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edufe\OneDrive\Escritorio\GitHub\DATA-ANALYST\entrega-final\"/>
    </mc:Choice>
  </mc:AlternateContent>
  <xr:revisionPtr revIDLastSave="0" documentId="13_ncr:1_{02D6300E-C250-4FC6-AE73-99580A100BBE}" xr6:coauthVersionLast="47" xr6:coauthVersionMax="47" xr10:uidLastSave="{00000000-0000-0000-0000-000000000000}"/>
  <bookViews>
    <workbookView xWindow="-108" yWindow="-108" windowWidth="23256" windowHeight="12456" firstSheet="1" activeTab="6" xr2:uid="{00000000-000D-0000-FFFF-FFFF00000000}"/>
  </bookViews>
  <sheets>
    <sheet name="tabla_ventas" sheetId="4" r:id="rId1"/>
    <sheet name="tabla_población" sheetId="8" r:id="rId2"/>
    <sheet name="auxiliar" sheetId="6" r:id="rId3"/>
    <sheet name="preguntas y respuestas" sheetId="3" r:id="rId4"/>
    <sheet name="tablas_dinamicas" sheetId="13" r:id="rId5"/>
    <sheet name="Dashboard" sheetId="14" r:id="rId6"/>
    <sheet name="README" sheetId="15" r:id="rId7"/>
  </sheets>
  <definedNames>
    <definedName name="SegmentaciónDeDatos_Año1">#N/A</definedName>
    <definedName name="SegmentaciónDeDatos_Categoria_de_Producto">#N/A</definedName>
    <definedName name="SegmentaciónDeDatos_Estado1">#N/A</definedName>
    <definedName name="SegmentaciónDeDatos_Mes">#N/A</definedName>
    <definedName name="SegmentaciónDeDatos_País1">#N/A</definedName>
    <definedName name="SegmentaciónDeDatos_Subcategoría">#N/A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 i="3" l="1"/>
  <c r="I11" i="3"/>
  <c r="I10" i="3"/>
  <c r="I9" i="3"/>
  <c r="I8" i="3"/>
  <c r="I8" i="3" a="1"/>
  <c r="I7" i="3"/>
  <c r="I6" i="3"/>
  <c r="I5" i="3"/>
  <c r="I4" i="3"/>
  <c r="I3" i="3"/>
  <c r="I2" i="3"/>
  <c r="P5449" i="4"/>
  <c r="O5449" i="4"/>
  <c r="I5449" i="4"/>
  <c r="P5448" i="4"/>
  <c r="O5448" i="4"/>
  <c r="I5448" i="4"/>
  <c r="P5447" i="4"/>
  <c r="O5447" i="4"/>
  <c r="I5447" i="4"/>
  <c r="P5446" i="4"/>
  <c r="O5446" i="4"/>
  <c r="I5446" i="4"/>
  <c r="P5445" i="4"/>
  <c r="O5445" i="4"/>
  <c r="I5445" i="4"/>
  <c r="P5444" i="4"/>
  <c r="O5444" i="4"/>
  <c r="I5444" i="4"/>
  <c r="P5443" i="4"/>
  <c r="O5443" i="4"/>
  <c r="I5443" i="4"/>
  <c r="P5442" i="4"/>
  <c r="O5442" i="4"/>
  <c r="I5442" i="4"/>
  <c r="P5441" i="4"/>
  <c r="O5441" i="4"/>
  <c r="I5441" i="4"/>
  <c r="P5440" i="4"/>
  <c r="O5440" i="4"/>
  <c r="I5440" i="4"/>
  <c r="P5439" i="4"/>
  <c r="O5439" i="4"/>
  <c r="I5439" i="4"/>
  <c r="P5438" i="4"/>
  <c r="O5438" i="4"/>
  <c r="I5438" i="4"/>
  <c r="P5437" i="4"/>
  <c r="O5437" i="4"/>
  <c r="I5437" i="4"/>
  <c r="P5436" i="4"/>
  <c r="O5436" i="4"/>
  <c r="I5436" i="4"/>
  <c r="P5435" i="4"/>
  <c r="O5435" i="4"/>
  <c r="I5435" i="4"/>
  <c r="P5434" i="4"/>
  <c r="O5434" i="4"/>
  <c r="I5434" i="4"/>
  <c r="P5433" i="4"/>
  <c r="O5433" i="4"/>
  <c r="I5433" i="4"/>
  <c r="P5432" i="4"/>
  <c r="O5432" i="4"/>
  <c r="I5432" i="4"/>
  <c r="P5431" i="4"/>
  <c r="O5431" i="4"/>
  <c r="I5431" i="4"/>
  <c r="P5430" i="4"/>
  <c r="O5430" i="4"/>
  <c r="I5430" i="4"/>
  <c r="P5429" i="4"/>
  <c r="O5429" i="4"/>
  <c r="I5429" i="4"/>
  <c r="P5428" i="4"/>
  <c r="O5428" i="4"/>
  <c r="I5428" i="4"/>
  <c r="P5427" i="4"/>
  <c r="O5427" i="4"/>
  <c r="I5427" i="4"/>
  <c r="P5426" i="4"/>
  <c r="O5426" i="4"/>
  <c r="I5426" i="4"/>
  <c r="P5425" i="4"/>
  <c r="O5425" i="4"/>
  <c r="I5425" i="4"/>
  <c r="P5424" i="4"/>
  <c r="O5424" i="4"/>
  <c r="I5424" i="4"/>
  <c r="P5423" i="4"/>
  <c r="O5423" i="4"/>
  <c r="I5423" i="4"/>
  <c r="P5422" i="4"/>
  <c r="O5422" i="4"/>
  <c r="I5422" i="4"/>
  <c r="P5421" i="4"/>
  <c r="O5421" i="4"/>
  <c r="I5421" i="4"/>
  <c r="P5420" i="4"/>
  <c r="O5420" i="4"/>
  <c r="I5420" i="4"/>
  <c r="P5419" i="4"/>
  <c r="O5419" i="4"/>
  <c r="I5419" i="4"/>
  <c r="P5418" i="4"/>
  <c r="O5418" i="4"/>
  <c r="I5418" i="4"/>
  <c r="P5417" i="4"/>
  <c r="O5417" i="4"/>
  <c r="I5417" i="4"/>
  <c r="P5416" i="4"/>
  <c r="O5416" i="4"/>
  <c r="I5416" i="4"/>
  <c r="P5415" i="4"/>
  <c r="O5415" i="4"/>
  <c r="I5415" i="4"/>
  <c r="P5414" i="4"/>
  <c r="O5414" i="4"/>
  <c r="I5414" i="4"/>
  <c r="P5413" i="4"/>
  <c r="O5413" i="4"/>
  <c r="I5413" i="4"/>
  <c r="P5412" i="4"/>
  <c r="O5412" i="4"/>
  <c r="I5412" i="4"/>
  <c r="P5411" i="4"/>
  <c r="O5411" i="4"/>
  <c r="I5411" i="4"/>
  <c r="P5410" i="4"/>
  <c r="O5410" i="4"/>
  <c r="I5410" i="4"/>
  <c r="P5409" i="4"/>
  <c r="O5409" i="4"/>
  <c r="I5409" i="4"/>
  <c r="P5408" i="4"/>
  <c r="O5408" i="4"/>
  <c r="I5408" i="4"/>
  <c r="P5407" i="4"/>
  <c r="O5407" i="4"/>
  <c r="I5407" i="4"/>
  <c r="P5406" i="4"/>
  <c r="O5406" i="4"/>
  <c r="I5406" i="4"/>
  <c r="P5405" i="4"/>
  <c r="O5405" i="4"/>
  <c r="I5405" i="4"/>
  <c r="P5404" i="4"/>
  <c r="O5404" i="4"/>
  <c r="I5404" i="4"/>
  <c r="P5403" i="4"/>
  <c r="O5403" i="4"/>
  <c r="I5403" i="4"/>
  <c r="P5402" i="4"/>
  <c r="O5402" i="4"/>
  <c r="I5402" i="4"/>
  <c r="P5401" i="4"/>
  <c r="O5401" i="4"/>
  <c r="I5401" i="4"/>
  <c r="P5400" i="4"/>
  <c r="O5400" i="4"/>
  <c r="I5400" i="4"/>
  <c r="P5399" i="4"/>
  <c r="O5399" i="4"/>
  <c r="I5399" i="4"/>
  <c r="P5398" i="4"/>
  <c r="O5398" i="4"/>
  <c r="I5398" i="4"/>
  <c r="P5397" i="4"/>
  <c r="O5397" i="4"/>
  <c r="I5397" i="4"/>
  <c r="P5396" i="4"/>
  <c r="O5396" i="4"/>
  <c r="I5396" i="4"/>
  <c r="P5395" i="4"/>
  <c r="O5395" i="4"/>
  <c r="I5395" i="4"/>
  <c r="P5394" i="4"/>
  <c r="O5394" i="4"/>
  <c r="I5394" i="4"/>
  <c r="P5393" i="4"/>
  <c r="O5393" i="4"/>
  <c r="I5393" i="4"/>
  <c r="P5392" i="4"/>
  <c r="O5392" i="4"/>
  <c r="I5392" i="4"/>
  <c r="P5391" i="4"/>
  <c r="O5391" i="4"/>
  <c r="I5391" i="4"/>
  <c r="P5390" i="4"/>
  <c r="O5390" i="4"/>
  <c r="I5390" i="4"/>
  <c r="P5389" i="4"/>
  <c r="O5389" i="4"/>
  <c r="I5389" i="4"/>
  <c r="P5388" i="4"/>
  <c r="O5388" i="4"/>
  <c r="I5388" i="4"/>
  <c r="P5387" i="4"/>
  <c r="O5387" i="4"/>
  <c r="I5387" i="4"/>
  <c r="P5386" i="4"/>
  <c r="O5386" i="4"/>
  <c r="I5386" i="4"/>
  <c r="P5385" i="4"/>
  <c r="O5385" i="4"/>
  <c r="I5385" i="4"/>
  <c r="P5384" i="4"/>
  <c r="O5384" i="4"/>
  <c r="I5384" i="4"/>
  <c r="P5383" i="4"/>
  <c r="O5383" i="4"/>
  <c r="I5383" i="4"/>
  <c r="P5382" i="4"/>
  <c r="O5382" i="4"/>
  <c r="I5382" i="4"/>
  <c r="P5381" i="4"/>
  <c r="O5381" i="4"/>
  <c r="I5381" i="4"/>
  <c r="P5380" i="4"/>
  <c r="O5380" i="4"/>
  <c r="I5380" i="4"/>
  <c r="P5379" i="4"/>
  <c r="O5379" i="4"/>
  <c r="I5379" i="4"/>
  <c r="P5378" i="4"/>
  <c r="O5378" i="4"/>
  <c r="I5378" i="4"/>
  <c r="P5377" i="4"/>
  <c r="O5377" i="4"/>
  <c r="I5377" i="4"/>
  <c r="P5376" i="4"/>
  <c r="O5376" i="4"/>
  <c r="I5376" i="4"/>
  <c r="P5375" i="4"/>
  <c r="O5375" i="4"/>
  <c r="I5375" i="4"/>
  <c r="P5374" i="4"/>
  <c r="O5374" i="4"/>
  <c r="I5374" i="4"/>
  <c r="P5373" i="4"/>
  <c r="O5373" i="4"/>
  <c r="I5373" i="4"/>
  <c r="P5372" i="4"/>
  <c r="O5372" i="4"/>
  <c r="I5372" i="4"/>
  <c r="P5371" i="4"/>
  <c r="O5371" i="4"/>
  <c r="I5371" i="4"/>
  <c r="P5370" i="4"/>
  <c r="O5370" i="4"/>
  <c r="I5370" i="4"/>
  <c r="P5369" i="4"/>
  <c r="O5369" i="4"/>
  <c r="I5369" i="4"/>
  <c r="P5368" i="4"/>
  <c r="O5368" i="4"/>
  <c r="I5368" i="4"/>
  <c r="P5367" i="4"/>
  <c r="O5367" i="4"/>
  <c r="I5367" i="4"/>
  <c r="P5366" i="4"/>
  <c r="O5366" i="4"/>
  <c r="I5366" i="4"/>
  <c r="P5365" i="4"/>
  <c r="O5365" i="4"/>
  <c r="I5365" i="4"/>
  <c r="P5364" i="4"/>
  <c r="O5364" i="4"/>
  <c r="I5364" i="4"/>
  <c r="P5363" i="4"/>
  <c r="O5363" i="4"/>
  <c r="I5363" i="4"/>
  <c r="P5362" i="4"/>
  <c r="O5362" i="4"/>
  <c r="I5362" i="4"/>
  <c r="P5361" i="4"/>
  <c r="O5361" i="4"/>
  <c r="I5361" i="4"/>
  <c r="P5360" i="4"/>
  <c r="O5360" i="4"/>
  <c r="I5360" i="4"/>
  <c r="P5359" i="4"/>
  <c r="O5359" i="4"/>
  <c r="I5359" i="4"/>
  <c r="P5358" i="4"/>
  <c r="O5358" i="4"/>
  <c r="I5358" i="4"/>
  <c r="P5357" i="4"/>
  <c r="O5357" i="4"/>
  <c r="I5357" i="4"/>
  <c r="P5356" i="4"/>
  <c r="O5356" i="4"/>
  <c r="I5356" i="4"/>
  <c r="P5355" i="4"/>
  <c r="O5355" i="4"/>
  <c r="I5355" i="4"/>
  <c r="P5354" i="4"/>
  <c r="O5354" i="4"/>
  <c r="I5354" i="4"/>
  <c r="P5353" i="4"/>
  <c r="O5353" i="4"/>
  <c r="I5353" i="4"/>
  <c r="P5352" i="4"/>
  <c r="O5352" i="4"/>
  <c r="I5352" i="4"/>
  <c r="P5351" i="4"/>
  <c r="O5351" i="4"/>
  <c r="I5351" i="4"/>
  <c r="P5350" i="4"/>
  <c r="O5350" i="4"/>
  <c r="I5350" i="4"/>
  <c r="P5349" i="4"/>
  <c r="O5349" i="4"/>
  <c r="I5349" i="4"/>
  <c r="P5348" i="4"/>
  <c r="O5348" i="4"/>
  <c r="I5348" i="4"/>
  <c r="P5347" i="4"/>
  <c r="O5347" i="4"/>
  <c r="I5347" i="4"/>
  <c r="P5346" i="4"/>
  <c r="O5346" i="4"/>
  <c r="I5346" i="4"/>
  <c r="P5345" i="4"/>
  <c r="O5345" i="4"/>
  <c r="I5345" i="4"/>
  <c r="P5344" i="4"/>
  <c r="O5344" i="4"/>
  <c r="I5344" i="4"/>
  <c r="P5343" i="4"/>
  <c r="O5343" i="4"/>
  <c r="I5343" i="4"/>
  <c r="P5342" i="4"/>
  <c r="O5342" i="4"/>
  <c r="I5342" i="4"/>
  <c r="P5341" i="4"/>
  <c r="O5341" i="4"/>
  <c r="I5341" i="4"/>
  <c r="P5340" i="4"/>
  <c r="O5340" i="4"/>
  <c r="I5340" i="4"/>
  <c r="P5339" i="4"/>
  <c r="O5339" i="4"/>
  <c r="I5339" i="4"/>
  <c r="P5338" i="4"/>
  <c r="O5338" i="4"/>
  <c r="I5338" i="4"/>
  <c r="P5337" i="4"/>
  <c r="O5337" i="4"/>
  <c r="I5337" i="4"/>
  <c r="P5336" i="4"/>
  <c r="O5336" i="4"/>
  <c r="I5336" i="4"/>
  <c r="P5335" i="4"/>
  <c r="O5335" i="4"/>
  <c r="I5335" i="4"/>
  <c r="P5334" i="4"/>
  <c r="O5334" i="4"/>
  <c r="I5334" i="4"/>
  <c r="P5333" i="4"/>
  <c r="O5333" i="4"/>
  <c r="I5333" i="4"/>
  <c r="P5332" i="4"/>
  <c r="O5332" i="4"/>
  <c r="I5332" i="4"/>
  <c r="P5331" i="4"/>
  <c r="O5331" i="4"/>
  <c r="I5331" i="4"/>
  <c r="P5330" i="4"/>
  <c r="O5330" i="4"/>
  <c r="I5330" i="4"/>
  <c r="P5329" i="4"/>
  <c r="O5329" i="4"/>
  <c r="I5329" i="4"/>
  <c r="P5328" i="4"/>
  <c r="O5328" i="4"/>
  <c r="I5328" i="4"/>
  <c r="P5327" i="4"/>
  <c r="O5327" i="4"/>
  <c r="I5327" i="4"/>
  <c r="P5326" i="4"/>
  <c r="O5326" i="4"/>
  <c r="I5326" i="4"/>
  <c r="P5325" i="4"/>
  <c r="O5325" i="4"/>
  <c r="I5325" i="4"/>
  <c r="P5324" i="4"/>
  <c r="O5324" i="4"/>
  <c r="I5324" i="4"/>
  <c r="P5323" i="4"/>
  <c r="O5323" i="4"/>
  <c r="I5323" i="4"/>
  <c r="P5322" i="4"/>
  <c r="O5322" i="4"/>
  <c r="I5322" i="4"/>
  <c r="P5321" i="4"/>
  <c r="O5321" i="4"/>
  <c r="I5321" i="4"/>
  <c r="P5320" i="4"/>
  <c r="O5320" i="4"/>
  <c r="I5320" i="4"/>
  <c r="P5319" i="4"/>
  <c r="O5319" i="4"/>
  <c r="I5319" i="4"/>
  <c r="P5318" i="4"/>
  <c r="O5318" i="4"/>
  <c r="I5318" i="4"/>
  <c r="P5317" i="4"/>
  <c r="O5317" i="4"/>
  <c r="I5317" i="4"/>
  <c r="P5316" i="4"/>
  <c r="O5316" i="4"/>
  <c r="I5316" i="4"/>
  <c r="P5315" i="4"/>
  <c r="O5315" i="4"/>
  <c r="I5315" i="4"/>
  <c r="P5314" i="4"/>
  <c r="O5314" i="4"/>
  <c r="I5314" i="4"/>
  <c r="P5313" i="4"/>
  <c r="O5313" i="4"/>
  <c r="I5313" i="4"/>
  <c r="P5312" i="4"/>
  <c r="O5312" i="4"/>
  <c r="I5312" i="4"/>
  <c r="P5311" i="4"/>
  <c r="O5311" i="4"/>
  <c r="I5311" i="4"/>
  <c r="P5310" i="4"/>
  <c r="O5310" i="4"/>
  <c r="I5310" i="4"/>
  <c r="P5309" i="4"/>
  <c r="O5309" i="4"/>
  <c r="I5309" i="4"/>
  <c r="P5308" i="4"/>
  <c r="O5308" i="4"/>
  <c r="I5308" i="4"/>
  <c r="P5307" i="4"/>
  <c r="O5307" i="4"/>
  <c r="I5307" i="4"/>
  <c r="P5306" i="4"/>
  <c r="O5306" i="4"/>
  <c r="I5306" i="4"/>
  <c r="P5305" i="4"/>
  <c r="O5305" i="4"/>
  <c r="I5305" i="4"/>
  <c r="P5304" i="4"/>
  <c r="O5304" i="4"/>
  <c r="I5304" i="4"/>
  <c r="P5303" i="4"/>
  <c r="O5303" i="4"/>
  <c r="I5303" i="4"/>
  <c r="P5302" i="4"/>
  <c r="O5302" i="4"/>
  <c r="I5302" i="4"/>
  <c r="P5301" i="4"/>
  <c r="O5301" i="4"/>
  <c r="I5301" i="4"/>
  <c r="P5300" i="4"/>
  <c r="O5300" i="4"/>
  <c r="I5300" i="4"/>
  <c r="P5299" i="4"/>
  <c r="O5299" i="4"/>
  <c r="I5299" i="4"/>
  <c r="P5298" i="4"/>
  <c r="O5298" i="4"/>
  <c r="I5298" i="4"/>
  <c r="P5297" i="4"/>
  <c r="O5297" i="4"/>
  <c r="I5297" i="4"/>
  <c r="P5296" i="4"/>
  <c r="O5296" i="4"/>
  <c r="I5296" i="4"/>
  <c r="P5295" i="4"/>
  <c r="O5295" i="4"/>
  <c r="I5295" i="4"/>
  <c r="P5294" i="4"/>
  <c r="O5294" i="4"/>
  <c r="I5294" i="4"/>
  <c r="P5293" i="4"/>
  <c r="O5293" i="4"/>
  <c r="I5293" i="4"/>
  <c r="P5292" i="4"/>
  <c r="O5292" i="4"/>
  <c r="I5292" i="4"/>
  <c r="P5291" i="4"/>
  <c r="O5291" i="4"/>
  <c r="I5291" i="4"/>
  <c r="P5290" i="4"/>
  <c r="O5290" i="4"/>
  <c r="I5290" i="4"/>
  <c r="P5289" i="4"/>
  <c r="O5289" i="4"/>
  <c r="I5289" i="4"/>
  <c r="P5288" i="4"/>
  <c r="O5288" i="4"/>
  <c r="I5288" i="4"/>
  <c r="P5287" i="4"/>
  <c r="O5287" i="4"/>
  <c r="I5287" i="4"/>
  <c r="P5286" i="4"/>
  <c r="O5286" i="4"/>
  <c r="I5286" i="4"/>
  <c r="P5285" i="4"/>
  <c r="O5285" i="4"/>
  <c r="I5285" i="4"/>
  <c r="P5284" i="4"/>
  <c r="O5284" i="4"/>
  <c r="I5284" i="4"/>
  <c r="P5283" i="4"/>
  <c r="O5283" i="4"/>
  <c r="I5283" i="4"/>
  <c r="P5282" i="4"/>
  <c r="O5282" i="4"/>
  <c r="I5282" i="4"/>
  <c r="P5281" i="4"/>
  <c r="O5281" i="4"/>
  <c r="I5281" i="4"/>
  <c r="P5280" i="4"/>
  <c r="O5280" i="4"/>
  <c r="I5280" i="4"/>
  <c r="P5279" i="4"/>
  <c r="O5279" i="4"/>
  <c r="I5279" i="4"/>
  <c r="P5278" i="4"/>
  <c r="O5278" i="4"/>
  <c r="I5278" i="4"/>
  <c r="P5277" i="4"/>
  <c r="O5277" i="4"/>
  <c r="I5277" i="4"/>
  <c r="P5276" i="4"/>
  <c r="O5276" i="4"/>
  <c r="I5276" i="4"/>
  <c r="P5275" i="4"/>
  <c r="O5275" i="4"/>
  <c r="I5275" i="4"/>
  <c r="P5274" i="4"/>
  <c r="O5274" i="4"/>
  <c r="I5274" i="4"/>
  <c r="P5273" i="4"/>
  <c r="O5273" i="4"/>
  <c r="I5273" i="4"/>
  <c r="P5272" i="4"/>
  <c r="O5272" i="4"/>
  <c r="I5272" i="4"/>
  <c r="P5271" i="4"/>
  <c r="O5271" i="4"/>
  <c r="I5271" i="4"/>
  <c r="P5270" i="4"/>
  <c r="O5270" i="4"/>
  <c r="I5270" i="4"/>
  <c r="P5269" i="4"/>
  <c r="O5269" i="4"/>
  <c r="I5269" i="4"/>
  <c r="P5268" i="4"/>
  <c r="O5268" i="4"/>
  <c r="I5268" i="4"/>
  <c r="P5267" i="4"/>
  <c r="O5267" i="4"/>
  <c r="I5267" i="4"/>
  <c r="P5266" i="4"/>
  <c r="O5266" i="4"/>
  <c r="I5266" i="4"/>
  <c r="P5265" i="4"/>
  <c r="O5265" i="4"/>
  <c r="I5265" i="4"/>
  <c r="P5264" i="4"/>
  <c r="O5264" i="4"/>
  <c r="I5264" i="4"/>
  <c r="P5263" i="4"/>
  <c r="O5263" i="4"/>
  <c r="I5263" i="4"/>
  <c r="P5262" i="4"/>
  <c r="O5262" i="4"/>
  <c r="I5262" i="4"/>
  <c r="P5261" i="4"/>
  <c r="O5261" i="4"/>
  <c r="I5261" i="4"/>
  <c r="P5260" i="4"/>
  <c r="O5260" i="4"/>
  <c r="I5260" i="4"/>
  <c r="P5259" i="4"/>
  <c r="O5259" i="4"/>
  <c r="I5259" i="4"/>
  <c r="P5258" i="4"/>
  <c r="O5258" i="4"/>
  <c r="I5258" i="4"/>
  <c r="P5257" i="4"/>
  <c r="O5257" i="4"/>
  <c r="I5257" i="4"/>
  <c r="P5256" i="4"/>
  <c r="O5256" i="4"/>
  <c r="I5256" i="4"/>
  <c r="P5255" i="4"/>
  <c r="O5255" i="4"/>
  <c r="I5255" i="4"/>
  <c r="P5254" i="4"/>
  <c r="O5254" i="4"/>
  <c r="I5254" i="4"/>
  <c r="P5253" i="4"/>
  <c r="O5253" i="4"/>
  <c r="I5253" i="4"/>
  <c r="P5252" i="4"/>
  <c r="O5252" i="4"/>
  <c r="I5252" i="4"/>
  <c r="P5251" i="4"/>
  <c r="O5251" i="4"/>
  <c r="I5251" i="4"/>
  <c r="P5250" i="4"/>
  <c r="O5250" i="4"/>
  <c r="I5250" i="4"/>
  <c r="P5249" i="4"/>
  <c r="O5249" i="4"/>
  <c r="I5249" i="4"/>
  <c r="P5248" i="4"/>
  <c r="O5248" i="4"/>
  <c r="I5248" i="4"/>
  <c r="P5247" i="4"/>
  <c r="O5247" i="4"/>
  <c r="I5247" i="4"/>
  <c r="P5246" i="4"/>
  <c r="O5246" i="4"/>
  <c r="I5246" i="4"/>
  <c r="P5245" i="4"/>
  <c r="O5245" i="4"/>
  <c r="I5245" i="4"/>
  <c r="P5244" i="4"/>
  <c r="O5244" i="4"/>
  <c r="I5244" i="4"/>
  <c r="P5243" i="4"/>
  <c r="O5243" i="4"/>
  <c r="I5243" i="4"/>
  <c r="P5242" i="4"/>
  <c r="O5242" i="4"/>
  <c r="I5242" i="4"/>
  <c r="P5241" i="4"/>
  <c r="O5241" i="4"/>
  <c r="I5241" i="4"/>
  <c r="P5240" i="4"/>
  <c r="O5240" i="4"/>
  <c r="I5240" i="4"/>
  <c r="P5239" i="4"/>
  <c r="O5239" i="4"/>
  <c r="I5239" i="4"/>
  <c r="P5238" i="4"/>
  <c r="O5238" i="4"/>
  <c r="I5238" i="4"/>
  <c r="P5237" i="4"/>
  <c r="O5237" i="4"/>
  <c r="I5237" i="4"/>
  <c r="P5236" i="4"/>
  <c r="O5236" i="4"/>
  <c r="I5236" i="4"/>
  <c r="P5235" i="4"/>
  <c r="O5235" i="4"/>
  <c r="I5235" i="4"/>
  <c r="P5234" i="4"/>
  <c r="O5234" i="4"/>
  <c r="I5234" i="4"/>
  <c r="P5233" i="4"/>
  <c r="O5233" i="4"/>
  <c r="I5233" i="4"/>
  <c r="P5232" i="4"/>
  <c r="O5232" i="4"/>
  <c r="I5232" i="4"/>
  <c r="P5231" i="4"/>
  <c r="O5231" i="4"/>
  <c r="I5231" i="4"/>
  <c r="P5230" i="4"/>
  <c r="O5230" i="4"/>
  <c r="I5230" i="4"/>
  <c r="P5229" i="4"/>
  <c r="O5229" i="4"/>
  <c r="I5229" i="4"/>
  <c r="P5228" i="4"/>
  <c r="O5228" i="4"/>
  <c r="I5228" i="4"/>
  <c r="P5227" i="4"/>
  <c r="O5227" i="4"/>
  <c r="I5227" i="4"/>
  <c r="P5226" i="4"/>
  <c r="O5226" i="4"/>
  <c r="I5226" i="4"/>
  <c r="P5225" i="4"/>
  <c r="O5225" i="4"/>
  <c r="I5225" i="4"/>
  <c r="P5224" i="4"/>
  <c r="O5224" i="4"/>
  <c r="I5224" i="4"/>
  <c r="P5223" i="4"/>
  <c r="O5223" i="4"/>
  <c r="I5223" i="4"/>
  <c r="P5222" i="4"/>
  <c r="O5222" i="4"/>
  <c r="I5222" i="4"/>
  <c r="P5221" i="4"/>
  <c r="O5221" i="4"/>
  <c r="I5221" i="4"/>
  <c r="P5220" i="4"/>
  <c r="O5220" i="4"/>
  <c r="I5220" i="4"/>
  <c r="P5219" i="4"/>
  <c r="O5219" i="4"/>
  <c r="I5219" i="4"/>
  <c r="P5218" i="4"/>
  <c r="O5218" i="4"/>
  <c r="I5218" i="4"/>
  <c r="P5217" i="4"/>
  <c r="O5217" i="4"/>
  <c r="I5217" i="4"/>
  <c r="P5216" i="4"/>
  <c r="O5216" i="4"/>
  <c r="I5216" i="4"/>
  <c r="P5215" i="4"/>
  <c r="O5215" i="4"/>
  <c r="I5215" i="4"/>
  <c r="P5214" i="4"/>
  <c r="O5214" i="4"/>
  <c r="I5214" i="4"/>
  <c r="P5213" i="4"/>
  <c r="O5213" i="4"/>
  <c r="I5213" i="4"/>
  <c r="P5212" i="4"/>
  <c r="O5212" i="4"/>
  <c r="I5212" i="4"/>
  <c r="P5211" i="4"/>
  <c r="O5211" i="4"/>
  <c r="I5211" i="4"/>
  <c r="P5210" i="4"/>
  <c r="O5210" i="4"/>
  <c r="I5210" i="4"/>
  <c r="P5209" i="4"/>
  <c r="O5209" i="4"/>
  <c r="I5209" i="4"/>
  <c r="P5208" i="4"/>
  <c r="O5208" i="4"/>
  <c r="I5208" i="4"/>
  <c r="P5207" i="4"/>
  <c r="O5207" i="4"/>
  <c r="I5207" i="4"/>
  <c r="P5206" i="4"/>
  <c r="O5206" i="4"/>
  <c r="I5206" i="4"/>
  <c r="P5205" i="4"/>
  <c r="O5205" i="4"/>
  <c r="I5205" i="4"/>
  <c r="P5204" i="4"/>
  <c r="O5204" i="4"/>
  <c r="I5204" i="4"/>
  <c r="P5203" i="4"/>
  <c r="O5203" i="4"/>
  <c r="I5203" i="4"/>
  <c r="P5202" i="4"/>
  <c r="O5202" i="4"/>
  <c r="I5202" i="4"/>
  <c r="P5201" i="4"/>
  <c r="O5201" i="4"/>
  <c r="I5201" i="4"/>
  <c r="P5200" i="4"/>
  <c r="O5200" i="4"/>
  <c r="I5200" i="4"/>
  <c r="P5199" i="4"/>
  <c r="O5199" i="4"/>
  <c r="I5199" i="4"/>
  <c r="P5198" i="4"/>
  <c r="O5198" i="4"/>
  <c r="I5198" i="4"/>
  <c r="P5197" i="4"/>
  <c r="O5197" i="4"/>
  <c r="I5197" i="4"/>
  <c r="P5196" i="4"/>
  <c r="O5196" i="4"/>
  <c r="I5196" i="4"/>
  <c r="P5195" i="4"/>
  <c r="O5195" i="4"/>
  <c r="I5195" i="4"/>
  <c r="P5194" i="4"/>
  <c r="O5194" i="4"/>
  <c r="I5194" i="4"/>
  <c r="P5193" i="4"/>
  <c r="O5193" i="4"/>
  <c r="I5193" i="4"/>
  <c r="P5192" i="4"/>
  <c r="O5192" i="4"/>
  <c r="I5192" i="4"/>
  <c r="P5191" i="4"/>
  <c r="O5191" i="4"/>
  <c r="I5191" i="4"/>
  <c r="P5190" i="4"/>
  <c r="O5190" i="4"/>
  <c r="I5190" i="4"/>
  <c r="P5189" i="4"/>
  <c r="O5189" i="4"/>
  <c r="I5189" i="4"/>
  <c r="P5188" i="4"/>
  <c r="O5188" i="4"/>
  <c r="I5188" i="4"/>
  <c r="P5187" i="4"/>
  <c r="O5187" i="4"/>
  <c r="I5187" i="4"/>
  <c r="P5186" i="4"/>
  <c r="O5186" i="4"/>
  <c r="I5186" i="4"/>
  <c r="P5185" i="4"/>
  <c r="O5185" i="4"/>
  <c r="I5185" i="4"/>
  <c r="P5184" i="4"/>
  <c r="O5184" i="4"/>
  <c r="I5184" i="4"/>
  <c r="P5183" i="4"/>
  <c r="O5183" i="4"/>
  <c r="I5183" i="4"/>
  <c r="P5182" i="4"/>
  <c r="O5182" i="4"/>
  <c r="I5182" i="4"/>
  <c r="P5181" i="4"/>
  <c r="O5181" i="4"/>
  <c r="I5181" i="4"/>
  <c r="P5180" i="4"/>
  <c r="O5180" i="4"/>
  <c r="I5180" i="4"/>
  <c r="P5179" i="4"/>
  <c r="O5179" i="4"/>
  <c r="I5179" i="4"/>
  <c r="P5178" i="4"/>
  <c r="O5178" i="4"/>
  <c r="I5178" i="4"/>
  <c r="P5177" i="4"/>
  <c r="O5177" i="4"/>
  <c r="I5177" i="4"/>
  <c r="P5176" i="4"/>
  <c r="O5176" i="4"/>
  <c r="I5176" i="4"/>
  <c r="P5175" i="4"/>
  <c r="O5175" i="4"/>
  <c r="I5175" i="4"/>
  <c r="P5174" i="4"/>
  <c r="O5174" i="4"/>
  <c r="I5174" i="4"/>
  <c r="P5173" i="4"/>
  <c r="O5173" i="4"/>
  <c r="I5173" i="4"/>
  <c r="P5172" i="4"/>
  <c r="O5172" i="4"/>
  <c r="I5172" i="4"/>
  <c r="P5171" i="4"/>
  <c r="O5171" i="4"/>
  <c r="I5171" i="4"/>
  <c r="P5170" i="4"/>
  <c r="O5170" i="4"/>
  <c r="I5170" i="4"/>
  <c r="P5169" i="4"/>
  <c r="O5169" i="4"/>
  <c r="I5169" i="4"/>
  <c r="P5168" i="4"/>
  <c r="O5168" i="4"/>
  <c r="I5168" i="4"/>
  <c r="P5167" i="4"/>
  <c r="O5167" i="4"/>
  <c r="I5167" i="4"/>
  <c r="P5166" i="4"/>
  <c r="O5166" i="4"/>
  <c r="I5166" i="4"/>
  <c r="P5165" i="4"/>
  <c r="O5165" i="4"/>
  <c r="I5165" i="4"/>
  <c r="P5164" i="4"/>
  <c r="O5164" i="4"/>
  <c r="I5164" i="4"/>
  <c r="P5163" i="4"/>
  <c r="O5163" i="4"/>
  <c r="I5163" i="4"/>
  <c r="P5162" i="4"/>
  <c r="O5162" i="4"/>
  <c r="I5162" i="4"/>
  <c r="P5161" i="4"/>
  <c r="O5161" i="4"/>
  <c r="I5161" i="4"/>
  <c r="P5160" i="4"/>
  <c r="O5160" i="4"/>
  <c r="I5160" i="4"/>
  <c r="P5159" i="4"/>
  <c r="O5159" i="4"/>
  <c r="I5159" i="4"/>
  <c r="P5158" i="4"/>
  <c r="O5158" i="4"/>
  <c r="I5158" i="4"/>
  <c r="P5157" i="4"/>
  <c r="O5157" i="4"/>
  <c r="I5157" i="4"/>
  <c r="P5156" i="4"/>
  <c r="O5156" i="4"/>
  <c r="I5156" i="4"/>
  <c r="P5155" i="4"/>
  <c r="O5155" i="4"/>
  <c r="I5155" i="4"/>
  <c r="P5154" i="4"/>
  <c r="O5154" i="4"/>
  <c r="I5154" i="4"/>
  <c r="P5153" i="4"/>
  <c r="O5153" i="4"/>
  <c r="I5153" i="4"/>
  <c r="P5152" i="4"/>
  <c r="O5152" i="4"/>
  <c r="I5152" i="4"/>
  <c r="P5151" i="4"/>
  <c r="O5151" i="4"/>
  <c r="I5151" i="4"/>
  <c r="P5150" i="4"/>
  <c r="O5150" i="4"/>
  <c r="I5150" i="4"/>
  <c r="P5149" i="4"/>
  <c r="O5149" i="4"/>
  <c r="I5149" i="4"/>
  <c r="P5148" i="4"/>
  <c r="O5148" i="4"/>
  <c r="I5148" i="4"/>
  <c r="P5147" i="4"/>
  <c r="O5147" i="4"/>
  <c r="I5147" i="4"/>
  <c r="P5146" i="4"/>
  <c r="O5146" i="4"/>
  <c r="I5146" i="4"/>
  <c r="P5145" i="4"/>
  <c r="O5145" i="4"/>
  <c r="I5145" i="4"/>
  <c r="P5144" i="4"/>
  <c r="O5144" i="4"/>
  <c r="I5144" i="4"/>
  <c r="P5143" i="4"/>
  <c r="O5143" i="4"/>
  <c r="I5143" i="4"/>
  <c r="P5142" i="4"/>
  <c r="O5142" i="4"/>
  <c r="I5142" i="4"/>
  <c r="P5141" i="4"/>
  <c r="O5141" i="4"/>
  <c r="I5141" i="4"/>
  <c r="P5140" i="4"/>
  <c r="O5140" i="4"/>
  <c r="I5140" i="4"/>
  <c r="P5139" i="4"/>
  <c r="O5139" i="4"/>
  <c r="I5139" i="4"/>
  <c r="P5138" i="4"/>
  <c r="O5138" i="4"/>
  <c r="I5138" i="4"/>
  <c r="P5137" i="4"/>
  <c r="O5137" i="4"/>
  <c r="I5137" i="4"/>
  <c r="P5136" i="4"/>
  <c r="O5136" i="4"/>
  <c r="I5136" i="4"/>
  <c r="P5135" i="4"/>
  <c r="O5135" i="4"/>
  <c r="I5135" i="4"/>
  <c r="P5134" i="4"/>
  <c r="O5134" i="4"/>
  <c r="I5134" i="4"/>
  <c r="P5133" i="4"/>
  <c r="O5133" i="4"/>
  <c r="I5133" i="4"/>
  <c r="P5132" i="4"/>
  <c r="O5132" i="4"/>
  <c r="I5132" i="4"/>
  <c r="P5131" i="4"/>
  <c r="O5131" i="4"/>
  <c r="I5131" i="4"/>
  <c r="P5130" i="4"/>
  <c r="O5130" i="4"/>
  <c r="I5130" i="4"/>
  <c r="P5129" i="4"/>
  <c r="O5129" i="4"/>
  <c r="I5129" i="4"/>
  <c r="P5128" i="4"/>
  <c r="O5128" i="4"/>
  <c r="I5128" i="4"/>
  <c r="P5127" i="4"/>
  <c r="O5127" i="4"/>
  <c r="I5127" i="4"/>
  <c r="P5126" i="4"/>
  <c r="O5126" i="4"/>
  <c r="I5126" i="4"/>
  <c r="P5125" i="4"/>
  <c r="O5125" i="4"/>
  <c r="I5125" i="4"/>
  <c r="P5124" i="4"/>
  <c r="O5124" i="4"/>
  <c r="I5124" i="4"/>
  <c r="P5123" i="4"/>
  <c r="O5123" i="4"/>
  <c r="I5123" i="4"/>
  <c r="P5122" i="4"/>
  <c r="O5122" i="4"/>
  <c r="I5122" i="4"/>
  <c r="P5121" i="4"/>
  <c r="O5121" i="4"/>
  <c r="I5121" i="4"/>
  <c r="P5120" i="4"/>
  <c r="O5120" i="4"/>
  <c r="I5120" i="4"/>
  <c r="P5119" i="4"/>
  <c r="O5119" i="4"/>
  <c r="I5119" i="4"/>
  <c r="P5118" i="4"/>
  <c r="O5118" i="4"/>
  <c r="I5118" i="4"/>
  <c r="P5117" i="4"/>
  <c r="O5117" i="4"/>
  <c r="I5117" i="4"/>
  <c r="P5116" i="4"/>
  <c r="O5116" i="4"/>
  <c r="I5116" i="4"/>
  <c r="P5115" i="4"/>
  <c r="O5115" i="4"/>
  <c r="I5115" i="4"/>
  <c r="P5114" i="4"/>
  <c r="O5114" i="4"/>
  <c r="I5114" i="4"/>
  <c r="P5113" i="4"/>
  <c r="O5113" i="4"/>
  <c r="I5113" i="4"/>
  <c r="P5112" i="4"/>
  <c r="O5112" i="4"/>
  <c r="I5112" i="4"/>
  <c r="P5111" i="4"/>
  <c r="O5111" i="4"/>
  <c r="I5111" i="4"/>
  <c r="P5110" i="4"/>
  <c r="O5110" i="4"/>
  <c r="I5110" i="4"/>
  <c r="P5109" i="4"/>
  <c r="O5109" i="4"/>
  <c r="I5109" i="4"/>
  <c r="P5108" i="4"/>
  <c r="O5108" i="4"/>
  <c r="I5108" i="4"/>
  <c r="P5107" i="4"/>
  <c r="O5107" i="4"/>
  <c r="I5107" i="4"/>
  <c r="P5106" i="4"/>
  <c r="O5106" i="4"/>
  <c r="I5106" i="4"/>
  <c r="P5105" i="4"/>
  <c r="O5105" i="4"/>
  <c r="I5105" i="4"/>
  <c r="P5104" i="4"/>
  <c r="O5104" i="4"/>
  <c r="I5104" i="4"/>
  <c r="P5103" i="4"/>
  <c r="O5103" i="4"/>
  <c r="I5103" i="4"/>
  <c r="P5102" i="4"/>
  <c r="O5102" i="4"/>
  <c r="I5102" i="4"/>
  <c r="P5101" i="4"/>
  <c r="O5101" i="4"/>
  <c r="I5101" i="4"/>
  <c r="P5100" i="4"/>
  <c r="O5100" i="4"/>
  <c r="I5100" i="4"/>
  <c r="P5099" i="4"/>
  <c r="O5099" i="4"/>
  <c r="I5099" i="4"/>
  <c r="P5098" i="4"/>
  <c r="O5098" i="4"/>
  <c r="I5098" i="4"/>
  <c r="P5097" i="4"/>
  <c r="O5097" i="4"/>
  <c r="I5097" i="4"/>
  <c r="P5096" i="4"/>
  <c r="O5096" i="4"/>
  <c r="I5096" i="4"/>
  <c r="P5095" i="4"/>
  <c r="O5095" i="4"/>
  <c r="I5095" i="4"/>
  <c r="P5094" i="4"/>
  <c r="O5094" i="4"/>
  <c r="I5094" i="4"/>
  <c r="P5093" i="4"/>
  <c r="O5093" i="4"/>
  <c r="I5093" i="4"/>
  <c r="P5092" i="4"/>
  <c r="O5092" i="4"/>
  <c r="I5092" i="4"/>
  <c r="P5091" i="4"/>
  <c r="O5091" i="4"/>
  <c r="I5091" i="4"/>
  <c r="P5090" i="4"/>
  <c r="O5090" i="4"/>
  <c r="I5090" i="4"/>
  <c r="P5089" i="4"/>
  <c r="O5089" i="4"/>
  <c r="I5089" i="4"/>
  <c r="P5088" i="4"/>
  <c r="O5088" i="4"/>
  <c r="I5088" i="4"/>
  <c r="P5087" i="4"/>
  <c r="O5087" i="4"/>
  <c r="I5087" i="4"/>
  <c r="P5086" i="4"/>
  <c r="O5086" i="4"/>
  <c r="I5086" i="4"/>
  <c r="P5085" i="4"/>
  <c r="O5085" i="4"/>
  <c r="I5085" i="4"/>
  <c r="P5084" i="4"/>
  <c r="O5084" i="4"/>
  <c r="I5084" i="4"/>
  <c r="P5083" i="4"/>
  <c r="O5083" i="4"/>
  <c r="I5083" i="4"/>
  <c r="P5082" i="4"/>
  <c r="O5082" i="4"/>
  <c r="I5082" i="4"/>
  <c r="P5081" i="4"/>
  <c r="O5081" i="4"/>
  <c r="I5081" i="4"/>
  <c r="P5080" i="4"/>
  <c r="O5080" i="4"/>
  <c r="I5080" i="4"/>
  <c r="P5079" i="4"/>
  <c r="O5079" i="4"/>
  <c r="I5079" i="4"/>
  <c r="P5078" i="4"/>
  <c r="O5078" i="4"/>
  <c r="I5078" i="4"/>
  <c r="P5077" i="4"/>
  <c r="O5077" i="4"/>
  <c r="I5077" i="4"/>
  <c r="P5076" i="4"/>
  <c r="O5076" i="4"/>
  <c r="I5076" i="4"/>
  <c r="P5075" i="4"/>
  <c r="O5075" i="4"/>
  <c r="I5075" i="4"/>
  <c r="P5074" i="4"/>
  <c r="O5074" i="4"/>
  <c r="I5074" i="4"/>
  <c r="P5073" i="4"/>
  <c r="O5073" i="4"/>
  <c r="I5073" i="4"/>
  <c r="P5072" i="4"/>
  <c r="O5072" i="4"/>
  <c r="I5072" i="4"/>
  <c r="P5071" i="4"/>
  <c r="O5071" i="4"/>
  <c r="I5071" i="4"/>
  <c r="P5070" i="4"/>
  <c r="O5070" i="4"/>
  <c r="I5070" i="4"/>
  <c r="P5069" i="4"/>
  <c r="O5069" i="4"/>
  <c r="I5069" i="4"/>
  <c r="P5068" i="4"/>
  <c r="O5068" i="4"/>
  <c r="I5068" i="4"/>
  <c r="P5067" i="4"/>
  <c r="O5067" i="4"/>
  <c r="I5067" i="4"/>
  <c r="P5066" i="4"/>
  <c r="O5066" i="4"/>
  <c r="I5066" i="4"/>
  <c r="P5065" i="4"/>
  <c r="O5065" i="4"/>
  <c r="I5065" i="4"/>
  <c r="P5064" i="4"/>
  <c r="O5064" i="4"/>
  <c r="I5064" i="4"/>
  <c r="P5063" i="4"/>
  <c r="O5063" i="4"/>
  <c r="I5063" i="4"/>
  <c r="P5062" i="4"/>
  <c r="O5062" i="4"/>
  <c r="I5062" i="4"/>
  <c r="P5061" i="4"/>
  <c r="O5061" i="4"/>
  <c r="I5061" i="4"/>
  <c r="P5060" i="4"/>
  <c r="O5060" i="4"/>
  <c r="I5060" i="4"/>
  <c r="P5059" i="4"/>
  <c r="O5059" i="4"/>
  <c r="I5059" i="4"/>
  <c r="P5058" i="4"/>
  <c r="O5058" i="4"/>
  <c r="I5058" i="4"/>
  <c r="P5057" i="4"/>
  <c r="O5057" i="4"/>
  <c r="I5057" i="4"/>
  <c r="P5056" i="4"/>
  <c r="O5056" i="4"/>
  <c r="I5056" i="4"/>
  <c r="P5055" i="4"/>
  <c r="O5055" i="4"/>
  <c r="I5055" i="4"/>
  <c r="P5054" i="4"/>
  <c r="O5054" i="4"/>
  <c r="I5054" i="4"/>
  <c r="P5053" i="4"/>
  <c r="O5053" i="4"/>
  <c r="I5053" i="4"/>
  <c r="P5052" i="4"/>
  <c r="O5052" i="4"/>
  <c r="I5052" i="4"/>
  <c r="P5051" i="4"/>
  <c r="O5051" i="4"/>
  <c r="I5051" i="4"/>
  <c r="P5050" i="4"/>
  <c r="O5050" i="4"/>
  <c r="I5050" i="4"/>
  <c r="P5049" i="4"/>
  <c r="O5049" i="4"/>
  <c r="I5049" i="4"/>
  <c r="P5048" i="4"/>
  <c r="O5048" i="4"/>
  <c r="I5048" i="4"/>
  <c r="P5047" i="4"/>
  <c r="O5047" i="4"/>
  <c r="I5047" i="4"/>
  <c r="P5046" i="4"/>
  <c r="O5046" i="4"/>
  <c r="I5046" i="4"/>
  <c r="P5045" i="4"/>
  <c r="O5045" i="4"/>
  <c r="I5045" i="4"/>
  <c r="P5044" i="4"/>
  <c r="O5044" i="4"/>
  <c r="I5044" i="4"/>
  <c r="P5043" i="4"/>
  <c r="O5043" i="4"/>
  <c r="I5043" i="4"/>
  <c r="P5042" i="4"/>
  <c r="O5042" i="4"/>
  <c r="I5042" i="4"/>
  <c r="P5041" i="4"/>
  <c r="O5041" i="4"/>
  <c r="I5041" i="4"/>
  <c r="P5040" i="4"/>
  <c r="O5040" i="4"/>
  <c r="I5040" i="4"/>
  <c r="P5039" i="4"/>
  <c r="O5039" i="4"/>
  <c r="I5039" i="4"/>
  <c r="P5038" i="4"/>
  <c r="O5038" i="4"/>
  <c r="I5038" i="4"/>
  <c r="P5037" i="4"/>
  <c r="O5037" i="4"/>
  <c r="I5037" i="4"/>
  <c r="P5036" i="4"/>
  <c r="O5036" i="4"/>
  <c r="I5036" i="4"/>
  <c r="P5035" i="4"/>
  <c r="O5035" i="4"/>
  <c r="I5035" i="4"/>
  <c r="P5034" i="4"/>
  <c r="O5034" i="4"/>
  <c r="I5034" i="4"/>
  <c r="P5033" i="4"/>
  <c r="O5033" i="4"/>
  <c r="I5033" i="4"/>
  <c r="P5032" i="4"/>
  <c r="O5032" i="4"/>
  <c r="I5032" i="4"/>
  <c r="P5031" i="4"/>
  <c r="O5031" i="4"/>
  <c r="I5031" i="4"/>
  <c r="P5030" i="4"/>
  <c r="O5030" i="4"/>
  <c r="I5030" i="4"/>
  <c r="P5029" i="4"/>
  <c r="O5029" i="4"/>
  <c r="I5029" i="4"/>
  <c r="P5028" i="4"/>
  <c r="O5028" i="4"/>
  <c r="I5028" i="4"/>
  <c r="P5027" i="4"/>
  <c r="O5027" i="4"/>
  <c r="I5027" i="4"/>
  <c r="P5026" i="4"/>
  <c r="O5026" i="4"/>
  <c r="I5026" i="4"/>
  <c r="P5025" i="4"/>
  <c r="O5025" i="4"/>
  <c r="I5025" i="4"/>
  <c r="P5024" i="4"/>
  <c r="O5024" i="4"/>
  <c r="I5024" i="4"/>
  <c r="P5023" i="4"/>
  <c r="O5023" i="4"/>
  <c r="I5023" i="4"/>
  <c r="P5022" i="4"/>
  <c r="O5022" i="4"/>
  <c r="I5022" i="4"/>
  <c r="P5021" i="4"/>
  <c r="O5021" i="4"/>
  <c r="I5021" i="4"/>
  <c r="P5020" i="4"/>
  <c r="O5020" i="4"/>
  <c r="I5020" i="4"/>
  <c r="P5019" i="4"/>
  <c r="O5019" i="4"/>
  <c r="I5019" i="4"/>
  <c r="P5018" i="4"/>
  <c r="O5018" i="4"/>
  <c r="I5018" i="4"/>
  <c r="P5017" i="4"/>
  <c r="O5017" i="4"/>
  <c r="I5017" i="4"/>
  <c r="P5016" i="4"/>
  <c r="O5016" i="4"/>
  <c r="I5016" i="4"/>
  <c r="P5015" i="4"/>
  <c r="O5015" i="4"/>
  <c r="I5015" i="4"/>
  <c r="P5014" i="4"/>
  <c r="O5014" i="4"/>
  <c r="I5014" i="4"/>
  <c r="P5013" i="4"/>
  <c r="O5013" i="4"/>
  <c r="I5013" i="4"/>
  <c r="P5012" i="4"/>
  <c r="O5012" i="4"/>
  <c r="I5012" i="4"/>
  <c r="P5011" i="4"/>
  <c r="O5011" i="4"/>
  <c r="I5011" i="4"/>
  <c r="P5010" i="4"/>
  <c r="O5010" i="4"/>
  <c r="I5010" i="4"/>
  <c r="P5009" i="4"/>
  <c r="O5009" i="4"/>
  <c r="I5009" i="4"/>
  <c r="P5008" i="4"/>
  <c r="O5008" i="4"/>
  <c r="I5008" i="4"/>
  <c r="P5007" i="4"/>
  <c r="O5007" i="4"/>
  <c r="I5007" i="4"/>
  <c r="P5006" i="4"/>
  <c r="O5006" i="4"/>
  <c r="I5006" i="4"/>
  <c r="P5005" i="4"/>
  <c r="O5005" i="4"/>
  <c r="I5005" i="4"/>
  <c r="P5004" i="4"/>
  <c r="O5004" i="4"/>
  <c r="I5004" i="4"/>
  <c r="P5003" i="4"/>
  <c r="O5003" i="4"/>
  <c r="I5003" i="4"/>
  <c r="P5002" i="4"/>
  <c r="O5002" i="4"/>
  <c r="I5002" i="4"/>
  <c r="P5001" i="4"/>
  <c r="O5001" i="4"/>
  <c r="I5001" i="4"/>
  <c r="P5000" i="4"/>
  <c r="O5000" i="4"/>
  <c r="I5000" i="4"/>
  <c r="P4999" i="4"/>
  <c r="O4999" i="4"/>
  <c r="I4999" i="4"/>
  <c r="P4998" i="4"/>
  <c r="O4998" i="4"/>
  <c r="I4998" i="4"/>
  <c r="P4997" i="4"/>
  <c r="O4997" i="4"/>
  <c r="I4997" i="4"/>
  <c r="P4996" i="4"/>
  <c r="O4996" i="4"/>
  <c r="I4996" i="4"/>
  <c r="P4995" i="4"/>
  <c r="O4995" i="4"/>
  <c r="I4995" i="4"/>
  <c r="P4994" i="4"/>
  <c r="O4994" i="4"/>
  <c r="I4994" i="4"/>
  <c r="P4993" i="4"/>
  <c r="O4993" i="4"/>
  <c r="I4993" i="4"/>
  <c r="P4992" i="4"/>
  <c r="O4992" i="4"/>
  <c r="I4992" i="4"/>
  <c r="P4991" i="4"/>
  <c r="O4991" i="4"/>
  <c r="I4991" i="4"/>
  <c r="P4990" i="4"/>
  <c r="O4990" i="4"/>
  <c r="I4990" i="4"/>
  <c r="P4989" i="4"/>
  <c r="O4989" i="4"/>
  <c r="I4989" i="4"/>
  <c r="P4988" i="4"/>
  <c r="O4988" i="4"/>
  <c r="I4988" i="4"/>
  <c r="P4987" i="4"/>
  <c r="O4987" i="4"/>
  <c r="I4987" i="4"/>
  <c r="P4986" i="4"/>
  <c r="O4986" i="4"/>
  <c r="I4986" i="4"/>
  <c r="P4985" i="4"/>
  <c r="O4985" i="4"/>
  <c r="I4985" i="4"/>
  <c r="P4984" i="4"/>
  <c r="O4984" i="4"/>
  <c r="I4984" i="4"/>
  <c r="P4983" i="4"/>
  <c r="O4983" i="4"/>
  <c r="I4983" i="4"/>
  <c r="P4982" i="4"/>
  <c r="O4982" i="4"/>
  <c r="I4982" i="4"/>
  <c r="P4981" i="4"/>
  <c r="O4981" i="4"/>
  <c r="I4981" i="4"/>
  <c r="P4980" i="4"/>
  <c r="O4980" i="4"/>
  <c r="I4980" i="4"/>
  <c r="P4979" i="4"/>
  <c r="O4979" i="4"/>
  <c r="I4979" i="4"/>
  <c r="P4978" i="4"/>
  <c r="O4978" i="4"/>
  <c r="I4978" i="4"/>
  <c r="P4977" i="4"/>
  <c r="O4977" i="4"/>
  <c r="I4977" i="4"/>
  <c r="P4976" i="4"/>
  <c r="O4976" i="4"/>
  <c r="I4976" i="4"/>
  <c r="P4975" i="4"/>
  <c r="O4975" i="4"/>
  <c r="I4975" i="4"/>
  <c r="P4974" i="4"/>
  <c r="O4974" i="4"/>
  <c r="I4974" i="4"/>
  <c r="P4973" i="4"/>
  <c r="O4973" i="4"/>
  <c r="I4973" i="4"/>
  <c r="P4972" i="4"/>
  <c r="O4972" i="4"/>
  <c r="I4972" i="4"/>
  <c r="P4971" i="4"/>
  <c r="O4971" i="4"/>
  <c r="I4971" i="4"/>
  <c r="P4970" i="4"/>
  <c r="O4970" i="4"/>
  <c r="I4970" i="4"/>
  <c r="P4969" i="4"/>
  <c r="O4969" i="4"/>
  <c r="I4969" i="4"/>
  <c r="P4968" i="4"/>
  <c r="O4968" i="4"/>
  <c r="I4968" i="4"/>
  <c r="P4967" i="4"/>
  <c r="O4967" i="4"/>
  <c r="I4967" i="4"/>
  <c r="P4966" i="4"/>
  <c r="O4966" i="4"/>
  <c r="I4966" i="4"/>
  <c r="P4965" i="4"/>
  <c r="O4965" i="4"/>
  <c r="I4965" i="4"/>
  <c r="P4964" i="4"/>
  <c r="O4964" i="4"/>
  <c r="I4964" i="4"/>
  <c r="P4963" i="4"/>
  <c r="O4963" i="4"/>
  <c r="I4963" i="4"/>
  <c r="P4962" i="4"/>
  <c r="O4962" i="4"/>
  <c r="I4962" i="4"/>
  <c r="P4961" i="4"/>
  <c r="O4961" i="4"/>
  <c r="I4961" i="4"/>
  <c r="P4960" i="4"/>
  <c r="O4960" i="4"/>
  <c r="I4960" i="4"/>
  <c r="P4959" i="4"/>
  <c r="O4959" i="4"/>
  <c r="I4959" i="4"/>
  <c r="P4958" i="4"/>
  <c r="O4958" i="4"/>
  <c r="I4958" i="4"/>
  <c r="P4957" i="4"/>
  <c r="O4957" i="4"/>
  <c r="I4957" i="4"/>
  <c r="P4956" i="4"/>
  <c r="O4956" i="4"/>
  <c r="I4956" i="4"/>
  <c r="P4955" i="4"/>
  <c r="O4955" i="4"/>
  <c r="I4955" i="4"/>
  <c r="P4954" i="4"/>
  <c r="O4954" i="4"/>
  <c r="I4954" i="4"/>
  <c r="P4953" i="4"/>
  <c r="O4953" i="4"/>
  <c r="I4953" i="4"/>
  <c r="P4952" i="4"/>
  <c r="O4952" i="4"/>
  <c r="I4952" i="4"/>
  <c r="P4951" i="4"/>
  <c r="O4951" i="4"/>
  <c r="I4951" i="4"/>
  <c r="P4950" i="4"/>
  <c r="O4950" i="4"/>
  <c r="I4950" i="4"/>
  <c r="P4949" i="4"/>
  <c r="O4949" i="4"/>
  <c r="I4949" i="4"/>
  <c r="P4948" i="4"/>
  <c r="O4948" i="4"/>
  <c r="I4948" i="4"/>
  <c r="P4947" i="4"/>
  <c r="O4947" i="4"/>
  <c r="I4947" i="4"/>
  <c r="P4946" i="4"/>
  <c r="O4946" i="4"/>
  <c r="I4946" i="4"/>
  <c r="P4945" i="4"/>
  <c r="O4945" i="4"/>
  <c r="I4945" i="4"/>
  <c r="P4944" i="4"/>
  <c r="O4944" i="4"/>
  <c r="I4944" i="4"/>
  <c r="P4943" i="4"/>
  <c r="O4943" i="4"/>
  <c r="I4943" i="4"/>
  <c r="P4942" i="4"/>
  <c r="O4942" i="4"/>
  <c r="I4942" i="4"/>
  <c r="P4941" i="4"/>
  <c r="O4941" i="4"/>
  <c r="I4941" i="4"/>
  <c r="P4940" i="4"/>
  <c r="O4940" i="4"/>
  <c r="I4940" i="4"/>
  <c r="P4939" i="4"/>
  <c r="O4939" i="4"/>
  <c r="I4939" i="4"/>
  <c r="P4938" i="4"/>
  <c r="O4938" i="4"/>
  <c r="I4938" i="4"/>
  <c r="P4937" i="4"/>
  <c r="O4937" i="4"/>
  <c r="I4937" i="4"/>
  <c r="P4936" i="4"/>
  <c r="O4936" i="4"/>
  <c r="I4936" i="4"/>
  <c r="P4935" i="4"/>
  <c r="O4935" i="4"/>
  <c r="I4935" i="4"/>
  <c r="P4934" i="4"/>
  <c r="O4934" i="4"/>
  <c r="I4934" i="4"/>
  <c r="P4933" i="4"/>
  <c r="O4933" i="4"/>
  <c r="I4933" i="4"/>
  <c r="P4932" i="4"/>
  <c r="O4932" i="4"/>
  <c r="I4932" i="4"/>
  <c r="P4931" i="4"/>
  <c r="O4931" i="4"/>
  <c r="I4931" i="4"/>
  <c r="P4930" i="4"/>
  <c r="O4930" i="4"/>
  <c r="I4930" i="4"/>
  <c r="P4929" i="4"/>
  <c r="O4929" i="4"/>
  <c r="I4929" i="4"/>
  <c r="P4928" i="4"/>
  <c r="O4928" i="4"/>
  <c r="I4928" i="4"/>
  <c r="P4927" i="4"/>
  <c r="O4927" i="4"/>
  <c r="I4927" i="4"/>
  <c r="P4926" i="4"/>
  <c r="O4926" i="4"/>
  <c r="I4926" i="4"/>
  <c r="P4925" i="4"/>
  <c r="O4925" i="4"/>
  <c r="I4925" i="4"/>
  <c r="P4924" i="4"/>
  <c r="O4924" i="4"/>
  <c r="I4924" i="4"/>
  <c r="P4923" i="4"/>
  <c r="O4923" i="4"/>
  <c r="I4923" i="4"/>
  <c r="P4922" i="4"/>
  <c r="O4922" i="4"/>
  <c r="I4922" i="4"/>
  <c r="P4921" i="4"/>
  <c r="O4921" i="4"/>
  <c r="I4921" i="4"/>
  <c r="P4920" i="4"/>
  <c r="O4920" i="4"/>
  <c r="I4920" i="4"/>
  <c r="P4919" i="4"/>
  <c r="O4919" i="4"/>
  <c r="I4919" i="4"/>
  <c r="P4918" i="4"/>
  <c r="O4918" i="4"/>
  <c r="I4918" i="4"/>
  <c r="P4917" i="4"/>
  <c r="O4917" i="4"/>
  <c r="I4917" i="4"/>
  <c r="P4916" i="4"/>
  <c r="O4916" i="4"/>
  <c r="I4916" i="4"/>
  <c r="P4915" i="4"/>
  <c r="O4915" i="4"/>
  <c r="I4915" i="4"/>
  <c r="P4914" i="4"/>
  <c r="O4914" i="4"/>
  <c r="I4914" i="4"/>
  <c r="P4913" i="4"/>
  <c r="O4913" i="4"/>
  <c r="I4913" i="4"/>
  <c r="P4912" i="4"/>
  <c r="O4912" i="4"/>
  <c r="I4912" i="4"/>
  <c r="P4911" i="4"/>
  <c r="O4911" i="4"/>
  <c r="I4911" i="4"/>
  <c r="P4910" i="4"/>
  <c r="O4910" i="4"/>
  <c r="I4910" i="4"/>
  <c r="P4909" i="4"/>
  <c r="O4909" i="4"/>
  <c r="I4909" i="4"/>
  <c r="P4908" i="4"/>
  <c r="O4908" i="4"/>
  <c r="I4908" i="4"/>
  <c r="P4907" i="4"/>
  <c r="O4907" i="4"/>
  <c r="I4907" i="4"/>
  <c r="P4906" i="4"/>
  <c r="O4906" i="4"/>
  <c r="I4906" i="4"/>
  <c r="P4905" i="4"/>
  <c r="O4905" i="4"/>
  <c r="I4905" i="4"/>
  <c r="P4904" i="4"/>
  <c r="O4904" i="4"/>
  <c r="I4904" i="4"/>
  <c r="P4903" i="4"/>
  <c r="O4903" i="4"/>
  <c r="I4903" i="4"/>
  <c r="P4902" i="4"/>
  <c r="O4902" i="4"/>
  <c r="I4902" i="4"/>
  <c r="P4901" i="4"/>
  <c r="O4901" i="4"/>
  <c r="I4901" i="4"/>
  <c r="P4900" i="4"/>
  <c r="O4900" i="4"/>
  <c r="I4900" i="4"/>
  <c r="P4899" i="4"/>
  <c r="O4899" i="4"/>
  <c r="I4899" i="4"/>
  <c r="P4898" i="4"/>
  <c r="O4898" i="4"/>
  <c r="I4898" i="4"/>
  <c r="P4897" i="4"/>
  <c r="O4897" i="4"/>
  <c r="I4897" i="4"/>
  <c r="P4896" i="4"/>
  <c r="O4896" i="4"/>
  <c r="I4896" i="4"/>
  <c r="P4895" i="4"/>
  <c r="O4895" i="4"/>
  <c r="I4895" i="4"/>
  <c r="P4894" i="4"/>
  <c r="O4894" i="4"/>
  <c r="I4894" i="4"/>
  <c r="P4893" i="4"/>
  <c r="O4893" i="4"/>
  <c r="I4893" i="4"/>
  <c r="P4892" i="4"/>
  <c r="O4892" i="4"/>
  <c r="I4892" i="4"/>
  <c r="P4891" i="4"/>
  <c r="O4891" i="4"/>
  <c r="I4891" i="4"/>
  <c r="P4890" i="4"/>
  <c r="O4890" i="4"/>
  <c r="I4890" i="4"/>
  <c r="P4889" i="4"/>
  <c r="O4889" i="4"/>
  <c r="I4889" i="4"/>
  <c r="P4888" i="4"/>
  <c r="O4888" i="4"/>
  <c r="I4888" i="4"/>
  <c r="P4887" i="4"/>
  <c r="O4887" i="4"/>
  <c r="I4887" i="4"/>
  <c r="P4886" i="4"/>
  <c r="O4886" i="4"/>
  <c r="I4886" i="4"/>
  <c r="P4885" i="4"/>
  <c r="O4885" i="4"/>
  <c r="I4885" i="4"/>
  <c r="P4884" i="4"/>
  <c r="O4884" i="4"/>
  <c r="I4884" i="4"/>
  <c r="P4883" i="4"/>
  <c r="O4883" i="4"/>
  <c r="I4883" i="4"/>
  <c r="P4882" i="4"/>
  <c r="O4882" i="4"/>
  <c r="I4882" i="4"/>
  <c r="P4881" i="4"/>
  <c r="O4881" i="4"/>
  <c r="I4881" i="4"/>
  <c r="P4880" i="4"/>
  <c r="O4880" i="4"/>
  <c r="I4880" i="4"/>
  <c r="P4879" i="4"/>
  <c r="O4879" i="4"/>
  <c r="I4879" i="4"/>
  <c r="P4878" i="4"/>
  <c r="O4878" i="4"/>
  <c r="I4878" i="4"/>
  <c r="P4877" i="4"/>
  <c r="O4877" i="4"/>
  <c r="I4877" i="4"/>
  <c r="P4876" i="4"/>
  <c r="O4876" i="4"/>
  <c r="I4876" i="4"/>
  <c r="P4875" i="4"/>
  <c r="O4875" i="4"/>
  <c r="I4875" i="4"/>
  <c r="P4874" i="4"/>
  <c r="O4874" i="4"/>
  <c r="I4874" i="4"/>
  <c r="P4873" i="4"/>
  <c r="O4873" i="4"/>
  <c r="I4873" i="4"/>
  <c r="P4872" i="4"/>
  <c r="O4872" i="4"/>
  <c r="I4872" i="4"/>
  <c r="P4871" i="4"/>
  <c r="O4871" i="4"/>
  <c r="I4871" i="4"/>
  <c r="P4870" i="4"/>
  <c r="O4870" i="4"/>
  <c r="I4870" i="4"/>
  <c r="P4869" i="4"/>
  <c r="O4869" i="4"/>
  <c r="I4869" i="4"/>
  <c r="P4868" i="4"/>
  <c r="O4868" i="4"/>
  <c r="I4868" i="4"/>
  <c r="P4867" i="4"/>
  <c r="O4867" i="4"/>
  <c r="I4867" i="4"/>
  <c r="P4866" i="4"/>
  <c r="O4866" i="4"/>
  <c r="I4866" i="4"/>
  <c r="P4865" i="4"/>
  <c r="O4865" i="4"/>
  <c r="I4865" i="4"/>
  <c r="P4864" i="4"/>
  <c r="O4864" i="4"/>
  <c r="I4864" i="4"/>
  <c r="P4863" i="4"/>
  <c r="O4863" i="4"/>
  <c r="I4863" i="4"/>
  <c r="P4862" i="4"/>
  <c r="O4862" i="4"/>
  <c r="I4862" i="4"/>
  <c r="P4861" i="4"/>
  <c r="O4861" i="4"/>
  <c r="I4861" i="4"/>
  <c r="P4860" i="4"/>
  <c r="O4860" i="4"/>
  <c r="I4860" i="4"/>
  <c r="P4859" i="4"/>
  <c r="O4859" i="4"/>
  <c r="I4859" i="4"/>
  <c r="P4858" i="4"/>
  <c r="O4858" i="4"/>
  <c r="I4858" i="4"/>
  <c r="P4857" i="4"/>
  <c r="O4857" i="4"/>
  <c r="I4857" i="4"/>
  <c r="P4856" i="4"/>
  <c r="O4856" i="4"/>
  <c r="I4856" i="4"/>
  <c r="P4855" i="4"/>
  <c r="O4855" i="4"/>
  <c r="I4855" i="4"/>
  <c r="P4854" i="4"/>
  <c r="O4854" i="4"/>
  <c r="I4854" i="4"/>
  <c r="P4853" i="4"/>
  <c r="O4853" i="4"/>
  <c r="I4853" i="4"/>
  <c r="P4852" i="4"/>
  <c r="O4852" i="4"/>
  <c r="I4852" i="4"/>
  <c r="P4851" i="4"/>
  <c r="O4851" i="4"/>
  <c r="I4851" i="4"/>
  <c r="P4850" i="4"/>
  <c r="O4850" i="4"/>
  <c r="I4850" i="4"/>
  <c r="P4849" i="4"/>
  <c r="O4849" i="4"/>
  <c r="I4849" i="4"/>
  <c r="P4848" i="4"/>
  <c r="O4848" i="4"/>
  <c r="I4848" i="4"/>
  <c r="P4847" i="4"/>
  <c r="O4847" i="4"/>
  <c r="I4847" i="4"/>
  <c r="P4846" i="4"/>
  <c r="O4846" i="4"/>
  <c r="I4846" i="4"/>
  <c r="P4845" i="4"/>
  <c r="O4845" i="4"/>
  <c r="I4845" i="4"/>
  <c r="P4844" i="4"/>
  <c r="O4844" i="4"/>
  <c r="I4844" i="4"/>
  <c r="P4843" i="4"/>
  <c r="O4843" i="4"/>
  <c r="I4843" i="4"/>
  <c r="P4842" i="4"/>
  <c r="O4842" i="4"/>
  <c r="I4842" i="4"/>
  <c r="P4841" i="4"/>
  <c r="O4841" i="4"/>
  <c r="I4841" i="4"/>
  <c r="P4840" i="4"/>
  <c r="O4840" i="4"/>
  <c r="I4840" i="4"/>
  <c r="P4839" i="4"/>
  <c r="O4839" i="4"/>
  <c r="I4839" i="4"/>
  <c r="P4838" i="4"/>
  <c r="O4838" i="4"/>
  <c r="I4838" i="4"/>
  <c r="P4837" i="4"/>
  <c r="O4837" i="4"/>
  <c r="I4837" i="4"/>
  <c r="P4836" i="4"/>
  <c r="O4836" i="4"/>
  <c r="I4836" i="4"/>
  <c r="P4835" i="4"/>
  <c r="O4835" i="4"/>
  <c r="I4835" i="4"/>
  <c r="P4834" i="4"/>
  <c r="O4834" i="4"/>
  <c r="I4834" i="4"/>
  <c r="P4833" i="4"/>
  <c r="O4833" i="4"/>
  <c r="I4833" i="4"/>
  <c r="P4832" i="4"/>
  <c r="O4832" i="4"/>
  <c r="I4832" i="4"/>
  <c r="P4831" i="4"/>
  <c r="O4831" i="4"/>
  <c r="I4831" i="4"/>
  <c r="P4830" i="4"/>
  <c r="O4830" i="4"/>
  <c r="I4830" i="4"/>
  <c r="P4829" i="4"/>
  <c r="O4829" i="4"/>
  <c r="I4829" i="4"/>
  <c r="P4828" i="4"/>
  <c r="O4828" i="4"/>
  <c r="I4828" i="4"/>
  <c r="P4827" i="4"/>
  <c r="O4827" i="4"/>
  <c r="I4827" i="4"/>
  <c r="P4826" i="4"/>
  <c r="O4826" i="4"/>
  <c r="I4826" i="4"/>
  <c r="P4825" i="4"/>
  <c r="O4825" i="4"/>
  <c r="I4825" i="4"/>
  <c r="P4824" i="4"/>
  <c r="O4824" i="4"/>
  <c r="I4824" i="4"/>
  <c r="P4823" i="4"/>
  <c r="O4823" i="4"/>
  <c r="I4823" i="4"/>
  <c r="P4822" i="4"/>
  <c r="O4822" i="4"/>
  <c r="I4822" i="4"/>
  <c r="P4821" i="4"/>
  <c r="O4821" i="4"/>
  <c r="I4821" i="4"/>
  <c r="P4820" i="4"/>
  <c r="O4820" i="4"/>
  <c r="I4820" i="4"/>
  <c r="P4819" i="4"/>
  <c r="O4819" i="4"/>
  <c r="I4819" i="4"/>
  <c r="P4818" i="4"/>
  <c r="O4818" i="4"/>
  <c r="I4818" i="4"/>
  <c r="P4817" i="4"/>
  <c r="O4817" i="4"/>
  <c r="I4817" i="4"/>
  <c r="P4816" i="4"/>
  <c r="O4816" i="4"/>
  <c r="I4816" i="4"/>
  <c r="P4815" i="4"/>
  <c r="O4815" i="4"/>
  <c r="I4815" i="4"/>
  <c r="P4814" i="4"/>
  <c r="O4814" i="4"/>
  <c r="I4814" i="4"/>
  <c r="P4813" i="4"/>
  <c r="O4813" i="4"/>
  <c r="I4813" i="4"/>
  <c r="P4812" i="4"/>
  <c r="O4812" i="4"/>
  <c r="I4812" i="4"/>
  <c r="P4811" i="4"/>
  <c r="O4811" i="4"/>
  <c r="I4811" i="4"/>
  <c r="P4810" i="4"/>
  <c r="O4810" i="4"/>
  <c r="I4810" i="4"/>
  <c r="P4809" i="4"/>
  <c r="O4809" i="4"/>
  <c r="I4809" i="4"/>
  <c r="P4808" i="4"/>
  <c r="O4808" i="4"/>
  <c r="I4808" i="4"/>
  <c r="P4807" i="4"/>
  <c r="O4807" i="4"/>
  <c r="I4807" i="4"/>
  <c r="P4806" i="4"/>
  <c r="O4806" i="4"/>
  <c r="I4806" i="4"/>
  <c r="P4805" i="4"/>
  <c r="O4805" i="4"/>
  <c r="I4805" i="4"/>
  <c r="P4804" i="4"/>
  <c r="O4804" i="4"/>
  <c r="I4804" i="4"/>
  <c r="P4803" i="4"/>
  <c r="O4803" i="4"/>
  <c r="I4803" i="4"/>
  <c r="P4802" i="4"/>
  <c r="O4802" i="4"/>
  <c r="I4802" i="4"/>
  <c r="P4801" i="4"/>
  <c r="O4801" i="4"/>
  <c r="I4801" i="4"/>
  <c r="P4800" i="4"/>
  <c r="O4800" i="4"/>
  <c r="I4800" i="4"/>
  <c r="P4799" i="4"/>
  <c r="O4799" i="4"/>
  <c r="I4799" i="4"/>
  <c r="P4798" i="4"/>
  <c r="O4798" i="4"/>
  <c r="I4798" i="4"/>
  <c r="P4797" i="4"/>
  <c r="O4797" i="4"/>
  <c r="I4797" i="4"/>
  <c r="P4796" i="4"/>
  <c r="O4796" i="4"/>
  <c r="I4796" i="4"/>
  <c r="P4795" i="4"/>
  <c r="O4795" i="4"/>
  <c r="I4795" i="4"/>
  <c r="P4794" i="4"/>
  <c r="O4794" i="4"/>
  <c r="I4794" i="4"/>
  <c r="P4793" i="4"/>
  <c r="O4793" i="4"/>
  <c r="I4793" i="4"/>
  <c r="P4792" i="4"/>
  <c r="O4792" i="4"/>
  <c r="I4792" i="4"/>
  <c r="P4791" i="4"/>
  <c r="O4791" i="4"/>
  <c r="I4791" i="4"/>
  <c r="P4790" i="4"/>
  <c r="O4790" i="4"/>
  <c r="I4790" i="4"/>
  <c r="P4789" i="4"/>
  <c r="O4789" i="4"/>
  <c r="I4789" i="4"/>
  <c r="P4788" i="4"/>
  <c r="O4788" i="4"/>
  <c r="I4788" i="4"/>
  <c r="P4787" i="4"/>
  <c r="O4787" i="4"/>
  <c r="I4787" i="4"/>
  <c r="P4786" i="4"/>
  <c r="O4786" i="4"/>
  <c r="I4786" i="4"/>
  <c r="P4785" i="4"/>
  <c r="O4785" i="4"/>
  <c r="I4785" i="4"/>
  <c r="P4784" i="4"/>
  <c r="O4784" i="4"/>
  <c r="I4784" i="4"/>
  <c r="P4783" i="4"/>
  <c r="O4783" i="4"/>
  <c r="I4783" i="4"/>
  <c r="P4782" i="4"/>
  <c r="O4782" i="4"/>
  <c r="I4782" i="4"/>
  <c r="P4781" i="4"/>
  <c r="O4781" i="4"/>
  <c r="I4781" i="4"/>
  <c r="P4780" i="4"/>
  <c r="O4780" i="4"/>
  <c r="I4780" i="4"/>
  <c r="P4779" i="4"/>
  <c r="O4779" i="4"/>
  <c r="I4779" i="4"/>
  <c r="P4778" i="4"/>
  <c r="O4778" i="4"/>
  <c r="I4778" i="4"/>
  <c r="P4777" i="4"/>
  <c r="O4777" i="4"/>
  <c r="I4777" i="4"/>
  <c r="P4776" i="4"/>
  <c r="O4776" i="4"/>
  <c r="I4776" i="4"/>
  <c r="P4775" i="4"/>
  <c r="O4775" i="4"/>
  <c r="I4775" i="4"/>
  <c r="P4774" i="4"/>
  <c r="O4774" i="4"/>
  <c r="I4774" i="4"/>
  <c r="P4773" i="4"/>
  <c r="O4773" i="4"/>
  <c r="I4773" i="4"/>
  <c r="P4772" i="4"/>
  <c r="O4772" i="4"/>
  <c r="I4772" i="4"/>
  <c r="P4771" i="4"/>
  <c r="O4771" i="4"/>
  <c r="I4771" i="4"/>
  <c r="P4770" i="4"/>
  <c r="O4770" i="4"/>
  <c r="I4770" i="4"/>
  <c r="P4769" i="4"/>
  <c r="O4769" i="4"/>
  <c r="I4769" i="4"/>
  <c r="P4768" i="4"/>
  <c r="O4768" i="4"/>
  <c r="I4768" i="4"/>
  <c r="P4767" i="4"/>
  <c r="O4767" i="4"/>
  <c r="I4767" i="4"/>
  <c r="P4766" i="4"/>
  <c r="O4766" i="4"/>
  <c r="I4766" i="4"/>
  <c r="P4765" i="4"/>
  <c r="O4765" i="4"/>
  <c r="I4765" i="4"/>
  <c r="P4764" i="4"/>
  <c r="O4764" i="4"/>
  <c r="I4764" i="4"/>
  <c r="P4763" i="4"/>
  <c r="O4763" i="4"/>
  <c r="I4763" i="4"/>
  <c r="P4762" i="4"/>
  <c r="O4762" i="4"/>
  <c r="I4762" i="4"/>
  <c r="P4761" i="4"/>
  <c r="O4761" i="4"/>
  <c r="I4761" i="4"/>
  <c r="P4760" i="4"/>
  <c r="O4760" i="4"/>
  <c r="I4760" i="4"/>
  <c r="P4759" i="4"/>
  <c r="O4759" i="4"/>
  <c r="I4759" i="4"/>
  <c r="P4758" i="4"/>
  <c r="O4758" i="4"/>
  <c r="I4758" i="4"/>
  <c r="P4757" i="4"/>
  <c r="O4757" i="4"/>
  <c r="I4757" i="4"/>
  <c r="P4756" i="4"/>
  <c r="O4756" i="4"/>
  <c r="I4756" i="4"/>
  <c r="P4755" i="4"/>
  <c r="O4755" i="4"/>
  <c r="I4755" i="4"/>
  <c r="P4754" i="4"/>
  <c r="O4754" i="4"/>
  <c r="I4754" i="4"/>
  <c r="P4753" i="4"/>
  <c r="O4753" i="4"/>
  <c r="I4753" i="4"/>
  <c r="P4752" i="4"/>
  <c r="O4752" i="4"/>
  <c r="I4752" i="4"/>
  <c r="P4751" i="4"/>
  <c r="O4751" i="4"/>
  <c r="I4751" i="4"/>
  <c r="P4750" i="4"/>
  <c r="O4750" i="4"/>
  <c r="I4750" i="4"/>
  <c r="P4749" i="4"/>
  <c r="O4749" i="4"/>
  <c r="I4749" i="4"/>
  <c r="P4748" i="4"/>
  <c r="O4748" i="4"/>
  <c r="I4748" i="4"/>
  <c r="P4747" i="4"/>
  <c r="O4747" i="4"/>
  <c r="I4747" i="4"/>
  <c r="P4746" i="4"/>
  <c r="O4746" i="4"/>
  <c r="I4746" i="4"/>
  <c r="P4745" i="4"/>
  <c r="O4745" i="4"/>
  <c r="I4745" i="4"/>
  <c r="P4744" i="4"/>
  <c r="O4744" i="4"/>
  <c r="I4744" i="4"/>
  <c r="P4743" i="4"/>
  <c r="O4743" i="4"/>
  <c r="I4743" i="4"/>
  <c r="P4742" i="4"/>
  <c r="O4742" i="4"/>
  <c r="I4742" i="4"/>
  <c r="P4741" i="4"/>
  <c r="O4741" i="4"/>
  <c r="I4741" i="4"/>
  <c r="P4740" i="4"/>
  <c r="O4740" i="4"/>
  <c r="I4740" i="4"/>
  <c r="P4739" i="4"/>
  <c r="O4739" i="4"/>
  <c r="I4739" i="4"/>
  <c r="P4738" i="4"/>
  <c r="O4738" i="4"/>
  <c r="I4738" i="4"/>
  <c r="P4737" i="4"/>
  <c r="O4737" i="4"/>
  <c r="I4737" i="4"/>
  <c r="P4736" i="4"/>
  <c r="O4736" i="4"/>
  <c r="I4736" i="4"/>
  <c r="P4735" i="4"/>
  <c r="O4735" i="4"/>
  <c r="I4735" i="4"/>
  <c r="P4734" i="4"/>
  <c r="O4734" i="4"/>
  <c r="I4734" i="4"/>
  <c r="P4733" i="4"/>
  <c r="O4733" i="4"/>
  <c r="I4733" i="4"/>
  <c r="P4732" i="4"/>
  <c r="O4732" i="4"/>
  <c r="I4732" i="4"/>
  <c r="P4731" i="4"/>
  <c r="O4731" i="4"/>
  <c r="I4731" i="4"/>
  <c r="P4730" i="4"/>
  <c r="O4730" i="4"/>
  <c r="I4730" i="4"/>
  <c r="P4729" i="4"/>
  <c r="O4729" i="4"/>
  <c r="I4729" i="4"/>
  <c r="P4728" i="4"/>
  <c r="O4728" i="4"/>
  <c r="I4728" i="4"/>
  <c r="P4727" i="4"/>
  <c r="O4727" i="4"/>
  <c r="I4727" i="4"/>
  <c r="P4726" i="4"/>
  <c r="O4726" i="4"/>
  <c r="I4726" i="4"/>
  <c r="P4725" i="4"/>
  <c r="O4725" i="4"/>
  <c r="I4725" i="4"/>
  <c r="P4724" i="4"/>
  <c r="O4724" i="4"/>
  <c r="I4724" i="4"/>
  <c r="P4723" i="4"/>
  <c r="O4723" i="4"/>
  <c r="I4723" i="4"/>
  <c r="P4722" i="4"/>
  <c r="O4722" i="4"/>
  <c r="I4722" i="4"/>
  <c r="P4721" i="4"/>
  <c r="O4721" i="4"/>
  <c r="I4721" i="4"/>
  <c r="P4720" i="4"/>
  <c r="O4720" i="4"/>
  <c r="I4720" i="4"/>
  <c r="P4719" i="4"/>
  <c r="O4719" i="4"/>
  <c r="I4719" i="4"/>
  <c r="P4718" i="4"/>
  <c r="O4718" i="4"/>
  <c r="I4718" i="4"/>
  <c r="P4717" i="4"/>
  <c r="O4717" i="4"/>
  <c r="I4717" i="4"/>
  <c r="P4716" i="4"/>
  <c r="O4716" i="4"/>
  <c r="I4716" i="4"/>
  <c r="P4715" i="4"/>
  <c r="O4715" i="4"/>
  <c r="I4715" i="4"/>
  <c r="P4714" i="4"/>
  <c r="O4714" i="4"/>
  <c r="I4714" i="4"/>
  <c r="P4713" i="4"/>
  <c r="O4713" i="4"/>
  <c r="I4713" i="4"/>
  <c r="P4712" i="4"/>
  <c r="O4712" i="4"/>
  <c r="I4712" i="4"/>
  <c r="P4711" i="4"/>
  <c r="O4711" i="4"/>
  <c r="I4711" i="4"/>
  <c r="P4710" i="4"/>
  <c r="O4710" i="4"/>
  <c r="I4710" i="4"/>
  <c r="P4709" i="4"/>
  <c r="O4709" i="4"/>
  <c r="I4709" i="4"/>
  <c r="P4708" i="4"/>
  <c r="O4708" i="4"/>
  <c r="I4708" i="4"/>
  <c r="P4707" i="4"/>
  <c r="O4707" i="4"/>
  <c r="I4707" i="4"/>
  <c r="P4706" i="4"/>
  <c r="O4706" i="4"/>
  <c r="I4706" i="4"/>
  <c r="P4705" i="4"/>
  <c r="O4705" i="4"/>
  <c r="I4705" i="4"/>
  <c r="P4704" i="4"/>
  <c r="O4704" i="4"/>
  <c r="I4704" i="4"/>
  <c r="P4703" i="4"/>
  <c r="O4703" i="4"/>
  <c r="I4703" i="4"/>
  <c r="P4702" i="4"/>
  <c r="O4702" i="4"/>
  <c r="I4702" i="4"/>
  <c r="P4701" i="4"/>
  <c r="O4701" i="4"/>
  <c r="I4701" i="4"/>
  <c r="P4700" i="4"/>
  <c r="O4700" i="4"/>
  <c r="I4700" i="4"/>
  <c r="P4699" i="4"/>
  <c r="O4699" i="4"/>
  <c r="I4699" i="4"/>
  <c r="P4698" i="4"/>
  <c r="O4698" i="4"/>
  <c r="I4698" i="4"/>
  <c r="P4697" i="4"/>
  <c r="O4697" i="4"/>
  <c r="I4697" i="4"/>
  <c r="P4696" i="4"/>
  <c r="O4696" i="4"/>
  <c r="I4696" i="4"/>
  <c r="P4695" i="4"/>
  <c r="O4695" i="4"/>
  <c r="I4695" i="4"/>
  <c r="P4694" i="4"/>
  <c r="O4694" i="4"/>
  <c r="I4694" i="4"/>
  <c r="P4693" i="4"/>
  <c r="O4693" i="4"/>
  <c r="I4693" i="4"/>
  <c r="P4692" i="4"/>
  <c r="O4692" i="4"/>
  <c r="I4692" i="4"/>
  <c r="P4691" i="4"/>
  <c r="O4691" i="4"/>
  <c r="I4691" i="4"/>
  <c r="P4690" i="4"/>
  <c r="O4690" i="4"/>
  <c r="I4690" i="4"/>
  <c r="P4689" i="4"/>
  <c r="O4689" i="4"/>
  <c r="I4689" i="4"/>
  <c r="P4688" i="4"/>
  <c r="O4688" i="4"/>
  <c r="I4688" i="4"/>
  <c r="P4687" i="4"/>
  <c r="O4687" i="4"/>
  <c r="I4687" i="4"/>
  <c r="P4686" i="4"/>
  <c r="O4686" i="4"/>
  <c r="I4686" i="4"/>
  <c r="P4685" i="4"/>
  <c r="O4685" i="4"/>
  <c r="I4685" i="4"/>
  <c r="P4684" i="4"/>
  <c r="O4684" i="4"/>
  <c r="I4684" i="4"/>
  <c r="P4683" i="4"/>
  <c r="O4683" i="4"/>
  <c r="I4683" i="4"/>
  <c r="P4682" i="4"/>
  <c r="O4682" i="4"/>
  <c r="I4682" i="4"/>
  <c r="P4681" i="4"/>
  <c r="O4681" i="4"/>
  <c r="I4681" i="4"/>
  <c r="P4680" i="4"/>
  <c r="O4680" i="4"/>
  <c r="I4680" i="4"/>
  <c r="P4679" i="4"/>
  <c r="O4679" i="4"/>
  <c r="I4679" i="4"/>
  <c r="P4678" i="4"/>
  <c r="O4678" i="4"/>
  <c r="I4678" i="4"/>
  <c r="P4677" i="4"/>
  <c r="O4677" i="4"/>
  <c r="I4677" i="4"/>
  <c r="P4676" i="4"/>
  <c r="O4676" i="4"/>
  <c r="I4676" i="4"/>
  <c r="P4675" i="4"/>
  <c r="O4675" i="4"/>
  <c r="I4675" i="4"/>
  <c r="P4674" i="4"/>
  <c r="O4674" i="4"/>
  <c r="I4674" i="4"/>
  <c r="P4673" i="4"/>
  <c r="O4673" i="4"/>
  <c r="I4673" i="4"/>
  <c r="P4672" i="4"/>
  <c r="O4672" i="4"/>
  <c r="I4672" i="4"/>
  <c r="P4671" i="4"/>
  <c r="O4671" i="4"/>
  <c r="I4671" i="4"/>
  <c r="P4670" i="4"/>
  <c r="O4670" i="4"/>
  <c r="I4670" i="4"/>
  <c r="P4669" i="4"/>
  <c r="O4669" i="4"/>
  <c r="I4669" i="4"/>
  <c r="P4668" i="4"/>
  <c r="O4668" i="4"/>
  <c r="I4668" i="4"/>
  <c r="P4667" i="4"/>
  <c r="O4667" i="4"/>
  <c r="I4667" i="4"/>
  <c r="P4666" i="4"/>
  <c r="O4666" i="4"/>
  <c r="I4666" i="4"/>
  <c r="P4665" i="4"/>
  <c r="O4665" i="4"/>
  <c r="I4665" i="4"/>
  <c r="P4664" i="4"/>
  <c r="O4664" i="4"/>
  <c r="I4664" i="4"/>
  <c r="P4663" i="4"/>
  <c r="O4663" i="4"/>
  <c r="I4663" i="4"/>
  <c r="P4662" i="4"/>
  <c r="O4662" i="4"/>
  <c r="I4662" i="4"/>
  <c r="P4661" i="4"/>
  <c r="O4661" i="4"/>
  <c r="I4661" i="4"/>
  <c r="P4660" i="4"/>
  <c r="O4660" i="4"/>
  <c r="I4660" i="4"/>
  <c r="P4659" i="4"/>
  <c r="O4659" i="4"/>
  <c r="I4659" i="4"/>
  <c r="P4658" i="4"/>
  <c r="O4658" i="4"/>
  <c r="I4658" i="4"/>
  <c r="P4657" i="4"/>
  <c r="O4657" i="4"/>
  <c r="I4657" i="4"/>
  <c r="P4656" i="4"/>
  <c r="O4656" i="4"/>
  <c r="I4656" i="4"/>
  <c r="P4655" i="4"/>
  <c r="O4655" i="4"/>
  <c r="I4655" i="4"/>
  <c r="P4654" i="4"/>
  <c r="O4654" i="4"/>
  <c r="I4654" i="4"/>
  <c r="P4653" i="4"/>
  <c r="O4653" i="4"/>
  <c r="I4653" i="4"/>
  <c r="P4652" i="4"/>
  <c r="O4652" i="4"/>
  <c r="I4652" i="4"/>
  <c r="P4651" i="4"/>
  <c r="O4651" i="4"/>
  <c r="I4651" i="4"/>
  <c r="P4650" i="4"/>
  <c r="O4650" i="4"/>
  <c r="I4650" i="4"/>
  <c r="P4649" i="4"/>
  <c r="O4649" i="4"/>
  <c r="I4649" i="4"/>
  <c r="P4648" i="4"/>
  <c r="O4648" i="4"/>
  <c r="I4648" i="4"/>
  <c r="P4647" i="4"/>
  <c r="O4647" i="4"/>
  <c r="I4647" i="4"/>
  <c r="P4646" i="4"/>
  <c r="O4646" i="4"/>
  <c r="I4646" i="4"/>
  <c r="P4645" i="4"/>
  <c r="O4645" i="4"/>
  <c r="I4645" i="4"/>
  <c r="P4644" i="4"/>
  <c r="O4644" i="4"/>
  <c r="I4644" i="4"/>
  <c r="P4643" i="4"/>
  <c r="O4643" i="4"/>
  <c r="I4643" i="4"/>
  <c r="P4642" i="4"/>
  <c r="O4642" i="4"/>
  <c r="I4642" i="4"/>
  <c r="P4641" i="4"/>
  <c r="O4641" i="4"/>
  <c r="I4641" i="4"/>
  <c r="P4640" i="4"/>
  <c r="O4640" i="4"/>
  <c r="I4640" i="4"/>
  <c r="P4639" i="4"/>
  <c r="O4639" i="4"/>
  <c r="I4639" i="4"/>
  <c r="P4638" i="4"/>
  <c r="O4638" i="4"/>
  <c r="I4638" i="4"/>
  <c r="P4637" i="4"/>
  <c r="O4637" i="4"/>
  <c r="I4637" i="4"/>
  <c r="P4636" i="4"/>
  <c r="O4636" i="4"/>
  <c r="I4636" i="4"/>
  <c r="P4635" i="4"/>
  <c r="O4635" i="4"/>
  <c r="I4635" i="4"/>
  <c r="P4634" i="4"/>
  <c r="O4634" i="4"/>
  <c r="I4634" i="4"/>
  <c r="P4633" i="4"/>
  <c r="O4633" i="4"/>
  <c r="I4633" i="4"/>
  <c r="P4632" i="4"/>
  <c r="O4632" i="4"/>
  <c r="I4632" i="4"/>
  <c r="P4631" i="4"/>
  <c r="O4631" i="4"/>
  <c r="I4631" i="4"/>
  <c r="P4630" i="4"/>
  <c r="O4630" i="4"/>
  <c r="I4630" i="4"/>
  <c r="P4629" i="4"/>
  <c r="O4629" i="4"/>
  <c r="I4629" i="4"/>
  <c r="P4628" i="4"/>
  <c r="O4628" i="4"/>
  <c r="I4628" i="4"/>
  <c r="P4627" i="4"/>
  <c r="O4627" i="4"/>
  <c r="I4627" i="4"/>
  <c r="P4626" i="4"/>
  <c r="O4626" i="4"/>
  <c r="I4626" i="4"/>
  <c r="P4625" i="4"/>
  <c r="O4625" i="4"/>
  <c r="I4625" i="4"/>
  <c r="P4624" i="4"/>
  <c r="O4624" i="4"/>
  <c r="I4624" i="4"/>
  <c r="P4623" i="4"/>
  <c r="O4623" i="4"/>
  <c r="I4623" i="4"/>
  <c r="P4622" i="4"/>
  <c r="O4622" i="4"/>
  <c r="I4622" i="4"/>
  <c r="P4621" i="4"/>
  <c r="O4621" i="4"/>
  <c r="I4621" i="4"/>
  <c r="P4620" i="4"/>
  <c r="O4620" i="4"/>
  <c r="I4620" i="4"/>
  <c r="P4619" i="4"/>
  <c r="O4619" i="4"/>
  <c r="I4619" i="4"/>
  <c r="P4618" i="4"/>
  <c r="O4618" i="4"/>
  <c r="I4618" i="4"/>
  <c r="P4617" i="4"/>
  <c r="O4617" i="4"/>
  <c r="I4617" i="4"/>
  <c r="P4616" i="4"/>
  <c r="O4616" i="4"/>
  <c r="I4616" i="4"/>
  <c r="P4615" i="4"/>
  <c r="O4615" i="4"/>
  <c r="I4615" i="4"/>
  <c r="P4614" i="4"/>
  <c r="O4614" i="4"/>
  <c r="I4614" i="4"/>
  <c r="P4613" i="4"/>
  <c r="O4613" i="4"/>
  <c r="I4613" i="4"/>
  <c r="P4612" i="4"/>
  <c r="O4612" i="4"/>
  <c r="I4612" i="4"/>
  <c r="P4611" i="4"/>
  <c r="O4611" i="4"/>
  <c r="I4611" i="4"/>
  <c r="P4610" i="4"/>
  <c r="O4610" i="4"/>
  <c r="I4610" i="4"/>
  <c r="P4609" i="4"/>
  <c r="O4609" i="4"/>
  <c r="I4609" i="4"/>
  <c r="P4608" i="4"/>
  <c r="O4608" i="4"/>
  <c r="I4608" i="4"/>
  <c r="P4607" i="4"/>
  <c r="O4607" i="4"/>
  <c r="I4607" i="4"/>
  <c r="P4606" i="4"/>
  <c r="O4606" i="4"/>
  <c r="I4606" i="4"/>
  <c r="P4605" i="4"/>
  <c r="O4605" i="4"/>
  <c r="I4605" i="4"/>
  <c r="P4604" i="4"/>
  <c r="O4604" i="4"/>
  <c r="I4604" i="4"/>
  <c r="P4603" i="4"/>
  <c r="O4603" i="4"/>
  <c r="I4603" i="4"/>
  <c r="P4602" i="4"/>
  <c r="O4602" i="4"/>
  <c r="I4602" i="4"/>
  <c r="P4601" i="4"/>
  <c r="O4601" i="4"/>
  <c r="I4601" i="4"/>
  <c r="P4600" i="4"/>
  <c r="O4600" i="4"/>
  <c r="I4600" i="4"/>
  <c r="P4599" i="4"/>
  <c r="O4599" i="4"/>
  <c r="I4599" i="4"/>
  <c r="P4598" i="4"/>
  <c r="O4598" i="4"/>
  <c r="I4598" i="4"/>
  <c r="P4597" i="4"/>
  <c r="O4597" i="4"/>
  <c r="I4597" i="4"/>
  <c r="P4596" i="4"/>
  <c r="O4596" i="4"/>
  <c r="I4596" i="4"/>
  <c r="P4595" i="4"/>
  <c r="O4595" i="4"/>
  <c r="I4595" i="4"/>
  <c r="P4594" i="4"/>
  <c r="O4594" i="4"/>
  <c r="I4594" i="4"/>
  <c r="P4593" i="4"/>
  <c r="O4593" i="4"/>
  <c r="I4593" i="4"/>
  <c r="P4592" i="4"/>
  <c r="O4592" i="4"/>
  <c r="I4592" i="4"/>
  <c r="P4591" i="4"/>
  <c r="O4591" i="4"/>
  <c r="I4591" i="4"/>
  <c r="P4590" i="4"/>
  <c r="O4590" i="4"/>
  <c r="I4590" i="4"/>
  <c r="P4589" i="4"/>
  <c r="O4589" i="4"/>
  <c r="I4589" i="4"/>
  <c r="P4588" i="4"/>
  <c r="O4588" i="4"/>
  <c r="I4588" i="4"/>
  <c r="P4587" i="4"/>
  <c r="O4587" i="4"/>
  <c r="I4587" i="4"/>
  <c r="P4586" i="4"/>
  <c r="O4586" i="4"/>
  <c r="I4586" i="4"/>
  <c r="P4585" i="4"/>
  <c r="O4585" i="4"/>
  <c r="I4585" i="4"/>
  <c r="P4584" i="4"/>
  <c r="O4584" i="4"/>
  <c r="I4584" i="4"/>
  <c r="P4583" i="4"/>
  <c r="O4583" i="4"/>
  <c r="I4583" i="4"/>
  <c r="P4582" i="4"/>
  <c r="O4582" i="4"/>
  <c r="I4582" i="4"/>
  <c r="P4581" i="4"/>
  <c r="O4581" i="4"/>
  <c r="I4581" i="4"/>
  <c r="P4580" i="4"/>
  <c r="O4580" i="4"/>
  <c r="I4580" i="4"/>
  <c r="P4579" i="4"/>
  <c r="O4579" i="4"/>
  <c r="I4579" i="4"/>
  <c r="P4578" i="4"/>
  <c r="O4578" i="4"/>
  <c r="I4578" i="4"/>
  <c r="P4577" i="4"/>
  <c r="O4577" i="4"/>
  <c r="I4577" i="4"/>
  <c r="P4576" i="4"/>
  <c r="O4576" i="4"/>
  <c r="I4576" i="4"/>
  <c r="P4575" i="4"/>
  <c r="O4575" i="4"/>
  <c r="I4575" i="4"/>
  <c r="P4574" i="4"/>
  <c r="O4574" i="4"/>
  <c r="I4574" i="4"/>
  <c r="P4573" i="4"/>
  <c r="O4573" i="4"/>
  <c r="I4573" i="4"/>
  <c r="P4572" i="4"/>
  <c r="O4572" i="4"/>
  <c r="I4572" i="4"/>
  <c r="P4571" i="4"/>
  <c r="O4571" i="4"/>
  <c r="I4571" i="4"/>
  <c r="P4570" i="4"/>
  <c r="O4570" i="4"/>
  <c r="I4570" i="4"/>
  <c r="P4569" i="4"/>
  <c r="O4569" i="4"/>
  <c r="I4569" i="4"/>
  <c r="P4568" i="4"/>
  <c r="O4568" i="4"/>
  <c r="I4568" i="4"/>
  <c r="P4567" i="4"/>
  <c r="O4567" i="4"/>
  <c r="I4567" i="4"/>
  <c r="P4566" i="4"/>
  <c r="O4566" i="4"/>
  <c r="I4566" i="4"/>
  <c r="P4565" i="4"/>
  <c r="O4565" i="4"/>
  <c r="I4565" i="4"/>
  <c r="P4564" i="4"/>
  <c r="O4564" i="4"/>
  <c r="I4564" i="4"/>
  <c r="P4563" i="4"/>
  <c r="O4563" i="4"/>
  <c r="I4563" i="4"/>
  <c r="P4562" i="4"/>
  <c r="O4562" i="4"/>
  <c r="I4562" i="4"/>
  <c r="P4561" i="4"/>
  <c r="O4561" i="4"/>
  <c r="I4561" i="4"/>
  <c r="P4560" i="4"/>
  <c r="O4560" i="4"/>
  <c r="I4560" i="4"/>
  <c r="P4559" i="4"/>
  <c r="O4559" i="4"/>
  <c r="I4559" i="4"/>
  <c r="P4558" i="4"/>
  <c r="O4558" i="4"/>
  <c r="I4558" i="4"/>
  <c r="P4557" i="4"/>
  <c r="O4557" i="4"/>
  <c r="I4557" i="4"/>
  <c r="P4556" i="4"/>
  <c r="O4556" i="4"/>
  <c r="I4556" i="4"/>
  <c r="P4555" i="4"/>
  <c r="O4555" i="4"/>
  <c r="I4555" i="4"/>
  <c r="P4554" i="4"/>
  <c r="O4554" i="4"/>
  <c r="I4554" i="4"/>
  <c r="P4553" i="4"/>
  <c r="O4553" i="4"/>
  <c r="I4553" i="4"/>
  <c r="P4552" i="4"/>
  <c r="O4552" i="4"/>
  <c r="I4552" i="4"/>
  <c r="P4551" i="4"/>
  <c r="O4551" i="4"/>
  <c r="I4551" i="4"/>
  <c r="P4550" i="4"/>
  <c r="O4550" i="4"/>
  <c r="I4550" i="4"/>
  <c r="P4549" i="4"/>
  <c r="O4549" i="4"/>
  <c r="I4549" i="4"/>
  <c r="P4548" i="4"/>
  <c r="O4548" i="4"/>
  <c r="I4548" i="4"/>
  <c r="P4547" i="4"/>
  <c r="O4547" i="4"/>
  <c r="I4547" i="4"/>
  <c r="P4546" i="4"/>
  <c r="O4546" i="4"/>
  <c r="I4546" i="4"/>
  <c r="P4545" i="4"/>
  <c r="O4545" i="4"/>
  <c r="I4545" i="4"/>
  <c r="P4544" i="4"/>
  <c r="O4544" i="4"/>
  <c r="I4544" i="4"/>
  <c r="P4543" i="4"/>
  <c r="O4543" i="4"/>
  <c r="I4543" i="4"/>
  <c r="P4542" i="4"/>
  <c r="O4542" i="4"/>
  <c r="I4542" i="4"/>
  <c r="P4541" i="4"/>
  <c r="O4541" i="4"/>
  <c r="I4541" i="4"/>
  <c r="P4540" i="4"/>
  <c r="O4540" i="4"/>
  <c r="I4540" i="4"/>
  <c r="P4539" i="4"/>
  <c r="O4539" i="4"/>
  <c r="I4539" i="4"/>
  <c r="P4538" i="4"/>
  <c r="O4538" i="4"/>
  <c r="I4538" i="4"/>
  <c r="P4537" i="4"/>
  <c r="O4537" i="4"/>
  <c r="I4537" i="4"/>
  <c r="P4536" i="4"/>
  <c r="O4536" i="4"/>
  <c r="I4536" i="4"/>
  <c r="P4535" i="4"/>
  <c r="O4535" i="4"/>
  <c r="I4535" i="4"/>
  <c r="P4534" i="4"/>
  <c r="O4534" i="4"/>
  <c r="I4534" i="4"/>
  <c r="P4533" i="4"/>
  <c r="O4533" i="4"/>
  <c r="I4533" i="4"/>
  <c r="P4532" i="4"/>
  <c r="O4532" i="4"/>
  <c r="I4532" i="4"/>
  <c r="P4531" i="4"/>
  <c r="O4531" i="4"/>
  <c r="I4531" i="4"/>
  <c r="P4530" i="4"/>
  <c r="O4530" i="4"/>
  <c r="I4530" i="4"/>
  <c r="P4529" i="4"/>
  <c r="O4529" i="4"/>
  <c r="I4529" i="4"/>
  <c r="P4528" i="4"/>
  <c r="O4528" i="4"/>
  <c r="I4528" i="4"/>
  <c r="P4527" i="4"/>
  <c r="O4527" i="4"/>
  <c r="I4527" i="4"/>
  <c r="P4526" i="4"/>
  <c r="O4526" i="4"/>
  <c r="I4526" i="4"/>
  <c r="P4525" i="4"/>
  <c r="O4525" i="4"/>
  <c r="I4525" i="4"/>
  <c r="P4524" i="4"/>
  <c r="O4524" i="4"/>
  <c r="I4524" i="4"/>
  <c r="P4523" i="4"/>
  <c r="O4523" i="4"/>
  <c r="I4523" i="4"/>
  <c r="P4522" i="4"/>
  <c r="O4522" i="4"/>
  <c r="I4522" i="4"/>
  <c r="P4521" i="4"/>
  <c r="O4521" i="4"/>
  <c r="I4521" i="4"/>
  <c r="P4520" i="4"/>
  <c r="O4520" i="4"/>
  <c r="I4520" i="4"/>
  <c r="P4519" i="4"/>
  <c r="O4519" i="4"/>
  <c r="I4519" i="4"/>
  <c r="P4518" i="4"/>
  <c r="O4518" i="4"/>
  <c r="I4518" i="4"/>
  <c r="P4517" i="4"/>
  <c r="O4517" i="4"/>
  <c r="I4517" i="4"/>
  <c r="P4516" i="4"/>
  <c r="O4516" i="4"/>
  <c r="I4516" i="4"/>
  <c r="P4515" i="4"/>
  <c r="O4515" i="4"/>
  <c r="I4515" i="4"/>
  <c r="P4514" i="4"/>
  <c r="O4514" i="4"/>
  <c r="I4514" i="4"/>
  <c r="P4513" i="4"/>
  <c r="O4513" i="4"/>
  <c r="I4513" i="4"/>
  <c r="P4512" i="4"/>
  <c r="O4512" i="4"/>
  <c r="I4512" i="4"/>
  <c r="P4511" i="4"/>
  <c r="O4511" i="4"/>
  <c r="I4511" i="4"/>
  <c r="P4510" i="4"/>
  <c r="O4510" i="4"/>
  <c r="I4510" i="4"/>
  <c r="P4509" i="4"/>
  <c r="O4509" i="4"/>
  <c r="I4509" i="4"/>
  <c r="P4508" i="4"/>
  <c r="O4508" i="4"/>
  <c r="I4508" i="4"/>
  <c r="P4507" i="4"/>
  <c r="O4507" i="4"/>
  <c r="I4507" i="4"/>
  <c r="P4506" i="4"/>
  <c r="O4506" i="4"/>
  <c r="I4506" i="4"/>
  <c r="P4505" i="4"/>
  <c r="O4505" i="4"/>
  <c r="I4505" i="4"/>
  <c r="P4504" i="4"/>
  <c r="O4504" i="4"/>
  <c r="I4504" i="4"/>
  <c r="P4503" i="4"/>
  <c r="O4503" i="4"/>
  <c r="I4503" i="4"/>
  <c r="P4502" i="4"/>
  <c r="O4502" i="4"/>
  <c r="I4502" i="4"/>
  <c r="P4501" i="4"/>
  <c r="O4501" i="4"/>
  <c r="I4501" i="4"/>
  <c r="P4500" i="4"/>
  <c r="O4500" i="4"/>
  <c r="I4500" i="4"/>
  <c r="P4499" i="4"/>
  <c r="O4499" i="4"/>
  <c r="I4499" i="4"/>
  <c r="P4498" i="4"/>
  <c r="O4498" i="4"/>
  <c r="I4498" i="4"/>
  <c r="P4497" i="4"/>
  <c r="O4497" i="4"/>
  <c r="I4497" i="4"/>
  <c r="P4496" i="4"/>
  <c r="O4496" i="4"/>
  <c r="I4496" i="4"/>
  <c r="P4495" i="4"/>
  <c r="O4495" i="4"/>
  <c r="I4495" i="4"/>
  <c r="P4494" i="4"/>
  <c r="O4494" i="4"/>
  <c r="I4494" i="4"/>
  <c r="P4493" i="4"/>
  <c r="O4493" i="4"/>
  <c r="I4493" i="4"/>
  <c r="P4492" i="4"/>
  <c r="O4492" i="4"/>
  <c r="I4492" i="4"/>
  <c r="P4491" i="4"/>
  <c r="O4491" i="4"/>
  <c r="I4491" i="4"/>
  <c r="P4490" i="4"/>
  <c r="O4490" i="4"/>
  <c r="I4490" i="4"/>
  <c r="P4489" i="4"/>
  <c r="O4489" i="4"/>
  <c r="I4489" i="4"/>
  <c r="P4488" i="4"/>
  <c r="O4488" i="4"/>
  <c r="I4488" i="4"/>
  <c r="P4487" i="4"/>
  <c r="O4487" i="4"/>
  <c r="I4487" i="4"/>
  <c r="P4486" i="4"/>
  <c r="O4486" i="4"/>
  <c r="I4486" i="4"/>
  <c r="P4485" i="4"/>
  <c r="O4485" i="4"/>
  <c r="I4485" i="4"/>
  <c r="P4484" i="4"/>
  <c r="O4484" i="4"/>
  <c r="I4484" i="4"/>
  <c r="P4483" i="4"/>
  <c r="O4483" i="4"/>
  <c r="I4483" i="4"/>
  <c r="P4482" i="4"/>
  <c r="O4482" i="4"/>
  <c r="I4482" i="4"/>
  <c r="P4481" i="4"/>
  <c r="O4481" i="4"/>
  <c r="I4481" i="4"/>
  <c r="P4480" i="4"/>
  <c r="O4480" i="4"/>
  <c r="I4480" i="4"/>
  <c r="P4479" i="4"/>
  <c r="O4479" i="4"/>
  <c r="I4479" i="4"/>
  <c r="P4478" i="4"/>
  <c r="O4478" i="4"/>
  <c r="I4478" i="4"/>
  <c r="P4477" i="4"/>
  <c r="O4477" i="4"/>
  <c r="I4477" i="4"/>
  <c r="P4476" i="4"/>
  <c r="O4476" i="4"/>
  <c r="I4476" i="4"/>
  <c r="P4475" i="4"/>
  <c r="O4475" i="4"/>
  <c r="I4475" i="4"/>
  <c r="P4474" i="4"/>
  <c r="O4474" i="4"/>
  <c r="I4474" i="4"/>
  <c r="P4473" i="4"/>
  <c r="O4473" i="4"/>
  <c r="I4473" i="4"/>
  <c r="P4472" i="4"/>
  <c r="O4472" i="4"/>
  <c r="I4472" i="4"/>
  <c r="P4471" i="4"/>
  <c r="O4471" i="4"/>
  <c r="I4471" i="4"/>
  <c r="P4470" i="4"/>
  <c r="O4470" i="4"/>
  <c r="I4470" i="4"/>
  <c r="P4469" i="4"/>
  <c r="O4469" i="4"/>
  <c r="I4469" i="4"/>
  <c r="P4468" i="4"/>
  <c r="O4468" i="4"/>
  <c r="I4468" i="4"/>
  <c r="P4467" i="4"/>
  <c r="O4467" i="4"/>
  <c r="I4467" i="4"/>
  <c r="P4466" i="4"/>
  <c r="O4466" i="4"/>
  <c r="I4466" i="4"/>
  <c r="P4465" i="4"/>
  <c r="O4465" i="4"/>
  <c r="I4465" i="4"/>
  <c r="P4464" i="4"/>
  <c r="O4464" i="4"/>
  <c r="I4464" i="4"/>
  <c r="P4463" i="4"/>
  <c r="O4463" i="4"/>
  <c r="I4463" i="4"/>
  <c r="P4462" i="4"/>
  <c r="O4462" i="4"/>
  <c r="I4462" i="4"/>
  <c r="P4461" i="4"/>
  <c r="O4461" i="4"/>
  <c r="I4461" i="4"/>
  <c r="P4460" i="4"/>
  <c r="O4460" i="4"/>
  <c r="I4460" i="4"/>
  <c r="P4459" i="4"/>
  <c r="O4459" i="4"/>
  <c r="I4459" i="4"/>
  <c r="P4458" i="4"/>
  <c r="O4458" i="4"/>
  <c r="I4458" i="4"/>
  <c r="P4457" i="4"/>
  <c r="O4457" i="4"/>
  <c r="I4457" i="4"/>
  <c r="P4456" i="4"/>
  <c r="O4456" i="4"/>
  <c r="I4456" i="4"/>
  <c r="P4455" i="4"/>
  <c r="O4455" i="4"/>
  <c r="I4455" i="4"/>
  <c r="P4454" i="4"/>
  <c r="O4454" i="4"/>
  <c r="I4454" i="4"/>
  <c r="P4453" i="4"/>
  <c r="O4453" i="4"/>
  <c r="I4453" i="4"/>
  <c r="P4452" i="4"/>
  <c r="O4452" i="4"/>
  <c r="I4452" i="4"/>
  <c r="P4451" i="4"/>
  <c r="O4451" i="4"/>
  <c r="I4451" i="4"/>
  <c r="P4450" i="4"/>
  <c r="O4450" i="4"/>
  <c r="I4450" i="4"/>
  <c r="P4449" i="4"/>
  <c r="O4449" i="4"/>
  <c r="I4449" i="4"/>
  <c r="P4448" i="4"/>
  <c r="O4448" i="4"/>
  <c r="I4448" i="4"/>
  <c r="P4447" i="4"/>
  <c r="O4447" i="4"/>
  <c r="I4447" i="4"/>
  <c r="P4446" i="4"/>
  <c r="O4446" i="4"/>
  <c r="I4446" i="4"/>
  <c r="P4445" i="4"/>
  <c r="O4445" i="4"/>
  <c r="I4445" i="4"/>
  <c r="P4444" i="4"/>
  <c r="O4444" i="4"/>
  <c r="I4444" i="4"/>
  <c r="P4443" i="4"/>
  <c r="O4443" i="4"/>
  <c r="I4443" i="4"/>
  <c r="P4442" i="4"/>
  <c r="O4442" i="4"/>
  <c r="I4442" i="4"/>
  <c r="P4441" i="4"/>
  <c r="O4441" i="4"/>
  <c r="I4441" i="4"/>
  <c r="P4440" i="4"/>
  <c r="O4440" i="4"/>
  <c r="I4440" i="4"/>
  <c r="P4439" i="4"/>
  <c r="O4439" i="4"/>
  <c r="I4439" i="4"/>
  <c r="P4438" i="4"/>
  <c r="O4438" i="4"/>
  <c r="I4438" i="4"/>
  <c r="P4437" i="4"/>
  <c r="O4437" i="4"/>
  <c r="I4437" i="4"/>
  <c r="P4436" i="4"/>
  <c r="O4436" i="4"/>
  <c r="I4436" i="4"/>
  <c r="P4435" i="4"/>
  <c r="O4435" i="4"/>
  <c r="I4435" i="4"/>
  <c r="P4434" i="4"/>
  <c r="O4434" i="4"/>
  <c r="I4434" i="4"/>
  <c r="P4433" i="4"/>
  <c r="O4433" i="4"/>
  <c r="I4433" i="4"/>
  <c r="P4432" i="4"/>
  <c r="O4432" i="4"/>
  <c r="I4432" i="4"/>
  <c r="P4431" i="4"/>
  <c r="O4431" i="4"/>
  <c r="I4431" i="4"/>
  <c r="P4430" i="4"/>
  <c r="O4430" i="4"/>
  <c r="I4430" i="4"/>
  <c r="P4429" i="4"/>
  <c r="O4429" i="4"/>
  <c r="I4429" i="4"/>
  <c r="P4428" i="4"/>
  <c r="O4428" i="4"/>
  <c r="I4428" i="4"/>
  <c r="P4427" i="4"/>
  <c r="O4427" i="4"/>
  <c r="I4427" i="4"/>
  <c r="P4426" i="4"/>
  <c r="O4426" i="4"/>
  <c r="I4426" i="4"/>
  <c r="P4425" i="4"/>
  <c r="O4425" i="4"/>
  <c r="I4425" i="4"/>
  <c r="P4424" i="4"/>
  <c r="O4424" i="4"/>
  <c r="I4424" i="4"/>
  <c r="P4423" i="4"/>
  <c r="O4423" i="4"/>
  <c r="I4423" i="4"/>
  <c r="P4422" i="4"/>
  <c r="O4422" i="4"/>
  <c r="I4422" i="4"/>
  <c r="P4421" i="4"/>
  <c r="O4421" i="4"/>
  <c r="I4421" i="4"/>
  <c r="P4420" i="4"/>
  <c r="O4420" i="4"/>
  <c r="I4420" i="4"/>
  <c r="P4419" i="4"/>
  <c r="O4419" i="4"/>
  <c r="I4419" i="4"/>
  <c r="P4418" i="4"/>
  <c r="O4418" i="4"/>
  <c r="I4418" i="4"/>
  <c r="P4417" i="4"/>
  <c r="O4417" i="4"/>
  <c r="I4417" i="4"/>
  <c r="P4416" i="4"/>
  <c r="O4416" i="4"/>
  <c r="I4416" i="4"/>
  <c r="P4415" i="4"/>
  <c r="O4415" i="4"/>
  <c r="I4415" i="4"/>
  <c r="P4414" i="4"/>
  <c r="O4414" i="4"/>
  <c r="I4414" i="4"/>
  <c r="P4413" i="4"/>
  <c r="O4413" i="4"/>
  <c r="I4413" i="4"/>
  <c r="P4412" i="4"/>
  <c r="O4412" i="4"/>
  <c r="I4412" i="4"/>
  <c r="P4411" i="4"/>
  <c r="O4411" i="4"/>
  <c r="I4411" i="4"/>
  <c r="P4410" i="4"/>
  <c r="O4410" i="4"/>
  <c r="I4410" i="4"/>
  <c r="P4409" i="4"/>
  <c r="O4409" i="4"/>
  <c r="I4409" i="4"/>
  <c r="P4408" i="4"/>
  <c r="O4408" i="4"/>
  <c r="I4408" i="4"/>
  <c r="P4407" i="4"/>
  <c r="O4407" i="4"/>
  <c r="I4407" i="4"/>
  <c r="P4406" i="4"/>
  <c r="O4406" i="4"/>
  <c r="I4406" i="4"/>
  <c r="P4405" i="4"/>
  <c r="O4405" i="4"/>
  <c r="I4405" i="4"/>
  <c r="P4404" i="4"/>
  <c r="O4404" i="4"/>
  <c r="I4404" i="4"/>
  <c r="P4403" i="4"/>
  <c r="O4403" i="4"/>
  <c r="I4403" i="4"/>
  <c r="P4402" i="4"/>
  <c r="O4402" i="4"/>
  <c r="I4402" i="4"/>
  <c r="P4401" i="4"/>
  <c r="O4401" i="4"/>
  <c r="I4401" i="4"/>
  <c r="P4400" i="4"/>
  <c r="O4400" i="4"/>
  <c r="I4400" i="4"/>
  <c r="P4399" i="4"/>
  <c r="O4399" i="4"/>
  <c r="I4399" i="4"/>
  <c r="P4398" i="4"/>
  <c r="O4398" i="4"/>
  <c r="I4398" i="4"/>
  <c r="P4397" i="4"/>
  <c r="O4397" i="4"/>
  <c r="I4397" i="4"/>
  <c r="P4396" i="4"/>
  <c r="O4396" i="4"/>
  <c r="I4396" i="4"/>
  <c r="P4395" i="4"/>
  <c r="O4395" i="4"/>
  <c r="I4395" i="4"/>
  <c r="P4394" i="4"/>
  <c r="O4394" i="4"/>
  <c r="I4394" i="4"/>
  <c r="P4393" i="4"/>
  <c r="O4393" i="4"/>
  <c r="I4393" i="4"/>
  <c r="P4392" i="4"/>
  <c r="O4392" i="4"/>
  <c r="I4392" i="4"/>
  <c r="P4391" i="4"/>
  <c r="O4391" i="4"/>
  <c r="I4391" i="4"/>
  <c r="P4390" i="4"/>
  <c r="O4390" i="4"/>
  <c r="I4390" i="4"/>
  <c r="P4389" i="4"/>
  <c r="O4389" i="4"/>
  <c r="I4389" i="4"/>
  <c r="P4388" i="4"/>
  <c r="O4388" i="4"/>
  <c r="I4388" i="4"/>
  <c r="P4387" i="4"/>
  <c r="O4387" i="4"/>
  <c r="I4387" i="4"/>
  <c r="P4386" i="4"/>
  <c r="O4386" i="4"/>
  <c r="I4386" i="4"/>
  <c r="P4385" i="4"/>
  <c r="O4385" i="4"/>
  <c r="I4385" i="4"/>
  <c r="P4384" i="4"/>
  <c r="O4384" i="4"/>
  <c r="I4384" i="4"/>
  <c r="P4383" i="4"/>
  <c r="O4383" i="4"/>
  <c r="I4383" i="4"/>
  <c r="P4382" i="4"/>
  <c r="O4382" i="4"/>
  <c r="I4382" i="4"/>
  <c r="P4381" i="4"/>
  <c r="O4381" i="4"/>
  <c r="I4381" i="4"/>
  <c r="P4380" i="4"/>
  <c r="O4380" i="4"/>
  <c r="I4380" i="4"/>
  <c r="P4379" i="4"/>
  <c r="O4379" i="4"/>
  <c r="I4379" i="4"/>
  <c r="P4378" i="4"/>
  <c r="O4378" i="4"/>
  <c r="I4378" i="4"/>
  <c r="P4377" i="4"/>
  <c r="O4377" i="4"/>
  <c r="I4377" i="4"/>
  <c r="P4376" i="4"/>
  <c r="O4376" i="4"/>
  <c r="I4376" i="4"/>
  <c r="P4375" i="4"/>
  <c r="O4375" i="4"/>
  <c r="I4375" i="4"/>
  <c r="P4374" i="4"/>
  <c r="O4374" i="4"/>
  <c r="I4374" i="4"/>
  <c r="P4373" i="4"/>
  <c r="O4373" i="4"/>
  <c r="I4373" i="4"/>
  <c r="P4372" i="4"/>
  <c r="O4372" i="4"/>
  <c r="I4372" i="4"/>
  <c r="P4371" i="4"/>
  <c r="O4371" i="4"/>
  <c r="I4371" i="4"/>
  <c r="P4370" i="4"/>
  <c r="O4370" i="4"/>
  <c r="I4370" i="4"/>
  <c r="P4369" i="4"/>
  <c r="O4369" i="4"/>
  <c r="I4369" i="4"/>
  <c r="P4368" i="4"/>
  <c r="O4368" i="4"/>
  <c r="I4368" i="4"/>
  <c r="P4367" i="4"/>
  <c r="O4367" i="4"/>
  <c r="I4367" i="4"/>
  <c r="P4366" i="4"/>
  <c r="O4366" i="4"/>
  <c r="I4366" i="4"/>
  <c r="P4365" i="4"/>
  <c r="O4365" i="4"/>
  <c r="I4365" i="4"/>
  <c r="P4364" i="4"/>
  <c r="O4364" i="4"/>
  <c r="I4364" i="4"/>
  <c r="P4363" i="4"/>
  <c r="O4363" i="4"/>
  <c r="I4363" i="4"/>
  <c r="P4362" i="4"/>
  <c r="O4362" i="4"/>
  <c r="I4362" i="4"/>
  <c r="P4361" i="4"/>
  <c r="O4361" i="4"/>
  <c r="I4361" i="4"/>
  <c r="P4360" i="4"/>
  <c r="O4360" i="4"/>
  <c r="I4360" i="4"/>
  <c r="P4359" i="4"/>
  <c r="O4359" i="4"/>
  <c r="I4359" i="4"/>
  <c r="P4358" i="4"/>
  <c r="O4358" i="4"/>
  <c r="I4358" i="4"/>
  <c r="P4357" i="4"/>
  <c r="O4357" i="4"/>
  <c r="I4357" i="4"/>
  <c r="P4356" i="4"/>
  <c r="O4356" i="4"/>
  <c r="I4356" i="4"/>
  <c r="P4355" i="4"/>
  <c r="O4355" i="4"/>
  <c r="I4355" i="4"/>
  <c r="P4354" i="4"/>
  <c r="O4354" i="4"/>
  <c r="I4354" i="4"/>
  <c r="P4353" i="4"/>
  <c r="O4353" i="4"/>
  <c r="I4353" i="4"/>
  <c r="P4352" i="4"/>
  <c r="O4352" i="4"/>
  <c r="I4352" i="4"/>
  <c r="P4351" i="4"/>
  <c r="O4351" i="4"/>
  <c r="I4351" i="4"/>
  <c r="P4350" i="4"/>
  <c r="O4350" i="4"/>
  <c r="I4350" i="4"/>
  <c r="P4349" i="4"/>
  <c r="O4349" i="4"/>
  <c r="I4349" i="4"/>
  <c r="P4348" i="4"/>
  <c r="O4348" i="4"/>
  <c r="I4348" i="4"/>
  <c r="P4347" i="4"/>
  <c r="O4347" i="4"/>
  <c r="I4347" i="4"/>
  <c r="P4346" i="4"/>
  <c r="O4346" i="4"/>
  <c r="I4346" i="4"/>
  <c r="P4345" i="4"/>
  <c r="O4345" i="4"/>
  <c r="I4345" i="4"/>
  <c r="P4344" i="4"/>
  <c r="O4344" i="4"/>
  <c r="I4344" i="4"/>
  <c r="P4343" i="4"/>
  <c r="O4343" i="4"/>
  <c r="I4343" i="4"/>
  <c r="P4342" i="4"/>
  <c r="O4342" i="4"/>
  <c r="I4342" i="4"/>
  <c r="P4341" i="4"/>
  <c r="O4341" i="4"/>
  <c r="I4341" i="4"/>
  <c r="P4340" i="4"/>
  <c r="O4340" i="4"/>
  <c r="I4340" i="4"/>
  <c r="P4339" i="4"/>
  <c r="O4339" i="4"/>
  <c r="I4339" i="4"/>
  <c r="P4338" i="4"/>
  <c r="O4338" i="4"/>
  <c r="I4338" i="4"/>
  <c r="P4337" i="4"/>
  <c r="O4337" i="4"/>
  <c r="I4337" i="4"/>
  <c r="P4336" i="4"/>
  <c r="O4336" i="4"/>
  <c r="I4336" i="4"/>
  <c r="P4335" i="4"/>
  <c r="O4335" i="4"/>
  <c r="I4335" i="4"/>
  <c r="P4334" i="4"/>
  <c r="O4334" i="4"/>
  <c r="I4334" i="4"/>
  <c r="P4333" i="4"/>
  <c r="O4333" i="4"/>
  <c r="I4333" i="4"/>
  <c r="P4332" i="4"/>
  <c r="O4332" i="4"/>
  <c r="I4332" i="4"/>
  <c r="P4331" i="4"/>
  <c r="O4331" i="4"/>
  <c r="I4331" i="4"/>
  <c r="P4330" i="4"/>
  <c r="O4330" i="4"/>
  <c r="I4330" i="4"/>
  <c r="P4329" i="4"/>
  <c r="O4329" i="4"/>
  <c r="I4329" i="4"/>
  <c r="P4328" i="4"/>
  <c r="O4328" i="4"/>
  <c r="I4328" i="4"/>
  <c r="P4327" i="4"/>
  <c r="O4327" i="4"/>
  <c r="I4327" i="4"/>
  <c r="P4326" i="4"/>
  <c r="O4326" i="4"/>
  <c r="I4326" i="4"/>
  <c r="P4325" i="4"/>
  <c r="O4325" i="4"/>
  <c r="I4325" i="4"/>
  <c r="P4324" i="4"/>
  <c r="O4324" i="4"/>
  <c r="I4324" i="4"/>
  <c r="P4323" i="4"/>
  <c r="O4323" i="4"/>
  <c r="I4323" i="4"/>
  <c r="P4322" i="4"/>
  <c r="O4322" i="4"/>
  <c r="I4322" i="4"/>
  <c r="P4321" i="4"/>
  <c r="O4321" i="4"/>
  <c r="I4321" i="4"/>
  <c r="P4320" i="4"/>
  <c r="O4320" i="4"/>
  <c r="I4320" i="4"/>
  <c r="P4319" i="4"/>
  <c r="O4319" i="4"/>
  <c r="I4319" i="4"/>
  <c r="P4318" i="4"/>
  <c r="O4318" i="4"/>
  <c r="I4318" i="4"/>
  <c r="P4317" i="4"/>
  <c r="O4317" i="4"/>
  <c r="I4317" i="4"/>
  <c r="P4316" i="4"/>
  <c r="O4316" i="4"/>
  <c r="I4316" i="4"/>
  <c r="P4315" i="4"/>
  <c r="O4315" i="4"/>
  <c r="I4315" i="4"/>
  <c r="P4314" i="4"/>
  <c r="O4314" i="4"/>
  <c r="I4314" i="4"/>
  <c r="P4313" i="4"/>
  <c r="O4313" i="4"/>
  <c r="I4313" i="4"/>
  <c r="P4312" i="4"/>
  <c r="O4312" i="4"/>
  <c r="I4312" i="4"/>
  <c r="P4311" i="4"/>
  <c r="O4311" i="4"/>
  <c r="I4311" i="4"/>
  <c r="P4310" i="4"/>
  <c r="O4310" i="4"/>
  <c r="I4310" i="4"/>
  <c r="P4309" i="4"/>
  <c r="O4309" i="4"/>
  <c r="I4309" i="4"/>
  <c r="P4308" i="4"/>
  <c r="O4308" i="4"/>
  <c r="I4308" i="4"/>
  <c r="P4307" i="4"/>
  <c r="O4307" i="4"/>
  <c r="I4307" i="4"/>
  <c r="P4306" i="4"/>
  <c r="O4306" i="4"/>
  <c r="I4306" i="4"/>
  <c r="P4305" i="4"/>
  <c r="O4305" i="4"/>
  <c r="I4305" i="4"/>
  <c r="P4304" i="4"/>
  <c r="O4304" i="4"/>
  <c r="I4304" i="4"/>
  <c r="P4303" i="4"/>
  <c r="O4303" i="4"/>
  <c r="I4303" i="4"/>
  <c r="P4302" i="4"/>
  <c r="O4302" i="4"/>
  <c r="I4302" i="4"/>
  <c r="P4301" i="4"/>
  <c r="O4301" i="4"/>
  <c r="I4301" i="4"/>
  <c r="P4300" i="4"/>
  <c r="O4300" i="4"/>
  <c r="I4300" i="4"/>
  <c r="P4299" i="4"/>
  <c r="O4299" i="4"/>
  <c r="I4299" i="4"/>
  <c r="P4298" i="4"/>
  <c r="O4298" i="4"/>
  <c r="I4298" i="4"/>
  <c r="P4297" i="4"/>
  <c r="O4297" i="4"/>
  <c r="I4297" i="4"/>
  <c r="P4296" i="4"/>
  <c r="O4296" i="4"/>
  <c r="I4296" i="4"/>
  <c r="P4295" i="4"/>
  <c r="O4295" i="4"/>
  <c r="I4295" i="4"/>
  <c r="P4294" i="4"/>
  <c r="O4294" i="4"/>
  <c r="I4294" i="4"/>
  <c r="P4293" i="4"/>
  <c r="O4293" i="4"/>
  <c r="I4293" i="4"/>
  <c r="P4292" i="4"/>
  <c r="O4292" i="4"/>
  <c r="I4292" i="4"/>
  <c r="P4291" i="4"/>
  <c r="O4291" i="4"/>
  <c r="I4291" i="4"/>
  <c r="P4290" i="4"/>
  <c r="O4290" i="4"/>
  <c r="I4290" i="4"/>
  <c r="P4289" i="4"/>
  <c r="O4289" i="4"/>
  <c r="I4289" i="4"/>
  <c r="P4288" i="4"/>
  <c r="O4288" i="4"/>
  <c r="I4288" i="4"/>
  <c r="P4287" i="4"/>
  <c r="O4287" i="4"/>
  <c r="I4287" i="4"/>
  <c r="P4286" i="4"/>
  <c r="O4286" i="4"/>
  <c r="I4286" i="4"/>
  <c r="P4285" i="4"/>
  <c r="O4285" i="4"/>
  <c r="I4285" i="4"/>
  <c r="P4284" i="4"/>
  <c r="O4284" i="4"/>
  <c r="I4284" i="4"/>
  <c r="P4283" i="4"/>
  <c r="O4283" i="4"/>
  <c r="I4283" i="4"/>
  <c r="P4282" i="4"/>
  <c r="O4282" i="4"/>
  <c r="I4282" i="4"/>
  <c r="P4281" i="4"/>
  <c r="O4281" i="4"/>
  <c r="I4281" i="4"/>
  <c r="P4280" i="4"/>
  <c r="O4280" i="4"/>
  <c r="I4280" i="4"/>
  <c r="P4279" i="4"/>
  <c r="O4279" i="4"/>
  <c r="I4279" i="4"/>
  <c r="P4278" i="4"/>
  <c r="O4278" i="4"/>
  <c r="I4278" i="4"/>
  <c r="P4277" i="4"/>
  <c r="O4277" i="4"/>
  <c r="I4277" i="4"/>
  <c r="P4276" i="4"/>
  <c r="O4276" i="4"/>
  <c r="I4276" i="4"/>
  <c r="P4275" i="4"/>
  <c r="O4275" i="4"/>
  <c r="I4275" i="4"/>
  <c r="P4274" i="4"/>
  <c r="O4274" i="4"/>
  <c r="I4274" i="4"/>
  <c r="P4273" i="4"/>
  <c r="O4273" i="4"/>
  <c r="I4273" i="4"/>
  <c r="P4272" i="4"/>
  <c r="O4272" i="4"/>
  <c r="I4272" i="4"/>
  <c r="P4271" i="4"/>
  <c r="O4271" i="4"/>
  <c r="I4271" i="4"/>
  <c r="P4270" i="4"/>
  <c r="O4270" i="4"/>
  <c r="I4270" i="4"/>
  <c r="P4269" i="4"/>
  <c r="O4269" i="4"/>
  <c r="I4269" i="4"/>
  <c r="P4268" i="4"/>
  <c r="O4268" i="4"/>
  <c r="I4268" i="4"/>
  <c r="P4267" i="4"/>
  <c r="O4267" i="4"/>
  <c r="I4267" i="4"/>
  <c r="P4266" i="4"/>
  <c r="O4266" i="4"/>
  <c r="I4266" i="4"/>
  <c r="P4265" i="4"/>
  <c r="O4265" i="4"/>
  <c r="I4265" i="4"/>
  <c r="P4264" i="4"/>
  <c r="O4264" i="4"/>
  <c r="I4264" i="4"/>
  <c r="P4263" i="4"/>
  <c r="O4263" i="4"/>
  <c r="I4263" i="4"/>
  <c r="P4262" i="4"/>
  <c r="O4262" i="4"/>
  <c r="I4262" i="4"/>
  <c r="P4261" i="4"/>
  <c r="O4261" i="4"/>
  <c r="I4261" i="4"/>
  <c r="P4260" i="4"/>
  <c r="O4260" i="4"/>
  <c r="I4260" i="4"/>
  <c r="P4259" i="4"/>
  <c r="O4259" i="4"/>
  <c r="I4259" i="4"/>
  <c r="P4258" i="4"/>
  <c r="O4258" i="4"/>
  <c r="I4258" i="4"/>
  <c r="P4257" i="4"/>
  <c r="O4257" i="4"/>
  <c r="I4257" i="4"/>
  <c r="P4256" i="4"/>
  <c r="O4256" i="4"/>
  <c r="I4256" i="4"/>
  <c r="P4255" i="4"/>
  <c r="O4255" i="4"/>
  <c r="I4255" i="4"/>
  <c r="P4254" i="4"/>
  <c r="O4254" i="4"/>
  <c r="I4254" i="4"/>
  <c r="P4253" i="4"/>
  <c r="O4253" i="4"/>
  <c r="I4253" i="4"/>
  <c r="P4252" i="4"/>
  <c r="O4252" i="4"/>
  <c r="I4252" i="4"/>
  <c r="P4251" i="4"/>
  <c r="O4251" i="4"/>
  <c r="I4251" i="4"/>
  <c r="P4250" i="4"/>
  <c r="O4250" i="4"/>
  <c r="I4250" i="4"/>
  <c r="P4249" i="4"/>
  <c r="O4249" i="4"/>
  <c r="I4249" i="4"/>
  <c r="P4248" i="4"/>
  <c r="O4248" i="4"/>
  <c r="I4248" i="4"/>
  <c r="P4247" i="4"/>
  <c r="O4247" i="4"/>
  <c r="I4247" i="4"/>
  <c r="P4246" i="4"/>
  <c r="O4246" i="4"/>
  <c r="I4246" i="4"/>
  <c r="P4245" i="4"/>
  <c r="O4245" i="4"/>
  <c r="I4245" i="4"/>
  <c r="P4244" i="4"/>
  <c r="O4244" i="4"/>
  <c r="I4244" i="4"/>
  <c r="P4243" i="4"/>
  <c r="O4243" i="4"/>
  <c r="I4243" i="4"/>
  <c r="P4242" i="4"/>
  <c r="O4242" i="4"/>
  <c r="I4242" i="4"/>
  <c r="P4241" i="4"/>
  <c r="O4241" i="4"/>
  <c r="I4241" i="4"/>
  <c r="P4240" i="4"/>
  <c r="O4240" i="4"/>
  <c r="I4240" i="4"/>
  <c r="P4239" i="4"/>
  <c r="O4239" i="4"/>
  <c r="I4239" i="4"/>
  <c r="P4238" i="4"/>
  <c r="O4238" i="4"/>
  <c r="I4238" i="4"/>
  <c r="P4237" i="4"/>
  <c r="O4237" i="4"/>
  <c r="I4237" i="4"/>
  <c r="P4236" i="4"/>
  <c r="O4236" i="4"/>
  <c r="I4236" i="4"/>
  <c r="P4235" i="4"/>
  <c r="O4235" i="4"/>
  <c r="I4235" i="4"/>
  <c r="P4234" i="4"/>
  <c r="O4234" i="4"/>
  <c r="I4234" i="4"/>
  <c r="P4233" i="4"/>
  <c r="O4233" i="4"/>
  <c r="I4233" i="4"/>
  <c r="P4232" i="4"/>
  <c r="O4232" i="4"/>
  <c r="I4232" i="4"/>
  <c r="P4231" i="4"/>
  <c r="O4231" i="4"/>
  <c r="I4231" i="4"/>
  <c r="P4230" i="4"/>
  <c r="O4230" i="4"/>
  <c r="I4230" i="4"/>
  <c r="P4229" i="4"/>
  <c r="O4229" i="4"/>
  <c r="I4229" i="4"/>
  <c r="P4228" i="4"/>
  <c r="O4228" i="4"/>
  <c r="I4228" i="4"/>
  <c r="P4227" i="4"/>
  <c r="O4227" i="4"/>
  <c r="I4227" i="4"/>
  <c r="P4226" i="4"/>
  <c r="O4226" i="4"/>
  <c r="I4226" i="4"/>
  <c r="P4225" i="4"/>
  <c r="O4225" i="4"/>
  <c r="I4225" i="4"/>
  <c r="P4224" i="4"/>
  <c r="O4224" i="4"/>
  <c r="I4224" i="4"/>
  <c r="P4223" i="4"/>
  <c r="O4223" i="4"/>
  <c r="I4223" i="4"/>
  <c r="P4222" i="4"/>
  <c r="O4222" i="4"/>
  <c r="I4222" i="4"/>
  <c r="P4221" i="4"/>
  <c r="O4221" i="4"/>
  <c r="I4221" i="4"/>
  <c r="P4220" i="4"/>
  <c r="O4220" i="4"/>
  <c r="I4220" i="4"/>
  <c r="P4219" i="4"/>
  <c r="O4219" i="4"/>
  <c r="I4219" i="4"/>
  <c r="P4218" i="4"/>
  <c r="O4218" i="4"/>
  <c r="I4218" i="4"/>
  <c r="P4217" i="4"/>
  <c r="O4217" i="4"/>
  <c r="I4217" i="4"/>
  <c r="P4216" i="4"/>
  <c r="O4216" i="4"/>
  <c r="I4216" i="4"/>
  <c r="P4215" i="4"/>
  <c r="O4215" i="4"/>
  <c r="I4215" i="4"/>
  <c r="P4214" i="4"/>
  <c r="O4214" i="4"/>
  <c r="I4214" i="4"/>
  <c r="P4213" i="4"/>
  <c r="O4213" i="4"/>
  <c r="I4213" i="4"/>
  <c r="P4212" i="4"/>
  <c r="O4212" i="4"/>
  <c r="I4212" i="4"/>
  <c r="P4211" i="4"/>
  <c r="O4211" i="4"/>
  <c r="I4211" i="4"/>
  <c r="P4210" i="4"/>
  <c r="O4210" i="4"/>
  <c r="I4210" i="4"/>
  <c r="P4209" i="4"/>
  <c r="O4209" i="4"/>
  <c r="I4209" i="4"/>
  <c r="P4208" i="4"/>
  <c r="O4208" i="4"/>
  <c r="I4208" i="4"/>
  <c r="P4207" i="4"/>
  <c r="O4207" i="4"/>
  <c r="I4207" i="4"/>
  <c r="P4206" i="4"/>
  <c r="O4206" i="4"/>
  <c r="I4206" i="4"/>
  <c r="P4205" i="4"/>
  <c r="O4205" i="4"/>
  <c r="I4205" i="4"/>
  <c r="P4204" i="4"/>
  <c r="O4204" i="4"/>
  <c r="I4204" i="4"/>
  <c r="P4203" i="4"/>
  <c r="O4203" i="4"/>
  <c r="I4203" i="4"/>
  <c r="P4202" i="4"/>
  <c r="O4202" i="4"/>
  <c r="I4202" i="4"/>
  <c r="P4201" i="4"/>
  <c r="O4201" i="4"/>
  <c r="I4201" i="4"/>
  <c r="P4200" i="4"/>
  <c r="O4200" i="4"/>
  <c r="I4200" i="4"/>
  <c r="P4199" i="4"/>
  <c r="O4199" i="4"/>
  <c r="I4199" i="4"/>
  <c r="P4198" i="4"/>
  <c r="O4198" i="4"/>
  <c r="I4198" i="4"/>
  <c r="P4197" i="4"/>
  <c r="O4197" i="4"/>
  <c r="I4197" i="4"/>
  <c r="P4196" i="4"/>
  <c r="O4196" i="4"/>
  <c r="I4196" i="4"/>
  <c r="P4195" i="4"/>
  <c r="O4195" i="4"/>
  <c r="I4195" i="4"/>
  <c r="P4194" i="4"/>
  <c r="O4194" i="4"/>
  <c r="I4194" i="4"/>
  <c r="P4193" i="4"/>
  <c r="O4193" i="4"/>
  <c r="I4193" i="4"/>
  <c r="P4192" i="4"/>
  <c r="O4192" i="4"/>
  <c r="I4192" i="4"/>
  <c r="P4191" i="4"/>
  <c r="O4191" i="4"/>
  <c r="I4191" i="4"/>
  <c r="P4190" i="4"/>
  <c r="O4190" i="4"/>
  <c r="I4190" i="4"/>
  <c r="P4189" i="4"/>
  <c r="O4189" i="4"/>
  <c r="I4189" i="4"/>
  <c r="P4188" i="4"/>
  <c r="O4188" i="4"/>
  <c r="I4188" i="4"/>
  <c r="P4187" i="4"/>
  <c r="O4187" i="4"/>
  <c r="I4187" i="4"/>
  <c r="P4186" i="4"/>
  <c r="O4186" i="4"/>
  <c r="I4186" i="4"/>
  <c r="P4185" i="4"/>
  <c r="O4185" i="4"/>
  <c r="I4185" i="4"/>
  <c r="P4184" i="4"/>
  <c r="O4184" i="4"/>
  <c r="I4184" i="4"/>
  <c r="P4183" i="4"/>
  <c r="O4183" i="4"/>
  <c r="I4183" i="4"/>
  <c r="P4182" i="4"/>
  <c r="O4182" i="4"/>
  <c r="I4182" i="4"/>
  <c r="P4181" i="4"/>
  <c r="O4181" i="4"/>
  <c r="I4181" i="4"/>
  <c r="P4180" i="4"/>
  <c r="O4180" i="4"/>
  <c r="I4180" i="4"/>
  <c r="P4179" i="4"/>
  <c r="O4179" i="4"/>
  <c r="I4179" i="4"/>
  <c r="P4178" i="4"/>
  <c r="O4178" i="4"/>
  <c r="I4178" i="4"/>
  <c r="P4177" i="4"/>
  <c r="O4177" i="4"/>
  <c r="I4177" i="4"/>
  <c r="P4176" i="4"/>
  <c r="O4176" i="4"/>
  <c r="I4176" i="4"/>
  <c r="P4175" i="4"/>
  <c r="O4175" i="4"/>
  <c r="I4175" i="4"/>
  <c r="P4174" i="4"/>
  <c r="O4174" i="4"/>
  <c r="I4174" i="4"/>
  <c r="P4173" i="4"/>
  <c r="O4173" i="4"/>
  <c r="I4173" i="4"/>
  <c r="P4172" i="4"/>
  <c r="O4172" i="4"/>
  <c r="I4172" i="4"/>
  <c r="P4171" i="4"/>
  <c r="O4171" i="4"/>
  <c r="I4171" i="4"/>
  <c r="P4170" i="4"/>
  <c r="O4170" i="4"/>
  <c r="I4170" i="4"/>
  <c r="P4169" i="4"/>
  <c r="O4169" i="4"/>
  <c r="I4169" i="4"/>
  <c r="P4168" i="4"/>
  <c r="O4168" i="4"/>
  <c r="I4168" i="4"/>
  <c r="P4167" i="4"/>
  <c r="O4167" i="4"/>
  <c r="I4167" i="4"/>
  <c r="P4166" i="4"/>
  <c r="O4166" i="4"/>
  <c r="I4166" i="4"/>
  <c r="P4165" i="4"/>
  <c r="O4165" i="4"/>
  <c r="I4165" i="4"/>
  <c r="P4164" i="4"/>
  <c r="O4164" i="4"/>
  <c r="I4164" i="4"/>
  <c r="P4163" i="4"/>
  <c r="O4163" i="4"/>
  <c r="I4163" i="4"/>
  <c r="P4162" i="4"/>
  <c r="O4162" i="4"/>
  <c r="I4162" i="4"/>
  <c r="P4161" i="4"/>
  <c r="O4161" i="4"/>
  <c r="I4161" i="4"/>
  <c r="P4160" i="4"/>
  <c r="O4160" i="4"/>
  <c r="I4160" i="4"/>
  <c r="P4159" i="4"/>
  <c r="O4159" i="4"/>
  <c r="I4159" i="4"/>
  <c r="P4158" i="4"/>
  <c r="O4158" i="4"/>
  <c r="I4158" i="4"/>
  <c r="P4157" i="4"/>
  <c r="O4157" i="4"/>
  <c r="I4157" i="4"/>
  <c r="P4156" i="4"/>
  <c r="O4156" i="4"/>
  <c r="I4156" i="4"/>
  <c r="P4155" i="4"/>
  <c r="O4155" i="4"/>
  <c r="I4155" i="4"/>
  <c r="P4154" i="4"/>
  <c r="O4154" i="4"/>
  <c r="I4154" i="4"/>
  <c r="P4153" i="4"/>
  <c r="O4153" i="4"/>
  <c r="I4153" i="4"/>
  <c r="P4152" i="4"/>
  <c r="O4152" i="4"/>
  <c r="I4152" i="4"/>
  <c r="P4151" i="4"/>
  <c r="O4151" i="4"/>
  <c r="I4151" i="4"/>
  <c r="P4150" i="4"/>
  <c r="O4150" i="4"/>
  <c r="I4150" i="4"/>
  <c r="P4149" i="4"/>
  <c r="O4149" i="4"/>
  <c r="I4149" i="4"/>
  <c r="P4148" i="4"/>
  <c r="O4148" i="4"/>
  <c r="I4148" i="4"/>
  <c r="P4147" i="4"/>
  <c r="O4147" i="4"/>
  <c r="I4147" i="4"/>
  <c r="P4146" i="4"/>
  <c r="O4146" i="4"/>
  <c r="I4146" i="4"/>
  <c r="P4145" i="4"/>
  <c r="O4145" i="4"/>
  <c r="I4145" i="4"/>
  <c r="P4144" i="4"/>
  <c r="O4144" i="4"/>
  <c r="I4144" i="4"/>
  <c r="P4143" i="4"/>
  <c r="O4143" i="4"/>
  <c r="I4143" i="4"/>
  <c r="P4142" i="4"/>
  <c r="O4142" i="4"/>
  <c r="I4142" i="4"/>
  <c r="P4141" i="4"/>
  <c r="O4141" i="4"/>
  <c r="I4141" i="4"/>
  <c r="P4140" i="4"/>
  <c r="O4140" i="4"/>
  <c r="I4140" i="4"/>
  <c r="P4139" i="4"/>
  <c r="O4139" i="4"/>
  <c r="I4139" i="4"/>
  <c r="P4138" i="4"/>
  <c r="O4138" i="4"/>
  <c r="I4138" i="4"/>
  <c r="P4137" i="4"/>
  <c r="O4137" i="4"/>
  <c r="I4137" i="4"/>
  <c r="P4136" i="4"/>
  <c r="O4136" i="4"/>
  <c r="I4136" i="4"/>
  <c r="P4135" i="4"/>
  <c r="O4135" i="4"/>
  <c r="I4135" i="4"/>
  <c r="P4134" i="4"/>
  <c r="O4134" i="4"/>
  <c r="I4134" i="4"/>
  <c r="P4133" i="4"/>
  <c r="O4133" i="4"/>
  <c r="I4133" i="4"/>
  <c r="P4132" i="4"/>
  <c r="O4132" i="4"/>
  <c r="I4132" i="4"/>
  <c r="P4131" i="4"/>
  <c r="O4131" i="4"/>
  <c r="I4131" i="4"/>
  <c r="P4130" i="4"/>
  <c r="O4130" i="4"/>
  <c r="I4130" i="4"/>
  <c r="P4129" i="4"/>
  <c r="O4129" i="4"/>
  <c r="I4129" i="4"/>
  <c r="P4128" i="4"/>
  <c r="O4128" i="4"/>
  <c r="I4128" i="4"/>
  <c r="P4127" i="4"/>
  <c r="O4127" i="4"/>
  <c r="I4127" i="4"/>
  <c r="P4126" i="4"/>
  <c r="O4126" i="4"/>
  <c r="I4126" i="4"/>
  <c r="P4125" i="4"/>
  <c r="O4125" i="4"/>
  <c r="I4125" i="4"/>
  <c r="P4124" i="4"/>
  <c r="O4124" i="4"/>
  <c r="I4124" i="4"/>
  <c r="P4123" i="4"/>
  <c r="O4123" i="4"/>
  <c r="I4123" i="4"/>
  <c r="P4122" i="4"/>
  <c r="O4122" i="4"/>
  <c r="I4122" i="4"/>
  <c r="P4121" i="4"/>
  <c r="O4121" i="4"/>
  <c r="I4121" i="4"/>
  <c r="P4120" i="4"/>
  <c r="O4120" i="4"/>
  <c r="I4120" i="4"/>
  <c r="P4119" i="4"/>
  <c r="O4119" i="4"/>
  <c r="I4119" i="4"/>
  <c r="P4118" i="4"/>
  <c r="O4118" i="4"/>
  <c r="I4118" i="4"/>
  <c r="P4117" i="4"/>
  <c r="O4117" i="4"/>
  <c r="I4117" i="4"/>
  <c r="P4116" i="4"/>
  <c r="O4116" i="4"/>
  <c r="I4116" i="4"/>
  <c r="P4115" i="4"/>
  <c r="O4115" i="4"/>
  <c r="I4115" i="4"/>
  <c r="P4114" i="4"/>
  <c r="O4114" i="4"/>
  <c r="I4114" i="4"/>
  <c r="P4113" i="4"/>
  <c r="O4113" i="4"/>
  <c r="I4113" i="4"/>
  <c r="P4112" i="4"/>
  <c r="O4112" i="4"/>
  <c r="I4112" i="4"/>
  <c r="P4111" i="4"/>
  <c r="O4111" i="4"/>
  <c r="I4111" i="4"/>
  <c r="P4110" i="4"/>
  <c r="O4110" i="4"/>
  <c r="I4110" i="4"/>
  <c r="P4109" i="4"/>
  <c r="O4109" i="4"/>
  <c r="I4109" i="4"/>
  <c r="P4108" i="4"/>
  <c r="O4108" i="4"/>
  <c r="I4108" i="4"/>
  <c r="P4107" i="4"/>
  <c r="O4107" i="4"/>
  <c r="I4107" i="4"/>
  <c r="P4106" i="4"/>
  <c r="O4106" i="4"/>
  <c r="I4106" i="4"/>
  <c r="P4105" i="4"/>
  <c r="O4105" i="4"/>
  <c r="I4105" i="4"/>
  <c r="P4104" i="4"/>
  <c r="O4104" i="4"/>
  <c r="I4104" i="4"/>
  <c r="P4103" i="4"/>
  <c r="O4103" i="4"/>
  <c r="I4103" i="4"/>
  <c r="P4102" i="4"/>
  <c r="O4102" i="4"/>
  <c r="I4102" i="4"/>
  <c r="P4101" i="4"/>
  <c r="O4101" i="4"/>
  <c r="I4101" i="4"/>
  <c r="P4100" i="4"/>
  <c r="O4100" i="4"/>
  <c r="I4100" i="4"/>
  <c r="P4099" i="4"/>
  <c r="O4099" i="4"/>
  <c r="I4099" i="4"/>
  <c r="P4098" i="4"/>
  <c r="O4098" i="4"/>
  <c r="I4098" i="4"/>
  <c r="P4097" i="4"/>
  <c r="O4097" i="4"/>
  <c r="I4097" i="4"/>
  <c r="P4096" i="4"/>
  <c r="O4096" i="4"/>
  <c r="I4096" i="4"/>
  <c r="P4095" i="4"/>
  <c r="O4095" i="4"/>
  <c r="I4095" i="4"/>
  <c r="P4094" i="4"/>
  <c r="O4094" i="4"/>
  <c r="I4094" i="4"/>
  <c r="P4093" i="4"/>
  <c r="O4093" i="4"/>
  <c r="I4093" i="4"/>
  <c r="P4092" i="4"/>
  <c r="O4092" i="4"/>
  <c r="I4092" i="4"/>
  <c r="P4091" i="4"/>
  <c r="O4091" i="4"/>
  <c r="I4091" i="4"/>
  <c r="P4090" i="4"/>
  <c r="O4090" i="4"/>
  <c r="I4090" i="4"/>
  <c r="P4089" i="4"/>
  <c r="O4089" i="4"/>
  <c r="I4089" i="4"/>
  <c r="P4088" i="4"/>
  <c r="O4088" i="4"/>
  <c r="I4088" i="4"/>
  <c r="P4087" i="4"/>
  <c r="O4087" i="4"/>
  <c r="I4087" i="4"/>
  <c r="P4086" i="4"/>
  <c r="O4086" i="4"/>
  <c r="I4086" i="4"/>
  <c r="P4085" i="4"/>
  <c r="O4085" i="4"/>
  <c r="I4085" i="4"/>
  <c r="P4084" i="4"/>
  <c r="O4084" i="4"/>
  <c r="I4084" i="4"/>
  <c r="P4083" i="4"/>
  <c r="O4083" i="4"/>
  <c r="I4083" i="4"/>
  <c r="P4082" i="4"/>
  <c r="O4082" i="4"/>
  <c r="I4082" i="4"/>
  <c r="P4081" i="4"/>
  <c r="O4081" i="4"/>
  <c r="I4081" i="4"/>
  <c r="P4080" i="4"/>
  <c r="O4080" i="4"/>
  <c r="I4080" i="4"/>
  <c r="P4079" i="4"/>
  <c r="O4079" i="4"/>
  <c r="I4079" i="4"/>
  <c r="P4078" i="4"/>
  <c r="O4078" i="4"/>
  <c r="I4078" i="4"/>
  <c r="P4077" i="4"/>
  <c r="O4077" i="4"/>
  <c r="I4077" i="4"/>
  <c r="P4076" i="4"/>
  <c r="O4076" i="4"/>
  <c r="I4076" i="4"/>
  <c r="P4075" i="4"/>
  <c r="O4075" i="4"/>
  <c r="I4075" i="4"/>
  <c r="P4074" i="4"/>
  <c r="O4074" i="4"/>
  <c r="I4074" i="4"/>
  <c r="P4073" i="4"/>
  <c r="O4073" i="4"/>
  <c r="I4073" i="4"/>
  <c r="P4072" i="4"/>
  <c r="O4072" i="4"/>
  <c r="I4072" i="4"/>
  <c r="P4071" i="4"/>
  <c r="O4071" i="4"/>
  <c r="I4071" i="4"/>
  <c r="P4070" i="4"/>
  <c r="O4070" i="4"/>
  <c r="I4070" i="4"/>
  <c r="P4069" i="4"/>
  <c r="O4069" i="4"/>
  <c r="I4069" i="4"/>
  <c r="P4068" i="4"/>
  <c r="O4068" i="4"/>
  <c r="I4068" i="4"/>
  <c r="P4067" i="4"/>
  <c r="O4067" i="4"/>
  <c r="I4067" i="4"/>
  <c r="P4066" i="4"/>
  <c r="O4066" i="4"/>
  <c r="I4066" i="4"/>
  <c r="P4065" i="4"/>
  <c r="O4065" i="4"/>
  <c r="I4065" i="4"/>
  <c r="P4064" i="4"/>
  <c r="O4064" i="4"/>
  <c r="I4064" i="4"/>
  <c r="P4063" i="4"/>
  <c r="O4063" i="4"/>
  <c r="I4063" i="4"/>
  <c r="P4062" i="4"/>
  <c r="O4062" i="4"/>
  <c r="I4062" i="4"/>
  <c r="P4061" i="4"/>
  <c r="O4061" i="4"/>
  <c r="I4061" i="4"/>
  <c r="P4060" i="4"/>
  <c r="O4060" i="4"/>
  <c r="I4060" i="4"/>
  <c r="P4059" i="4"/>
  <c r="O4059" i="4"/>
  <c r="I4059" i="4"/>
  <c r="P4058" i="4"/>
  <c r="O4058" i="4"/>
  <c r="I4058" i="4"/>
  <c r="P4057" i="4"/>
  <c r="O4057" i="4"/>
  <c r="I4057" i="4"/>
  <c r="P4056" i="4"/>
  <c r="O4056" i="4"/>
  <c r="I4056" i="4"/>
  <c r="P4055" i="4"/>
  <c r="O4055" i="4"/>
  <c r="I4055" i="4"/>
  <c r="P4054" i="4"/>
  <c r="O4054" i="4"/>
  <c r="I4054" i="4"/>
  <c r="P4053" i="4"/>
  <c r="O4053" i="4"/>
  <c r="I4053" i="4"/>
  <c r="P4052" i="4"/>
  <c r="O4052" i="4"/>
  <c r="I4052" i="4"/>
  <c r="P4051" i="4"/>
  <c r="O4051" i="4"/>
  <c r="I4051" i="4"/>
  <c r="P4050" i="4"/>
  <c r="O4050" i="4"/>
  <c r="I4050" i="4"/>
  <c r="P4049" i="4"/>
  <c r="O4049" i="4"/>
  <c r="I4049" i="4"/>
  <c r="P4048" i="4"/>
  <c r="O4048" i="4"/>
  <c r="I4048" i="4"/>
  <c r="P4047" i="4"/>
  <c r="O4047" i="4"/>
  <c r="I4047" i="4"/>
  <c r="P4046" i="4"/>
  <c r="O4046" i="4"/>
  <c r="I4046" i="4"/>
  <c r="P4045" i="4"/>
  <c r="O4045" i="4"/>
  <c r="I4045" i="4"/>
  <c r="P4044" i="4"/>
  <c r="O4044" i="4"/>
  <c r="I4044" i="4"/>
  <c r="P4043" i="4"/>
  <c r="O4043" i="4"/>
  <c r="I4043" i="4"/>
  <c r="P4042" i="4"/>
  <c r="O4042" i="4"/>
  <c r="I4042" i="4"/>
  <c r="P4041" i="4"/>
  <c r="O4041" i="4"/>
  <c r="I4041" i="4"/>
  <c r="P4040" i="4"/>
  <c r="O4040" i="4"/>
  <c r="I4040" i="4"/>
  <c r="P4039" i="4"/>
  <c r="O4039" i="4"/>
  <c r="I4039" i="4"/>
  <c r="P4038" i="4"/>
  <c r="O4038" i="4"/>
  <c r="I4038" i="4"/>
  <c r="P4037" i="4"/>
  <c r="O4037" i="4"/>
  <c r="I4037" i="4"/>
  <c r="P4036" i="4"/>
  <c r="O4036" i="4"/>
  <c r="I4036" i="4"/>
  <c r="P4035" i="4"/>
  <c r="O4035" i="4"/>
  <c r="I4035" i="4"/>
  <c r="P4034" i="4"/>
  <c r="O4034" i="4"/>
  <c r="I4034" i="4"/>
  <c r="P4033" i="4"/>
  <c r="O4033" i="4"/>
  <c r="I4033" i="4"/>
  <c r="P4032" i="4"/>
  <c r="O4032" i="4"/>
  <c r="I4032" i="4"/>
  <c r="P4031" i="4"/>
  <c r="O4031" i="4"/>
  <c r="I4031" i="4"/>
  <c r="P4030" i="4"/>
  <c r="O4030" i="4"/>
  <c r="I4030" i="4"/>
  <c r="P4029" i="4"/>
  <c r="O4029" i="4"/>
  <c r="I4029" i="4"/>
  <c r="P4028" i="4"/>
  <c r="O4028" i="4"/>
  <c r="I4028" i="4"/>
  <c r="P4027" i="4"/>
  <c r="O4027" i="4"/>
  <c r="I4027" i="4"/>
  <c r="P4026" i="4"/>
  <c r="O4026" i="4"/>
  <c r="I4026" i="4"/>
  <c r="P4025" i="4"/>
  <c r="O4025" i="4"/>
  <c r="I4025" i="4"/>
  <c r="P4024" i="4"/>
  <c r="O4024" i="4"/>
  <c r="I4024" i="4"/>
  <c r="P4023" i="4"/>
  <c r="O4023" i="4"/>
  <c r="I4023" i="4"/>
  <c r="P4022" i="4"/>
  <c r="O4022" i="4"/>
  <c r="I4022" i="4"/>
  <c r="P4021" i="4"/>
  <c r="O4021" i="4"/>
  <c r="I4021" i="4"/>
  <c r="P4020" i="4"/>
  <c r="O4020" i="4"/>
  <c r="I4020" i="4"/>
  <c r="P4019" i="4"/>
  <c r="O4019" i="4"/>
  <c r="I4019" i="4"/>
  <c r="P4018" i="4"/>
  <c r="O4018" i="4"/>
  <c r="I4018" i="4"/>
  <c r="P4017" i="4"/>
  <c r="O4017" i="4"/>
  <c r="I4017" i="4"/>
  <c r="P4016" i="4"/>
  <c r="O4016" i="4"/>
  <c r="I4016" i="4"/>
  <c r="P4015" i="4"/>
  <c r="O4015" i="4"/>
  <c r="I4015" i="4"/>
  <c r="P4014" i="4"/>
  <c r="O4014" i="4"/>
  <c r="I4014" i="4"/>
  <c r="P4013" i="4"/>
  <c r="O4013" i="4"/>
  <c r="I4013" i="4"/>
  <c r="P4012" i="4"/>
  <c r="O4012" i="4"/>
  <c r="I4012" i="4"/>
  <c r="P4011" i="4"/>
  <c r="O4011" i="4"/>
  <c r="I4011" i="4"/>
  <c r="P4010" i="4"/>
  <c r="O4010" i="4"/>
  <c r="I4010" i="4"/>
  <c r="P4009" i="4"/>
  <c r="O4009" i="4"/>
  <c r="I4009" i="4"/>
  <c r="P4008" i="4"/>
  <c r="O4008" i="4"/>
  <c r="I4008" i="4"/>
  <c r="P4007" i="4"/>
  <c r="O4007" i="4"/>
  <c r="I4007" i="4"/>
  <c r="P4006" i="4"/>
  <c r="O4006" i="4"/>
  <c r="I4006" i="4"/>
  <c r="P4005" i="4"/>
  <c r="O4005" i="4"/>
  <c r="I4005" i="4"/>
  <c r="P4004" i="4"/>
  <c r="O4004" i="4"/>
  <c r="I4004" i="4"/>
  <c r="P4003" i="4"/>
  <c r="O4003" i="4"/>
  <c r="I4003" i="4"/>
  <c r="P4002" i="4"/>
  <c r="O4002" i="4"/>
  <c r="I4002" i="4"/>
  <c r="P4001" i="4"/>
  <c r="O4001" i="4"/>
  <c r="I4001" i="4"/>
  <c r="P4000" i="4"/>
  <c r="O4000" i="4"/>
  <c r="I4000" i="4"/>
  <c r="P3999" i="4"/>
  <c r="O3999" i="4"/>
  <c r="I3999" i="4"/>
  <c r="P3998" i="4"/>
  <c r="O3998" i="4"/>
  <c r="I3998" i="4"/>
  <c r="P3997" i="4"/>
  <c r="O3997" i="4"/>
  <c r="I3997" i="4"/>
  <c r="P3996" i="4"/>
  <c r="O3996" i="4"/>
  <c r="I3996" i="4"/>
  <c r="P3995" i="4"/>
  <c r="O3995" i="4"/>
  <c r="I3995" i="4"/>
  <c r="P3994" i="4"/>
  <c r="O3994" i="4"/>
  <c r="I3994" i="4"/>
  <c r="P3993" i="4"/>
  <c r="O3993" i="4"/>
  <c r="I3993" i="4"/>
  <c r="P3992" i="4"/>
  <c r="O3992" i="4"/>
  <c r="I3992" i="4"/>
  <c r="P3991" i="4"/>
  <c r="O3991" i="4"/>
  <c r="I3991" i="4"/>
  <c r="P3990" i="4"/>
  <c r="O3990" i="4"/>
  <c r="I3990" i="4"/>
  <c r="P3989" i="4"/>
  <c r="O3989" i="4"/>
  <c r="I3989" i="4"/>
  <c r="P3988" i="4"/>
  <c r="O3988" i="4"/>
  <c r="I3988" i="4"/>
  <c r="P3987" i="4"/>
  <c r="O3987" i="4"/>
  <c r="I3987" i="4"/>
  <c r="P3986" i="4"/>
  <c r="O3986" i="4"/>
  <c r="I3986" i="4"/>
  <c r="P3985" i="4"/>
  <c r="O3985" i="4"/>
  <c r="I3985" i="4"/>
  <c r="P3984" i="4"/>
  <c r="O3984" i="4"/>
  <c r="I3984" i="4"/>
  <c r="P3983" i="4"/>
  <c r="O3983" i="4"/>
  <c r="I3983" i="4"/>
  <c r="P3982" i="4"/>
  <c r="O3982" i="4"/>
  <c r="I3982" i="4"/>
  <c r="P3981" i="4"/>
  <c r="O3981" i="4"/>
  <c r="I3981" i="4"/>
  <c r="P3980" i="4"/>
  <c r="O3980" i="4"/>
  <c r="I3980" i="4"/>
  <c r="P3979" i="4"/>
  <c r="O3979" i="4"/>
  <c r="I3979" i="4"/>
  <c r="P3978" i="4"/>
  <c r="O3978" i="4"/>
  <c r="I3978" i="4"/>
  <c r="P3977" i="4"/>
  <c r="O3977" i="4"/>
  <c r="I3977" i="4"/>
  <c r="P3976" i="4"/>
  <c r="O3976" i="4"/>
  <c r="I3976" i="4"/>
  <c r="P3975" i="4"/>
  <c r="O3975" i="4"/>
  <c r="I3975" i="4"/>
  <c r="P3974" i="4"/>
  <c r="O3974" i="4"/>
  <c r="I3974" i="4"/>
  <c r="P3973" i="4"/>
  <c r="O3973" i="4"/>
  <c r="I3973" i="4"/>
  <c r="P3972" i="4"/>
  <c r="O3972" i="4"/>
  <c r="I3972" i="4"/>
  <c r="P3971" i="4"/>
  <c r="O3971" i="4"/>
  <c r="I3971" i="4"/>
  <c r="P3970" i="4"/>
  <c r="O3970" i="4"/>
  <c r="I3970" i="4"/>
  <c r="P3969" i="4"/>
  <c r="O3969" i="4"/>
  <c r="I3969" i="4"/>
  <c r="P3968" i="4"/>
  <c r="O3968" i="4"/>
  <c r="I3968" i="4"/>
  <c r="P3967" i="4"/>
  <c r="O3967" i="4"/>
  <c r="I3967" i="4"/>
  <c r="P3966" i="4"/>
  <c r="O3966" i="4"/>
  <c r="I3966" i="4"/>
  <c r="P3965" i="4"/>
  <c r="O3965" i="4"/>
  <c r="I3965" i="4"/>
  <c r="P3964" i="4"/>
  <c r="O3964" i="4"/>
  <c r="I3964" i="4"/>
  <c r="P3963" i="4"/>
  <c r="O3963" i="4"/>
  <c r="I3963" i="4"/>
  <c r="P3962" i="4"/>
  <c r="O3962" i="4"/>
  <c r="I3962" i="4"/>
  <c r="P3961" i="4"/>
  <c r="O3961" i="4"/>
  <c r="I3961" i="4"/>
  <c r="P3960" i="4"/>
  <c r="O3960" i="4"/>
  <c r="I3960" i="4"/>
  <c r="P3959" i="4"/>
  <c r="O3959" i="4"/>
  <c r="I3959" i="4"/>
  <c r="P3958" i="4"/>
  <c r="O3958" i="4"/>
  <c r="I3958" i="4"/>
  <c r="P3957" i="4"/>
  <c r="O3957" i="4"/>
  <c r="I3957" i="4"/>
  <c r="P3956" i="4"/>
  <c r="O3956" i="4"/>
  <c r="I3956" i="4"/>
  <c r="P3955" i="4"/>
  <c r="O3955" i="4"/>
  <c r="I3955" i="4"/>
  <c r="P3954" i="4"/>
  <c r="O3954" i="4"/>
  <c r="I3954" i="4"/>
  <c r="P3953" i="4"/>
  <c r="O3953" i="4"/>
  <c r="I3953" i="4"/>
  <c r="P3952" i="4"/>
  <c r="O3952" i="4"/>
  <c r="I3952" i="4"/>
  <c r="P3951" i="4"/>
  <c r="O3951" i="4"/>
  <c r="I3951" i="4"/>
  <c r="P3950" i="4"/>
  <c r="O3950" i="4"/>
  <c r="I3950" i="4"/>
  <c r="P3949" i="4"/>
  <c r="O3949" i="4"/>
  <c r="I3949" i="4"/>
  <c r="P3948" i="4"/>
  <c r="O3948" i="4"/>
  <c r="I3948" i="4"/>
  <c r="P3947" i="4"/>
  <c r="O3947" i="4"/>
  <c r="I3947" i="4"/>
  <c r="P3946" i="4"/>
  <c r="O3946" i="4"/>
  <c r="I3946" i="4"/>
  <c r="P3945" i="4"/>
  <c r="O3945" i="4"/>
  <c r="I3945" i="4"/>
  <c r="P3944" i="4"/>
  <c r="O3944" i="4"/>
  <c r="I3944" i="4"/>
  <c r="P3943" i="4"/>
  <c r="O3943" i="4"/>
  <c r="I3943" i="4"/>
  <c r="P3942" i="4"/>
  <c r="O3942" i="4"/>
  <c r="I3942" i="4"/>
  <c r="P3941" i="4"/>
  <c r="O3941" i="4"/>
  <c r="I3941" i="4"/>
  <c r="P3940" i="4"/>
  <c r="O3940" i="4"/>
  <c r="I3940" i="4"/>
  <c r="P3939" i="4"/>
  <c r="O3939" i="4"/>
  <c r="I3939" i="4"/>
  <c r="P3938" i="4"/>
  <c r="O3938" i="4"/>
  <c r="I3938" i="4"/>
  <c r="P3937" i="4"/>
  <c r="O3937" i="4"/>
  <c r="I3937" i="4"/>
  <c r="P3936" i="4"/>
  <c r="O3936" i="4"/>
  <c r="I3936" i="4"/>
  <c r="P3935" i="4"/>
  <c r="O3935" i="4"/>
  <c r="I3935" i="4"/>
  <c r="P3934" i="4"/>
  <c r="O3934" i="4"/>
  <c r="I3934" i="4"/>
  <c r="P3933" i="4"/>
  <c r="O3933" i="4"/>
  <c r="I3933" i="4"/>
  <c r="P3932" i="4"/>
  <c r="O3932" i="4"/>
  <c r="I3932" i="4"/>
  <c r="P3931" i="4"/>
  <c r="O3931" i="4"/>
  <c r="I3931" i="4"/>
  <c r="P3930" i="4"/>
  <c r="O3930" i="4"/>
  <c r="I3930" i="4"/>
  <c r="P3929" i="4"/>
  <c r="O3929" i="4"/>
  <c r="I3929" i="4"/>
  <c r="P3928" i="4"/>
  <c r="O3928" i="4"/>
  <c r="I3928" i="4"/>
  <c r="P3927" i="4"/>
  <c r="O3927" i="4"/>
  <c r="I3927" i="4"/>
  <c r="P3926" i="4"/>
  <c r="O3926" i="4"/>
  <c r="I3926" i="4"/>
  <c r="P3925" i="4"/>
  <c r="O3925" i="4"/>
  <c r="I3925" i="4"/>
  <c r="P3924" i="4"/>
  <c r="O3924" i="4"/>
  <c r="I3924" i="4"/>
  <c r="P3923" i="4"/>
  <c r="O3923" i="4"/>
  <c r="I3923" i="4"/>
  <c r="P3922" i="4"/>
  <c r="O3922" i="4"/>
  <c r="I3922" i="4"/>
  <c r="P3921" i="4"/>
  <c r="O3921" i="4"/>
  <c r="I3921" i="4"/>
  <c r="P3920" i="4"/>
  <c r="O3920" i="4"/>
  <c r="I3920" i="4"/>
  <c r="P3919" i="4"/>
  <c r="O3919" i="4"/>
  <c r="I3919" i="4"/>
  <c r="P3918" i="4"/>
  <c r="O3918" i="4"/>
  <c r="I3918" i="4"/>
  <c r="P3917" i="4"/>
  <c r="O3917" i="4"/>
  <c r="I3917" i="4"/>
  <c r="P3916" i="4"/>
  <c r="O3916" i="4"/>
  <c r="I3916" i="4"/>
  <c r="P3915" i="4"/>
  <c r="O3915" i="4"/>
  <c r="I3915" i="4"/>
  <c r="P3914" i="4"/>
  <c r="O3914" i="4"/>
  <c r="I3914" i="4"/>
  <c r="P3913" i="4"/>
  <c r="O3913" i="4"/>
  <c r="I3913" i="4"/>
  <c r="P3912" i="4"/>
  <c r="O3912" i="4"/>
  <c r="I3912" i="4"/>
  <c r="P3911" i="4"/>
  <c r="O3911" i="4"/>
  <c r="I3911" i="4"/>
  <c r="P3910" i="4"/>
  <c r="O3910" i="4"/>
  <c r="I3910" i="4"/>
  <c r="P3909" i="4"/>
  <c r="O3909" i="4"/>
  <c r="I3909" i="4"/>
  <c r="P3908" i="4"/>
  <c r="O3908" i="4"/>
  <c r="I3908" i="4"/>
  <c r="P3907" i="4"/>
  <c r="O3907" i="4"/>
  <c r="I3907" i="4"/>
  <c r="P3906" i="4"/>
  <c r="O3906" i="4"/>
  <c r="I3906" i="4"/>
  <c r="P3905" i="4"/>
  <c r="O3905" i="4"/>
  <c r="I3905" i="4"/>
  <c r="P3904" i="4"/>
  <c r="O3904" i="4"/>
  <c r="I3904" i="4"/>
  <c r="P3903" i="4"/>
  <c r="O3903" i="4"/>
  <c r="I3903" i="4"/>
  <c r="P3902" i="4"/>
  <c r="O3902" i="4"/>
  <c r="I3902" i="4"/>
  <c r="P3901" i="4"/>
  <c r="O3901" i="4"/>
  <c r="I3901" i="4"/>
  <c r="P3900" i="4"/>
  <c r="O3900" i="4"/>
  <c r="I3900" i="4"/>
  <c r="P3899" i="4"/>
  <c r="O3899" i="4"/>
  <c r="I3899" i="4"/>
  <c r="P3898" i="4"/>
  <c r="O3898" i="4"/>
  <c r="I3898" i="4"/>
  <c r="P3897" i="4"/>
  <c r="O3897" i="4"/>
  <c r="I3897" i="4"/>
  <c r="P3896" i="4"/>
  <c r="O3896" i="4"/>
  <c r="I3896" i="4"/>
  <c r="P3895" i="4"/>
  <c r="O3895" i="4"/>
  <c r="I3895" i="4"/>
  <c r="P3894" i="4"/>
  <c r="O3894" i="4"/>
  <c r="I3894" i="4"/>
  <c r="P3893" i="4"/>
  <c r="O3893" i="4"/>
  <c r="I3893" i="4"/>
  <c r="P3892" i="4"/>
  <c r="O3892" i="4"/>
  <c r="I3892" i="4"/>
  <c r="P3891" i="4"/>
  <c r="O3891" i="4"/>
  <c r="I3891" i="4"/>
  <c r="P3890" i="4"/>
  <c r="O3890" i="4"/>
  <c r="I3890" i="4"/>
  <c r="P3889" i="4"/>
  <c r="O3889" i="4"/>
  <c r="I3889" i="4"/>
  <c r="P3888" i="4"/>
  <c r="O3888" i="4"/>
  <c r="I3888" i="4"/>
  <c r="P3887" i="4"/>
  <c r="O3887" i="4"/>
  <c r="I3887" i="4"/>
  <c r="P3886" i="4"/>
  <c r="O3886" i="4"/>
  <c r="I3886" i="4"/>
  <c r="P3885" i="4"/>
  <c r="O3885" i="4"/>
  <c r="I3885" i="4"/>
  <c r="P3884" i="4"/>
  <c r="O3884" i="4"/>
  <c r="I3884" i="4"/>
  <c r="P3883" i="4"/>
  <c r="O3883" i="4"/>
  <c r="I3883" i="4"/>
  <c r="P3882" i="4"/>
  <c r="O3882" i="4"/>
  <c r="I3882" i="4"/>
  <c r="P3881" i="4"/>
  <c r="O3881" i="4"/>
  <c r="I3881" i="4"/>
  <c r="P3880" i="4"/>
  <c r="O3880" i="4"/>
  <c r="I3880" i="4"/>
  <c r="P3879" i="4"/>
  <c r="O3879" i="4"/>
  <c r="I3879" i="4"/>
  <c r="P3878" i="4"/>
  <c r="O3878" i="4"/>
  <c r="I3878" i="4"/>
  <c r="P3877" i="4"/>
  <c r="O3877" i="4"/>
  <c r="I3877" i="4"/>
  <c r="P3876" i="4"/>
  <c r="O3876" i="4"/>
  <c r="I3876" i="4"/>
  <c r="P3875" i="4"/>
  <c r="O3875" i="4"/>
  <c r="I3875" i="4"/>
  <c r="P3874" i="4"/>
  <c r="O3874" i="4"/>
  <c r="I3874" i="4"/>
  <c r="P3873" i="4"/>
  <c r="O3873" i="4"/>
  <c r="I3873" i="4"/>
  <c r="P3872" i="4"/>
  <c r="O3872" i="4"/>
  <c r="I3872" i="4"/>
  <c r="P3871" i="4"/>
  <c r="O3871" i="4"/>
  <c r="I3871" i="4"/>
  <c r="P3870" i="4"/>
  <c r="O3870" i="4"/>
  <c r="I3870" i="4"/>
  <c r="P3869" i="4"/>
  <c r="O3869" i="4"/>
  <c r="I3869" i="4"/>
  <c r="P3868" i="4"/>
  <c r="O3868" i="4"/>
  <c r="I3868" i="4"/>
  <c r="P3867" i="4"/>
  <c r="O3867" i="4"/>
  <c r="I3867" i="4"/>
  <c r="P3866" i="4"/>
  <c r="O3866" i="4"/>
  <c r="I3866" i="4"/>
  <c r="P3865" i="4"/>
  <c r="O3865" i="4"/>
  <c r="I3865" i="4"/>
  <c r="P3864" i="4"/>
  <c r="O3864" i="4"/>
  <c r="I3864" i="4"/>
  <c r="P3863" i="4"/>
  <c r="O3863" i="4"/>
  <c r="I3863" i="4"/>
  <c r="P3862" i="4"/>
  <c r="O3862" i="4"/>
  <c r="I3862" i="4"/>
  <c r="P3861" i="4"/>
  <c r="O3861" i="4"/>
  <c r="I3861" i="4"/>
  <c r="P3860" i="4"/>
  <c r="O3860" i="4"/>
  <c r="I3860" i="4"/>
  <c r="P3859" i="4"/>
  <c r="O3859" i="4"/>
  <c r="I3859" i="4"/>
  <c r="P3858" i="4"/>
  <c r="O3858" i="4"/>
  <c r="I3858" i="4"/>
  <c r="P3857" i="4"/>
  <c r="O3857" i="4"/>
  <c r="I3857" i="4"/>
  <c r="P3856" i="4"/>
  <c r="O3856" i="4"/>
  <c r="I3856" i="4"/>
  <c r="P3855" i="4"/>
  <c r="O3855" i="4"/>
  <c r="I3855" i="4"/>
  <c r="P3854" i="4"/>
  <c r="O3854" i="4"/>
  <c r="I3854" i="4"/>
  <c r="P3853" i="4"/>
  <c r="O3853" i="4"/>
  <c r="I3853" i="4"/>
  <c r="P3852" i="4"/>
  <c r="O3852" i="4"/>
  <c r="I3852" i="4"/>
  <c r="P3851" i="4"/>
  <c r="O3851" i="4"/>
  <c r="I3851" i="4"/>
  <c r="P3850" i="4"/>
  <c r="O3850" i="4"/>
  <c r="I3850" i="4"/>
  <c r="P3849" i="4"/>
  <c r="O3849" i="4"/>
  <c r="I3849" i="4"/>
  <c r="P3848" i="4"/>
  <c r="O3848" i="4"/>
  <c r="I3848" i="4"/>
  <c r="P3847" i="4"/>
  <c r="O3847" i="4"/>
  <c r="I3847" i="4"/>
  <c r="P3846" i="4"/>
  <c r="O3846" i="4"/>
  <c r="I3846" i="4"/>
  <c r="P3845" i="4"/>
  <c r="O3845" i="4"/>
  <c r="I3845" i="4"/>
  <c r="P3844" i="4"/>
  <c r="O3844" i="4"/>
  <c r="I3844" i="4"/>
  <c r="P3843" i="4"/>
  <c r="O3843" i="4"/>
  <c r="I3843" i="4"/>
  <c r="P3842" i="4"/>
  <c r="O3842" i="4"/>
  <c r="I3842" i="4"/>
  <c r="P3841" i="4"/>
  <c r="O3841" i="4"/>
  <c r="I3841" i="4"/>
  <c r="P3840" i="4"/>
  <c r="O3840" i="4"/>
  <c r="I3840" i="4"/>
  <c r="P3839" i="4"/>
  <c r="O3839" i="4"/>
  <c r="I3839" i="4"/>
  <c r="P3838" i="4"/>
  <c r="O3838" i="4"/>
  <c r="I3838" i="4"/>
  <c r="P3837" i="4"/>
  <c r="O3837" i="4"/>
  <c r="I3837" i="4"/>
  <c r="P3836" i="4"/>
  <c r="O3836" i="4"/>
  <c r="I3836" i="4"/>
  <c r="P3835" i="4"/>
  <c r="O3835" i="4"/>
  <c r="I3835" i="4"/>
  <c r="P3834" i="4"/>
  <c r="O3834" i="4"/>
  <c r="I3834" i="4"/>
  <c r="P3833" i="4"/>
  <c r="O3833" i="4"/>
  <c r="I3833" i="4"/>
  <c r="P3832" i="4"/>
  <c r="O3832" i="4"/>
  <c r="I3832" i="4"/>
  <c r="P3831" i="4"/>
  <c r="O3831" i="4"/>
  <c r="I3831" i="4"/>
  <c r="P3830" i="4"/>
  <c r="O3830" i="4"/>
  <c r="I3830" i="4"/>
  <c r="P3829" i="4"/>
  <c r="O3829" i="4"/>
  <c r="I3829" i="4"/>
  <c r="P3828" i="4"/>
  <c r="O3828" i="4"/>
  <c r="I3828" i="4"/>
  <c r="P3827" i="4"/>
  <c r="O3827" i="4"/>
  <c r="I3827" i="4"/>
  <c r="P3826" i="4"/>
  <c r="O3826" i="4"/>
  <c r="I3826" i="4"/>
  <c r="P3825" i="4"/>
  <c r="O3825" i="4"/>
  <c r="I3825" i="4"/>
  <c r="P3824" i="4"/>
  <c r="O3824" i="4"/>
  <c r="I3824" i="4"/>
  <c r="P3823" i="4"/>
  <c r="O3823" i="4"/>
  <c r="I3823" i="4"/>
  <c r="P3822" i="4"/>
  <c r="O3822" i="4"/>
  <c r="I3822" i="4"/>
  <c r="P3821" i="4"/>
  <c r="O3821" i="4"/>
  <c r="I3821" i="4"/>
  <c r="P3820" i="4"/>
  <c r="O3820" i="4"/>
  <c r="I3820" i="4"/>
  <c r="P3819" i="4"/>
  <c r="O3819" i="4"/>
  <c r="I3819" i="4"/>
  <c r="P3818" i="4"/>
  <c r="O3818" i="4"/>
  <c r="I3818" i="4"/>
  <c r="P3817" i="4"/>
  <c r="O3817" i="4"/>
  <c r="I3817" i="4"/>
  <c r="P3816" i="4"/>
  <c r="O3816" i="4"/>
  <c r="I3816" i="4"/>
  <c r="P3815" i="4"/>
  <c r="O3815" i="4"/>
  <c r="I3815" i="4"/>
  <c r="P3814" i="4"/>
  <c r="O3814" i="4"/>
  <c r="I3814" i="4"/>
  <c r="P3813" i="4"/>
  <c r="O3813" i="4"/>
  <c r="I3813" i="4"/>
  <c r="P3812" i="4"/>
  <c r="O3812" i="4"/>
  <c r="I3812" i="4"/>
  <c r="P3811" i="4"/>
  <c r="O3811" i="4"/>
  <c r="I3811" i="4"/>
  <c r="P3810" i="4"/>
  <c r="O3810" i="4"/>
  <c r="I3810" i="4"/>
  <c r="P3809" i="4"/>
  <c r="O3809" i="4"/>
  <c r="I3809" i="4"/>
  <c r="P3808" i="4"/>
  <c r="O3808" i="4"/>
  <c r="I3808" i="4"/>
  <c r="P3807" i="4"/>
  <c r="O3807" i="4"/>
  <c r="I3807" i="4"/>
  <c r="P3806" i="4"/>
  <c r="O3806" i="4"/>
  <c r="I3806" i="4"/>
  <c r="P3805" i="4"/>
  <c r="O3805" i="4"/>
  <c r="I3805" i="4"/>
  <c r="P3804" i="4"/>
  <c r="O3804" i="4"/>
  <c r="I3804" i="4"/>
  <c r="P3803" i="4"/>
  <c r="O3803" i="4"/>
  <c r="I3803" i="4"/>
  <c r="P3802" i="4"/>
  <c r="O3802" i="4"/>
  <c r="I3802" i="4"/>
  <c r="P3801" i="4"/>
  <c r="O3801" i="4"/>
  <c r="I3801" i="4"/>
  <c r="P3800" i="4"/>
  <c r="O3800" i="4"/>
  <c r="I3800" i="4"/>
  <c r="P3799" i="4"/>
  <c r="O3799" i="4"/>
  <c r="I3799" i="4"/>
  <c r="P3798" i="4"/>
  <c r="O3798" i="4"/>
  <c r="I3798" i="4"/>
  <c r="P3797" i="4"/>
  <c r="O3797" i="4"/>
  <c r="I3797" i="4"/>
  <c r="P3796" i="4"/>
  <c r="O3796" i="4"/>
  <c r="I3796" i="4"/>
  <c r="P3795" i="4"/>
  <c r="O3795" i="4"/>
  <c r="I3795" i="4"/>
  <c r="P3794" i="4"/>
  <c r="O3794" i="4"/>
  <c r="I3794" i="4"/>
  <c r="P3793" i="4"/>
  <c r="O3793" i="4"/>
  <c r="I3793" i="4"/>
  <c r="P3792" i="4"/>
  <c r="O3792" i="4"/>
  <c r="I3792" i="4"/>
  <c r="P3791" i="4"/>
  <c r="O3791" i="4"/>
  <c r="I3791" i="4"/>
  <c r="P3790" i="4"/>
  <c r="O3790" i="4"/>
  <c r="I3790" i="4"/>
  <c r="P3789" i="4"/>
  <c r="O3789" i="4"/>
  <c r="I3789" i="4"/>
  <c r="P3788" i="4"/>
  <c r="O3788" i="4"/>
  <c r="I3788" i="4"/>
  <c r="P3787" i="4"/>
  <c r="O3787" i="4"/>
  <c r="I3787" i="4"/>
  <c r="P3786" i="4"/>
  <c r="O3786" i="4"/>
  <c r="I3786" i="4"/>
  <c r="P3785" i="4"/>
  <c r="O3785" i="4"/>
  <c r="I3785" i="4"/>
  <c r="P3784" i="4"/>
  <c r="O3784" i="4"/>
  <c r="I3784" i="4"/>
  <c r="P3783" i="4"/>
  <c r="O3783" i="4"/>
  <c r="I3783" i="4"/>
  <c r="P3782" i="4"/>
  <c r="O3782" i="4"/>
  <c r="I3782" i="4"/>
  <c r="P3781" i="4"/>
  <c r="O3781" i="4"/>
  <c r="I3781" i="4"/>
  <c r="P3780" i="4"/>
  <c r="O3780" i="4"/>
  <c r="I3780" i="4"/>
  <c r="P3779" i="4"/>
  <c r="O3779" i="4"/>
  <c r="I3779" i="4"/>
  <c r="P3778" i="4"/>
  <c r="O3778" i="4"/>
  <c r="I3778" i="4"/>
  <c r="P3777" i="4"/>
  <c r="O3777" i="4"/>
  <c r="I3777" i="4"/>
  <c r="P3776" i="4"/>
  <c r="O3776" i="4"/>
  <c r="I3776" i="4"/>
  <c r="P3775" i="4"/>
  <c r="O3775" i="4"/>
  <c r="I3775" i="4"/>
  <c r="P3774" i="4"/>
  <c r="O3774" i="4"/>
  <c r="I3774" i="4"/>
  <c r="P3773" i="4"/>
  <c r="O3773" i="4"/>
  <c r="I3773" i="4"/>
  <c r="P3772" i="4"/>
  <c r="O3772" i="4"/>
  <c r="I3772" i="4"/>
  <c r="P3771" i="4"/>
  <c r="O3771" i="4"/>
  <c r="I3771" i="4"/>
  <c r="P3770" i="4"/>
  <c r="O3770" i="4"/>
  <c r="I3770" i="4"/>
  <c r="P3769" i="4"/>
  <c r="O3769" i="4"/>
  <c r="I3769" i="4"/>
  <c r="P3768" i="4"/>
  <c r="O3768" i="4"/>
  <c r="I3768" i="4"/>
  <c r="P3767" i="4"/>
  <c r="O3767" i="4"/>
  <c r="I3767" i="4"/>
  <c r="P3766" i="4"/>
  <c r="O3766" i="4"/>
  <c r="I3766" i="4"/>
  <c r="P3765" i="4"/>
  <c r="O3765" i="4"/>
  <c r="I3765" i="4"/>
  <c r="P3764" i="4"/>
  <c r="O3764" i="4"/>
  <c r="I3764" i="4"/>
  <c r="P3763" i="4"/>
  <c r="O3763" i="4"/>
  <c r="I3763" i="4"/>
  <c r="P3762" i="4"/>
  <c r="O3762" i="4"/>
  <c r="I3762" i="4"/>
  <c r="P3761" i="4"/>
  <c r="O3761" i="4"/>
  <c r="I3761" i="4"/>
  <c r="P3760" i="4"/>
  <c r="O3760" i="4"/>
  <c r="I3760" i="4"/>
  <c r="P3759" i="4"/>
  <c r="O3759" i="4"/>
  <c r="I3759" i="4"/>
  <c r="P3758" i="4"/>
  <c r="O3758" i="4"/>
  <c r="I3758" i="4"/>
  <c r="P3757" i="4"/>
  <c r="O3757" i="4"/>
  <c r="I3757" i="4"/>
  <c r="P3756" i="4"/>
  <c r="O3756" i="4"/>
  <c r="I3756" i="4"/>
  <c r="P3755" i="4"/>
  <c r="O3755" i="4"/>
  <c r="I3755" i="4"/>
  <c r="P3754" i="4"/>
  <c r="O3754" i="4"/>
  <c r="I3754" i="4"/>
  <c r="P3753" i="4"/>
  <c r="O3753" i="4"/>
  <c r="I3753" i="4"/>
  <c r="P3752" i="4"/>
  <c r="O3752" i="4"/>
  <c r="I3752" i="4"/>
  <c r="P3751" i="4"/>
  <c r="O3751" i="4"/>
  <c r="I3751" i="4"/>
  <c r="P3750" i="4"/>
  <c r="O3750" i="4"/>
  <c r="I3750" i="4"/>
  <c r="P3749" i="4"/>
  <c r="O3749" i="4"/>
  <c r="I3749" i="4"/>
  <c r="P3748" i="4"/>
  <c r="O3748" i="4"/>
  <c r="I3748" i="4"/>
  <c r="P3747" i="4"/>
  <c r="O3747" i="4"/>
  <c r="I3747" i="4"/>
  <c r="P3746" i="4"/>
  <c r="O3746" i="4"/>
  <c r="I3746" i="4"/>
  <c r="P3745" i="4"/>
  <c r="O3745" i="4"/>
  <c r="I3745" i="4"/>
  <c r="P3744" i="4"/>
  <c r="O3744" i="4"/>
  <c r="I3744" i="4"/>
  <c r="P3743" i="4"/>
  <c r="O3743" i="4"/>
  <c r="I3743" i="4"/>
  <c r="P3742" i="4"/>
  <c r="O3742" i="4"/>
  <c r="I3742" i="4"/>
  <c r="P3741" i="4"/>
  <c r="O3741" i="4"/>
  <c r="I3741" i="4"/>
  <c r="P3740" i="4"/>
  <c r="O3740" i="4"/>
  <c r="I3740" i="4"/>
  <c r="P3739" i="4"/>
  <c r="O3739" i="4"/>
  <c r="I3739" i="4"/>
  <c r="P3738" i="4"/>
  <c r="O3738" i="4"/>
  <c r="I3738" i="4"/>
  <c r="P3737" i="4"/>
  <c r="O3737" i="4"/>
  <c r="I3737" i="4"/>
  <c r="P3736" i="4"/>
  <c r="O3736" i="4"/>
  <c r="I3736" i="4"/>
  <c r="P3735" i="4"/>
  <c r="O3735" i="4"/>
  <c r="I3735" i="4"/>
  <c r="P3734" i="4"/>
  <c r="O3734" i="4"/>
  <c r="I3734" i="4"/>
  <c r="P3733" i="4"/>
  <c r="O3733" i="4"/>
  <c r="I3733" i="4"/>
  <c r="P3732" i="4"/>
  <c r="O3732" i="4"/>
  <c r="I3732" i="4"/>
  <c r="P3731" i="4"/>
  <c r="O3731" i="4"/>
  <c r="I3731" i="4"/>
  <c r="P3730" i="4"/>
  <c r="O3730" i="4"/>
  <c r="I3730" i="4"/>
  <c r="P3729" i="4"/>
  <c r="O3729" i="4"/>
  <c r="I3729" i="4"/>
  <c r="P3728" i="4"/>
  <c r="O3728" i="4"/>
  <c r="I3728" i="4"/>
  <c r="P3727" i="4"/>
  <c r="O3727" i="4"/>
  <c r="I3727" i="4"/>
  <c r="P3726" i="4"/>
  <c r="O3726" i="4"/>
  <c r="I3726" i="4"/>
  <c r="P3725" i="4"/>
  <c r="O3725" i="4"/>
  <c r="I3725" i="4"/>
  <c r="P3724" i="4"/>
  <c r="O3724" i="4"/>
  <c r="I3724" i="4"/>
  <c r="P3723" i="4"/>
  <c r="O3723" i="4"/>
  <c r="I3723" i="4"/>
  <c r="P3722" i="4"/>
  <c r="O3722" i="4"/>
  <c r="I3722" i="4"/>
  <c r="P3721" i="4"/>
  <c r="O3721" i="4"/>
  <c r="I3721" i="4"/>
  <c r="P3720" i="4"/>
  <c r="O3720" i="4"/>
  <c r="I3720" i="4"/>
  <c r="P3719" i="4"/>
  <c r="O3719" i="4"/>
  <c r="I3719" i="4"/>
  <c r="P3718" i="4"/>
  <c r="O3718" i="4"/>
  <c r="I3718" i="4"/>
  <c r="P3717" i="4"/>
  <c r="O3717" i="4"/>
  <c r="I3717" i="4"/>
  <c r="P3716" i="4"/>
  <c r="O3716" i="4"/>
  <c r="I3716" i="4"/>
  <c r="P3715" i="4"/>
  <c r="O3715" i="4"/>
  <c r="I3715" i="4"/>
  <c r="P3714" i="4"/>
  <c r="O3714" i="4"/>
  <c r="I3714" i="4"/>
  <c r="P3713" i="4"/>
  <c r="O3713" i="4"/>
  <c r="I3713" i="4"/>
  <c r="P3712" i="4"/>
  <c r="O3712" i="4"/>
  <c r="I3712" i="4"/>
  <c r="P3711" i="4"/>
  <c r="O3711" i="4"/>
  <c r="I3711" i="4"/>
  <c r="P3710" i="4"/>
  <c r="O3710" i="4"/>
  <c r="I3710" i="4"/>
  <c r="P3709" i="4"/>
  <c r="O3709" i="4"/>
  <c r="I3709" i="4"/>
  <c r="P3708" i="4"/>
  <c r="O3708" i="4"/>
  <c r="I3708" i="4"/>
  <c r="P3707" i="4"/>
  <c r="O3707" i="4"/>
  <c r="I3707" i="4"/>
  <c r="P3706" i="4"/>
  <c r="O3706" i="4"/>
  <c r="I3706" i="4"/>
  <c r="P3705" i="4"/>
  <c r="O3705" i="4"/>
  <c r="I3705" i="4"/>
  <c r="P3704" i="4"/>
  <c r="O3704" i="4"/>
  <c r="I3704" i="4"/>
  <c r="P3703" i="4"/>
  <c r="O3703" i="4"/>
  <c r="I3703" i="4"/>
  <c r="P3702" i="4"/>
  <c r="O3702" i="4"/>
  <c r="I3702" i="4"/>
  <c r="P3701" i="4"/>
  <c r="O3701" i="4"/>
  <c r="I3701" i="4"/>
  <c r="P3700" i="4"/>
  <c r="O3700" i="4"/>
  <c r="I3700" i="4"/>
  <c r="P3699" i="4"/>
  <c r="O3699" i="4"/>
  <c r="I3699" i="4"/>
  <c r="P3698" i="4"/>
  <c r="O3698" i="4"/>
  <c r="I3698" i="4"/>
  <c r="P3697" i="4"/>
  <c r="O3697" i="4"/>
  <c r="I3697" i="4"/>
  <c r="P3696" i="4"/>
  <c r="O3696" i="4"/>
  <c r="I3696" i="4"/>
  <c r="P3695" i="4"/>
  <c r="O3695" i="4"/>
  <c r="I3695" i="4"/>
  <c r="P3694" i="4"/>
  <c r="O3694" i="4"/>
  <c r="I3694" i="4"/>
  <c r="P3693" i="4"/>
  <c r="O3693" i="4"/>
  <c r="I3693" i="4"/>
  <c r="P3692" i="4"/>
  <c r="O3692" i="4"/>
  <c r="I3692" i="4"/>
  <c r="P3691" i="4"/>
  <c r="O3691" i="4"/>
  <c r="I3691" i="4"/>
  <c r="P3690" i="4"/>
  <c r="O3690" i="4"/>
  <c r="I3690" i="4"/>
  <c r="P3689" i="4"/>
  <c r="O3689" i="4"/>
  <c r="I3689" i="4"/>
  <c r="P3688" i="4"/>
  <c r="O3688" i="4"/>
  <c r="I3688" i="4"/>
  <c r="P3687" i="4"/>
  <c r="O3687" i="4"/>
  <c r="I3687" i="4"/>
  <c r="P3686" i="4"/>
  <c r="O3686" i="4"/>
  <c r="I3686" i="4"/>
  <c r="P3685" i="4"/>
  <c r="O3685" i="4"/>
  <c r="I3685" i="4"/>
  <c r="P3684" i="4"/>
  <c r="O3684" i="4"/>
  <c r="I3684" i="4"/>
  <c r="P3683" i="4"/>
  <c r="O3683" i="4"/>
  <c r="I3683" i="4"/>
  <c r="P3682" i="4"/>
  <c r="O3682" i="4"/>
  <c r="I3682" i="4"/>
  <c r="P3681" i="4"/>
  <c r="O3681" i="4"/>
  <c r="I3681" i="4"/>
  <c r="P3680" i="4"/>
  <c r="O3680" i="4"/>
  <c r="I3680" i="4"/>
  <c r="P3679" i="4"/>
  <c r="O3679" i="4"/>
  <c r="I3679" i="4"/>
  <c r="P3678" i="4"/>
  <c r="O3678" i="4"/>
  <c r="I3678" i="4"/>
  <c r="P3677" i="4"/>
  <c r="O3677" i="4"/>
  <c r="I3677" i="4"/>
  <c r="P3676" i="4"/>
  <c r="O3676" i="4"/>
  <c r="I3676" i="4"/>
  <c r="P3675" i="4"/>
  <c r="O3675" i="4"/>
  <c r="I3675" i="4"/>
  <c r="P3674" i="4"/>
  <c r="O3674" i="4"/>
  <c r="I3674" i="4"/>
  <c r="P3673" i="4"/>
  <c r="O3673" i="4"/>
  <c r="I3673" i="4"/>
  <c r="P3672" i="4"/>
  <c r="O3672" i="4"/>
  <c r="I3672" i="4"/>
  <c r="P3671" i="4"/>
  <c r="O3671" i="4"/>
  <c r="I3671" i="4"/>
  <c r="P3670" i="4"/>
  <c r="O3670" i="4"/>
  <c r="I3670" i="4"/>
  <c r="P3669" i="4"/>
  <c r="O3669" i="4"/>
  <c r="I3669" i="4"/>
  <c r="P3668" i="4"/>
  <c r="O3668" i="4"/>
  <c r="I3668" i="4"/>
  <c r="P3667" i="4"/>
  <c r="O3667" i="4"/>
  <c r="I3667" i="4"/>
  <c r="P3666" i="4"/>
  <c r="O3666" i="4"/>
  <c r="I3666" i="4"/>
  <c r="P3665" i="4"/>
  <c r="O3665" i="4"/>
  <c r="I3665" i="4"/>
  <c r="P3664" i="4"/>
  <c r="O3664" i="4"/>
  <c r="I3664" i="4"/>
  <c r="P3663" i="4"/>
  <c r="O3663" i="4"/>
  <c r="I3663" i="4"/>
  <c r="P3662" i="4"/>
  <c r="O3662" i="4"/>
  <c r="I3662" i="4"/>
  <c r="P3661" i="4"/>
  <c r="O3661" i="4"/>
  <c r="I3661" i="4"/>
  <c r="P3660" i="4"/>
  <c r="O3660" i="4"/>
  <c r="I3660" i="4"/>
  <c r="P3659" i="4"/>
  <c r="O3659" i="4"/>
  <c r="I3659" i="4"/>
  <c r="P3658" i="4"/>
  <c r="O3658" i="4"/>
  <c r="I3658" i="4"/>
  <c r="P3657" i="4"/>
  <c r="O3657" i="4"/>
  <c r="I3657" i="4"/>
  <c r="P3656" i="4"/>
  <c r="O3656" i="4"/>
  <c r="I3656" i="4"/>
  <c r="P3655" i="4"/>
  <c r="O3655" i="4"/>
  <c r="I3655" i="4"/>
  <c r="P3654" i="4"/>
  <c r="O3654" i="4"/>
  <c r="I3654" i="4"/>
  <c r="P3653" i="4"/>
  <c r="O3653" i="4"/>
  <c r="I3653" i="4"/>
  <c r="P3652" i="4"/>
  <c r="O3652" i="4"/>
  <c r="I3652" i="4"/>
  <c r="P3651" i="4"/>
  <c r="O3651" i="4"/>
  <c r="I3651" i="4"/>
  <c r="P3650" i="4"/>
  <c r="O3650" i="4"/>
  <c r="I3650" i="4"/>
  <c r="P3649" i="4"/>
  <c r="O3649" i="4"/>
  <c r="I3649" i="4"/>
  <c r="P3648" i="4"/>
  <c r="O3648" i="4"/>
  <c r="I3648" i="4"/>
  <c r="P3647" i="4"/>
  <c r="O3647" i="4"/>
  <c r="I3647" i="4"/>
  <c r="P3646" i="4"/>
  <c r="O3646" i="4"/>
  <c r="I3646" i="4"/>
  <c r="P3645" i="4"/>
  <c r="O3645" i="4"/>
  <c r="I3645" i="4"/>
  <c r="P3644" i="4"/>
  <c r="O3644" i="4"/>
  <c r="I3644" i="4"/>
  <c r="P3643" i="4"/>
  <c r="O3643" i="4"/>
  <c r="I3643" i="4"/>
  <c r="P3642" i="4"/>
  <c r="O3642" i="4"/>
  <c r="I3642" i="4"/>
  <c r="P3641" i="4"/>
  <c r="O3641" i="4"/>
  <c r="I3641" i="4"/>
  <c r="P3640" i="4"/>
  <c r="O3640" i="4"/>
  <c r="I3640" i="4"/>
  <c r="P3639" i="4"/>
  <c r="O3639" i="4"/>
  <c r="I3639" i="4"/>
  <c r="P3638" i="4"/>
  <c r="O3638" i="4"/>
  <c r="I3638" i="4"/>
  <c r="P3637" i="4"/>
  <c r="O3637" i="4"/>
  <c r="I3637" i="4"/>
  <c r="P3636" i="4"/>
  <c r="O3636" i="4"/>
  <c r="I3636" i="4"/>
  <c r="P3635" i="4"/>
  <c r="O3635" i="4"/>
  <c r="I3635" i="4"/>
  <c r="P3634" i="4"/>
  <c r="O3634" i="4"/>
  <c r="I3634" i="4"/>
  <c r="P3633" i="4"/>
  <c r="O3633" i="4"/>
  <c r="I3633" i="4"/>
  <c r="P3632" i="4"/>
  <c r="O3632" i="4"/>
  <c r="I3632" i="4"/>
  <c r="P3631" i="4"/>
  <c r="O3631" i="4"/>
  <c r="I3631" i="4"/>
  <c r="P3630" i="4"/>
  <c r="O3630" i="4"/>
  <c r="I3630" i="4"/>
  <c r="P3629" i="4"/>
  <c r="O3629" i="4"/>
  <c r="I3629" i="4"/>
  <c r="P3628" i="4"/>
  <c r="O3628" i="4"/>
  <c r="I3628" i="4"/>
  <c r="P3627" i="4"/>
  <c r="O3627" i="4"/>
  <c r="I3627" i="4"/>
  <c r="P3626" i="4"/>
  <c r="O3626" i="4"/>
  <c r="I3626" i="4"/>
  <c r="P3625" i="4"/>
  <c r="O3625" i="4"/>
  <c r="I3625" i="4"/>
  <c r="P3624" i="4"/>
  <c r="O3624" i="4"/>
  <c r="I3624" i="4"/>
  <c r="P3623" i="4"/>
  <c r="O3623" i="4"/>
  <c r="I3623" i="4"/>
  <c r="P3622" i="4"/>
  <c r="O3622" i="4"/>
  <c r="I3622" i="4"/>
  <c r="P3621" i="4"/>
  <c r="O3621" i="4"/>
  <c r="I3621" i="4"/>
  <c r="P3620" i="4"/>
  <c r="O3620" i="4"/>
  <c r="I3620" i="4"/>
  <c r="P3619" i="4"/>
  <c r="O3619" i="4"/>
  <c r="I3619" i="4"/>
  <c r="P3618" i="4"/>
  <c r="O3618" i="4"/>
  <c r="I3618" i="4"/>
  <c r="P3617" i="4"/>
  <c r="O3617" i="4"/>
  <c r="I3617" i="4"/>
  <c r="P3616" i="4"/>
  <c r="O3616" i="4"/>
  <c r="I3616" i="4"/>
  <c r="P3615" i="4"/>
  <c r="O3615" i="4"/>
  <c r="I3615" i="4"/>
  <c r="P3614" i="4"/>
  <c r="O3614" i="4"/>
  <c r="I3614" i="4"/>
  <c r="P3613" i="4"/>
  <c r="O3613" i="4"/>
  <c r="I3613" i="4"/>
  <c r="P3612" i="4"/>
  <c r="O3612" i="4"/>
  <c r="I3612" i="4"/>
  <c r="P3611" i="4"/>
  <c r="O3611" i="4"/>
  <c r="I3611" i="4"/>
  <c r="P3610" i="4"/>
  <c r="O3610" i="4"/>
  <c r="I3610" i="4"/>
  <c r="P3609" i="4"/>
  <c r="O3609" i="4"/>
  <c r="I3609" i="4"/>
  <c r="P3608" i="4"/>
  <c r="O3608" i="4"/>
  <c r="I3608" i="4"/>
  <c r="P3607" i="4"/>
  <c r="O3607" i="4"/>
  <c r="I3607" i="4"/>
  <c r="P3606" i="4"/>
  <c r="O3606" i="4"/>
  <c r="I3606" i="4"/>
  <c r="P3605" i="4"/>
  <c r="O3605" i="4"/>
  <c r="I3605" i="4"/>
  <c r="P3604" i="4"/>
  <c r="O3604" i="4"/>
  <c r="I3604" i="4"/>
  <c r="P3603" i="4"/>
  <c r="O3603" i="4"/>
  <c r="I3603" i="4"/>
  <c r="P3602" i="4"/>
  <c r="O3602" i="4"/>
  <c r="I3602" i="4"/>
  <c r="P3601" i="4"/>
  <c r="O3601" i="4"/>
  <c r="I3601" i="4"/>
  <c r="P3600" i="4"/>
  <c r="O3600" i="4"/>
  <c r="I3600" i="4"/>
  <c r="P3599" i="4"/>
  <c r="O3599" i="4"/>
  <c r="I3599" i="4"/>
  <c r="P3598" i="4"/>
  <c r="O3598" i="4"/>
  <c r="I3598" i="4"/>
  <c r="P3597" i="4"/>
  <c r="O3597" i="4"/>
  <c r="I3597" i="4"/>
  <c r="P3596" i="4"/>
  <c r="O3596" i="4"/>
  <c r="I3596" i="4"/>
  <c r="P3595" i="4"/>
  <c r="O3595" i="4"/>
  <c r="I3595" i="4"/>
  <c r="P3594" i="4"/>
  <c r="O3594" i="4"/>
  <c r="I3594" i="4"/>
  <c r="P3593" i="4"/>
  <c r="O3593" i="4"/>
  <c r="I3593" i="4"/>
  <c r="P3592" i="4"/>
  <c r="O3592" i="4"/>
  <c r="I3592" i="4"/>
  <c r="P3591" i="4"/>
  <c r="O3591" i="4"/>
  <c r="I3591" i="4"/>
  <c r="P3590" i="4"/>
  <c r="O3590" i="4"/>
  <c r="I3590" i="4"/>
  <c r="P3589" i="4"/>
  <c r="O3589" i="4"/>
  <c r="I3589" i="4"/>
  <c r="P3588" i="4"/>
  <c r="O3588" i="4"/>
  <c r="I3588" i="4"/>
  <c r="P3587" i="4"/>
  <c r="O3587" i="4"/>
  <c r="I3587" i="4"/>
  <c r="P3586" i="4"/>
  <c r="O3586" i="4"/>
  <c r="I3586" i="4"/>
  <c r="P3585" i="4"/>
  <c r="O3585" i="4"/>
  <c r="I3585" i="4"/>
  <c r="P3584" i="4"/>
  <c r="O3584" i="4"/>
  <c r="I3584" i="4"/>
  <c r="P3583" i="4"/>
  <c r="O3583" i="4"/>
  <c r="I3583" i="4"/>
  <c r="P3582" i="4"/>
  <c r="O3582" i="4"/>
  <c r="I3582" i="4"/>
  <c r="P3581" i="4"/>
  <c r="O3581" i="4"/>
  <c r="I3581" i="4"/>
  <c r="P3580" i="4"/>
  <c r="O3580" i="4"/>
  <c r="I3580" i="4"/>
  <c r="P3579" i="4"/>
  <c r="O3579" i="4"/>
  <c r="I3579" i="4"/>
  <c r="P3578" i="4"/>
  <c r="O3578" i="4"/>
  <c r="I3578" i="4"/>
  <c r="P3577" i="4"/>
  <c r="O3577" i="4"/>
  <c r="I3577" i="4"/>
  <c r="P3576" i="4"/>
  <c r="O3576" i="4"/>
  <c r="I3576" i="4"/>
  <c r="P3575" i="4"/>
  <c r="O3575" i="4"/>
  <c r="I3575" i="4"/>
  <c r="P3574" i="4"/>
  <c r="O3574" i="4"/>
  <c r="I3574" i="4"/>
  <c r="P3573" i="4"/>
  <c r="O3573" i="4"/>
  <c r="I3573" i="4"/>
  <c r="P3572" i="4"/>
  <c r="O3572" i="4"/>
  <c r="I3572" i="4"/>
  <c r="P3571" i="4"/>
  <c r="O3571" i="4"/>
  <c r="I3571" i="4"/>
  <c r="P3570" i="4"/>
  <c r="O3570" i="4"/>
  <c r="I3570" i="4"/>
  <c r="P3569" i="4"/>
  <c r="O3569" i="4"/>
  <c r="I3569" i="4"/>
  <c r="P3568" i="4"/>
  <c r="O3568" i="4"/>
  <c r="I3568" i="4"/>
  <c r="P3567" i="4"/>
  <c r="O3567" i="4"/>
  <c r="I3567" i="4"/>
  <c r="P3566" i="4"/>
  <c r="O3566" i="4"/>
  <c r="I3566" i="4"/>
  <c r="P3565" i="4"/>
  <c r="O3565" i="4"/>
  <c r="I3565" i="4"/>
  <c r="P3564" i="4"/>
  <c r="O3564" i="4"/>
  <c r="I3564" i="4"/>
  <c r="P3563" i="4"/>
  <c r="O3563" i="4"/>
  <c r="I3563" i="4"/>
  <c r="P3562" i="4"/>
  <c r="O3562" i="4"/>
  <c r="I3562" i="4"/>
  <c r="P3561" i="4"/>
  <c r="O3561" i="4"/>
  <c r="I3561" i="4"/>
  <c r="P3560" i="4"/>
  <c r="O3560" i="4"/>
  <c r="I3560" i="4"/>
  <c r="P3559" i="4"/>
  <c r="O3559" i="4"/>
  <c r="I3559" i="4"/>
  <c r="P3558" i="4"/>
  <c r="O3558" i="4"/>
  <c r="I3558" i="4"/>
  <c r="P3557" i="4"/>
  <c r="O3557" i="4"/>
  <c r="I3557" i="4"/>
  <c r="P3556" i="4"/>
  <c r="O3556" i="4"/>
  <c r="I3556" i="4"/>
  <c r="P3555" i="4"/>
  <c r="O3555" i="4"/>
  <c r="I3555" i="4"/>
  <c r="P3554" i="4"/>
  <c r="O3554" i="4"/>
  <c r="I3554" i="4"/>
  <c r="P3553" i="4"/>
  <c r="O3553" i="4"/>
  <c r="I3553" i="4"/>
  <c r="P3552" i="4"/>
  <c r="O3552" i="4"/>
  <c r="I3552" i="4"/>
  <c r="P3551" i="4"/>
  <c r="O3551" i="4"/>
  <c r="I3551" i="4"/>
  <c r="P3550" i="4"/>
  <c r="O3550" i="4"/>
  <c r="I3550" i="4"/>
  <c r="P3549" i="4"/>
  <c r="O3549" i="4"/>
  <c r="I3549" i="4"/>
  <c r="P3548" i="4"/>
  <c r="O3548" i="4"/>
  <c r="I3548" i="4"/>
  <c r="P3547" i="4"/>
  <c r="O3547" i="4"/>
  <c r="I3547" i="4"/>
  <c r="P3546" i="4"/>
  <c r="O3546" i="4"/>
  <c r="I3546" i="4"/>
  <c r="P3545" i="4"/>
  <c r="O3545" i="4"/>
  <c r="I3545" i="4"/>
  <c r="P3544" i="4"/>
  <c r="O3544" i="4"/>
  <c r="I3544" i="4"/>
  <c r="P3543" i="4"/>
  <c r="O3543" i="4"/>
  <c r="I3543" i="4"/>
  <c r="P3542" i="4"/>
  <c r="O3542" i="4"/>
  <c r="I3542" i="4"/>
  <c r="P3541" i="4"/>
  <c r="O3541" i="4"/>
  <c r="I3541" i="4"/>
  <c r="P3540" i="4"/>
  <c r="O3540" i="4"/>
  <c r="I3540" i="4"/>
  <c r="P3539" i="4"/>
  <c r="O3539" i="4"/>
  <c r="I3539" i="4"/>
  <c r="P3538" i="4"/>
  <c r="O3538" i="4"/>
  <c r="I3538" i="4"/>
  <c r="P3537" i="4"/>
  <c r="O3537" i="4"/>
  <c r="I3537" i="4"/>
  <c r="P3536" i="4"/>
  <c r="O3536" i="4"/>
  <c r="I3536" i="4"/>
  <c r="P3535" i="4"/>
  <c r="O3535" i="4"/>
  <c r="I3535" i="4"/>
  <c r="P3534" i="4"/>
  <c r="O3534" i="4"/>
  <c r="I3534" i="4"/>
  <c r="P3533" i="4"/>
  <c r="O3533" i="4"/>
  <c r="I3533" i="4"/>
  <c r="P3532" i="4"/>
  <c r="O3532" i="4"/>
  <c r="I3532" i="4"/>
  <c r="P3531" i="4"/>
  <c r="O3531" i="4"/>
  <c r="I3531" i="4"/>
  <c r="P3530" i="4"/>
  <c r="O3530" i="4"/>
  <c r="I3530" i="4"/>
  <c r="P3529" i="4"/>
  <c r="O3529" i="4"/>
  <c r="I3529" i="4"/>
  <c r="P3528" i="4"/>
  <c r="O3528" i="4"/>
  <c r="I3528" i="4"/>
  <c r="P3527" i="4"/>
  <c r="O3527" i="4"/>
  <c r="I3527" i="4"/>
  <c r="P3526" i="4"/>
  <c r="O3526" i="4"/>
  <c r="I3526" i="4"/>
  <c r="P3525" i="4"/>
  <c r="O3525" i="4"/>
  <c r="I3525" i="4"/>
  <c r="P3524" i="4"/>
  <c r="O3524" i="4"/>
  <c r="I3524" i="4"/>
  <c r="P3523" i="4"/>
  <c r="O3523" i="4"/>
  <c r="I3523" i="4"/>
  <c r="P3522" i="4"/>
  <c r="O3522" i="4"/>
  <c r="I3522" i="4"/>
  <c r="P3521" i="4"/>
  <c r="O3521" i="4"/>
  <c r="I3521" i="4"/>
  <c r="P3520" i="4"/>
  <c r="O3520" i="4"/>
  <c r="I3520" i="4"/>
  <c r="P3519" i="4"/>
  <c r="O3519" i="4"/>
  <c r="I3519" i="4"/>
  <c r="P3518" i="4"/>
  <c r="O3518" i="4"/>
  <c r="I3518" i="4"/>
  <c r="P3517" i="4"/>
  <c r="O3517" i="4"/>
  <c r="I3517" i="4"/>
  <c r="P3516" i="4"/>
  <c r="O3516" i="4"/>
  <c r="I3516" i="4"/>
  <c r="P3515" i="4"/>
  <c r="O3515" i="4"/>
  <c r="I3515" i="4"/>
  <c r="P3514" i="4"/>
  <c r="O3514" i="4"/>
  <c r="I3514" i="4"/>
  <c r="P3513" i="4"/>
  <c r="O3513" i="4"/>
  <c r="I3513" i="4"/>
  <c r="P3512" i="4"/>
  <c r="O3512" i="4"/>
  <c r="I3512" i="4"/>
  <c r="P3511" i="4"/>
  <c r="O3511" i="4"/>
  <c r="I3511" i="4"/>
  <c r="P3510" i="4"/>
  <c r="O3510" i="4"/>
  <c r="I3510" i="4"/>
  <c r="P3509" i="4"/>
  <c r="O3509" i="4"/>
  <c r="I3509" i="4"/>
  <c r="P3508" i="4"/>
  <c r="O3508" i="4"/>
  <c r="I3508" i="4"/>
  <c r="P3507" i="4"/>
  <c r="O3507" i="4"/>
  <c r="I3507" i="4"/>
  <c r="P3506" i="4"/>
  <c r="O3506" i="4"/>
  <c r="I3506" i="4"/>
  <c r="P3505" i="4"/>
  <c r="O3505" i="4"/>
  <c r="I3505" i="4"/>
  <c r="P3504" i="4"/>
  <c r="O3504" i="4"/>
  <c r="I3504" i="4"/>
  <c r="P3503" i="4"/>
  <c r="O3503" i="4"/>
  <c r="I3503" i="4"/>
  <c r="P3502" i="4"/>
  <c r="O3502" i="4"/>
  <c r="I3502" i="4"/>
  <c r="P3501" i="4"/>
  <c r="O3501" i="4"/>
  <c r="I3501" i="4"/>
  <c r="P3500" i="4"/>
  <c r="O3500" i="4"/>
  <c r="I3500" i="4"/>
  <c r="P3499" i="4"/>
  <c r="O3499" i="4"/>
  <c r="I3499" i="4"/>
  <c r="P3498" i="4"/>
  <c r="O3498" i="4"/>
  <c r="I3498" i="4"/>
  <c r="P3497" i="4"/>
  <c r="O3497" i="4"/>
  <c r="I3497" i="4"/>
  <c r="P3496" i="4"/>
  <c r="O3496" i="4"/>
  <c r="I3496" i="4"/>
  <c r="P3495" i="4"/>
  <c r="O3495" i="4"/>
  <c r="I3495" i="4"/>
  <c r="P3494" i="4"/>
  <c r="O3494" i="4"/>
  <c r="I3494" i="4"/>
  <c r="P3493" i="4"/>
  <c r="O3493" i="4"/>
  <c r="I3493" i="4"/>
  <c r="P3492" i="4"/>
  <c r="O3492" i="4"/>
  <c r="I3492" i="4"/>
  <c r="P3491" i="4"/>
  <c r="O3491" i="4"/>
  <c r="I3491" i="4"/>
  <c r="P3490" i="4"/>
  <c r="O3490" i="4"/>
  <c r="I3490" i="4"/>
  <c r="P3489" i="4"/>
  <c r="O3489" i="4"/>
  <c r="I3489" i="4"/>
  <c r="P3488" i="4"/>
  <c r="O3488" i="4"/>
  <c r="I3488" i="4"/>
  <c r="P3487" i="4"/>
  <c r="O3487" i="4"/>
  <c r="I3487" i="4"/>
  <c r="P3486" i="4"/>
  <c r="O3486" i="4"/>
  <c r="I3486" i="4"/>
  <c r="P3485" i="4"/>
  <c r="O3485" i="4"/>
  <c r="I3485" i="4"/>
  <c r="P3484" i="4"/>
  <c r="O3484" i="4"/>
  <c r="I3484" i="4"/>
  <c r="P3483" i="4"/>
  <c r="O3483" i="4"/>
  <c r="I3483" i="4"/>
  <c r="P3482" i="4"/>
  <c r="O3482" i="4"/>
  <c r="I3482" i="4"/>
  <c r="P3481" i="4"/>
  <c r="O3481" i="4"/>
  <c r="I3481" i="4"/>
  <c r="P3480" i="4"/>
  <c r="O3480" i="4"/>
  <c r="I3480" i="4"/>
  <c r="P3479" i="4"/>
  <c r="O3479" i="4"/>
  <c r="I3479" i="4"/>
  <c r="P3478" i="4"/>
  <c r="O3478" i="4"/>
  <c r="I3478" i="4"/>
  <c r="P3477" i="4"/>
  <c r="O3477" i="4"/>
  <c r="I3477" i="4"/>
  <c r="P3476" i="4"/>
  <c r="O3476" i="4"/>
  <c r="I3476" i="4"/>
  <c r="P3475" i="4"/>
  <c r="O3475" i="4"/>
  <c r="I3475" i="4"/>
  <c r="P3474" i="4"/>
  <c r="O3474" i="4"/>
  <c r="I3474" i="4"/>
  <c r="P3473" i="4"/>
  <c r="O3473" i="4"/>
  <c r="I3473" i="4"/>
  <c r="P3472" i="4"/>
  <c r="O3472" i="4"/>
  <c r="I3472" i="4"/>
  <c r="P3471" i="4"/>
  <c r="O3471" i="4"/>
  <c r="I3471" i="4"/>
  <c r="P3470" i="4"/>
  <c r="O3470" i="4"/>
  <c r="I3470" i="4"/>
  <c r="P3469" i="4"/>
  <c r="O3469" i="4"/>
  <c r="I3469" i="4"/>
  <c r="P3468" i="4"/>
  <c r="O3468" i="4"/>
  <c r="I3468" i="4"/>
  <c r="P3467" i="4"/>
  <c r="O3467" i="4"/>
  <c r="I3467" i="4"/>
  <c r="P3466" i="4"/>
  <c r="O3466" i="4"/>
  <c r="I3466" i="4"/>
  <c r="P3465" i="4"/>
  <c r="O3465" i="4"/>
  <c r="I3465" i="4"/>
  <c r="P3464" i="4"/>
  <c r="O3464" i="4"/>
  <c r="I3464" i="4"/>
  <c r="P3463" i="4"/>
  <c r="O3463" i="4"/>
  <c r="I3463" i="4"/>
  <c r="P3462" i="4"/>
  <c r="O3462" i="4"/>
  <c r="I3462" i="4"/>
  <c r="P3461" i="4"/>
  <c r="O3461" i="4"/>
  <c r="I3461" i="4"/>
  <c r="P3460" i="4"/>
  <c r="O3460" i="4"/>
  <c r="I3460" i="4"/>
  <c r="P3459" i="4"/>
  <c r="O3459" i="4"/>
  <c r="I3459" i="4"/>
  <c r="P3458" i="4"/>
  <c r="O3458" i="4"/>
  <c r="I3458" i="4"/>
  <c r="P3457" i="4"/>
  <c r="O3457" i="4"/>
  <c r="I3457" i="4"/>
  <c r="P3456" i="4"/>
  <c r="O3456" i="4"/>
  <c r="I3456" i="4"/>
  <c r="P3455" i="4"/>
  <c r="O3455" i="4"/>
  <c r="I3455" i="4"/>
  <c r="P3454" i="4"/>
  <c r="O3454" i="4"/>
  <c r="I3454" i="4"/>
  <c r="P3453" i="4"/>
  <c r="O3453" i="4"/>
  <c r="I3453" i="4"/>
  <c r="P3452" i="4"/>
  <c r="O3452" i="4"/>
  <c r="I3452" i="4"/>
  <c r="P3451" i="4"/>
  <c r="O3451" i="4"/>
  <c r="I3451" i="4"/>
  <c r="P3450" i="4"/>
  <c r="O3450" i="4"/>
  <c r="I3450" i="4"/>
  <c r="P3449" i="4"/>
  <c r="O3449" i="4"/>
  <c r="I3449" i="4"/>
  <c r="P3448" i="4"/>
  <c r="O3448" i="4"/>
  <c r="I3448" i="4"/>
  <c r="P3447" i="4"/>
  <c r="O3447" i="4"/>
  <c r="I3447" i="4"/>
  <c r="P3446" i="4"/>
  <c r="O3446" i="4"/>
  <c r="I3446" i="4"/>
  <c r="P3445" i="4"/>
  <c r="O3445" i="4"/>
  <c r="I3445" i="4"/>
  <c r="P3444" i="4"/>
  <c r="O3444" i="4"/>
  <c r="I3444" i="4"/>
  <c r="P3443" i="4"/>
  <c r="O3443" i="4"/>
  <c r="I3443" i="4"/>
  <c r="P3442" i="4"/>
  <c r="O3442" i="4"/>
  <c r="I3442" i="4"/>
  <c r="P3441" i="4"/>
  <c r="O3441" i="4"/>
  <c r="I3441" i="4"/>
  <c r="P3440" i="4"/>
  <c r="O3440" i="4"/>
  <c r="I3440" i="4"/>
  <c r="P3439" i="4"/>
  <c r="O3439" i="4"/>
  <c r="I3439" i="4"/>
  <c r="P3438" i="4"/>
  <c r="O3438" i="4"/>
  <c r="I3438" i="4"/>
  <c r="P3437" i="4"/>
  <c r="O3437" i="4"/>
  <c r="I3437" i="4"/>
  <c r="P3436" i="4"/>
  <c r="O3436" i="4"/>
  <c r="I3436" i="4"/>
  <c r="P3435" i="4"/>
  <c r="O3435" i="4"/>
  <c r="I3435" i="4"/>
  <c r="P3434" i="4"/>
  <c r="O3434" i="4"/>
  <c r="I3434" i="4"/>
  <c r="P3433" i="4"/>
  <c r="O3433" i="4"/>
  <c r="I3433" i="4"/>
  <c r="P3432" i="4"/>
  <c r="O3432" i="4"/>
  <c r="I3432" i="4"/>
  <c r="P3431" i="4"/>
  <c r="O3431" i="4"/>
  <c r="I3431" i="4"/>
  <c r="P3430" i="4"/>
  <c r="O3430" i="4"/>
  <c r="I3430" i="4"/>
  <c r="P3429" i="4"/>
  <c r="O3429" i="4"/>
  <c r="I3429" i="4"/>
  <c r="P3428" i="4"/>
  <c r="O3428" i="4"/>
  <c r="I3428" i="4"/>
  <c r="P3427" i="4"/>
  <c r="O3427" i="4"/>
  <c r="I3427" i="4"/>
  <c r="P3426" i="4"/>
  <c r="O3426" i="4"/>
  <c r="I3426" i="4"/>
  <c r="P3425" i="4"/>
  <c r="O3425" i="4"/>
  <c r="I3425" i="4"/>
  <c r="P3424" i="4"/>
  <c r="O3424" i="4"/>
  <c r="I3424" i="4"/>
  <c r="P3423" i="4"/>
  <c r="O3423" i="4"/>
  <c r="I3423" i="4"/>
  <c r="P3422" i="4"/>
  <c r="O3422" i="4"/>
  <c r="I3422" i="4"/>
  <c r="P3421" i="4"/>
  <c r="O3421" i="4"/>
  <c r="I3421" i="4"/>
  <c r="P3420" i="4"/>
  <c r="O3420" i="4"/>
  <c r="I3420" i="4"/>
  <c r="P3419" i="4"/>
  <c r="O3419" i="4"/>
  <c r="I3419" i="4"/>
  <c r="P3418" i="4"/>
  <c r="O3418" i="4"/>
  <c r="I3418" i="4"/>
  <c r="P3417" i="4"/>
  <c r="O3417" i="4"/>
  <c r="I3417" i="4"/>
  <c r="P3416" i="4"/>
  <c r="O3416" i="4"/>
  <c r="I3416" i="4"/>
  <c r="P3415" i="4"/>
  <c r="O3415" i="4"/>
  <c r="I3415" i="4"/>
  <c r="P3414" i="4"/>
  <c r="O3414" i="4"/>
  <c r="I3414" i="4"/>
  <c r="P3413" i="4"/>
  <c r="O3413" i="4"/>
  <c r="I3413" i="4"/>
  <c r="P3412" i="4"/>
  <c r="O3412" i="4"/>
  <c r="I3412" i="4"/>
  <c r="P3411" i="4"/>
  <c r="O3411" i="4"/>
  <c r="I3411" i="4"/>
  <c r="P3410" i="4"/>
  <c r="O3410" i="4"/>
  <c r="I3410" i="4"/>
  <c r="P3409" i="4"/>
  <c r="O3409" i="4"/>
  <c r="I3409" i="4"/>
  <c r="P3408" i="4"/>
  <c r="O3408" i="4"/>
  <c r="I3408" i="4"/>
  <c r="P3407" i="4"/>
  <c r="O3407" i="4"/>
  <c r="I3407" i="4"/>
  <c r="P3406" i="4"/>
  <c r="O3406" i="4"/>
  <c r="I3406" i="4"/>
  <c r="P3405" i="4"/>
  <c r="O3405" i="4"/>
  <c r="I3405" i="4"/>
  <c r="P3404" i="4"/>
  <c r="O3404" i="4"/>
  <c r="I3404" i="4"/>
  <c r="P3403" i="4"/>
  <c r="O3403" i="4"/>
  <c r="I3403" i="4"/>
  <c r="P3402" i="4"/>
  <c r="O3402" i="4"/>
  <c r="I3402" i="4"/>
  <c r="P3401" i="4"/>
  <c r="O3401" i="4"/>
  <c r="I3401" i="4"/>
  <c r="P3400" i="4"/>
  <c r="O3400" i="4"/>
  <c r="I3400" i="4"/>
  <c r="P3399" i="4"/>
  <c r="O3399" i="4"/>
  <c r="I3399" i="4"/>
  <c r="P3398" i="4"/>
  <c r="O3398" i="4"/>
  <c r="I3398" i="4"/>
  <c r="P3397" i="4"/>
  <c r="O3397" i="4"/>
  <c r="I3397" i="4"/>
  <c r="P3396" i="4"/>
  <c r="O3396" i="4"/>
  <c r="I3396" i="4"/>
  <c r="P3395" i="4"/>
  <c r="O3395" i="4"/>
  <c r="I3395" i="4"/>
  <c r="P3394" i="4"/>
  <c r="O3394" i="4"/>
  <c r="I3394" i="4"/>
  <c r="P3393" i="4"/>
  <c r="O3393" i="4"/>
  <c r="I3393" i="4"/>
  <c r="P3392" i="4"/>
  <c r="O3392" i="4"/>
  <c r="I3392" i="4"/>
  <c r="P3391" i="4"/>
  <c r="O3391" i="4"/>
  <c r="I3391" i="4"/>
  <c r="P3390" i="4"/>
  <c r="O3390" i="4"/>
  <c r="I3390" i="4"/>
  <c r="P3389" i="4"/>
  <c r="O3389" i="4"/>
  <c r="I3389" i="4"/>
  <c r="P3388" i="4"/>
  <c r="O3388" i="4"/>
  <c r="I3388" i="4"/>
  <c r="P3387" i="4"/>
  <c r="O3387" i="4"/>
  <c r="I3387" i="4"/>
  <c r="P3386" i="4"/>
  <c r="O3386" i="4"/>
  <c r="I3386" i="4"/>
  <c r="P3385" i="4"/>
  <c r="O3385" i="4"/>
  <c r="I3385" i="4"/>
  <c r="P3384" i="4"/>
  <c r="O3384" i="4"/>
  <c r="I3384" i="4"/>
  <c r="P3383" i="4"/>
  <c r="O3383" i="4"/>
  <c r="I3383" i="4"/>
  <c r="P3382" i="4"/>
  <c r="O3382" i="4"/>
  <c r="I3382" i="4"/>
  <c r="P3381" i="4"/>
  <c r="O3381" i="4"/>
  <c r="I3381" i="4"/>
  <c r="P3380" i="4"/>
  <c r="O3380" i="4"/>
  <c r="I3380" i="4"/>
  <c r="P3379" i="4"/>
  <c r="O3379" i="4"/>
  <c r="I3379" i="4"/>
  <c r="P3378" i="4"/>
  <c r="O3378" i="4"/>
  <c r="I3378" i="4"/>
  <c r="P3377" i="4"/>
  <c r="O3377" i="4"/>
  <c r="I3377" i="4"/>
  <c r="P3376" i="4"/>
  <c r="O3376" i="4"/>
  <c r="I3376" i="4"/>
  <c r="P3375" i="4"/>
  <c r="O3375" i="4"/>
  <c r="I3375" i="4"/>
  <c r="P3374" i="4"/>
  <c r="O3374" i="4"/>
  <c r="I3374" i="4"/>
  <c r="P3373" i="4"/>
  <c r="O3373" i="4"/>
  <c r="I3373" i="4"/>
  <c r="P3372" i="4"/>
  <c r="O3372" i="4"/>
  <c r="I3372" i="4"/>
  <c r="P3371" i="4"/>
  <c r="O3371" i="4"/>
  <c r="I3371" i="4"/>
  <c r="P3370" i="4"/>
  <c r="O3370" i="4"/>
  <c r="I3370" i="4"/>
  <c r="P3369" i="4"/>
  <c r="O3369" i="4"/>
  <c r="I3369" i="4"/>
  <c r="P3368" i="4"/>
  <c r="O3368" i="4"/>
  <c r="I3368" i="4"/>
  <c r="P3367" i="4"/>
  <c r="O3367" i="4"/>
  <c r="I3367" i="4"/>
  <c r="P3366" i="4"/>
  <c r="O3366" i="4"/>
  <c r="I3366" i="4"/>
  <c r="P3365" i="4"/>
  <c r="O3365" i="4"/>
  <c r="I3365" i="4"/>
  <c r="P3364" i="4"/>
  <c r="O3364" i="4"/>
  <c r="I3364" i="4"/>
  <c r="P3363" i="4"/>
  <c r="O3363" i="4"/>
  <c r="I3363" i="4"/>
  <c r="P3362" i="4"/>
  <c r="O3362" i="4"/>
  <c r="I3362" i="4"/>
  <c r="P3361" i="4"/>
  <c r="O3361" i="4"/>
  <c r="I3361" i="4"/>
  <c r="P3360" i="4"/>
  <c r="O3360" i="4"/>
  <c r="I3360" i="4"/>
  <c r="P3359" i="4"/>
  <c r="O3359" i="4"/>
  <c r="I3359" i="4"/>
  <c r="P3358" i="4"/>
  <c r="O3358" i="4"/>
  <c r="I3358" i="4"/>
  <c r="P3357" i="4"/>
  <c r="O3357" i="4"/>
  <c r="I3357" i="4"/>
  <c r="P3356" i="4"/>
  <c r="O3356" i="4"/>
  <c r="I3356" i="4"/>
  <c r="P3355" i="4"/>
  <c r="O3355" i="4"/>
  <c r="I3355" i="4"/>
  <c r="P3354" i="4"/>
  <c r="O3354" i="4"/>
  <c r="I3354" i="4"/>
  <c r="P3353" i="4"/>
  <c r="O3353" i="4"/>
  <c r="I3353" i="4"/>
  <c r="P3352" i="4"/>
  <c r="O3352" i="4"/>
  <c r="I3352" i="4"/>
  <c r="P3351" i="4"/>
  <c r="O3351" i="4"/>
  <c r="I3351" i="4"/>
  <c r="P3350" i="4"/>
  <c r="O3350" i="4"/>
  <c r="I3350" i="4"/>
  <c r="P3349" i="4"/>
  <c r="O3349" i="4"/>
  <c r="I3349" i="4"/>
  <c r="P3348" i="4"/>
  <c r="O3348" i="4"/>
  <c r="I3348" i="4"/>
  <c r="P3347" i="4"/>
  <c r="O3347" i="4"/>
  <c r="I3347" i="4"/>
  <c r="P3346" i="4"/>
  <c r="O3346" i="4"/>
  <c r="I3346" i="4"/>
  <c r="P3345" i="4"/>
  <c r="O3345" i="4"/>
  <c r="I3345" i="4"/>
  <c r="P3344" i="4"/>
  <c r="O3344" i="4"/>
  <c r="I3344" i="4"/>
  <c r="P3343" i="4"/>
  <c r="O3343" i="4"/>
  <c r="I3343" i="4"/>
  <c r="P3342" i="4"/>
  <c r="O3342" i="4"/>
  <c r="I3342" i="4"/>
  <c r="P3341" i="4"/>
  <c r="O3341" i="4"/>
  <c r="I3341" i="4"/>
  <c r="P3340" i="4"/>
  <c r="O3340" i="4"/>
  <c r="I3340" i="4"/>
  <c r="P3339" i="4"/>
  <c r="O3339" i="4"/>
  <c r="I3339" i="4"/>
  <c r="P3338" i="4"/>
  <c r="O3338" i="4"/>
  <c r="I3338" i="4"/>
  <c r="P3337" i="4"/>
  <c r="O3337" i="4"/>
  <c r="I3337" i="4"/>
  <c r="P3336" i="4"/>
  <c r="O3336" i="4"/>
  <c r="I3336" i="4"/>
  <c r="P3335" i="4"/>
  <c r="O3335" i="4"/>
  <c r="I3335" i="4"/>
  <c r="P3334" i="4"/>
  <c r="O3334" i="4"/>
  <c r="I3334" i="4"/>
  <c r="P3333" i="4"/>
  <c r="O3333" i="4"/>
  <c r="I3333" i="4"/>
  <c r="P3332" i="4"/>
  <c r="O3332" i="4"/>
  <c r="I3332" i="4"/>
  <c r="P3331" i="4"/>
  <c r="O3331" i="4"/>
  <c r="I3331" i="4"/>
  <c r="P3330" i="4"/>
  <c r="O3330" i="4"/>
  <c r="I3330" i="4"/>
  <c r="P3329" i="4"/>
  <c r="O3329" i="4"/>
  <c r="I3329" i="4"/>
  <c r="P3328" i="4"/>
  <c r="O3328" i="4"/>
  <c r="I3328" i="4"/>
  <c r="P3327" i="4"/>
  <c r="O3327" i="4"/>
  <c r="I3327" i="4"/>
  <c r="P3326" i="4"/>
  <c r="O3326" i="4"/>
  <c r="I3326" i="4"/>
  <c r="P3325" i="4"/>
  <c r="O3325" i="4"/>
  <c r="I3325" i="4"/>
  <c r="P3324" i="4"/>
  <c r="O3324" i="4"/>
  <c r="I3324" i="4"/>
  <c r="P3323" i="4"/>
  <c r="O3323" i="4"/>
  <c r="I3323" i="4"/>
  <c r="P3322" i="4"/>
  <c r="O3322" i="4"/>
  <c r="I3322" i="4"/>
  <c r="P3321" i="4"/>
  <c r="O3321" i="4"/>
  <c r="I3321" i="4"/>
  <c r="P3320" i="4"/>
  <c r="O3320" i="4"/>
  <c r="I3320" i="4"/>
  <c r="P3319" i="4"/>
  <c r="O3319" i="4"/>
  <c r="I3319" i="4"/>
  <c r="P3318" i="4"/>
  <c r="O3318" i="4"/>
  <c r="I3318" i="4"/>
  <c r="P3317" i="4"/>
  <c r="O3317" i="4"/>
  <c r="I3317" i="4"/>
  <c r="P3316" i="4"/>
  <c r="O3316" i="4"/>
  <c r="I3316" i="4"/>
  <c r="P3315" i="4"/>
  <c r="O3315" i="4"/>
  <c r="I3315" i="4"/>
  <c r="P3314" i="4"/>
  <c r="O3314" i="4"/>
  <c r="I3314" i="4"/>
  <c r="P3313" i="4"/>
  <c r="O3313" i="4"/>
  <c r="I3313" i="4"/>
  <c r="P3312" i="4"/>
  <c r="O3312" i="4"/>
  <c r="I3312" i="4"/>
  <c r="P3311" i="4"/>
  <c r="O3311" i="4"/>
  <c r="I3311" i="4"/>
  <c r="P3310" i="4"/>
  <c r="O3310" i="4"/>
  <c r="I3310" i="4"/>
  <c r="P3309" i="4"/>
  <c r="O3309" i="4"/>
  <c r="I3309" i="4"/>
  <c r="P3308" i="4"/>
  <c r="O3308" i="4"/>
  <c r="I3308" i="4"/>
  <c r="P3307" i="4"/>
  <c r="O3307" i="4"/>
  <c r="I3307" i="4"/>
  <c r="P3306" i="4"/>
  <c r="O3306" i="4"/>
  <c r="I3306" i="4"/>
  <c r="P3305" i="4"/>
  <c r="O3305" i="4"/>
  <c r="I3305" i="4"/>
  <c r="P3304" i="4"/>
  <c r="O3304" i="4"/>
  <c r="I3304" i="4"/>
  <c r="P3303" i="4"/>
  <c r="O3303" i="4"/>
  <c r="I3303" i="4"/>
  <c r="P3302" i="4"/>
  <c r="O3302" i="4"/>
  <c r="I3302" i="4"/>
  <c r="P3301" i="4"/>
  <c r="O3301" i="4"/>
  <c r="I3301" i="4"/>
  <c r="P3300" i="4"/>
  <c r="O3300" i="4"/>
  <c r="I3300" i="4"/>
  <c r="P3299" i="4"/>
  <c r="O3299" i="4"/>
  <c r="I3299" i="4"/>
  <c r="P3298" i="4"/>
  <c r="O3298" i="4"/>
  <c r="I3298" i="4"/>
  <c r="P3297" i="4"/>
  <c r="O3297" i="4"/>
  <c r="I3297" i="4"/>
  <c r="P3296" i="4"/>
  <c r="O3296" i="4"/>
  <c r="I3296" i="4"/>
  <c r="P3295" i="4"/>
  <c r="O3295" i="4"/>
  <c r="I3295" i="4"/>
  <c r="P3294" i="4"/>
  <c r="O3294" i="4"/>
  <c r="I3294" i="4"/>
  <c r="P3293" i="4"/>
  <c r="O3293" i="4"/>
  <c r="I3293" i="4"/>
  <c r="P3292" i="4"/>
  <c r="O3292" i="4"/>
  <c r="I3292" i="4"/>
  <c r="P3291" i="4"/>
  <c r="O3291" i="4"/>
  <c r="I3291" i="4"/>
  <c r="P3290" i="4"/>
  <c r="O3290" i="4"/>
  <c r="I3290" i="4"/>
  <c r="P3289" i="4"/>
  <c r="O3289" i="4"/>
  <c r="I3289" i="4"/>
  <c r="P3288" i="4"/>
  <c r="O3288" i="4"/>
  <c r="I3288" i="4"/>
  <c r="P3287" i="4"/>
  <c r="O3287" i="4"/>
  <c r="I3287" i="4"/>
  <c r="P3286" i="4"/>
  <c r="O3286" i="4"/>
  <c r="I3286" i="4"/>
  <c r="P3285" i="4"/>
  <c r="O3285" i="4"/>
  <c r="I3285" i="4"/>
  <c r="P3284" i="4"/>
  <c r="O3284" i="4"/>
  <c r="I3284" i="4"/>
  <c r="P3283" i="4"/>
  <c r="O3283" i="4"/>
  <c r="I3283" i="4"/>
  <c r="P3282" i="4"/>
  <c r="O3282" i="4"/>
  <c r="I3282" i="4"/>
  <c r="P3281" i="4"/>
  <c r="O3281" i="4"/>
  <c r="I3281" i="4"/>
  <c r="P3280" i="4"/>
  <c r="O3280" i="4"/>
  <c r="I3280" i="4"/>
  <c r="P3279" i="4"/>
  <c r="O3279" i="4"/>
  <c r="I3279" i="4"/>
  <c r="P3278" i="4"/>
  <c r="O3278" i="4"/>
  <c r="I3278" i="4"/>
  <c r="P3277" i="4"/>
  <c r="O3277" i="4"/>
  <c r="I3277" i="4"/>
  <c r="P3276" i="4"/>
  <c r="O3276" i="4"/>
  <c r="I3276" i="4"/>
  <c r="P3275" i="4"/>
  <c r="O3275" i="4"/>
  <c r="I3275" i="4"/>
  <c r="P3274" i="4"/>
  <c r="O3274" i="4"/>
  <c r="I3274" i="4"/>
  <c r="P3273" i="4"/>
  <c r="O3273" i="4"/>
  <c r="I3273" i="4"/>
  <c r="P3272" i="4"/>
  <c r="O3272" i="4"/>
  <c r="I3272" i="4"/>
  <c r="P3271" i="4"/>
  <c r="O3271" i="4"/>
  <c r="I3271" i="4"/>
  <c r="P3270" i="4"/>
  <c r="O3270" i="4"/>
  <c r="I3270" i="4"/>
  <c r="P3269" i="4"/>
  <c r="O3269" i="4"/>
  <c r="I3269" i="4"/>
  <c r="P3268" i="4"/>
  <c r="O3268" i="4"/>
  <c r="I3268" i="4"/>
  <c r="P3267" i="4"/>
  <c r="O3267" i="4"/>
  <c r="I3267" i="4"/>
  <c r="P3266" i="4"/>
  <c r="O3266" i="4"/>
  <c r="I3266" i="4"/>
  <c r="P3265" i="4"/>
  <c r="O3265" i="4"/>
  <c r="I3265" i="4"/>
  <c r="P3264" i="4"/>
  <c r="O3264" i="4"/>
  <c r="I3264" i="4"/>
  <c r="P3263" i="4"/>
  <c r="O3263" i="4"/>
  <c r="I3263" i="4"/>
  <c r="P3262" i="4"/>
  <c r="O3262" i="4"/>
  <c r="I3262" i="4"/>
  <c r="P3261" i="4"/>
  <c r="O3261" i="4"/>
  <c r="I3261" i="4"/>
  <c r="P3260" i="4"/>
  <c r="O3260" i="4"/>
  <c r="I3260" i="4"/>
  <c r="P3259" i="4"/>
  <c r="O3259" i="4"/>
  <c r="I3259" i="4"/>
  <c r="P3258" i="4"/>
  <c r="O3258" i="4"/>
  <c r="I3258" i="4"/>
  <c r="P3257" i="4"/>
  <c r="O3257" i="4"/>
  <c r="I3257" i="4"/>
  <c r="P3256" i="4"/>
  <c r="O3256" i="4"/>
  <c r="I3256" i="4"/>
  <c r="P3255" i="4"/>
  <c r="O3255" i="4"/>
  <c r="I3255" i="4"/>
  <c r="P3254" i="4"/>
  <c r="O3254" i="4"/>
  <c r="I3254" i="4"/>
  <c r="P3253" i="4"/>
  <c r="O3253" i="4"/>
  <c r="I3253" i="4"/>
  <c r="P3252" i="4"/>
  <c r="O3252" i="4"/>
  <c r="I3252" i="4"/>
  <c r="P3251" i="4"/>
  <c r="O3251" i="4"/>
  <c r="I3251" i="4"/>
  <c r="P3250" i="4"/>
  <c r="O3250" i="4"/>
  <c r="I3250" i="4"/>
  <c r="P3249" i="4"/>
  <c r="O3249" i="4"/>
  <c r="I3249" i="4"/>
  <c r="P3248" i="4"/>
  <c r="O3248" i="4"/>
  <c r="I3248" i="4"/>
  <c r="P3247" i="4"/>
  <c r="O3247" i="4"/>
  <c r="I3247" i="4"/>
  <c r="P3246" i="4"/>
  <c r="O3246" i="4"/>
  <c r="I3246" i="4"/>
  <c r="P3245" i="4"/>
  <c r="O3245" i="4"/>
  <c r="I3245" i="4"/>
  <c r="P3244" i="4"/>
  <c r="O3244" i="4"/>
  <c r="I3244" i="4"/>
  <c r="P3243" i="4"/>
  <c r="O3243" i="4"/>
  <c r="I3243" i="4"/>
  <c r="P3242" i="4"/>
  <c r="O3242" i="4"/>
  <c r="I3242" i="4"/>
  <c r="P3241" i="4"/>
  <c r="O3241" i="4"/>
  <c r="I3241" i="4"/>
  <c r="P3240" i="4"/>
  <c r="O3240" i="4"/>
  <c r="I3240" i="4"/>
  <c r="P3239" i="4"/>
  <c r="O3239" i="4"/>
  <c r="I3239" i="4"/>
  <c r="P3238" i="4"/>
  <c r="O3238" i="4"/>
  <c r="I3238" i="4"/>
  <c r="P3237" i="4"/>
  <c r="O3237" i="4"/>
  <c r="I3237" i="4"/>
  <c r="P3236" i="4"/>
  <c r="O3236" i="4"/>
  <c r="I3236" i="4"/>
  <c r="P3235" i="4"/>
  <c r="O3235" i="4"/>
  <c r="I3235" i="4"/>
  <c r="P3234" i="4"/>
  <c r="O3234" i="4"/>
  <c r="I3234" i="4"/>
  <c r="P3233" i="4"/>
  <c r="O3233" i="4"/>
  <c r="I3233" i="4"/>
  <c r="P3232" i="4"/>
  <c r="O3232" i="4"/>
  <c r="I3232" i="4"/>
  <c r="P3231" i="4"/>
  <c r="O3231" i="4"/>
  <c r="I3231" i="4"/>
  <c r="P3230" i="4"/>
  <c r="O3230" i="4"/>
  <c r="I3230" i="4"/>
  <c r="P3229" i="4"/>
  <c r="O3229" i="4"/>
  <c r="I3229" i="4"/>
  <c r="P3228" i="4"/>
  <c r="O3228" i="4"/>
  <c r="I3228" i="4"/>
  <c r="P3227" i="4"/>
  <c r="O3227" i="4"/>
  <c r="I3227" i="4"/>
  <c r="P3226" i="4"/>
  <c r="O3226" i="4"/>
  <c r="I3226" i="4"/>
  <c r="P3225" i="4"/>
  <c r="O3225" i="4"/>
  <c r="I3225" i="4"/>
  <c r="P3224" i="4"/>
  <c r="O3224" i="4"/>
  <c r="I3224" i="4"/>
  <c r="P3223" i="4"/>
  <c r="O3223" i="4"/>
  <c r="I3223" i="4"/>
  <c r="P3222" i="4"/>
  <c r="O3222" i="4"/>
  <c r="I3222" i="4"/>
  <c r="P3221" i="4"/>
  <c r="O3221" i="4"/>
  <c r="I3221" i="4"/>
  <c r="P3220" i="4"/>
  <c r="O3220" i="4"/>
  <c r="I3220" i="4"/>
  <c r="P3219" i="4"/>
  <c r="O3219" i="4"/>
  <c r="I3219" i="4"/>
  <c r="P3218" i="4"/>
  <c r="O3218" i="4"/>
  <c r="I3218" i="4"/>
  <c r="P3217" i="4"/>
  <c r="O3217" i="4"/>
  <c r="I3217" i="4"/>
  <c r="P3216" i="4"/>
  <c r="O3216" i="4"/>
  <c r="I3216" i="4"/>
  <c r="P3215" i="4"/>
  <c r="O3215" i="4"/>
  <c r="I3215" i="4"/>
  <c r="P3214" i="4"/>
  <c r="O3214" i="4"/>
  <c r="I3214" i="4"/>
  <c r="P3213" i="4"/>
  <c r="O3213" i="4"/>
  <c r="I3213" i="4"/>
  <c r="P3212" i="4"/>
  <c r="O3212" i="4"/>
  <c r="I3212" i="4"/>
  <c r="P3211" i="4"/>
  <c r="O3211" i="4"/>
  <c r="I3211" i="4"/>
  <c r="P3210" i="4"/>
  <c r="O3210" i="4"/>
  <c r="I3210" i="4"/>
  <c r="P3209" i="4"/>
  <c r="O3209" i="4"/>
  <c r="I3209" i="4"/>
  <c r="P3208" i="4"/>
  <c r="O3208" i="4"/>
  <c r="I3208" i="4"/>
  <c r="P3207" i="4"/>
  <c r="O3207" i="4"/>
  <c r="I3207" i="4"/>
  <c r="P3206" i="4"/>
  <c r="O3206" i="4"/>
  <c r="I3206" i="4"/>
  <c r="P3205" i="4"/>
  <c r="O3205" i="4"/>
  <c r="I3205" i="4"/>
  <c r="P3204" i="4"/>
  <c r="O3204" i="4"/>
  <c r="I3204" i="4"/>
  <c r="P3203" i="4"/>
  <c r="O3203" i="4"/>
  <c r="I3203" i="4"/>
  <c r="P3202" i="4"/>
  <c r="O3202" i="4"/>
  <c r="I3202" i="4"/>
  <c r="P3201" i="4"/>
  <c r="O3201" i="4"/>
  <c r="I3201" i="4"/>
  <c r="P3200" i="4"/>
  <c r="O3200" i="4"/>
  <c r="I3200" i="4"/>
  <c r="P3199" i="4"/>
  <c r="O3199" i="4"/>
  <c r="I3199" i="4"/>
  <c r="P3198" i="4"/>
  <c r="O3198" i="4"/>
  <c r="I3198" i="4"/>
  <c r="P3197" i="4"/>
  <c r="O3197" i="4"/>
  <c r="I3197" i="4"/>
  <c r="P3196" i="4"/>
  <c r="O3196" i="4"/>
  <c r="I3196" i="4"/>
  <c r="P3195" i="4"/>
  <c r="O3195" i="4"/>
  <c r="I3195" i="4"/>
  <c r="P3194" i="4"/>
  <c r="O3194" i="4"/>
  <c r="I3194" i="4"/>
  <c r="P3193" i="4"/>
  <c r="O3193" i="4"/>
  <c r="I3193" i="4"/>
  <c r="P3192" i="4"/>
  <c r="O3192" i="4"/>
  <c r="I3192" i="4"/>
  <c r="P3191" i="4"/>
  <c r="O3191" i="4"/>
  <c r="I3191" i="4"/>
  <c r="P3190" i="4"/>
  <c r="O3190" i="4"/>
  <c r="I3190" i="4"/>
  <c r="P3189" i="4"/>
  <c r="O3189" i="4"/>
  <c r="I3189" i="4"/>
  <c r="P3188" i="4"/>
  <c r="O3188" i="4"/>
  <c r="I3188" i="4"/>
  <c r="P3187" i="4"/>
  <c r="O3187" i="4"/>
  <c r="I3187" i="4"/>
  <c r="P3186" i="4"/>
  <c r="O3186" i="4"/>
  <c r="I3186" i="4"/>
  <c r="P3185" i="4"/>
  <c r="O3185" i="4"/>
  <c r="I3185" i="4"/>
  <c r="P3184" i="4"/>
  <c r="O3184" i="4"/>
  <c r="I3184" i="4"/>
  <c r="P3183" i="4"/>
  <c r="O3183" i="4"/>
  <c r="I3183" i="4"/>
  <c r="P3182" i="4"/>
  <c r="O3182" i="4"/>
  <c r="I3182" i="4"/>
  <c r="P3181" i="4"/>
  <c r="O3181" i="4"/>
  <c r="I3181" i="4"/>
  <c r="P3180" i="4"/>
  <c r="O3180" i="4"/>
  <c r="I3180" i="4"/>
  <c r="P3179" i="4"/>
  <c r="O3179" i="4"/>
  <c r="I3179" i="4"/>
  <c r="P3178" i="4"/>
  <c r="O3178" i="4"/>
  <c r="I3178" i="4"/>
  <c r="P3177" i="4"/>
  <c r="O3177" i="4"/>
  <c r="I3177" i="4"/>
  <c r="P3176" i="4"/>
  <c r="O3176" i="4"/>
  <c r="I3176" i="4"/>
  <c r="P3175" i="4"/>
  <c r="O3175" i="4"/>
  <c r="I3175" i="4"/>
  <c r="P3174" i="4"/>
  <c r="O3174" i="4"/>
  <c r="I3174" i="4"/>
  <c r="P3173" i="4"/>
  <c r="O3173" i="4"/>
  <c r="I3173" i="4"/>
  <c r="P3172" i="4"/>
  <c r="O3172" i="4"/>
  <c r="I3172" i="4"/>
  <c r="P3171" i="4"/>
  <c r="O3171" i="4"/>
  <c r="I3171" i="4"/>
  <c r="P3170" i="4"/>
  <c r="O3170" i="4"/>
  <c r="I3170" i="4"/>
  <c r="P3169" i="4"/>
  <c r="O3169" i="4"/>
  <c r="I3169" i="4"/>
  <c r="P3168" i="4"/>
  <c r="O3168" i="4"/>
  <c r="I3168" i="4"/>
  <c r="P3167" i="4"/>
  <c r="O3167" i="4"/>
  <c r="I3167" i="4"/>
  <c r="P3166" i="4"/>
  <c r="O3166" i="4"/>
  <c r="I3166" i="4"/>
  <c r="P3165" i="4"/>
  <c r="O3165" i="4"/>
  <c r="I3165" i="4"/>
  <c r="P3164" i="4"/>
  <c r="O3164" i="4"/>
  <c r="I3164" i="4"/>
  <c r="P3163" i="4"/>
  <c r="O3163" i="4"/>
  <c r="I3163" i="4"/>
  <c r="P3162" i="4"/>
  <c r="O3162" i="4"/>
  <c r="I3162" i="4"/>
  <c r="P3161" i="4"/>
  <c r="O3161" i="4"/>
  <c r="I3161" i="4"/>
  <c r="P3160" i="4"/>
  <c r="O3160" i="4"/>
  <c r="I3160" i="4"/>
  <c r="P3159" i="4"/>
  <c r="O3159" i="4"/>
  <c r="I3159" i="4"/>
  <c r="P3158" i="4"/>
  <c r="O3158" i="4"/>
  <c r="I3158" i="4"/>
  <c r="P3157" i="4"/>
  <c r="O3157" i="4"/>
  <c r="I3157" i="4"/>
  <c r="P3156" i="4"/>
  <c r="O3156" i="4"/>
  <c r="I3156" i="4"/>
  <c r="P3155" i="4"/>
  <c r="O3155" i="4"/>
  <c r="I3155" i="4"/>
  <c r="P3154" i="4"/>
  <c r="O3154" i="4"/>
  <c r="I3154" i="4"/>
  <c r="P3153" i="4"/>
  <c r="O3153" i="4"/>
  <c r="I3153" i="4"/>
  <c r="P3152" i="4"/>
  <c r="O3152" i="4"/>
  <c r="I3152" i="4"/>
  <c r="P3151" i="4"/>
  <c r="O3151" i="4"/>
  <c r="I3151" i="4"/>
  <c r="P3150" i="4"/>
  <c r="O3150" i="4"/>
  <c r="I3150" i="4"/>
  <c r="P3149" i="4"/>
  <c r="O3149" i="4"/>
  <c r="I3149" i="4"/>
  <c r="P3148" i="4"/>
  <c r="O3148" i="4"/>
  <c r="I3148" i="4"/>
  <c r="P3147" i="4"/>
  <c r="O3147" i="4"/>
  <c r="I3147" i="4"/>
  <c r="P3146" i="4"/>
  <c r="O3146" i="4"/>
  <c r="I3146" i="4"/>
  <c r="P3145" i="4"/>
  <c r="O3145" i="4"/>
  <c r="I3145" i="4"/>
  <c r="P3144" i="4"/>
  <c r="O3144" i="4"/>
  <c r="I3144" i="4"/>
  <c r="P3143" i="4"/>
  <c r="O3143" i="4"/>
  <c r="I3143" i="4"/>
  <c r="P3142" i="4"/>
  <c r="O3142" i="4"/>
  <c r="I3142" i="4"/>
  <c r="P3141" i="4"/>
  <c r="O3141" i="4"/>
  <c r="I3141" i="4"/>
  <c r="P3140" i="4"/>
  <c r="O3140" i="4"/>
  <c r="I3140" i="4"/>
  <c r="P3139" i="4"/>
  <c r="O3139" i="4"/>
  <c r="I3139" i="4"/>
  <c r="P3138" i="4"/>
  <c r="O3138" i="4"/>
  <c r="I3138" i="4"/>
  <c r="P3137" i="4"/>
  <c r="O3137" i="4"/>
  <c r="I3137" i="4"/>
  <c r="P3136" i="4"/>
  <c r="O3136" i="4"/>
  <c r="I3136" i="4"/>
  <c r="P3135" i="4"/>
  <c r="O3135" i="4"/>
  <c r="I3135" i="4"/>
  <c r="P3134" i="4"/>
  <c r="O3134" i="4"/>
  <c r="I3134" i="4"/>
  <c r="P3133" i="4"/>
  <c r="O3133" i="4"/>
  <c r="I3133" i="4"/>
  <c r="P3132" i="4"/>
  <c r="O3132" i="4"/>
  <c r="I3132" i="4"/>
  <c r="P3131" i="4"/>
  <c r="O3131" i="4"/>
  <c r="I3131" i="4"/>
  <c r="P3130" i="4"/>
  <c r="O3130" i="4"/>
  <c r="I3130" i="4"/>
  <c r="P3129" i="4"/>
  <c r="O3129" i="4"/>
  <c r="I3129" i="4"/>
  <c r="P3128" i="4"/>
  <c r="O3128" i="4"/>
  <c r="I3128" i="4"/>
  <c r="P3127" i="4"/>
  <c r="O3127" i="4"/>
  <c r="I3127" i="4"/>
  <c r="P3126" i="4"/>
  <c r="O3126" i="4"/>
  <c r="I3126" i="4"/>
  <c r="P3125" i="4"/>
  <c r="O3125" i="4"/>
  <c r="I3125" i="4"/>
  <c r="P3124" i="4"/>
  <c r="O3124" i="4"/>
  <c r="I3124" i="4"/>
  <c r="P3123" i="4"/>
  <c r="O3123" i="4"/>
  <c r="I3123" i="4"/>
  <c r="P3122" i="4"/>
  <c r="O3122" i="4"/>
  <c r="I3122" i="4"/>
  <c r="P3121" i="4"/>
  <c r="O3121" i="4"/>
  <c r="I3121" i="4"/>
  <c r="P3120" i="4"/>
  <c r="O3120" i="4"/>
  <c r="I3120" i="4"/>
  <c r="P3119" i="4"/>
  <c r="O3119" i="4"/>
  <c r="I3119" i="4"/>
  <c r="P3118" i="4"/>
  <c r="O3118" i="4"/>
  <c r="I3118" i="4"/>
  <c r="P3117" i="4"/>
  <c r="O3117" i="4"/>
  <c r="I3117" i="4"/>
  <c r="P3116" i="4"/>
  <c r="O3116" i="4"/>
  <c r="I3116" i="4"/>
  <c r="P3115" i="4"/>
  <c r="O3115" i="4"/>
  <c r="I3115" i="4"/>
  <c r="P3114" i="4"/>
  <c r="O3114" i="4"/>
  <c r="I3114" i="4"/>
  <c r="P3113" i="4"/>
  <c r="O3113" i="4"/>
  <c r="I3113" i="4"/>
  <c r="P3112" i="4"/>
  <c r="O3112" i="4"/>
  <c r="I3112" i="4"/>
  <c r="P3111" i="4"/>
  <c r="O3111" i="4"/>
  <c r="I3111" i="4"/>
  <c r="P3110" i="4"/>
  <c r="O3110" i="4"/>
  <c r="I3110" i="4"/>
  <c r="P3109" i="4"/>
  <c r="O3109" i="4"/>
  <c r="I3109" i="4"/>
  <c r="P3108" i="4"/>
  <c r="O3108" i="4"/>
  <c r="I3108" i="4"/>
  <c r="P3107" i="4"/>
  <c r="O3107" i="4"/>
  <c r="I3107" i="4"/>
  <c r="P3106" i="4"/>
  <c r="O3106" i="4"/>
  <c r="I3106" i="4"/>
  <c r="P3105" i="4"/>
  <c r="O3105" i="4"/>
  <c r="I3105" i="4"/>
  <c r="P3104" i="4"/>
  <c r="O3104" i="4"/>
  <c r="I3104" i="4"/>
  <c r="P3103" i="4"/>
  <c r="O3103" i="4"/>
  <c r="I3103" i="4"/>
  <c r="P3102" i="4"/>
  <c r="O3102" i="4"/>
  <c r="I3102" i="4"/>
  <c r="P3101" i="4"/>
  <c r="O3101" i="4"/>
  <c r="I3101" i="4"/>
  <c r="P3100" i="4"/>
  <c r="O3100" i="4"/>
  <c r="I3100" i="4"/>
  <c r="P3099" i="4"/>
  <c r="O3099" i="4"/>
  <c r="I3099" i="4"/>
  <c r="P3098" i="4"/>
  <c r="O3098" i="4"/>
  <c r="I3098" i="4"/>
  <c r="P3097" i="4"/>
  <c r="O3097" i="4"/>
  <c r="I3097" i="4"/>
  <c r="P3096" i="4"/>
  <c r="O3096" i="4"/>
  <c r="I3096" i="4"/>
  <c r="P3095" i="4"/>
  <c r="O3095" i="4"/>
  <c r="I3095" i="4"/>
  <c r="P3094" i="4"/>
  <c r="O3094" i="4"/>
  <c r="I3094" i="4"/>
  <c r="P3093" i="4"/>
  <c r="O3093" i="4"/>
  <c r="I3093" i="4"/>
  <c r="P3092" i="4"/>
  <c r="O3092" i="4"/>
  <c r="I3092" i="4"/>
  <c r="P3091" i="4"/>
  <c r="O3091" i="4"/>
  <c r="I3091" i="4"/>
  <c r="P3090" i="4"/>
  <c r="O3090" i="4"/>
  <c r="I3090" i="4"/>
  <c r="P3089" i="4"/>
  <c r="O3089" i="4"/>
  <c r="I3089" i="4"/>
  <c r="P3088" i="4"/>
  <c r="O3088" i="4"/>
  <c r="I3088" i="4"/>
  <c r="P3087" i="4"/>
  <c r="O3087" i="4"/>
  <c r="I3087" i="4"/>
  <c r="P3086" i="4"/>
  <c r="O3086" i="4"/>
  <c r="I3086" i="4"/>
  <c r="P3085" i="4"/>
  <c r="O3085" i="4"/>
  <c r="I3085" i="4"/>
  <c r="P3084" i="4"/>
  <c r="O3084" i="4"/>
  <c r="I3084" i="4"/>
  <c r="P3083" i="4"/>
  <c r="O3083" i="4"/>
  <c r="I3083" i="4"/>
  <c r="P3082" i="4"/>
  <c r="O3082" i="4"/>
  <c r="I3082" i="4"/>
  <c r="P3081" i="4"/>
  <c r="O3081" i="4"/>
  <c r="I3081" i="4"/>
  <c r="P3080" i="4"/>
  <c r="O3080" i="4"/>
  <c r="I3080" i="4"/>
  <c r="P3079" i="4"/>
  <c r="O3079" i="4"/>
  <c r="I3079" i="4"/>
  <c r="P3078" i="4"/>
  <c r="O3078" i="4"/>
  <c r="I3078" i="4"/>
  <c r="P3077" i="4"/>
  <c r="O3077" i="4"/>
  <c r="I3077" i="4"/>
  <c r="P3076" i="4"/>
  <c r="O3076" i="4"/>
  <c r="I3076" i="4"/>
  <c r="P3075" i="4"/>
  <c r="O3075" i="4"/>
  <c r="I3075" i="4"/>
  <c r="P3074" i="4"/>
  <c r="O3074" i="4"/>
  <c r="I3074" i="4"/>
  <c r="P3073" i="4"/>
  <c r="O3073" i="4"/>
  <c r="I3073" i="4"/>
  <c r="P3072" i="4"/>
  <c r="O3072" i="4"/>
  <c r="I3072" i="4"/>
  <c r="P3071" i="4"/>
  <c r="O3071" i="4"/>
  <c r="I3071" i="4"/>
  <c r="P3070" i="4"/>
  <c r="O3070" i="4"/>
  <c r="I3070" i="4"/>
  <c r="P3069" i="4"/>
  <c r="O3069" i="4"/>
  <c r="I3069" i="4"/>
  <c r="P3068" i="4"/>
  <c r="O3068" i="4"/>
  <c r="I3068" i="4"/>
  <c r="P3067" i="4"/>
  <c r="O3067" i="4"/>
  <c r="I3067" i="4"/>
  <c r="P3066" i="4"/>
  <c r="O3066" i="4"/>
  <c r="I3066" i="4"/>
  <c r="P3065" i="4"/>
  <c r="O3065" i="4"/>
  <c r="I3065" i="4"/>
  <c r="P3064" i="4"/>
  <c r="O3064" i="4"/>
  <c r="I3064" i="4"/>
  <c r="P3063" i="4"/>
  <c r="O3063" i="4"/>
  <c r="I3063" i="4"/>
  <c r="P3062" i="4"/>
  <c r="O3062" i="4"/>
  <c r="I3062" i="4"/>
  <c r="P3061" i="4"/>
  <c r="O3061" i="4"/>
  <c r="I3061" i="4"/>
  <c r="P3060" i="4"/>
  <c r="O3060" i="4"/>
  <c r="I3060" i="4"/>
  <c r="P3059" i="4"/>
  <c r="O3059" i="4"/>
  <c r="I3059" i="4"/>
  <c r="P3058" i="4"/>
  <c r="O3058" i="4"/>
  <c r="I3058" i="4"/>
  <c r="P3057" i="4"/>
  <c r="O3057" i="4"/>
  <c r="I3057" i="4"/>
  <c r="P3056" i="4"/>
  <c r="O3056" i="4"/>
  <c r="I3056" i="4"/>
  <c r="P3055" i="4"/>
  <c r="O3055" i="4"/>
  <c r="I3055" i="4"/>
  <c r="P3054" i="4"/>
  <c r="O3054" i="4"/>
  <c r="I3054" i="4"/>
  <c r="P3053" i="4"/>
  <c r="O3053" i="4"/>
  <c r="I3053" i="4"/>
  <c r="P3052" i="4"/>
  <c r="O3052" i="4"/>
  <c r="I3052" i="4"/>
  <c r="P3051" i="4"/>
  <c r="O3051" i="4"/>
  <c r="I3051" i="4"/>
  <c r="P3050" i="4"/>
  <c r="O3050" i="4"/>
  <c r="I3050" i="4"/>
  <c r="P3049" i="4"/>
  <c r="O3049" i="4"/>
  <c r="I3049" i="4"/>
  <c r="P3048" i="4"/>
  <c r="O3048" i="4"/>
  <c r="I3048" i="4"/>
  <c r="P3047" i="4"/>
  <c r="O3047" i="4"/>
  <c r="I3047" i="4"/>
  <c r="P3046" i="4"/>
  <c r="O3046" i="4"/>
  <c r="I3046" i="4"/>
  <c r="P3045" i="4"/>
  <c r="O3045" i="4"/>
  <c r="I3045" i="4"/>
  <c r="P3044" i="4"/>
  <c r="O3044" i="4"/>
  <c r="I3044" i="4"/>
  <c r="P3043" i="4"/>
  <c r="O3043" i="4"/>
  <c r="I3043" i="4"/>
  <c r="P3042" i="4"/>
  <c r="O3042" i="4"/>
  <c r="I3042" i="4"/>
  <c r="P3041" i="4"/>
  <c r="O3041" i="4"/>
  <c r="I3041" i="4"/>
  <c r="P3040" i="4"/>
  <c r="O3040" i="4"/>
  <c r="I3040" i="4"/>
  <c r="P3039" i="4"/>
  <c r="O3039" i="4"/>
  <c r="I3039" i="4"/>
  <c r="P3038" i="4"/>
  <c r="O3038" i="4"/>
  <c r="I3038" i="4"/>
  <c r="P3037" i="4"/>
  <c r="O3037" i="4"/>
  <c r="I3037" i="4"/>
  <c r="P3036" i="4"/>
  <c r="O3036" i="4"/>
  <c r="I3036" i="4"/>
  <c r="P3035" i="4"/>
  <c r="O3035" i="4"/>
  <c r="I3035" i="4"/>
  <c r="P3034" i="4"/>
  <c r="O3034" i="4"/>
  <c r="I3034" i="4"/>
  <c r="P3033" i="4"/>
  <c r="O3033" i="4"/>
  <c r="I3033" i="4"/>
  <c r="P3032" i="4"/>
  <c r="O3032" i="4"/>
  <c r="I3032" i="4"/>
  <c r="P3031" i="4"/>
  <c r="O3031" i="4"/>
  <c r="I3031" i="4"/>
  <c r="P3030" i="4"/>
  <c r="O3030" i="4"/>
  <c r="I3030" i="4"/>
  <c r="P3029" i="4"/>
  <c r="O3029" i="4"/>
  <c r="I3029" i="4"/>
  <c r="P3028" i="4"/>
  <c r="O3028" i="4"/>
  <c r="I3028" i="4"/>
  <c r="P3027" i="4"/>
  <c r="O3027" i="4"/>
  <c r="I3027" i="4"/>
  <c r="P3026" i="4"/>
  <c r="O3026" i="4"/>
  <c r="I3026" i="4"/>
  <c r="P3025" i="4"/>
  <c r="O3025" i="4"/>
  <c r="I3025" i="4"/>
  <c r="P3024" i="4"/>
  <c r="O3024" i="4"/>
  <c r="I3024" i="4"/>
  <c r="P3023" i="4"/>
  <c r="O3023" i="4"/>
  <c r="I3023" i="4"/>
  <c r="P3022" i="4"/>
  <c r="O3022" i="4"/>
  <c r="I3022" i="4"/>
  <c r="P3021" i="4"/>
  <c r="O3021" i="4"/>
  <c r="I3021" i="4"/>
  <c r="P3020" i="4"/>
  <c r="O3020" i="4"/>
  <c r="I3020" i="4"/>
  <c r="P3019" i="4"/>
  <c r="O3019" i="4"/>
  <c r="I3019" i="4"/>
  <c r="P3018" i="4"/>
  <c r="O3018" i="4"/>
  <c r="I3018" i="4"/>
  <c r="P3017" i="4"/>
  <c r="O3017" i="4"/>
  <c r="I3017" i="4"/>
  <c r="P3016" i="4"/>
  <c r="O3016" i="4"/>
  <c r="I3016" i="4"/>
  <c r="P3015" i="4"/>
  <c r="O3015" i="4"/>
  <c r="I3015" i="4"/>
  <c r="P3014" i="4"/>
  <c r="O3014" i="4"/>
  <c r="I3014" i="4"/>
  <c r="P3013" i="4"/>
  <c r="O3013" i="4"/>
  <c r="I3013" i="4"/>
  <c r="P3012" i="4"/>
  <c r="O3012" i="4"/>
  <c r="I3012" i="4"/>
  <c r="P3011" i="4"/>
  <c r="O3011" i="4"/>
  <c r="I3011" i="4"/>
  <c r="P3010" i="4"/>
  <c r="O3010" i="4"/>
  <c r="I3010" i="4"/>
  <c r="P3009" i="4"/>
  <c r="O3009" i="4"/>
  <c r="I3009" i="4"/>
  <c r="P3008" i="4"/>
  <c r="O3008" i="4"/>
  <c r="I3008" i="4"/>
  <c r="P3007" i="4"/>
  <c r="O3007" i="4"/>
  <c r="I3007" i="4"/>
  <c r="P3006" i="4"/>
  <c r="O3006" i="4"/>
  <c r="I3006" i="4"/>
  <c r="P3005" i="4"/>
  <c r="O3005" i="4"/>
  <c r="I3005" i="4"/>
  <c r="P3004" i="4"/>
  <c r="O3004" i="4"/>
  <c r="I3004" i="4"/>
  <c r="P3003" i="4"/>
  <c r="O3003" i="4"/>
  <c r="I3003" i="4"/>
  <c r="P3002" i="4"/>
  <c r="O3002" i="4"/>
  <c r="I3002" i="4"/>
  <c r="P3001" i="4"/>
  <c r="O3001" i="4"/>
  <c r="I3001" i="4"/>
  <c r="P3000" i="4"/>
  <c r="O3000" i="4"/>
  <c r="I3000" i="4"/>
  <c r="P2999" i="4"/>
  <c r="O2999" i="4"/>
  <c r="I2999" i="4"/>
  <c r="P2998" i="4"/>
  <c r="O2998" i="4"/>
  <c r="I2998" i="4"/>
  <c r="P2997" i="4"/>
  <c r="O2997" i="4"/>
  <c r="I2997" i="4"/>
  <c r="P2996" i="4"/>
  <c r="O2996" i="4"/>
  <c r="I2996" i="4"/>
  <c r="P2995" i="4"/>
  <c r="O2995" i="4"/>
  <c r="I2995" i="4"/>
  <c r="P2994" i="4"/>
  <c r="O2994" i="4"/>
  <c r="I2994" i="4"/>
  <c r="P2993" i="4"/>
  <c r="O2993" i="4"/>
  <c r="I2993" i="4"/>
  <c r="P2992" i="4"/>
  <c r="O2992" i="4"/>
  <c r="I2992" i="4"/>
  <c r="P2991" i="4"/>
  <c r="O2991" i="4"/>
  <c r="I2991" i="4"/>
  <c r="P2990" i="4"/>
  <c r="O2990" i="4"/>
  <c r="I2990" i="4"/>
  <c r="P2989" i="4"/>
  <c r="O2989" i="4"/>
  <c r="I2989" i="4"/>
  <c r="P2988" i="4"/>
  <c r="O2988" i="4"/>
  <c r="I2988" i="4"/>
  <c r="P2987" i="4"/>
  <c r="O2987" i="4"/>
  <c r="I2987" i="4"/>
  <c r="P2986" i="4"/>
  <c r="O2986" i="4"/>
  <c r="I2986" i="4"/>
  <c r="P2985" i="4"/>
  <c r="O2985" i="4"/>
  <c r="I2985" i="4"/>
  <c r="P2984" i="4"/>
  <c r="O2984" i="4"/>
  <c r="I2984" i="4"/>
  <c r="P2983" i="4"/>
  <c r="O2983" i="4"/>
  <c r="I2983" i="4"/>
  <c r="P2982" i="4"/>
  <c r="O2982" i="4"/>
  <c r="I2982" i="4"/>
  <c r="P2981" i="4"/>
  <c r="O2981" i="4"/>
  <c r="I2981" i="4"/>
  <c r="P2980" i="4"/>
  <c r="O2980" i="4"/>
  <c r="I2980" i="4"/>
  <c r="P2979" i="4"/>
  <c r="O2979" i="4"/>
  <c r="I2979" i="4"/>
  <c r="P2978" i="4"/>
  <c r="O2978" i="4"/>
  <c r="I2978" i="4"/>
  <c r="P2977" i="4"/>
  <c r="O2977" i="4"/>
  <c r="I2977" i="4"/>
  <c r="P2976" i="4"/>
  <c r="O2976" i="4"/>
  <c r="I2976" i="4"/>
  <c r="P2975" i="4"/>
  <c r="O2975" i="4"/>
  <c r="I2975" i="4"/>
  <c r="P2974" i="4"/>
  <c r="O2974" i="4"/>
  <c r="I2974" i="4"/>
  <c r="P2973" i="4"/>
  <c r="O2973" i="4"/>
  <c r="I2973" i="4"/>
  <c r="P2972" i="4"/>
  <c r="O2972" i="4"/>
  <c r="I2972" i="4"/>
  <c r="P2971" i="4"/>
  <c r="O2971" i="4"/>
  <c r="I2971" i="4"/>
  <c r="P2970" i="4"/>
  <c r="O2970" i="4"/>
  <c r="I2970" i="4"/>
  <c r="P2969" i="4"/>
  <c r="O2969" i="4"/>
  <c r="I2969" i="4"/>
  <c r="P2968" i="4"/>
  <c r="O2968" i="4"/>
  <c r="I2968" i="4"/>
  <c r="P2967" i="4"/>
  <c r="O2967" i="4"/>
  <c r="I2967" i="4"/>
  <c r="P2966" i="4"/>
  <c r="O2966" i="4"/>
  <c r="I2966" i="4"/>
  <c r="P2965" i="4"/>
  <c r="O2965" i="4"/>
  <c r="I2965" i="4"/>
  <c r="P2964" i="4"/>
  <c r="O2964" i="4"/>
  <c r="I2964" i="4"/>
  <c r="P2963" i="4"/>
  <c r="O2963" i="4"/>
  <c r="I2963" i="4"/>
  <c r="P2962" i="4"/>
  <c r="O2962" i="4"/>
  <c r="I2962" i="4"/>
  <c r="P2961" i="4"/>
  <c r="O2961" i="4"/>
  <c r="I2961" i="4"/>
  <c r="P2960" i="4"/>
  <c r="O2960" i="4"/>
  <c r="I2960" i="4"/>
  <c r="P2959" i="4"/>
  <c r="O2959" i="4"/>
  <c r="I2959" i="4"/>
  <c r="P2958" i="4"/>
  <c r="O2958" i="4"/>
  <c r="I2958" i="4"/>
  <c r="P2957" i="4"/>
  <c r="O2957" i="4"/>
  <c r="I2957" i="4"/>
  <c r="P2956" i="4"/>
  <c r="O2956" i="4"/>
  <c r="I2956" i="4"/>
  <c r="P2955" i="4"/>
  <c r="O2955" i="4"/>
  <c r="I2955" i="4"/>
  <c r="P2954" i="4"/>
  <c r="O2954" i="4"/>
  <c r="I2954" i="4"/>
  <c r="P2953" i="4"/>
  <c r="O2953" i="4"/>
  <c r="I2953" i="4"/>
  <c r="P2952" i="4"/>
  <c r="O2952" i="4"/>
  <c r="I2952" i="4"/>
  <c r="P2951" i="4"/>
  <c r="O2951" i="4"/>
  <c r="I2951" i="4"/>
  <c r="P2950" i="4"/>
  <c r="O2950" i="4"/>
  <c r="I2950" i="4"/>
  <c r="P2949" i="4"/>
  <c r="O2949" i="4"/>
  <c r="I2949" i="4"/>
  <c r="P2948" i="4"/>
  <c r="O2948" i="4"/>
  <c r="I2948" i="4"/>
  <c r="P2947" i="4"/>
  <c r="O2947" i="4"/>
  <c r="I2947" i="4"/>
  <c r="P2946" i="4"/>
  <c r="O2946" i="4"/>
  <c r="I2946" i="4"/>
  <c r="P2945" i="4"/>
  <c r="O2945" i="4"/>
  <c r="I2945" i="4"/>
  <c r="P2944" i="4"/>
  <c r="O2944" i="4"/>
  <c r="I2944" i="4"/>
  <c r="P2943" i="4"/>
  <c r="O2943" i="4"/>
  <c r="I2943" i="4"/>
  <c r="P2942" i="4"/>
  <c r="O2942" i="4"/>
  <c r="I2942" i="4"/>
  <c r="P2941" i="4"/>
  <c r="O2941" i="4"/>
  <c r="I2941" i="4"/>
  <c r="P2940" i="4"/>
  <c r="O2940" i="4"/>
  <c r="I2940" i="4"/>
  <c r="P2939" i="4"/>
  <c r="O2939" i="4"/>
  <c r="I2939" i="4"/>
  <c r="P2938" i="4"/>
  <c r="O2938" i="4"/>
  <c r="I2938" i="4"/>
  <c r="P2937" i="4"/>
  <c r="O2937" i="4"/>
  <c r="I2937" i="4"/>
  <c r="P2936" i="4"/>
  <c r="O2936" i="4"/>
  <c r="I2936" i="4"/>
  <c r="P2935" i="4"/>
  <c r="O2935" i="4"/>
  <c r="I2935" i="4"/>
  <c r="P2934" i="4"/>
  <c r="O2934" i="4"/>
  <c r="I2934" i="4"/>
  <c r="P2933" i="4"/>
  <c r="O2933" i="4"/>
  <c r="I2933" i="4"/>
  <c r="P2932" i="4"/>
  <c r="O2932" i="4"/>
  <c r="I2932" i="4"/>
  <c r="P2931" i="4"/>
  <c r="O2931" i="4"/>
  <c r="I2931" i="4"/>
  <c r="P2930" i="4"/>
  <c r="O2930" i="4"/>
  <c r="I2930" i="4"/>
  <c r="P2929" i="4"/>
  <c r="O2929" i="4"/>
  <c r="I2929" i="4"/>
  <c r="P2928" i="4"/>
  <c r="O2928" i="4"/>
  <c r="I2928" i="4"/>
  <c r="P2927" i="4"/>
  <c r="O2927" i="4"/>
  <c r="I2927" i="4"/>
  <c r="P2926" i="4"/>
  <c r="O2926" i="4"/>
  <c r="I2926" i="4"/>
  <c r="P2925" i="4"/>
  <c r="O2925" i="4"/>
  <c r="I2925" i="4"/>
  <c r="P2924" i="4"/>
  <c r="O2924" i="4"/>
  <c r="I2924" i="4"/>
  <c r="P2923" i="4"/>
  <c r="O2923" i="4"/>
  <c r="I2923" i="4"/>
  <c r="P2922" i="4"/>
  <c r="O2922" i="4"/>
  <c r="I2922" i="4"/>
  <c r="P2921" i="4"/>
  <c r="O2921" i="4"/>
  <c r="I2921" i="4"/>
  <c r="P2920" i="4"/>
  <c r="O2920" i="4"/>
  <c r="I2920" i="4"/>
  <c r="P2919" i="4"/>
  <c r="O2919" i="4"/>
  <c r="I2919" i="4"/>
  <c r="P2918" i="4"/>
  <c r="O2918" i="4"/>
  <c r="I2918" i="4"/>
  <c r="P2917" i="4"/>
  <c r="O2917" i="4"/>
  <c r="I2917" i="4"/>
  <c r="P2916" i="4"/>
  <c r="O2916" i="4"/>
  <c r="I2916" i="4"/>
  <c r="P2915" i="4"/>
  <c r="O2915" i="4"/>
  <c r="I2915" i="4"/>
  <c r="P2914" i="4"/>
  <c r="O2914" i="4"/>
  <c r="I2914" i="4"/>
  <c r="P2913" i="4"/>
  <c r="O2913" i="4"/>
  <c r="I2913" i="4"/>
  <c r="P2912" i="4"/>
  <c r="O2912" i="4"/>
  <c r="I2912" i="4"/>
  <c r="P2911" i="4"/>
  <c r="O2911" i="4"/>
  <c r="I2911" i="4"/>
  <c r="P2910" i="4"/>
  <c r="O2910" i="4"/>
  <c r="I2910" i="4"/>
  <c r="P2909" i="4"/>
  <c r="O2909" i="4"/>
  <c r="I2909" i="4"/>
  <c r="P2908" i="4"/>
  <c r="O2908" i="4"/>
  <c r="I2908" i="4"/>
  <c r="P2907" i="4"/>
  <c r="O2907" i="4"/>
  <c r="I2907" i="4"/>
  <c r="P2906" i="4"/>
  <c r="O2906" i="4"/>
  <c r="I2906" i="4"/>
  <c r="P2905" i="4"/>
  <c r="O2905" i="4"/>
  <c r="I2905" i="4"/>
  <c r="P2904" i="4"/>
  <c r="O2904" i="4"/>
  <c r="I2904" i="4"/>
  <c r="P2903" i="4"/>
  <c r="O2903" i="4"/>
  <c r="I2903" i="4"/>
  <c r="P2902" i="4"/>
  <c r="O2902" i="4"/>
  <c r="I2902" i="4"/>
  <c r="P2901" i="4"/>
  <c r="O2901" i="4"/>
  <c r="I2901" i="4"/>
  <c r="P2900" i="4"/>
  <c r="O2900" i="4"/>
  <c r="I2900" i="4"/>
  <c r="P2899" i="4"/>
  <c r="O2899" i="4"/>
  <c r="I2899" i="4"/>
  <c r="P2898" i="4"/>
  <c r="O2898" i="4"/>
  <c r="I2898" i="4"/>
  <c r="P2897" i="4"/>
  <c r="O2897" i="4"/>
  <c r="I2897" i="4"/>
  <c r="P2896" i="4"/>
  <c r="O2896" i="4"/>
  <c r="I2896" i="4"/>
  <c r="P2895" i="4"/>
  <c r="O2895" i="4"/>
  <c r="I2895" i="4"/>
  <c r="P2894" i="4"/>
  <c r="O2894" i="4"/>
  <c r="I2894" i="4"/>
  <c r="P2893" i="4"/>
  <c r="O2893" i="4"/>
  <c r="I2893" i="4"/>
  <c r="P2892" i="4"/>
  <c r="O2892" i="4"/>
  <c r="I2892" i="4"/>
  <c r="P2891" i="4"/>
  <c r="O2891" i="4"/>
  <c r="I2891" i="4"/>
  <c r="P2890" i="4"/>
  <c r="O2890" i="4"/>
  <c r="I2890" i="4"/>
  <c r="P2889" i="4"/>
  <c r="O2889" i="4"/>
  <c r="I2889" i="4"/>
  <c r="P2888" i="4"/>
  <c r="O2888" i="4"/>
  <c r="I2888" i="4"/>
  <c r="P2887" i="4"/>
  <c r="O2887" i="4"/>
  <c r="I2887" i="4"/>
  <c r="P2886" i="4"/>
  <c r="O2886" i="4"/>
  <c r="I2886" i="4"/>
  <c r="P2885" i="4"/>
  <c r="O2885" i="4"/>
  <c r="I2885" i="4"/>
  <c r="P2884" i="4"/>
  <c r="O2884" i="4"/>
  <c r="I2884" i="4"/>
  <c r="P2883" i="4"/>
  <c r="O2883" i="4"/>
  <c r="I2883" i="4"/>
  <c r="P2882" i="4"/>
  <c r="O2882" i="4"/>
  <c r="I2882" i="4"/>
  <c r="P2881" i="4"/>
  <c r="O2881" i="4"/>
  <c r="I2881" i="4"/>
  <c r="P2880" i="4"/>
  <c r="O2880" i="4"/>
  <c r="I2880" i="4"/>
  <c r="P2879" i="4"/>
  <c r="O2879" i="4"/>
  <c r="I2879" i="4"/>
  <c r="P2878" i="4"/>
  <c r="O2878" i="4"/>
  <c r="I2878" i="4"/>
  <c r="P2877" i="4"/>
  <c r="O2877" i="4"/>
  <c r="I2877" i="4"/>
  <c r="P2876" i="4"/>
  <c r="O2876" i="4"/>
  <c r="I2876" i="4"/>
  <c r="P2875" i="4"/>
  <c r="O2875" i="4"/>
  <c r="I2875" i="4"/>
  <c r="P2874" i="4"/>
  <c r="O2874" i="4"/>
  <c r="I2874" i="4"/>
  <c r="P2873" i="4"/>
  <c r="O2873" i="4"/>
  <c r="I2873" i="4"/>
  <c r="P2872" i="4"/>
  <c r="O2872" i="4"/>
  <c r="I2872" i="4"/>
  <c r="P2871" i="4"/>
  <c r="O2871" i="4"/>
  <c r="I2871" i="4"/>
  <c r="P2870" i="4"/>
  <c r="O2870" i="4"/>
  <c r="I2870" i="4"/>
  <c r="P2869" i="4"/>
  <c r="O2869" i="4"/>
  <c r="I2869" i="4"/>
  <c r="P2868" i="4"/>
  <c r="O2868" i="4"/>
  <c r="I2868" i="4"/>
  <c r="P2867" i="4"/>
  <c r="O2867" i="4"/>
  <c r="I2867" i="4"/>
  <c r="P2866" i="4"/>
  <c r="O2866" i="4"/>
  <c r="I2866" i="4"/>
  <c r="P2865" i="4"/>
  <c r="O2865" i="4"/>
  <c r="I2865" i="4"/>
  <c r="P2864" i="4"/>
  <c r="O2864" i="4"/>
  <c r="I2864" i="4"/>
  <c r="P2863" i="4"/>
  <c r="O2863" i="4"/>
  <c r="I2863" i="4"/>
  <c r="P2862" i="4"/>
  <c r="O2862" i="4"/>
  <c r="I2862" i="4"/>
  <c r="P2861" i="4"/>
  <c r="O2861" i="4"/>
  <c r="I2861" i="4"/>
  <c r="P2860" i="4"/>
  <c r="O2860" i="4"/>
  <c r="I2860" i="4"/>
  <c r="P2859" i="4"/>
  <c r="O2859" i="4"/>
  <c r="I2859" i="4"/>
  <c r="P2858" i="4"/>
  <c r="O2858" i="4"/>
  <c r="I2858" i="4"/>
  <c r="P2857" i="4"/>
  <c r="O2857" i="4"/>
  <c r="I2857" i="4"/>
  <c r="P2856" i="4"/>
  <c r="O2856" i="4"/>
  <c r="I2856" i="4"/>
  <c r="P2855" i="4"/>
  <c r="O2855" i="4"/>
  <c r="I2855" i="4"/>
  <c r="P2854" i="4"/>
  <c r="O2854" i="4"/>
  <c r="I2854" i="4"/>
  <c r="P2853" i="4"/>
  <c r="O2853" i="4"/>
  <c r="I2853" i="4"/>
  <c r="P2852" i="4"/>
  <c r="O2852" i="4"/>
  <c r="I2852" i="4"/>
  <c r="P2851" i="4"/>
  <c r="O2851" i="4"/>
  <c r="I2851" i="4"/>
  <c r="P2850" i="4"/>
  <c r="O2850" i="4"/>
  <c r="I2850" i="4"/>
  <c r="P2849" i="4"/>
  <c r="O2849" i="4"/>
  <c r="I2849" i="4"/>
  <c r="P2848" i="4"/>
  <c r="O2848" i="4"/>
  <c r="I2848" i="4"/>
  <c r="P2847" i="4"/>
  <c r="O2847" i="4"/>
  <c r="I2847" i="4"/>
  <c r="P2846" i="4"/>
  <c r="O2846" i="4"/>
  <c r="I2846" i="4"/>
  <c r="P2845" i="4"/>
  <c r="O2845" i="4"/>
  <c r="I2845" i="4"/>
  <c r="P2844" i="4"/>
  <c r="O2844" i="4"/>
  <c r="I2844" i="4"/>
  <c r="P2843" i="4"/>
  <c r="O2843" i="4"/>
  <c r="I2843" i="4"/>
  <c r="P2842" i="4"/>
  <c r="O2842" i="4"/>
  <c r="I2842" i="4"/>
  <c r="P2841" i="4"/>
  <c r="O2841" i="4"/>
  <c r="I2841" i="4"/>
  <c r="P2840" i="4"/>
  <c r="O2840" i="4"/>
  <c r="I2840" i="4"/>
  <c r="P2839" i="4"/>
  <c r="O2839" i="4"/>
  <c r="I2839" i="4"/>
  <c r="P2838" i="4"/>
  <c r="O2838" i="4"/>
  <c r="I2838" i="4"/>
  <c r="P2837" i="4"/>
  <c r="O2837" i="4"/>
  <c r="I2837" i="4"/>
  <c r="P2836" i="4"/>
  <c r="O2836" i="4"/>
  <c r="I2836" i="4"/>
  <c r="P2835" i="4"/>
  <c r="O2835" i="4"/>
  <c r="I2835" i="4"/>
  <c r="P2834" i="4"/>
  <c r="O2834" i="4"/>
  <c r="I2834" i="4"/>
  <c r="P2833" i="4"/>
  <c r="O2833" i="4"/>
  <c r="I2833" i="4"/>
  <c r="P2832" i="4"/>
  <c r="O2832" i="4"/>
  <c r="I2832" i="4"/>
  <c r="P2831" i="4"/>
  <c r="O2831" i="4"/>
  <c r="I2831" i="4"/>
  <c r="P2830" i="4"/>
  <c r="O2830" i="4"/>
  <c r="I2830" i="4"/>
  <c r="P2829" i="4"/>
  <c r="O2829" i="4"/>
  <c r="I2829" i="4"/>
  <c r="P2828" i="4"/>
  <c r="O2828" i="4"/>
  <c r="I2828" i="4"/>
  <c r="P2827" i="4"/>
  <c r="O2827" i="4"/>
  <c r="I2827" i="4"/>
  <c r="P2826" i="4"/>
  <c r="O2826" i="4"/>
  <c r="I2826" i="4"/>
  <c r="P2825" i="4"/>
  <c r="O2825" i="4"/>
  <c r="I2825" i="4"/>
  <c r="P2824" i="4"/>
  <c r="O2824" i="4"/>
  <c r="I2824" i="4"/>
  <c r="P2823" i="4"/>
  <c r="O2823" i="4"/>
  <c r="I2823" i="4"/>
  <c r="P2822" i="4"/>
  <c r="O2822" i="4"/>
  <c r="I2822" i="4"/>
  <c r="P2821" i="4"/>
  <c r="O2821" i="4"/>
  <c r="I2821" i="4"/>
  <c r="P2820" i="4"/>
  <c r="O2820" i="4"/>
  <c r="I2820" i="4"/>
  <c r="P2819" i="4"/>
  <c r="O2819" i="4"/>
  <c r="I2819" i="4"/>
  <c r="P2818" i="4"/>
  <c r="O2818" i="4"/>
  <c r="I2818" i="4"/>
  <c r="P2817" i="4"/>
  <c r="O2817" i="4"/>
  <c r="I2817" i="4"/>
  <c r="P2816" i="4"/>
  <c r="O2816" i="4"/>
  <c r="I2816" i="4"/>
  <c r="P2815" i="4"/>
  <c r="O2815" i="4"/>
  <c r="I2815" i="4"/>
  <c r="P2814" i="4"/>
  <c r="O2814" i="4"/>
  <c r="I2814" i="4"/>
  <c r="P2813" i="4"/>
  <c r="O2813" i="4"/>
  <c r="I2813" i="4"/>
  <c r="P2812" i="4"/>
  <c r="O2812" i="4"/>
  <c r="I2812" i="4"/>
  <c r="P2811" i="4"/>
  <c r="O2811" i="4"/>
  <c r="I2811" i="4"/>
  <c r="P2810" i="4"/>
  <c r="O2810" i="4"/>
  <c r="I2810" i="4"/>
  <c r="P2809" i="4"/>
  <c r="O2809" i="4"/>
  <c r="I2809" i="4"/>
  <c r="P2808" i="4"/>
  <c r="O2808" i="4"/>
  <c r="I2808" i="4"/>
  <c r="P2807" i="4"/>
  <c r="O2807" i="4"/>
  <c r="I2807" i="4"/>
  <c r="P2806" i="4"/>
  <c r="O2806" i="4"/>
  <c r="I2806" i="4"/>
  <c r="P2805" i="4"/>
  <c r="O2805" i="4"/>
  <c r="I2805" i="4"/>
  <c r="P2804" i="4"/>
  <c r="O2804" i="4"/>
  <c r="I2804" i="4"/>
  <c r="P2803" i="4"/>
  <c r="O2803" i="4"/>
  <c r="I2803" i="4"/>
  <c r="P2802" i="4"/>
  <c r="O2802" i="4"/>
  <c r="I2802" i="4"/>
  <c r="P2801" i="4"/>
  <c r="O2801" i="4"/>
  <c r="I2801" i="4"/>
  <c r="P2800" i="4"/>
  <c r="O2800" i="4"/>
  <c r="I2800" i="4"/>
  <c r="P2799" i="4"/>
  <c r="O2799" i="4"/>
  <c r="I2799" i="4"/>
  <c r="P2798" i="4"/>
  <c r="O2798" i="4"/>
  <c r="I2798" i="4"/>
  <c r="P2797" i="4"/>
  <c r="O2797" i="4"/>
  <c r="I2797" i="4"/>
  <c r="P2796" i="4"/>
  <c r="O2796" i="4"/>
  <c r="I2796" i="4"/>
  <c r="P2795" i="4"/>
  <c r="O2795" i="4"/>
  <c r="I2795" i="4"/>
  <c r="P2794" i="4"/>
  <c r="O2794" i="4"/>
  <c r="I2794" i="4"/>
  <c r="P2793" i="4"/>
  <c r="O2793" i="4"/>
  <c r="I2793" i="4"/>
  <c r="P2792" i="4"/>
  <c r="O2792" i="4"/>
  <c r="I2792" i="4"/>
  <c r="P2791" i="4"/>
  <c r="O2791" i="4"/>
  <c r="I2791" i="4"/>
  <c r="P2790" i="4"/>
  <c r="O2790" i="4"/>
  <c r="I2790" i="4"/>
  <c r="P2789" i="4"/>
  <c r="O2789" i="4"/>
  <c r="I2789" i="4"/>
  <c r="P2788" i="4"/>
  <c r="O2788" i="4"/>
  <c r="I2788" i="4"/>
  <c r="P2787" i="4"/>
  <c r="O2787" i="4"/>
  <c r="I2787" i="4"/>
  <c r="P2786" i="4"/>
  <c r="O2786" i="4"/>
  <c r="I2786" i="4"/>
  <c r="P2785" i="4"/>
  <c r="O2785" i="4"/>
  <c r="I2785" i="4"/>
  <c r="P2784" i="4"/>
  <c r="O2784" i="4"/>
  <c r="I2784" i="4"/>
  <c r="P2783" i="4"/>
  <c r="O2783" i="4"/>
  <c r="I2783" i="4"/>
  <c r="P2782" i="4"/>
  <c r="O2782" i="4"/>
  <c r="I2782" i="4"/>
  <c r="P2781" i="4"/>
  <c r="O2781" i="4"/>
  <c r="I2781" i="4"/>
  <c r="P2780" i="4"/>
  <c r="O2780" i="4"/>
  <c r="I2780" i="4"/>
  <c r="P2779" i="4"/>
  <c r="O2779" i="4"/>
  <c r="I2779" i="4"/>
  <c r="P2778" i="4"/>
  <c r="O2778" i="4"/>
  <c r="I2778" i="4"/>
  <c r="P2777" i="4"/>
  <c r="O2777" i="4"/>
  <c r="I2777" i="4"/>
  <c r="P2776" i="4"/>
  <c r="O2776" i="4"/>
  <c r="I2776" i="4"/>
  <c r="P2775" i="4"/>
  <c r="O2775" i="4"/>
  <c r="I2775" i="4"/>
  <c r="P2774" i="4"/>
  <c r="O2774" i="4"/>
  <c r="I2774" i="4"/>
  <c r="P2773" i="4"/>
  <c r="O2773" i="4"/>
  <c r="I2773" i="4"/>
  <c r="P2772" i="4"/>
  <c r="O2772" i="4"/>
  <c r="I2772" i="4"/>
  <c r="P2771" i="4"/>
  <c r="O2771" i="4"/>
  <c r="I2771" i="4"/>
  <c r="P2770" i="4"/>
  <c r="O2770" i="4"/>
  <c r="I2770" i="4"/>
  <c r="P2769" i="4"/>
  <c r="O2769" i="4"/>
  <c r="I2769" i="4"/>
  <c r="P2768" i="4"/>
  <c r="O2768" i="4"/>
  <c r="I2768" i="4"/>
  <c r="P2767" i="4"/>
  <c r="O2767" i="4"/>
  <c r="I2767" i="4"/>
  <c r="P2766" i="4"/>
  <c r="O2766" i="4"/>
  <c r="I2766" i="4"/>
  <c r="P2765" i="4"/>
  <c r="O2765" i="4"/>
  <c r="I2765" i="4"/>
  <c r="P2764" i="4"/>
  <c r="O2764" i="4"/>
  <c r="I2764" i="4"/>
  <c r="P2763" i="4"/>
  <c r="O2763" i="4"/>
  <c r="I2763" i="4"/>
  <c r="P2762" i="4"/>
  <c r="O2762" i="4"/>
  <c r="I2762" i="4"/>
  <c r="P2761" i="4"/>
  <c r="O2761" i="4"/>
  <c r="I2761" i="4"/>
  <c r="P2760" i="4"/>
  <c r="O2760" i="4"/>
  <c r="I2760" i="4"/>
  <c r="P2759" i="4"/>
  <c r="O2759" i="4"/>
  <c r="I2759" i="4"/>
  <c r="P2758" i="4"/>
  <c r="O2758" i="4"/>
  <c r="I2758" i="4"/>
  <c r="P2757" i="4"/>
  <c r="O2757" i="4"/>
  <c r="I2757" i="4"/>
  <c r="P2756" i="4"/>
  <c r="O2756" i="4"/>
  <c r="I2756" i="4"/>
  <c r="P2755" i="4"/>
  <c r="O2755" i="4"/>
  <c r="I2755" i="4"/>
  <c r="P2754" i="4"/>
  <c r="O2754" i="4"/>
  <c r="I2754" i="4"/>
  <c r="P2753" i="4"/>
  <c r="O2753" i="4"/>
  <c r="I2753" i="4"/>
  <c r="P2752" i="4"/>
  <c r="O2752" i="4"/>
  <c r="I2752" i="4"/>
  <c r="P2751" i="4"/>
  <c r="O2751" i="4"/>
  <c r="I2751" i="4"/>
  <c r="P2750" i="4"/>
  <c r="O2750" i="4"/>
  <c r="I2750" i="4"/>
  <c r="P2749" i="4"/>
  <c r="O2749" i="4"/>
  <c r="I2749" i="4"/>
  <c r="P2748" i="4"/>
  <c r="O2748" i="4"/>
  <c r="I2748" i="4"/>
  <c r="P2747" i="4"/>
  <c r="O2747" i="4"/>
  <c r="I2747" i="4"/>
  <c r="P2746" i="4"/>
  <c r="O2746" i="4"/>
  <c r="I2746" i="4"/>
  <c r="P2745" i="4"/>
  <c r="O2745" i="4"/>
  <c r="I2745" i="4"/>
  <c r="P2744" i="4"/>
  <c r="O2744" i="4"/>
  <c r="I2744" i="4"/>
  <c r="P2743" i="4"/>
  <c r="O2743" i="4"/>
  <c r="I2743" i="4"/>
  <c r="P2742" i="4"/>
  <c r="O2742" i="4"/>
  <c r="I2742" i="4"/>
  <c r="P2741" i="4"/>
  <c r="O2741" i="4"/>
  <c r="I2741" i="4"/>
  <c r="P2740" i="4"/>
  <c r="O2740" i="4"/>
  <c r="I2740" i="4"/>
  <c r="P2739" i="4"/>
  <c r="O2739" i="4"/>
  <c r="I2739" i="4"/>
  <c r="P2738" i="4"/>
  <c r="O2738" i="4"/>
  <c r="I2738" i="4"/>
  <c r="P2737" i="4"/>
  <c r="O2737" i="4"/>
  <c r="I2737" i="4"/>
  <c r="P2736" i="4"/>
  <c r="O2736" i="4"/>
  <c r="I2736" i="4"/>
  <c r="P2735" i="4"/>
  <c r="O2735" i="4"/>
  <c r="I2735" i="4"/>
  <c r="P2734" i="4"/>
  <c r="O2734" i="4"/>
  <c r="I2734" i="4"/>
  <c r="P2733" i="4"/>
  <c r="O2733" i="4"/>
  <c r="I2733" i="4"/>
  <c r="P2732" i="4"/>
  <c r="O2732" i="4"/>
  <c r="I2732" i="4"/>
  <c r="P2731" i="4"/>
  <c r="O2731" i="4"/>
  <c r="I2731" i="4"/>
  <c r="P2730" i="4"/>
  <c r="O2730" i="4"/>
  <c r="I2730" i="4"/>
  <c r="P2729" i="4"/>
  <c r="O2729" i="4"/>
  <c r="I2729" i="4"/>
  <c r="P2728" i="4"/>
  <c r="O2728" i="4"/>
  <c r="I2728" i="4"/>
  <c r="P2727" i="4"/>
  <c r="O2727" i="4"/>
  <c r="I2727" i="4"/>
  <c r="P2726" i="4"/>
  <c r="O2726" i="4"/>
  <c r="I2726" i="4"/>
  <c r="P2725" i="4"/>
  <c r="O2725" i="4"/>
  <c r="I2725" i="4"/>
  <c r="P2724" i="4"/>
  <c r="O2724" i="4"/>
  <c r="I2724" i="4"/>
  <c r="P2723" i="4"/>
  <c r="O2723" i="4"/>
  <c r="I2723" i="4"/>
  <c r="P2722" i="4"/>
  <c r="O2722" i="4"/>
  <c r="I2722" i="4"/>
  <c r="P2721" i="4"/>
  <c r="O2721" i="4"/>
  <c r="I2721" i="4"/>
  <c r="P2720" i="4"/>
  <c r="O2720" i="4"/>
  <c r="I2720" i="4"/>
  <c r="P2719" i="4"/>
  <c r="O2719" i="4"/>
  <c r="I2719" i="4"/>
  <c r="P2718" i="4"/>
  <c r="O2718" i="4"/>
  <c r="I2718" i="4"/>
  <c r="P2717" i="4"/>
  <c r="O2717" i="4"/>
  <c r="I2717" i="4"/>
  <c r="P2716" i="4"/>
  <c r="O2716" i="4"/>
  <c r="I2716" i="4"/>
  <c r="P2715" i="4"/>
  <c r="O2715" i="4"/>
  <c r="I2715" i="4"/>
  <c r="P2714" i="4"/>
  <c r="O2714" i="4"/>
  <c r="I2714" i="4"/>
  <c r="P2713" i="4"/>
  <c r="O2713" i="4"/>
  <c r="I2713" i="4"/>
  <c r="P2712" i="4"/>
  <c r="O2712" i="4"/>
  <c r="I2712" i="4"/>
  <c r="P2711" i="4"/>
  <c r="O2711" i="4"/>
  <c r="I2711" i="4"/>
  <c r="P2710" i="4"/>
  <c r="O2710" i="4"/>
  <c r="I2710" i="4"/>
  <c r="P2709" i="4"/>
  <c r="O2709" i="4"/>
  <c r="I2709" i="4"/>
  <c r="P2708" i="4"/>
  <c r="O2708" i="4"/>
  <c r="I2708" i="4"/>
  <c r="P2707" i="4"/>
  <c r="O2707" i="4"/>
  <c r="I2707" i="4"/>
  <c r="P2706" i="4"/>
  <c r="O2706" i="4"/>
  <c r="I2706" i="4"/>
  <c r="P2705" i="4"/>
  <c r="O2705" i="4"/>
  <c r="I2705" i="4"/>
  <c r="P2704" i="4"/>
  <c r="O2704" i="4"/>
  <c r="I2704" i="4"/>
  <c r="P2703" i="4"/>
  <c r="O2703" i="4"/>
  <c r="I2703" i="4"/>
  <c r="P2702" i="4"/>
  <c r="O2702" i="4"/>
  <c r="I2702" i="4"/>
  <c r="P2701" i="4"/>
  <c r="O2701" i="4"/>
  <c r="I2701" i="4"/>
  <c r="P2700" i="4"/>
  <c r="O2700" i="4"/>
  <c r="I2700" i="4"/>
  <c r="P2699" i="4"/>
  <c r="O2699" i="4"/>
  <c r="I2699" i="4"/>
  <c r="P2698" i="4"/>
  <c r="O2698" i="4"/>
  <c r="I2698" i="4"/>
  <c r="P2697" i="4"/>
  <c r="O2697" i="4"/>
  <c r="I2697" i="4"/>
  <c r="P2696" i="4"/>
  <c r="O2696" i="4"/>
  <c r="I2696" i="4"/>
  <c r="P2695" i="4"/>
  <c r="O2695" i="4"/>
  <c r="I2695" i="4"/>
  <c r="P2694" i="4"/>
  <c r="O2694" i="4"/>
  <c r="I2694" i="4"/>
  <c r="P2693" i="4"/>
  <c r="O2693" i="4"/>
  <c r="I2693" i="4"/>
  <c r="P2692" i="4"/>
  <c r="O2692" i="4"/>
  <c r="I2692" i="4"/>
  <c r="P2691" i="4"/>
  <c r="O2691" i="4"/>
  <c r="I2691" i="4"/>
  <c r="P2690" i="4"/>
  <c r="O2690" i="4"/>
  <c r="I2690" i="4"/>
  <c r="P2689" i="4"/>
  <c r="O2689" i="4"/>
  <c r="I2689" i="4"/>
  <c r="P2688" i="4"/>
  <c r="O2688" i="4"/>
  <c r="I2688" i="4"/>
  <c r="P2687" i="4"/>
  <c r="O2687" i="4"/>
  <c r="I2687" i="4"/>
  <c r="P2686" i="4"/>
  <c r="O2686" i="4"/>
  <c r="I2686" i="4"/>
  <c r="P2685" i="4"/>
  <c r="O2685" i="4"/>
  <c r="I2685" i="4"/>
  <c r="P2684" i="4"/>
  <c r="O2684" i="4"/>
  <c r="I2684" i="4"/>
  <c r="P2683" i="4"/>
  <c r="O2683" i="4"/>
  <c r="I2683" i="4"/>
  <c r="P2682" i="4"/>
  <c r="O2682" i="4"/>
  <c r="I2682" i="4"/>
  <c r="P2681" i="4"/>
  <c r="O2681" i="4"/>
  <c r="I2681" i="4"/>
  <c r="P2680" i="4"/>
  <c r="O2680" i="4"/>
  <c r="I2680" i="4"/>
  <c r="P2679" i="4"/>
  <c r="O2679" i="4"/>
  <c r="I2679" i="4"/>
  <c r="P2678" i="4"/>
  <c r="O2678" i="4"/>
  <c r="I2678" i="4"/>
  <c r="P2677" i="4"/>
  <c r="O2677" i="4"/>
  <c r="I2677" i="4"/>
  <c r="P2676" i="4"/>
  <c r="O2676" i="4"/>
  <c r="I2676" i="4"/>
  <c r="P2675" i="4"/>
  <c r="O2675" i="4"/>
  <c r="I2675" i="4"/>
  <c r="P2674" i="4"/>
  <c r="O2674" i="4"/>
  <c r="I2674" i="4"/>
  <c r="P2673" i="4"/>
  <c r="O2673" i="4"/>
  <c r="I2673" i="4"/>
  <c r="P2672" i="4"/>
  <c r="O2672" i="4"/>
  <c r="I2672" i="4"/>
  <c r="P2671" i="4"/>
  <c r="O2671" i="4"/>
  <c r="I2671" i="4"/>
  <c r="P2670" i="4"/>
  <c r="O2670" i="4"/>
  <c r="I2670" i="4"/>
  <c r="P2669" i="4"/>
  <c r="O2669" i="4"/>
  <c r="I2669" i="4"/>
  <c r="P2668" i="4"/>
  <c r="O2668" i="4"/>
  <c r="I2668" i="4"/>
  <c r="P2667" i="4"/>
  <c r="O2667" i="4"/>
  <c r="I2667" i="4"/>
  <c r="P2666" i="4"/>
  <c r="O2666" i="4"/>
  <c r="I2666" i="4"/>
  <c r="P2665" i="4"/>
  <c r="O2665" i="4"/>
  <c r="I2665" i="4"/>
  <c r="P2664" i="4"/>
  <c r="O2664" i="4"/>
  <c r="I2664" i="4"/>
  <c r="P2663" i="4"/>
  <c r="O2663" i="4"/>
  <c r="I2663" i="4"/>
  <c r="P2662" i="4"/>
  <c r="O2662" i="4"/>
  <c r="I2662" i="4"/>
  <c r="P2661" i="4"/>
  <c r="O2661" i="4"/>
  <c r="I2661" i="4"/>
  <c r="P2660" i="4"/>
  <c r="O2660" i="4"/>
  <c r="I2660" i="4"/>
  <c r="P2659" i="4"/>
  <c r="O2659" i="4"/>
  <c r="I2659" i="4"/>
  <c r="P2658" i="4"/>
  <c r="O2658" i="4"/>
  <c r="I2658" i="4"/>
  <c r="P2657" i="4"/>
  <c r="O2657" i="4"/>
  <c r="I2657" i="4"/>
  <c r="P2656" i="4"/>
  <c r="O2656" i="4"/>
  <c r="I2656" i="4"/>
  <c r="P2655" i="4"/>
  <c r="O2655" i="4"/>
  <c r="I2655" i="4"/>
  <c r="P2654" i="4"/>
  <c r="O2654" i="4"/>
  <c r="I2654" i="4"/>
  <c r="P2653" i="4"/>
  <c r="O2653" i="4"/>
  <c r="I2653" i="4"/>
  <c r="P2652" i="4"/>
  <c r="O2652" i="4"/>
  <c r="I2652" i="4"/>
  <c r="P2651" i="4"/>
  <c r="O2651" i="4"/>
  <c r="I2651" i="4"/>
  <c r="P2650" i="4"/>
  <c r="O2650" i="4"/>
  <c r="I2650" i="4"/>
  <c r="P2649" i="4"/>
  <c r="O2649" i="4"/>
  <c r="I2649" i="4"/>
  <c r="P2648" i="4"/>
  <c r="O2648" i="4"/>
  <c r="I2648" i="4"/>
  <c r="P2647" i="4"/>
  <c r="O2647" i="4"/>
  <c r="I2647" i="4"/>
  <c r="P2646" i="4"/>
  <c r="O2646" i="4"/>
  <c r="I2646" i="4"/>
  <c r="P2645" i="4"/>
  <c r="O2645" i="4"/>
  <c r="I2645" i="4"/>
  <c r="P2644" i="4"/>
  <c r="O2644" i="4"/>
  <c r="I2644" i="4"/>
  <c r="P2643" i="4"/>
  <c r="O2643" i="4"/>
  <c r="I2643" i="4"/>
  <c r="P2642" i="4"/>
  <c r="O2642" i="4"/>
  <c r="I2642" i="4"/>
  <c r="P2641" i="4"/>
  <c r="O2641" i="4"/>
  <c r="I2641" i="4"/>
  <c r="P2640" i="4"/>
  <c r="O2640" i="4"/>
  <c r="I2640" i="4"/>
  <c r="P2639" i="4"/>
  <c r="O2639" i="4"/>
  <c r="I2639" i="4"/>
  <c r="P2638" i="4"/>
  <c r="O2638" i="4"/>
  <c r="I2638" i="4"/>
  <c r="P2637" i="4"/>
  <c r="O2637" i="4"/>
  <c r="I2637" i="4"/>
  <c r="P2636" i="4"/>
  <c r="O2636" i="4"/>
  <c r="I2636" i="4"/>
  <c r="P2635" i="4"/>
  <c r="O2635" i="4"/>
  <c r="I2635" i="4"/>
  <c r="P2634" i="4"/>
  <c r="O2634" i="4"/>
  <c r="I2634" i="4"/>
  <c r="P2633" i="4"/>
  <c r="O2633" i="4"/>
  <c r="I2633" i="4"/>
  <c r="P2632" i="4"/>
  <c r="O2632" i="4"/>
  <c r="I2632" i="4"/>
  <c r="P2631" i="4"/>
  <c r="O2631" i="4"/>
  <c r="I2631" i="4"/>
  <c r="P2630" i="4"/>
  <c r="O2630" i="4"/>
  <c r="I2630" i="4"/>
  <c r="P2629" i="4"/>
  <c r="O2629" i="4"/>
  <c r="I2629" i="4"/>
  <c r="P2628" i="4"/>
  <c r="O2628" i="4"/>
  <c r="I2628" i="4"/>
  <c r="P2627" i="4"/>
  <c r="O2627" i="4"/>
  <c r="I2627" i="4"/>
  <c r="P2626" i="4"/>
  <c r="O2626" i="4"/>
  <c r="I2626" i="4"/>
  <c r="P2625" i="4"/>
  <c r="O2625" i="4"/>
  <c r="I2625" i="4"/>
  <c r="P2624" i="4"/>
  <c r="O2624" i="4"/>
  <c r="I2624" i="4"/>
  <c r="P2623" i="4"/>
  <c r="O2623" i="4"/>
  <c r="I2623" i="4"/>
  <c r="P2622" i="4"/>
  <c r="O2622" i="4"/>
  <c r="I2622" i="4"/>
  <c r="P2621" i="4"/>
  <c r="O2621" i="4"/>
  <c r="I2621" i="4"/>
  <c r="P2620" i="4"/>
  <c r="O2620" i="4"/>
  <c r="I2620" i="4"/>
  <c r="P2619" i="4"/>
  <c r="O2619" i="4"/>
  <c r="I2619" i="4"/>
  <c r="P2618" i="4"/>
  <c r="O2618" i="4"/>
  <c r="I2618" i="4"/>
  <c r="P2617" i="4"/>
  <c r="O2617" i="4"/>
  <c r="I2617" i="4"/>
  <c r="P2616" i="4"/>
  <c r="O2616" i="4"/>
  <c r="I2616" i="4"/>
  <c r="P2615" i="4"/>
  <c r="O2615" i="4"/>
  <c r="I2615" i="4"/>
  <c r="P2614" i="4"/>
  <c r="O2614" i="4"/>
  <c r="I2614" i="4"/>
  <c r="P2613" i="4"/>
  <c r="O2613" i="4"/>
  <c r="I2613" i="4"/>
  <c r="P2612" i="4"/>
  <c r="O2612" i="4"/>
  <c r="I2612" i="4"/>
  <c r="P2611" i="4"/>
  <c r="O2611" i="4"/>
  <c r="I2611" i="4"/>
  <c r="P2610" i="4"/>
  <c r="O2610" i="4"/>
  <c r="I2610" i="4"/>
  <c r="P2609" i="4"/>
  <c r="O2609" i="4"/>
  <c r="I2609" i="4"/>
  <c r="P2608" i="4"/>
  <c r="O2608" i="4"/>
  <c r="I2608" i="4"/>
  <c r="P2607" i="4"/>
  <c r="O2607" i="4"/>
  <c r="I2607" i="4"/>
  <c r="P2606" i="4"/>
  <c r="O2606" i="4"/>
  <c r="I2606" i="4"/>
  <c r="P2605" i="4"/>
  <c r="O2605" i="4"/>
  <c r="I2605" i="4"/>
  <c r="P2604" i="4"/>
  <c r="O2604" i="4"/>
  <c r="I2604" i="4"/>
  <c r="P2603" i="4"/>
  <c r="O2603" i="4"/>
  <c r="I2603" i="4"/>
  <c r="P2602" i="4"/>
  <c r="O2602" i="4"/>
  <c r="I2602" i="4"/>
  <c r="P2601" i="4"/>
  <c r="O2601" i="4"/>
  <c r="I2601" i="4"/>
  <c r="P2600" i="4"/>
  <c r="O2600" i="4"/>
  <c r="I2600" i="4"/>
  <c r="P2599" i="4"/>
  <c r="O2599" i="4"/>
  <c r="I2599" i="4"/>
  <c r="P2598" i="4"/>
  <c r="O2598" i="4"/>
  <c r="I2598" i="4"/>
  <c r="P2597" i="4"/>
  <c r="O2597" i="4"/>
  <c r="I2597" i="4"/>
  <c r="P2596" i="4"/>
  <c r="O2596" i="4"/>
  <c r="I2596" i="4"/>
  <c r="P2595" i="4"/>
  <c r="O2595" i="4"/>
  <c r="I2595" i="4"/>
  <c r="P2594" i="4"/>
  <c r="O2594" i="4"/>
  <c r="I2594" i="4"/>
  <c r="P2593" i="4"/>
  <c r="O2593" i="4"/>
  <c r="I2593" i="4"/>
  <c r="P2592" i="4"/>
  <c r="O2592" i="4"/>
  <c r="I2592" i="4"/>
  <c r="P2591" i="4"/>
  <c r="O2591" i="4"/>
  <c r="I2591" i="4"/>
  <c r="P2590" i="4"/>
  <c r="O2590" i="4"/>
  <c r="I2590" i="4"/>
  <c r="P2589" i="4"/>
  <c r="O2589" i="4"/>
  <c r="I2589" i="4"/>
  <c r="P2588" i="4"/>
  <c r="O2588" i="4"/>
  <c r="I2588" i="4"/>
  <c r="P2587" i="4"/>
  <c r="O2587" i="4"/>
  <c r="I2587" i="4"/>
  <c r="P2586" i="4"/>
  <c r="O2586" i="4"/>
  <c r="I2586" i="4"/>
  <c r="P2585" i="4"/>
  <c r="O2585" i="4"/>
  <c r="I2585" i="4"/>
  <c r="P2584" i="4"/>
  <c r="O2584" i="4"/>
  <c r="I2584" i="4"/>
  <c r="P2583" i="4"/>
  <c r="O2583" i="4"/>
  <c r="I2583" i="4"/>
  <c r="P2582" i="4"/>
  <c r="O2582" i="4"/>
  <c r="I2582" i="4"/>
  <c r="P2581" i="4"/>
  <c r="O2581" i="4"/>
  <c r="I2581" i="4"/>
  <c r="P2580" i="4"/>
  <c r="O2580" i="4"/>
  <c r="I2580" i="4"/>
  <c r="P2579" i="4"/>
  <c r="O2579" i="4"/>
  <c r="I2579" i="4"/>
  <c r="P2578" i="4"/>
  <c r="O2578" i="4"/>
  <c r="I2578" i="4"/>
  <c r="P2577" i="4"/>
  <c r="O2577" i="4"/>
  <c r="I2577" i="4"/>
  <c r="P2576" i="4"/>
  <c r="O2576" i="4"/>
  <c r="I2576" i="4"/>
  <c r="P2575" i="4"/>
  <c r="O2575" i="4"/>
  <c r="I2575" i="4"/>
  <c r="P2574" i="4"/>
  <c r="O2574" i="4"/>
  <c r="I2574" i="4"/>
  <c r="P2573" i="4"/>
  <c r="O2573" i="4"/>
  <c r="I2573" i="4"/>
  <c r="P2572" i="4"/>
  <c r="O2572" i="4"/>
  <c r="I2572" i="4"/>
  <c r="P2571" i="4"/>
  <c r="O2571" i="4"/>
  <c r="I2571" i="4"/>
  <c r="P2570" i="4"/>
  <c r="O2570" i="4"/>
  <c r="I2570" i="4"/>
  <c r="P2569" i="4"/>
  <c r="O2569" i="4"/>
  <c r="I2569" i="4"/>
  <c r="P2568" i="4"/>
  <c r="O2568" i="4"/>
  <c r="I2568" i="4"/>
  <c r="P2567" i="4"/>
  <c r="O2567" i="4"/>
  <c r="I2567" i="4"/>
  <c r="P2566" i="4"/>
  <c r="O2566" i="4"/>
  <c r="I2566" i="4"/>
  <c r="P2565" i="4"/>
  <c r="O2565" i="4"/>
  <c r="I2565" i="4"/>
  <c r="P2564" i="4"/>
  <c r="O2564" i="4"/>
  <c r="I2564" i="4"/>
  <c r="P2563" i="4"/>
  <c r="O2563" i="4"/>
  <c r="I2563" i="4"/>
  <c r="P2562" i="4"/>
  <c r="O2562" i="4"/>
  <c r="I2562" i="4"/>
  <c r="P2561" i="4"/>
  <c r="O2561" i="4"/>
  <c r="I2561" i="4"/>
  <c r="P2560" i="4"/>
  <c r="O2560" i="4"/>
  <c r="I2560" i="4"/>
  <c r="P2559" i="4"/>
  <c r="O2559" i="4"/>
  <c r="I2559" i="4"/>
  <c r="P2558" i="4"/>
  <c r="O2558" i="4"/>
  <c r="I2558" i="4"/>
  <c r="P2557" i="4"/>
  <c r="O2557" i="4"/>
  <c r="I2557" i="4"/>
  <c r="P2556" i="4"/>
  <c r="O2556" i="4"/>
  <c r="I2556" i="4"/>
  <c r="P2555" i="4"/>
  <c r="O2555" i="4"/>
  <c r="I2555" i="4"/>
  <c r="P2554" i="4"/>
  <c r="O2554" i="4"/>
  <c r="I2554" i="4"/>
  <c r="P2553" i="4"/>
  <c r="O2553" i="4"/>
  <c r="I2553" i="4"/>
  <c r="P2552" i="4"/>
  <c r="O2552" i="4"/>
  <c r="I2552" i="4"/>
  <c r="P2551" i="4"/>
  <c r="O2551" i="4"/>
  <c r="I2551" i="4"/>
  <c r="P2550" i="4"/>
  <c r="O2550" i="4"/>
  <c r="I2550" i="4"/>
  <c r="P2549" i="4"/>
  <c r="O2549" i="4"/>
  <c r="I2549" i="4"/>
  <c r="P2548" i="4"/>
  <c r="O2548" i="4"/>
  <c r="I2548" i="4"/>
  <c r="P2547" i="4"/>
  <c r="O2547" i="4"/>
  <c r="I2547" i="4"/>
  <c r="P2546" i="4"/>
  <c r="O2546" i="4"/>
  <c r="I2546" i="4"/>
  <c r="P2545" i="4"/>
  <c r="O2545" i="4"/>
  <c r="I2545" i="4"/>
  <c r="P2544" i="4"/>
  <c r="O2544" i="4"/>
  <c r="I2544" i="4"/>
  <c r="P2543" i="4"/>
  <c r="O2543" i="4"/>
  <c r="I2543" i="4"/>
  <c r="P2542" i="4"/>
  <c r="O2542" i="4"/>
  <c r="I2542" i="4"/>
  <c r="P2541" i="4"/>
  <c r="O2541" i="4"/>
  <c r="I2541" i="4"/>
  <c r="P2540" i="4"/>
  <c r="O2540" i="4"/>
  <c r="I2540" i="4"/>
  <c r="P2539" i="4"/>
  <c r="O2539" i="4"/>
  <c r="I2539" i="4"/>
  <c r="P2538" i="4"/>
  <c r="O2538" i="4"/>
  <c r="I2538" i="4"/>
  <c r="P2537" i="4"/>
  <c r="O2537" i="4"/>
  <c r="I2537" i="4"/>
  <c r="P2536" i="4"/>
  <c r="O2536" i="4"/>
  <c r="I2536" i="4"/>
  <c r="P2535" i="4"/>
  <c r="O2535" i="4"/>
  <c r="I2535" i="4"/>
  <c r="P2534" i="4"/>
  <c r="O2534" i="4"/>
  <c r="I2534" i="4"/>
  <c r="P2533" i="4"/>
  <c r="O2533" i="4"/>
  <c r="I2533" i="4"/>
  <c r="P2532" i="4"/>
  <c r="O2532" i="4"/>
  <c r="I2532" i="4"/>
  <c r="P2531" i="4"/>
  <c r="O2531" i="4"/>
  <c r="I2531" i="4"/>
  <c r="P2530" i="4"/>
  <c r="O2530" i="4"/>
  <c r="I2530" i="4"/>
  <c r="P2529" i="4"/>
  <c r="O2529" i="4"/>
  <c r="I2529" i="4"/>
  <c r="P2528" i="4"/>
  <c r="O2528" i="4"/>
  <c r="I2528" i="4"/>
  <c r="P2527" i="4"/>
  <c r="O2527" i="4"/>
  <c r="I2527" i="4"/>
  <c r="P2526" i="4"/>
  <c r="O2526" i="4"/>
  <c r="I2526" i="4"/>
  <c r="P2525" i="4"/>
  <c r="O2525" i="4"/>
  <c r="I2525" i="4"/>
  <c r="P2524" i="4"/>
  <c r="O2524" i="4"/>
  <c r="I2524" i="4"/>
  <c r="P2523" i="4"/>
  <c r="O2523" i="4"/>
  <c r="I2523" i="4"/>
  <c r="P2522" i="4"/>
  <c r="O2522" i="4"/>
  <c r="I2522" i="4"/>
  <c r="P2521" i="4"/>
  <c r="O2521" i="4"/>
  <c r="I2521" i="4"/>
  <c r="P2520" i="4"/>
  <c r="O2520" i="4"/>
  <c r="I2520" i="4"/>
  <c r="P2519" i="4"/>
  <c r="O2519" i="4"/>
  <c r="I2519" i="4"/>
  <c r="P2518" i="4"/>
  <c r="O2518" i="4"/>
  <c r="I2518" i="4"/>
  <c r="P2517" i="4"/>
  <c r="O2517" i="4"/>
  <c r="I2517" i="4"/>
  <c r="P2516" i="4"/>
  <c r="O2516" i="4"/>
  <c r="I2516" i="4"/>
  <c r="P2515" i="4"/>
  <c r="O2515" i="4"/>
  <c r="I2515" i="4"/>
  <c r="P2514" i="4"/>
  <c r="O2514" i="4"/>
  <c r="I2514" i="4"/>
  <c r="P2513" i="4"/>
  <c r="O2513" i="4"/>
  <c r="I2513" i="4"/>
  <c r="P2512" i="4"/>
  <c r="O2512" i="4"/>
  <c r="I2512" i="4"/>
  <c r="P2511" i="4"/>
  <c r="O2511" i="4"/>
  <c r="I2511" i="4"/>
  <c r="P2510" i="4"/>
  <c r="O2510" i="4"/>
  <c r="I2510" i="4"/>
  <c r="P2509" i="4"/>
  <c r="O2509" i="4"/>
  <c r="I2509" i="4"/>
  <c r="P2508" i="4"/>
  <c r="O2508" i="4"/>
  <c r="I2508" i="4"/>
  <c r="P2507" i="4"/>
  <c r="O2507" i="4"/>
  <c r="I2507" i="4"/>
  <c r="P2506" i="4"/>
  <c r="O2506" i="4"/>
  <c r="I2506" i="4"/>
  <c r="P2505" i="4"/>
  <c r="O2505" i="4"/>
  <c r="I2505" i="4"/>
  <c r="P2504" i="4"/>
  <c r="O2504" i="4"/>
  <c r="I2504" i="4"/>
  <c r="P2503" i="4"/>
  <c r="O2503" i="4"/>
  <c r="I2503" i="4"/>
  <c r="P2502" i="4"/>
  <c r="O2502" i="4"/>
  <c r="I2502" i="4"/>
  <c r="P2501" i="4"/>
  <c r="O2501" i="4"/>
  <c r="I2501" i="4"/>
  <c r="P2500" i="4"/>
  <c r="O2500" i="4"/>
  <c r="I2500" i="4"/>
  <c r="P2499" i="4"/>
  <c r="O2499" i="4"/>
  <c r="I2499" i="4"/>
  <c r="P2498" i="4"/>
  <c r="O2498" i="4"/>
  <c r="I2498" i="4"/>
  <c r="P2497" i="4"/>
  <c r="O2497" i="4"/>
  <c r="I2497" i="4"/>
  <c r="P2496" i="4"/>
  <c r="O2496" i="4"/>
  <c r="I2496" i="4"/>
  <c r="P2495" i="4"/>
  <c r="O2495" i="4"/>
  <c r="I2495" i="4"/>
  <c r="P2494" i="4"/>
  <c r="O2494" i="4"/>
  <c r="I2494" i="4"/>
  <c r="P2493" i="4"/>
  <c r="O2493" i="4"/>
  <c r="I2493" i="4"/>
  <c r="P2492" i="4"/>
  <c r="O2492" i="4"/>
  <c r="I2492" i="4"/>
  <c r="P2491" i="4"/>
  <c r="O2491" i="4"/>
  <c r="I2491" i="4"/>
  <c r="P2490" i="4"/>
  <c r="O2490" i="4"/>
  <c r="I2490" i="4"/>
  <c r="P2489" i="4"/>
  <c r="O2489" i="4"/>
  <c r="I2489" i="4"/>
  <c r="P2488" i="4"/>
  <c r="O2488" i="4"/>
  <c r="I2488" i="4"/>
  <c r="P2487" i="4"/>
  <c r="O2487" i="4"/>
  <c r="I2487" i="4"/>
  <c r="P2486" i="4"/>
  <c r="O2486" i="4"/>
  <c r="I2486" i="4"/>
  <c r="P2485" i="4"/>
  <c r="O2485" i="4"/>
  <c r="I2485" i="4"/>
  <c r="P2484" i="4"/>
  <c r="O2484" i="4"/>
  <c r="I2484" i="4"/>
  <c r="P2483" i="4"/>
  <c r="O2483" i="4"/>
  <c r="I2483" i="4"/>
  <c r="P2482" i="4"/>
  <c r="O2482" i="4"/>
  <c r="I2482" i="4"/>
  <c r="P2481" i="4"/>
  <c r="O2481" i="4"/>
  <c r="I2481" i="4"/>
  <c r="P2480" i="4"/>
  <c r="O2480" i="4"/>
  <c r="I2480" i="4"/>
  <c r="P2479" i="4"/>
  <c r="O2479" i="4"/>
  <c r="I2479" i="4"/>
  <c r="P2478" i="4"/>
  <c r="O2478" i="4"/>
  <c r="I2478" i="4"/>
  <c r="P2477" i="4"/>
  <c r="O2477" i="4"/>
  <c r="I2477" i="4"/>
  <c r="P2476" i="4"/>
  <c r="O2476" i="4"/>
  <c r="I2476" i="4"/>
  <c r="P2475" i="4"/>
  <c r="O2475" i="4"/>
  <c r="I2475" i="4"/>
  <c r="P2474" i="4"/>
  <c r="O2474" i="4"/>
  <c r="I2474" i="4"/>
  <c r="P2473" i="4"/>
  <c r="O2473" i="4"/>
  <c r="I2473" i="4"/>
  <c r="P2472" i="4"/>
  <c r="O2472" i="4"/>
  <c r="I2472" i="4"/>
  <c r="P2471" i="4"/>
  <c r="O2471" i="4"/>
  <c r="I2471" i="4"/>
  <c r="P2470" i="4"/>
  <c r="O2470" i="4"/>
  <c r="I2470" i="4"/>
  <c r="P2469" i="4"/>
  <c r="O2469" i="4"/>
  <c r="I2469" i="4"/>
  <c r="P2468" i="4"/>
  <c r="O2468" i="4"/>
  <c r="I2468" i="4"/>
  <c r="P2467" i="4"/>
  <c r="O2467" i="4"/>
  <c r="I2467" i="4"/>
  <c r="P2466" i="4"/>
  <c r="O2466" i="4"/>
  <c r="I2466" i="4"/>
  <c r="P2465" i="4"/>
  <c r="O2465" i="4"/>
  <c r="I2465" i="4"/>
  <c r="P2464" i="4"/>
  <c r="O2464" i="4"/>
  <c r="I2464" i="4"/>
  <c r="P2463" i="4"/>
  <c r="O2463" i="4"/>
  <c r="I2463" i="4"/>
  <c r="P2462" i="4"/>
  <c r="O2462" i="4"/>
  <c r="I2462" i="4"/>
  <c r="P2461" i="4"/>
  <c r="O2461" i="4"/>
  <c r="I2461" i="4"/>
  <c r="P2460" i="4"/>
  <c r="O2460" i="4"/>
  <c r="I2460" i="4"/>
  <c r="P2459" i="4"/>
  <c r="O2459" i="4"/>
  <c r="I2459" i="4"/>
  <c r="P2458" i="4"/>
  <c r="O2458" i="4"/>
  <c r="I2458" i="4"/>
  <c r="P2457" i="4"/>
  <c r="O2457" i="4"/>
  <c r="I2457" i="4"/>
  <c r="P2456" i="4"/>
  <c r="O2456" i="4"/>
  <c r="I2456" i="4"/>
  <c r="P2455" i="4"/>
  <c r="O2455" i="4"/>
  <c r="I2455" i="4"/>
  <c r="P2454" i="4"/>
  <c r="O2454" i="4"/>
  <c r="I2454" i="4"/>
  <c r="P2453" i="4"/>
  <c r="O2453" i="4"/>
  <c r="I2453" i="4"/>
  <c r="P2452" i="4"/>
  <c r="O2452" i="4"/>
  <c r="I2452" i="4"/>
  <c r="P2451" i="4"/>
  <c r="O2451" i="4"/>
  <c r="I2451" i="4"/>
  <c r="P2450" i="4"/>
  <c r="O2450" i="4"/>
  <c r="I2450" i="4"/>
  <c r="P2449" i="4"/>
  <c r="O2449" i="4"/>
  <c r="I2449" i="4"/>
  <c r="P2448" i="4"/>
  <c r="O2448" i="4"/>
  <c r="I2448" i="4"/>
  <c r="P2447" i="4"/>
  <c r="O2447" i="4"/>
  <c r="I2447" i="4"/>
  <c r="P2446" i="4"/>
  <c r="O2446" i="4"/>
  <c r="I2446" i="4"/>
  <c r="P2445" i="4"/>
  <c r="O2445" i="4"/>
  <c r="I2445" i="4"/>
  <c r="P2444" i="4"/>
  <c r="O2444" i="4"/>
  <c r="I2444" i="4"/>
  <c r="P2443" i="4"/>
  <c r="O2443" i="4"/>
  <c r="I2443" i="4"/>
  <c r="P2442" i="4"/>
  <c r="O2442" i="4"/>
  <c r="I2442" i="4"/>
  <c r="P2441" i="4"/>
  <c r="O2441" i="4"/>
  <c r="I2441" i="4"/>
  <c r="P2440" i="4"/>
  <c r="O2440" i="4"/>
  <c r="I2440" i="4"/>
  <c r="P2439" i="4"/>
  <c r="O2439" i="4"/>
  <c r="I2439" i="4"/>
  <c r="P2438" i="4"/>
  <c r="O2438" i="4"/>
  <c r="I2438" i="4"/>
  <c r="P2437" i="4"/>
  <c r="O2437" i="4"/>
  <c r="I2437" i="4"/>
  <c r="P2436" i="4"/>
  <c r="O2436" i="4"/>
  <c r="I2436" i="4"/>
  <c r="P2435" i="4"/>
  <c r="O2435" i="4"/>
  <c r="I2435" i="4"/>
  <c r="P2434" i="4"/>
  <c r="O2434" i="4"/>
  <c r="I2434" i="4"/>
  <c r="P2433" i="4"/>
  <c r="O2433" i="4"/>
  <c r="I2433" i="4"/>
  <c r="P2432" i="4"/>
  <c r="O2432" i="4"/>
  <c r="I2432" i="4"/>
  <c r="P2431" i="4"/>
  <c r="O2431" i="4"/>
  <c r="I2431" i="4"/>
  <c r="P2430" i="4"/>
  <c r="O2430" i="4"/>
  <c r="I2430" i="4"/>
  <c r="P2429" i="4"/>
  <c r="O2429" i="4"/>
  <c r="I2429" i="4"/>
  <c r="P2428" i="4"/>
  <c r="O2428" i="4"/>
  <c r="I2428" i="4"/>
  <c r="P2427" i="4"/>
  <c r="O2427" i="4"/>
  <c r="I2427" i="4"/>
  <c r="P2426" i="4"/>
  <c r="O2426" i="4"/>
  <c r="I2426" i="4"/>
  <c r="P2425" i="4"/>
  <c r="O2425" i="4"/>
  <c r="I2425" i="4"/>
  <c r="P2424" i="4"/>
  <c r="O2424" i="4"/>
  <c r="I2424" i="4"/>
  <c r="P2423" i="4"/>
  <c r="O2423" i="4"/>
  <c r="I2423" i="4"/>
  <c r="P2422" i="4"/>
  <c r="O2422" i="4"/>
  <c r="I2422" i="4"/>
  <c r="P2421" i="4"/>
  <c r="O2421" i="4"/>
  <c r="I2421" i="4"/>
  <c r="P2420" i="4"/>
  <c r="O2420" i="4"/>
  <c r="I2420" i="4"/>
  <c r="P2419" i="4"/>
  <c r="O2419" i="4"/>
  <c r="I2419" i="4"/>
  <c r="P2418" i="4"/>
  <c r="O2418" i="4"/>
  <c r="I2418" i="4"/>
  <c r="P2417" i="4"/>
  <c r="O2417" i="4"/>
  <c r="I2417" i="4"/>
  <c r="P2416" i="4"/>
  <c r="O2416" i="4"/>
  <c r="I2416" i="4"/>
  <c r="P2415" i="4"/>
  <c r="O2415" i="4"/>
  <c r="I2415" i="4"/>
  <c r="P2414" i="4"/>
  <c r="O2414" i="4"/>
  <c r="I2414" i="4"/>
  <c r="P2413" i="4"/>
  <c r="O2413" i="4"/>
  <c r="I2413" i="4"/>
  <c r="P2412" i="4"/>
  <c r="O2412" i="4"/>
  <c r="I2412" i="4"/>
  <c r="P2411" i="4"/>
  <c r="O2411" i="4"/>
  <c r="I2411" i="4"/>
  <c r="P2410" i="4"/>
  <c r="O2410" i="4"/>
  <c r="I2410" i="4"/>
  <c r="P2409" i="4"/>
  <c r="O2409" i="4"/>
  <c r="I2409" i="4"/>
  <c r="P2408" i="4"/>
  <c r="O2408" i="4"/>
  <c r="I2408" i="4"/>
  <c r="P2407" i="4"/>
  <c r="O2407" i="4"/>
  <c r="I2407" i="4"/>
  <c r="P2406" i="4"/>
  <c r="O2406" i="4"/>
  <c r="I2406" i="4"/>
  <c r="P2405" i="4"/>
  <c r="O2405" i="4"/>
  <c r="I2405" i="4"/>
  <c r="P2404" i="4"/>
  <c r="O2404" i="4"/>
  <c r="I2404" i="4"/>
  <c r="P2403" i="4"/>
  <c r="O2403" i="4"/>
  <c r="I2403" i="4"/>
  <c r="P2402" i="4"/>
  <c r="O2402" i="4"/>
  <c r="I2402" i="4"/>
  <c r="P2401" i="4"/>
  <c r="O2401" i="4"/>
  <c r="I2401" i="4"/>
  <c r="P2400" i="4"/>
  <c r="O2400" i="4"/>
  <c r="I2400" i="4"/>
  <c r="P2399" i="4"/>
  <c r="O2399" i="4"/>
  <c r="I2399" i="4"/>
  <c r="P2398" i="4"/>
  <c r="O2398" i="4"/>
  <c r="I2398" i="4"/>
  <c r="P2397" i="4"/>
  <c r="O2397" i="4"/>
  <c r="I2397" i="4"/>
  <c r="P2396" i="4"/>
  <c r="O2396" i="4"/>
  <c r="I2396" i="4"/>
  <c r="P2395" i="4"/>
  <c r="O2395" i="4"/>
  <c r="I2395" i="4"/>
  <c r="P2394" i="4"/>
  <c r="O2394" i="4"/>
  <c r="I2394" i="4"/>
  <c r="P2393" i="4"/>
  <c r="O2393" i="4"/>
  <c r="I2393" i="4"/>
  <c r="P2392" i="4"/>
  <c r="O2392" i="4"/>
  <c r="I2392" i="4"/>
  <c r="P2391" i="4"/>
  <c r="O2391" i="4"/>
  <c r="I2391" i="4"/>
  <c r="P2390" i="4"/>
  <c r="O2390" i="4"/>
  <c r="I2390" i="4"/>
  <c r="P2389" i="4"/>
  <c r="O2389" i="4"/>
  <c r="I2389" i="4"/>
  <c r="P2388" i="4"/>
  <c r="O2388" i="4"/>
  <c r="I2388" i="4"/>
  <c r="P2387" i="4"/>
  <c r="O2387" i="4"/>
  <c r="I2387" i="4"/>
  <c r="P2386" i="4"/>
  <c r="O2386" i="4"/>
  <c r="I2386" i="4"/>
  <c r="P2385" i="4"/>
  <c r="O2385" i="4"/>
  <c r="I2385" i="4"/>
  <c r="P2384" i="4"/>
  <c r="O2384" i="4"/>
  <c r="I2384" i="4"/>
  <c r="P2383" i="4"/>
  <c r="O2383" i="4"/>
  <c r="I2383" i="4"/>
  <c r="P2382" i="4"/>
  <c r="O2382" i="4"/>
  <c r="I2382" i="4"/>
  <c r="P2381" i="4"/>
  <c r="O2381" i="4"/>
  <c r="I2381" i="4"/>
  <c r="P2380" i="4"/>
  <c r="O2380" i="4"/>
  <c r="I2380" i="4"/>
  <c r="P2379" i="4"/>
  <c r="O2379" i="4"/>
  <c r="I2379" i="4"/>
  <c r="P2378" i="4"/>
  <c r="O2378" i="4"/>
  <c r="I2378" i="4"/>
  <c r="P2377" i="4"/>
  <c r="O2377" i="4"/>
  <c r="I2377" i="4"/>
  <c r="P2376" i="4"/>
  <c r="O2376" i="4"/>
  <c r="I2376" i="4"/>
  <c r="P2375" i="4"/>
  <c r="O2375" i="4"/>
  <c r="I2375" i="4"/>
  <c r="P2374" i="4"/>
  <c r="O2374" i="4"/>
  <c r="I2374" i="4"/>
  <c r="P2373" i="4"/>
  <c r="O2373" i="4"/>
  <c r="I2373" i="4"/>
  <c r="P2372" i="4"/>
  <c r="O2372" i="4"/>
  <c r="I2372" i="4"/>
  <c r="P2371" i="4"/>
  <c r="O2371" i="4"/>
  <c r="I2371" i="4"/>
  <c r="P2370" i="4"/>
  <c r="O2370" i="4"/>
  <c r="I2370" i="4"/>
  <c r="P2369" i="4"/>
  <c r="O2369" i="4"/>
  <c r="I2369" i="4"/>
  <c r="P2368" i="4"/>
  <c r="O2368" i="4"/>
  <c r="I2368" i="4"/>
  <c r="P2367" i="4"/>
  <c r="O2367" i="4"/>
  <c r="I2367" i="4"/>
  <c r="P2366" i="4"/>
  <c r="O2366" i="4"/>
  <c r="I2366" i="4"/>
  <c r="P2365" i="4"/>
  <c r="O2365" i="4"/>
  <c r="I2365" i="4"/>
  <c r="P2364" i="4"/>
  <c r="O2364" i="4"/>
  <c r="I2364" i="4"/>
  <c r="P2363" i="4"/>
  <c r="O2363" i="4"/>
  <c r="I2363" i="4"/>
  <c r="P2362" i="4"/>
  <c r="O2362" i="4"/>
  <c r="I2362" i="4"/>
  <c r="P2361" i="4"/>
  <c r="O2361" i="4"/>
  <c r="I2361" i="4"/>
  <c r="P2360" i="4"/>
  <c r="O2360" i="4"/>
  <c r="I2360" i="4"/>
  <c r="P2359" i="4"/>
  <c r="O2359" i="4"/>
  <c r="I2359" i="4"/>
  <c r="P2358" i="4"/>
  <c r="O2358" i="4"/>
  <c r="I2358" i="4"/>
  <c r="P2357" i="4"/>
  <c r="O2357" i="4"/>
  <c r="I2357" i="4"/>
  <c r="P2356" i="4"/>
  <c r="O2356" i="4"/>
  <c r="I2356" i="4"/>
  <c r="P2355" i="4"/>
  <c r="O2355" i="4"/>
  <c r="I2355" i="4"/>
  <c r="P2354" i="4"/>
  <c r="O2354" i="4"/>
  <c r="I2354" i="4"/>
  <c r="P2353" i="4"/>
  <c r="O2353" i="4"/>
  <c r="I2353" i="4"/>
  <c r="P2352" i="4"/>
  <c r="O2352" i="4"/>
  <c r="I2352" i="4"/>
  <c r="P2351" i="4"/>
  <c r="O2351" i="4"/>
  <c r="I2351" i="4"/>
  <c r="P2350" i="4"/>
  <c r="O2350" i="4"/>
  <c r="I2350" i="4"/>
  <c r="P2349" i="4"/>
  <c r="O2349" i="4"/>
  <c r="I2349" i="4"/>
  <c r="P2348" i="4"/>
  <c r="O2348" i="4"/>
  <c r="I2348" i="4"/>
  <c r="P2347" i="4"/>
  <c r="O2347" i="4"/>
  <c r="I2347" i="4"/>
  <c r="P2346" i="4"/>
  <c r="O2346" i="4"/>
  <c r="I2346" i="4"/>
  <c r="P2345" i="4"/>
  <c r="O2345" i="4"/>
  <c r="I2345" i="4"/>
  <c r="P2344" i="4"/>
  <c r="O2344" i="4"/>
  <c r="I2344" i="4"/>
  <c r="P2343" i="4"/>
  <c r="O2343" i="4"/>
  <c r="I2343" i="4"/>
  <c r="P2342" i="4"/>
  <c r="O2342" i="4"/>
  <c r="I2342" i="4"/>
  <c r="P2341" i="4"/>
  <c r="O2341" i="4"/>
  <c r="I2341" i="4"/>
  <c r="P2340" i="4"/>
  <c r="O2340" i="4"/>
  <c r="I2340" i="4"/>
  <c r="P2339" i="4"/>
  <c r="O2339" i="4"/>
  <c r="I2339" i="4"/>
  <c r="P2338" i="4"/>
  <c r="O2338" i="4"/>
  <c r="I2338" i="4"/>
  <c r="P2337" i="4"/>
  <c r="O2337" i="4"/>
  <c r="I2337" i="4"/>
  <c r="P2336" i="4"/>
  <c r="O2336" i="4"/>
  <c r="I2336" i="4"/>
  <c r="P2335" i="4"/>
  <c r="O2335" i="4"/>
  <c r="I2335" i="4"/>
  <c r="P2334" i="4"/>
  <c r="O2334" i="4"/>
  <c r="I2334" i="4"/>
  <c r="P2333" i="4"/>
  <c r="O2333" i="4"/>
  <c r="I2333" i="4"/>
  <c r="P2332" i="4"/>
  <c r="O2332" i="4"/>
  <c r="I2332" i="4"/>
  <c r="P2331" i="4"/>
  <c r="O2331" i="4"/>
  <c r="I2331" i="4"/>
  <c r="P2330" i="4"/>
  <c r="O2330" i="4"/>
  <c r="I2330" i="4"/>
  <c r="P2329" i="4"/>
  <c r="O2329" i="4"/>
  <c r="I2329" i="4"/>
  <c r="P2328" i="4"/>
  <c r="O2328" i="4"/>
  <c r="I2328" i="4"/>
  <c r="P2327" i="4"/>
  <c r="O2327" i="4"/>
  <c r="I2327" i="4"/>
  <c r="P2326" i="4"/>
  <c r="O2326" i="4"/>
  <c r="I2326" i="4"/>
  <c r="P2325" i="4"/>
  <c r="O2325" i="4"/>
  <c r="I2325" i="4"/>
  <c r="P2324" i="4"/>
  <c r="O2324" i="4"/>
  <c r="I2324" i="4"/>
  <c r="P2323" i="4"/>
  <c r="O2323" i="4"/>
  <c r="I2323" i="4"/>
  <c r="P2322" i="4"/>
  <c r="O2322" i="4"/>
  <c r="I2322" i="4"/>
  <c r="P2321" i="4"/>
  <c r="O2321" i="4"/>
  <c r="I2321" i="4"/>
  <c r="P2320" i="4"/>
  <c r="O2320" i="4"/>
  <c r="I2320" i="4"/>
  <c r="P2319" i="4"/>
  <c r="O2319" i="4"/>
  <c r="I2319" i="4"/>
  <c r="P2318" i="4"/>
  <c r="O2318" i="4"/>
  <c r="I2318" i="4"/>
  <c r="P2317" i="4"/>
  <c r="O2317" i="4"/>
  <c r="I2317" i="4"/>
  <c r="P2316" i="4"/>
  <c r="O2316" i="4"/>
  <c r="I2316" i="4"/>
  <c r="P2315" i="4"/>
  <c r="O2315" i="4"/>
  <c r="I2315" i="4"/>
  <c r="P2314" i="4"/>
  <c r="O2314" i="4"/>
  <c r="I2314" i="4"/>
  <c r="P2313" i="4"/>
  <c r="O2313" i="4"/>
  <c r="I2313" i="4"/>
  <c r="P2312" i="4"/>
  <c r="O2312" i="4"/>
  <c r="I2312" i="4"/>
  <c r="P2311" i="4"/>
  <c r="O2311" i="4"/>
  <c r="I2311" i="4"/>
  <c r="P2310" i="4"/>
  <c r="O2310" i="4"/>
  <c r="I2310" i="4"/>
  <c r="P2309" i="4"/>
  <c r="O2309" i="4"/>
  <c r="I2309" i="4"/>
  <c r="P2308" i="4"/>
  <c r="O2308" i="4"/>
  <c r="I2308" i="4"/>
  <c r="P2307" i="4"/>
  <c r="O2307" i="4"/>
  <c r="I2307" i="4"/>
  <c r="P2306" i="4"/>
  <c r="O2306" i="4"/>
  <c r="I2306" i="4"/>
  <c r="P2305" i="4"/>
  <c r="O2305" i="4"/>
  <c r="I2305" i="4"/>
  <c r="P2304" i="4"/>
  <c r="O2304" i="4"/>
  <c r="I2304" i="4"/>
  <c r="P2303" i="4"/>
  <c r="O2303" i="4"/>
  <c r="I2303" i="4"/>
  <c r="P2302" i="4"/>
  <c r="O2302" i="4"/>
  <c r="I2302" i="4"/>
  <c r="P2301" i="4"/>
  <c r="O2301" i="4"/>
  <c r="I2301" i="4"/>
  <c r="P2300" i="4"/>
  <c r="O2300" i="4"/>
  <c r="I2300" i="4"/>
  <c r="P2299" i="4"/>
  <c r="O2299" i="4"/>
  <c r="I2299" i="4"/>
  <c r="P2298" i="4"/>
  <c r="O2298" i="4"/>
  <c r="I2298" i="4"/>
  <c r="P2297" i="4"/>
  <c r="O2297" i="4"/>
  <c r="I2297" i="4"/>
  <c r="P2296" i="4"/>
  <c r="O2296" i="4"/>
  <c r="I2296" i="4"/>
  <c r="P2295" i="4"/>
  <c r="O2295" i="4"/>
  <c r="I2295" i="4"/>
  <c r="P2294" i="4"/>
  <c r="O2294" i="4"/>
  <c r="I2294" i="4"/>
  <c r="P2293" i="4"/>
  <c r="O2293" i="4"/>
  <c r="I2293" i="4"/>
  <c r="P2292" i="4"/>
  <c r="O2292" i="4"/>
  <c r="I2292" i="4"/>
  <c r="P2291" i="4"/>
  <c r="O2291" i="4"/>
  <c r="I2291" i="4"/>
  <c r="P2290" i="4"/>
  <c r="O2290" i="4"/>
  <c r="I2290" i="4"/>
  <c r="P2289" i="4"/>
  <c r="O2289" i="4"/>
  <c r="I2289" i="4"/>
  <c r="P2288" i="4"/>
  <c r="O2288" i="4"/>
  <c r="I2288" i="4"/>
  <c r="P2287" i="4"/>
  <c r="O2287" i="4"/>
  <c r="I2287" i="4"/>
  <c r="P2286" i="4"/>
  <c r="O2286" i="4"/>
  <c r="I2286" i="4"/>
  <c r="P2285" i="4"/>
  <c r="O2285" i="4"/>
  <c r="I2285" i="4"/>
  <c r="P2284" i="4"/>
  <c r="O2284" i="4"/>
  <c r="I2284" i="4"/>
  <c r="P2283" i="4"/>
  <c r="O2283" i="4"/>
  <c r="I2283" i="4"/>
  <c r="P2282" i="4"/>
  <c r="O2282" i="4"/>
  <c r="I2282" i="4"/>
  <c r="P2281" i="4"/>
  <c r="O2281" i="4"/>
  <c r="I2281" i="4"/>
  <c r="P2280" i="4"/>
  <c r="O2280" i="4"/>
  <c r="I2280" i="4"/>
  <c r="P2279" i="4"/>
  <c r="O2279" i="4"/>
  <c r="I2279" i="4"/>
  <c r="P2278" i="4"/>
  <c r="O2278" i="4"/>
  <c r="I2278" i="4"/>
  <c r="P2277" i="4"/>
  <c r="O2277" i="4"/>
  <c r="I2277" i="4"/>
  <c r="P2276" i="4"/>
  <c r="O2276" i="4"/>
  <c r="I2276" i="4"/>
  <c r="P2275" i="4"/>
  <c r="O2275" i="4"/>
  <c r="I2275" i="4"/>
  <c r="P2274" i="4"/>
  <c r="O2274" i="4"/>
  <c r="I2274" i="4"/>
  <c r="P2273" i="4"/>
  <c r="O2273" i="4"/>
  <c r="I2273" i="4"/>
  <c r="P2272" i="4"/>
  <c r="O2272" i="4"/>
  <c r="I2272" i="4"/>
  <c r="P2271" i="4"/>
  <c r="O2271" i="4"/>
  <c r="I2271" i="4"/>
  <c r="P2270" i="4"/>
  <c r="O2270" i="4"/>
  <c r="I2270" i="4"/>
  <c r="P2269" i="4"/>
  <c r="O2269" i="4"/>
  <c r="I2269" i="4"/>
  <c r="P2268" i="4"/>
  <c r="O2268" i="4"/>
  <c r="I2268" i="4"/>
  <c r="P2267" i="4"/>
  <c r="O2267" i="4"/>
  <c r="I2267" i="4"/>
  <c r="P2266" i="4"/>
  <c r="O2266" i="4"/>
  <c r="I2266" i="4"/>
  <c r="P2265" i="4"/>
  <c r="O2265" i="4"/>
  <c r="I2265" i="4"/>
  <c r="P2264" i="4"/>
  <c r="O2264" i="4"/>
  <c r="I2264" i="4"/>
  <c r="P2263" i="4"/>
  <c r="O2263" i="4"/>
  <c r="I2263" i="4"/>
  <c r="P2262" i="4"/>
  <c r="O2262" i="4"/>
  <c r="I2262" i="4"/>
  <c r="P2261" i="4"/>
  <c r="O2261" i="4"/>
  <c r="I2261" i="4"/>
  <c r="P2260" i="4"/>
  <c r="O2260" i="4"/>
  <c r="I2260" i="4"/>
  <c r="P2259" i="4"/>
  <c r="O2259" i="4"/>
  <c r="I2259" i="4"/>
  <c r="P2258" i="4"/>
  <c r="O2258" i="4"/>
  <c r="I2258" i="4"/>
  <c r="P2257" i="4"/>
  <c r="O2257" i="4"/>
  <c r="I2257" i="4"/>
  <c r="P2256" i="4"/>
  <c r="O2256" i="4"/>
  <c r="I2256" i="4"/>
  <c r="P2255" i="4"/>
  <c r="O2255" i="4"/>
  <c r="I2255" i="4"/>
  <c r="P2254" i="4"/>
  <c r="O2254" i="4"/>
  <c r="I2254" i="4"/>
  <c r="P2253" i="4"/>
  <c r="O2253" i="4"/>
  <c r="I2253" i="4"/>
  <c r="P2252" i="4"/>
  <c r="O2252" i="4"/>
  <c r="I2252" i="4"/>
  <c r="P2251" i="4"/>
  <c r="O2251" i="4"/>
  <c r="I2251" i="4"/>
  <c r="P2250" i="4"/>
  <c r="O2250" i="4"/>
  <c r="I2250" i="4"/>
  <c r="P2249" i="4"/>
  <c r="O2249" i="4"/>
  <c r="I2249" i="4"/>
  <c r="P2248" i="4"/>
  <c r="O2248" i="4"/>
  <c r="I2248" i="4"/>
  <c r="P2247" i="4"/>
  <c r="O2247" i="4"/>
  <c r="I2247" i="4"/>
  <c r="P2246" i="4"/>
  <c r="O2246" i="4"/>
  <c r="I2246" i="4"/>
  <c r="P2245" i="4"/>
  <c r="O2245" i="4"/>
  <c r="I2245" i="4"/>
  <c r="P2244" i="4"/>
  <c r="O2244" i="4"/>
  <c r="I2244" i="4"/>
  <c r="P2243" i="4"/>
  <c r="O2243" i="4"/>
  <c r="I2243" i="4"/>
  <c r="P2242" i="4"/>
  <c r="O2242" i="4"/>
  <c r="I2242" i="4"/>
  <c r="P2241" i="4"/>
  <c r="O2241" i="4"/>
  <c r="I2241" i="4"/>
  <c r="P2240" i="4"/>
  <c r="O2240" i="4"/>
  <c r="I2240" i="4"/>
  <c r="P2239" i="4"/>
  <c r="O2239" i="4"/>
  <c r="I2239" i="4"/>
  <c r="P2238" i="4"/>
  <c r="O2238" i="4"/>
  <c r="I2238" i="4"/>
  <c r="P2237" i="4"/>
  <c r="O2237" i="4"/>
  <c r="I2237" i="4"/>
  <c r="P2236" i="4"/>
  <c r="O2236" i="4"/>
  <c r="I2236" i="4"/>
  <c r="P2235" i="4"/>
  <c r="O2235" i="4"/>
  <c r="I2235" i="4"/>
  <c r="P2234" i="4"/>
  <c r="O2234" i="4"/>
  <c r="I2234" i="4"/>
  <c r="P2233" i="4"/>
  <c r="O2233" i="4"/>
  <c r="I2233" i="4"/>
  <c r="P2232" i="4"/>
  <c r="O2232" i="4"/>
  <c r="I2232" i="4"/>
  <c r="P2231" i="4"/>
  <c r="O2231" i="4"/>
  <c r="I2231" i="4"/>
  <c r="P2230" i="4"/>
  <c r="O2230" i="4"/>
  <c r="I2230" i="4"/>
  <c r="P2229" i="4"/>
  <c r="O2229" i="4"/>
  <c r="I2229" i="4"/>
  <c r="P2228" i="4"/>
  <c r="O2228" i="4"/>
  <c r="I2228" i="4"/>
  <c r="P2227" i="4"/>
  <c r="O2227" i="4"/>
  <c r="I2227" i="4"/>
  <c r="P2226" i="4"/>
  <c r="O2226" i="4"/>
  <c r="I2226" i="4"/>
  <c r="P2225" i="4"/>
  <c r="O2225" i="4"/>
  <c r="I2225" i="4"/>
  <c r="P2224" i="4"/>
  <c r="O2224" i="4"/>
  <c r="I2224" i="4"/>
  <c r="P2223" i="4"/>
  <c r="O2223" i="4"/>
  <c r="I2223" i="4"/>
  <c r="P2222" i="4"/>
  <c r="O2222" i="4"/>
  <c r="I2222" i="4"/>
  <c r="P2221" i="4"/>
  <c r="O2221" i="4"/>
  <c r="I2221" i="4"/>
  <c r="P2220" i="4"/>
  <c r="O2220" i="4"/>
  <c r="I2220" i="4"/>
  <c r="P2219" i="4"/>
  <c r="O2219" i="4"/>
  <c r="I2219" i="4"/>
  <c r="P2218" i="4"/>
  <c r="O2218" i="4"/>
  <c r="I2218" i="4"/>
  <c r="P2217" i="4"/>
  <c r="O2217" i="4"/>
  <c r="I2217" i="4"/>
  <c r="P2216" i="4"/>
  <c r="O2216" i="4"/>
  <c r="I2216" i="4"/>
  <c r="P2215" i="4"/>
  <c r="O2215" i="4"/>
  <c r="I2215" i="4"/>
  <c r="P2214" i="4"/>
  <c r="O2214" i="4"/>
  <c r="I2214" i="4"/>
  <c r="P2213" i="4"/>
  <c r="O2213" i="4"/>
  <c r="I2213" i="4"/>
  <c r="P2212" i="4"/>
  <c r="O2212" i="4"/>
  <c r="I2212" i="4"/>
  <c r="P2211" i="4"/>
  <c r="O2211" i="4"/>
  <c r="I2211" i="4"/>
  <c r="P2210" i="4"/>
  <c r="O2210" i="4"/>
  <c r="I2210" i="4"/>
  <c r="P2209" i="4"/>
  <c r="O2209" i="4"/>
  <c r="I2209" i="4"/>
  <c r="P2208" i="4"/>
  <c r="O2208" i="4"/>
  <c r="I2208" i="4"/>
  <c r="P2207" i="4"/>
  <c r="O2207" i="4"/>
  <c r="I2207" i="4"/>
  <c r="P2206" i="4"/>
  <c r="O2206" i="4"/>
  <c r="I2206" i="4"/>
  <c r="P2205" i="4"/>
  <c r="O2205" i="4"/>
  <c r="I2205" i="4"/>
  <c r="P2204" i="4"/>
  <c r="O2204" i="4"/>
  <c r="I2204" i="4"/>
  <c r="P2203" i="4"/>
  <c r="O2203" i="4"/>
  <c r="I2203" i="4"/>
  <c r="P2202" i="4"/>
  <c r="O2202" i="4"/>
  <c r="I2202" i="4"/>
  <c r="P2201" i="4"/>
  <c r="O2201" i="4"/>
  <c r="I2201" i="4"/>
  <c r="P2200" i="4"/>
  <c r="O2200" i="4"/>
  <c r="I2200" i="4"/>
  <c r="P2199" i="4"/>
  <c r="O2199" i="4"/>
  <c r="I2199" i="4"/>
  <c r="P2198" i="4"/>
  <c r="O2198" i="4"/>
  <c r="I2198" i="4"/>
  <c r="P2197" i="4"/>
  <c r="O2197" i="4"/>
  <c r="I2197" i="4"/>
  <c r="P2196" i="4"/>
  <c r="O2196" i="4"/>
  <c r="I2196" i="4"/>
  <c r="P2195" i="4"/>
  <c r="O2195" i="4"/>
  <c r="I2195" i="4"/>
  <c r="P2194" i="4"/>
  <c r="O2194" i="4"/>
  <c r="I2194" i="4"/>
  <c r="P2193" i="4"/>
  <c r="O2193" i="4"/>
  <c r="I2193" i="4"/>
  <c r="P2192" i="4"/>
  <c r="O2192" i="4"/>
  <c r="I2192" i="4"/>
  <c r="P2191" i="4"/>
  <c r="O2191" i="4"/>
  <c r="I2191" i="4"/>
  <c r="P2190" i="4"/>
  <c r="O2190" i="4"/>
  <c r="I2190" i="4"/>
  <c r="P2189" i="4"/>
  <c r="O2189" i="4"/>
  <c r="I2189" i="4"/>
  <c r="P2188" i="4"/>
  <c r="O2188" i="4"/>
  <c r="I2188" i="4"/>
  <c r="P2187" i="4"/>
  <c r="O2187" i="4"/>
  <c r="I2187" i="4"/>
  <c r="P2186" i="4"/>
  <c r="O2186" i="4"/>
  <c r="I2186" i="4"/>
  <c r="P2185" i="4"/>
  <c r="O2185" i="4"/>
  <c r="I2185" i="4"/>
  <c r="P2184" i="4"/>
  <c r="O2184" i="4"/>
  <c r="I2184" i="4"/>
  <c r="P2183" i="4"/>
  <c r="O2183" i="4"/>
  <c r="I2183" i="4"/>
  <c r="P2182" i="4"/>
  <c r="O2182" i="4"/>
  <c r="I2182" i="4"/>
  <c r="P2181" i="4"/>
  <c r="O2181" i="4"/>
  <c r="I2181" i="4"/>
  <c r="P2180" i="4"/>
  <c r="O2180" i="4"/>
  <c r="I2180" i="4"/>
  <c r="P2179" i="4"/>
  <c r="O2179" i="4"/>
  <c r="I2179" i="4"/>
  <c r="P2178" i="4"/>
  <c r="O2178" i="4"/>
  <c r="I2178" i="4"/>
  <c r="P2177" i="4"/>
  <c r="O2177" i="4"/>
  <c r="I2177" i="4"/>
  <c r="P2176" i="4"/>
  <c r="O2176" i="4"/>
  <c r="I2176" i="4"/>
  <c r="P2175" i="4"/>
  <c r="O2175" i="4"/>
  <c r="I2175" i="4"/>
  <c r="P2174" i="4"/>
  <c r="O2174" i="4"/>
  <c r="I2174" i="4"/>
  <c r="P2173" i="4"/>
  <c r="O2173" i="4"/>
  <c r="I2173" i="4"/>
  <c r="P2172" i="4"/>
  <c r="O2172" i="4"/>
  <c r="I2172" i="4"/>
  <c r="P2171" i="4"/>
  <c r="O2171" i="4"/>
  <c r="I2171" i="4"/>
  <c r="P2170" i="4"/>
  <c r="O2170" i="4"/>
  <c r="I2170" i="4"/>
  <c r="P2169" i="4"/>
  <c r="O2169" i="4"/>
  <c r="I2169" i="4"/>
  <c r="P2168" i="4"/>
  <c r="O2168" i="4"/>
  <c r="I2168" i="4"/>
  <c r="P2167" i="4"/>
  <c r="O2167" i="4"/>
  <c r="I2167" i="4"/>
  <c r="P2166" i="4"/>
  <c r="O2166" i="4"/>
  <c r="I2166" i="4"/>
  <c r="P2165" i="4"/>
  <c r="O2165" i="4"/>
  <c r="I2165" i="4"/>
  <c r="P2164" i="4"/>
  <c r="O2164" i="4"/>
  <c r="I2164" i="4"/>
  <c r="P2163" i="4"/>
  <c r="O2163" i="4"/>
  <c r="I2163" i="4"/>
  <c r="P2162" i="4"/>
  <c r="O2162" i="4"/>
  <c r="I2162" i="4"/>
  <c r="P2161" i="4"/>
  <c r="O2161" i="4"/>
  <c r="I2161" i="4"/>
  <c r="P2160" i="4"/>
  <c r="O2160" i="4"/>
  <c r="I2160" i="4"/>
  <c r="P2159" i="4"/>
  <c r="O2159" i="4"/>
  <c r="I2159" i="4"/>
  <c r="P2158" i="4"/>
  <c r="O2158" i="4"/>
  <c r="I2158" i="4"/>
  <c r="P2157" i="4"/>
  <c r="O2157" i="4"/>
  <c r="I2157" i="4"/>
  <c r="P2156" i="4"/>
  <c r="O2156" i="4"/>
  <c r="I2156" i="4"/>
  <c r="P2155" i="4"/>
  <c r="O2155" i="4"/>
  <c r="I2155" i="4"/>
  <c r="P2154" i="4"/>
  <c r="O2154" i="4"/>
  <c r="I2154" i="4"/>
  <c r="P2153" i="4"/>
  <c r="O2153" i="4"/>
  <c r="I2153" i="4"/>
  <c r="P2152" i="4"/>
  <c r="O2152" i="4"/>
  <c r="I2152" i="4"/>
  <c r="P2151" i="4"/>
  <c r="O2151" i="4"/>
  <c r="I2151" i="4"/>
  <c r="P2150" i="4"/>
  <c r="O2150" i="4"/>
  <c r="I2150" i="4"/>
  <c r="P2149" i="4"/>
  <c r="O2149" i="4"/>
  <c r="I2149" i="4"/>
  <c r="P2148" i="4"/>
  <c r="O2148" i="4"/>
  <c r="I2148" i="4"/>
  <c r="P2147" i="4"/>
  <c r="O2147" i="4"/>
  <c r="I2147" i="4"/>
  <c r="P2146" i="4"/>
  <c r="O2146" i="4"/>
  <c r="I2146" i="4"/>
  <c r="P2145" i="4"/>
  <c r="O2145" i="4"/>
  <c r="I2145" i="4"/>
  <c r="P2144" i="4"/>
  <c r="O2144" i="4"/>
  <c r="I2144" i="4"/>
  <c r="P2143" i="4"/>
  <c r="O2143" i="4"/>
  <c r="I2143" i="4"/>
  <c r="P2142" i="4"/>
  <c r="O2142" i="4"/>
  <c r="I2142" i="4"/>
  <c r="P2141" i="4"/>
  <c r="O2141" i="4"/>
  <c r="I2141" i="4"/>
  <c r="P2140" i="4"/>
  <c r="O2140" i="4"/>
  <c r="I2140" i="4"/>
  <c r="P2139" i="4"/>
  <c r="O2139" i="4"/>
  <c r="I2139" i="4"/>
  <c r="P2138" i="4"/>
  <c r="O2138" i="4"/>
  <c r="I2138" i="4"/>
  <c r="P2137" i="4"/>
  <c r="O2137" i="4"/>
  <c r="I2137" i="4"/>
  <c r="P2136" i="4"/>
  <c r="O2136" i="4"/>
  <c r="I2136" i="4"/>
  <c r="P2135" i="4"/>
  <c r="O2135" i="4"/>
  <c r="I2135" i="4"/>
  <c r="P2134" i="4"/>
  <c r="O2134" i="4"/>
  <c r="I2134" i="4"/>
  <c r="P2133" i="4"/>
  <c r="O2133" i="4"/>
  <c r="I2133" i="4"/>
  <c r="P2132" i="4"/>
  <c r="O2132" i="4"/>
  <c r="I2132" i="4"/>
  <c r="P2131" i="4"/>
  <c r="O2131" i="4"/>
  <c r="I2131" i="4"/>
  <c r="P2130" i="4"/>
  <c r="O2130" i="4"/>
  <c r="I2130" i="4"/>
  <c r="P2129" i="4"/>
  <c r="O2129" i="4"/>
  <c r="I2129" i="4"/>
  <c r="P2128" i="4"/>
  <c r="O2128" i="4"/>
  <c r="I2128" i="4"/>
  <c r="P2127" i="4"/>
  <c r="O2127" i="4"/>
  <c r="I2127" i="4"/>
  <c r="P2126" i="4"/>
  <c r="O2126" i="4"/>
  <c r="I2126" i="4"/>
  <c r="P2125" i="4"/>
  <c r="O2125" i="4"/>
  <c r="I2125" i="4"/>
  <c r="P2124" i="4"/>
  <c r="O2124" i="4"/>
  <c r="I2124" i="4"/>
  <c r="P2123" i="4"/>
  <c r="O2123" i="4"/>
  <c r="I2123" i="4"/>
  <c r="P2122" i="4"/>
  <c r="O2122" i="4"/>
  <c r="I2122" i="4"/>
  <c r="P2121" i="4"/>
  <c r="O2121" i="4"/>
  <c r="I2121" i="4"/>
  <c r="P2120" i="4"/>
  <c r="O2120" i="4"/>
  <c r="I2120" i="4"/>
  <c r="P2119" i="4"/>
  <c r="O2119" i="4"/>
  <c r="I2119" i="4"/>
  <c r="P2118" i="4"/>
  <c r="O2118" i="4"/>
  <c r="I2118" i="4"/>
  <c r="P2117" i="4"/>
  <c r="O2117" i="4"/>
  <c r="I2117" i="4"/>
  <c r="P2116" i="4"/>
  <c r="O2116" i="4"/>
  <c r="I2116" i="4"/>
  <c r="P2115" i="4"/>
  <c r="O2115" i="4"/>
  <c r="I2115" i="4"/>
  <c r="P2114" i="4"/>
  <c r="O2114" i="4"/>
  <c r="I2114" i="4"/>
  <c r="P2113" i="4"/>
  <c r="O2113" i="4"/>
  <c r="I2113" i="4"/>
  <c r="P2112" i="4"/>
  <c r="O2112" i="4"/>
  <c r="I2112" i="4"/>
  <c r="P2111" i="4"/>
  <c r="O2111" i="4"/>
  <c r="I2111" i="4"/>
  <c r="P2110" i="4"/>
  <c r="O2110" i="4"/>
  <c r="I2110" i="4"/>
  <c r="P2109" i="4"/>
  <c r="O2109" i="4"/>
  <c r="I2109" i="4"/>
  <c r="P2108" i="4"/>
  <c r="O2108" i="4"/>
  <c r="I2108" i="4"/>
  <c r="P2107" i="4"/>
  <c r="O2107" i="4"/>
  <c r="I2107" i="4"/>
  <c r="P2106" i="4"/>
  <c r="O2106" i="4"/>
  <c r="I2106" i="4"/>
  <c r="P2105" i="4"/>
  <c r="O2105" i="4"/>
  <c r="I2105" i="4"/>
  <c r="P2104" i="4"/>
  <c r="O2104" i="4"/>
  <c r="I2104" i="4"/>
  <c r="P2103" i="4"/>
  <c r="O2103" i="4"/>
  <c r="I2103" i="4"/>
  <c r="P2102" i="4"/>
  <c r="O2102" i="4"/>
  <c r="I2102" i="4"/>
  <c r="P2101" i="4"/>
  <c r="O2101" i="4"/>
  <c r="I2101" i="4"/>
  <c r="P2100" i="4"/>
  <c r="O2100" i="4"/>
  <c r="I2100" i="4"/>
  <c r="P2099" i="4"/>
  <c r="O2099" i="4"/>
  <c r="I2099" i="4"/>
  <c r="P2098" i="4"/>
  <c r="O2098" i="4"/>
  <c r="I2098" i="4"/>
  <c r="P2097" i="4"/>
  <c r="O2097" i="4"/>
  <c r="I2097" i="4"/>
  <c r="P2096" i="4"/>
  <c r="O2096" i="4"/>
  <c r="I2096" i="4"/>
  <c r="P2095" i="4"/>
  <c r="O2095" i="4"/>
  <c r="I2095" i="4"/>
  <c r="P2094" i="4"/>
  <c r="O2094" i="4"/>
  <c r="I2094" i="4"/>
  <c r="P2093" i="4"/>
  <c r="O2093" i="4"/>
  <c r="I2093" i="4"/>
  <c r="P2092" i="4"/>
  <c r="O2092" i="4"/>
  <c r="I2092" i="4"/>
  <c r="P2091" i="4"/>
  <c r="O2091" i="4"/>
  <c r="I2091" i="4"/>
  <c r="P2090" i="4"/>
  <c r="O2090" i="4"/>
  <c r="I2090" i="4"/>
  <c r="P2089" i="4"/>
  <c r="O2089" i="4"/>
  <c r="I2089" i="4"/>
  <c r="P2088" i="4"/>
  <c r="O2088" i="4"/>
  <c r="I2088" i="4"/>
  <c r="P2087" i="4"/>
  <c r="O2087" i="4"/>
  <c r="I2087" i="4"/>
  <c r="P2086" i="4"/>
  <c r="O2086" i="4"/>
  <c r="I2086" i="4"/>
  <c r="P2085" i="4"/>
  <c r="O2085" i="4"/>
  <c r="I2085" i="4"/>
  <c r="P2084" i="4"/>
  <c r="O2084" i="4"/>
  <c r="I2084" i="4"/>
  <c r="P2083" i="4"/>
  <c r="O2083" i="4"/>
  <c r="I2083" i="4"/>
  <c r="P2082" i="4"/>
  <c r="O2082" i="4"/>
  <c r="I2082" i="4"/>
  <c r="P2081" i="4"/>
  <c r="O2081" i="4"/>
  <c r="I2081" i="4"/>
  <c r="P2080" i="4"/>
  <c r="O2080" i="4"/>
  <c r="I2080" i="4"/>
  <c r="P2079" i="4"/>
  <c r="O2079" i="4"/>
  <c r="I2079" i="4"/>
  <c r="P2078" i="4"/>
  <c r="O2078" i="4"/>
  <c r="I2078" i="4"/>
  <c r="P2077" i="4"/>
  <c r="O2077" i="4"/>
  <c r="I2077" i="4"/>
  <c r="P2076" i="4"/>
  <c r="O2076" i="4"/>
  <c r="I2076" i="4"/>
  <c r="P2075" i="4"/>
  <c r="O2075" i="4"/>
  <c r="I2075" i="4"/>
  <c r="P2074" i="4"/>
  <c r="O2074" i="4"/>
  <c r="I2074" i="4"/>
  <c r="P2073" i="4"/>
  <c r="O2073" i="4"/>
  <c r="I2073" i="4"/>
  <c r="P2072" i="4"/>
  <c r="O2072" i="4"/>
  <c r="I2072" i="4"/>
  <c r="P2071" i="4"/>
  <c r="O2071" i="4"/>
  <c r="I2071" i="4"/>
  <c r="P2070" i="4"/>
  <c r="O2070" i="4"/>
  <c r="I2070" i="4"/>
  <c r="P2069" i="4"/>
  <c r="O2069" i="4"/>
  <c r="I2069" i="4"/>
  <c r="P2068" i="4"/>
  <c r="O2068" i="4"/>
  <c r="I2068" i="4"/>
  <c r="P2067" i="4"/>
  <c r="O2067" i="4"/>
  <c r="I2067" i="4"/>
  <c r="P2066" i="4"/>
  <c r="O2066" i="4"/>
  <c r="I2066" i="4"/>
  <c r="P2065" i="4"/>
  <c r="O2065" i="4"/>
  <c r="I2065" i="4"/>
  <c r="P2064" i="4"/>
  <c r="O2064" i="4"/>
  <c r="I2064" i="4"/>
  <c r="P2063" i="4"/>
  <c r="O2063" i="4"/>
  <c r="I2063" i="4"/>
  <c r="P2062" i="4"/>
  <c r="O2062" i="4"/>
  <c r="I2062" i="4"/>
  <c r="P2061" i="4"/>
  <c r="O2061" i="4"/>
  <c r="I2061" i="4"/>
  <c r="P2060" i="4"/>
  <c r="O2060" i="4"/>
  <c r="I2060" i="4"/>
  <c r="P2059" i="4"/>
  <c r="O2059" i="4"/>
  <c r="I2059" i="4"/>
  <c r="P2058" i="4"/>
  <c r="O2058" i="4"/>
  <c r="I2058" i="4"/>
  <c r="P2057" i="4"/>
  <c r="O2057" i="4"/>
  <c r="I2057" i="4"/>
  <c r="P2056" i="4"/>
  <c r="O2056" i="4"/>
  <c r="I2056" i="4"/>
  <c r="P2055" i="4"/>
  <c r="O2055" i="4"/>
  <c r="I2055" i="4"/>
  <c r="P2054" i="4"/>
  <c r="O2054" i="4"/>
  <c r="I2054" i="4"/>
  <c r="P2053" i="4"/>
  <c r="O2053" i="4"/>
  <c r="I2053" i="4"/>
  <c r="P2052" i="4"/>
  <c r="O2052" i="4"/>
  <c r="I2052" i="4"/>
  <c r="P2051" i="4"/>
  <c r="O2051" i="4"/>
  <c r="I2051" i="4"/>
  <c r="P2050" i="4"/>
  <c r="O2050" i="4"/>
  <c r="I2050" i="4"/>
  <c r="P2049" i="4"/>
  <c r="O2049" i="4"/>
  <c r="I2049" i="4"/>
  <c r="P2048" i="4"/>
  <c r="O2048" i="4"/>
  <c r="I2048" i="4"/>
  <c r="P2047" i="4"/>
  <c r="O2047" i="4"/>
  <c r="I2047" i="4"/>
  <c r="P2046" i="4"/>
  <c r="O2046" i="4"/>
  <c r="I2046" i="4"/>
  <c r="P2045" i="4"/>
  <c r="O2045" i="4"/>
  <c r="I2045" i="4"/>
  <c r="P2044" i="4"/>
  <c r="O2044" i="4"/>
  <c r="I2044" i="4"/>
  <c r="P2043" i="4"/>
  <c r="O2043" i="4"/>
  <c r="I2043" i="4"/>
  <c r="P2042" i="4"/>
  <c r="O2042" i="4"/>
  <c r="I2042" i="4"/>
  <c r="P2041" i="4"/>
  <c r="O2041" i="4"/>
  <c r="I2041" i="4"/>
  <c r="P2040" i="4"/>
  <c r="O2040" i="4"/>
  <c r="I2040" i="4"/>
  <c r="P2039" i="4"/>
  <c r="O2039" i="4"/>
  <c r="I2039" i="4"/>
  <c r="P2038" i="4"/>
  <c r="O2038" i="4"/>
  <c r="I2038" i="4"/>
  <c r="P2037" i="4"/>
  <c r="O2037" i="4"/>
  <c r="I2037" i="4"/>
  <c r="P2036" i="4"/>
  <c r="O2036" i="4"/>
  <c r="I2036" i="4"/>
  <c r="P2035" i="4"/>
  <c r="O2035" i="4"/>
  <c r="I2035" i="4"/>
  <c r="P2034" i="4"/>
  <c r="O2034" i="4"/>
  <c r="I2034" i="4"/>
  <c r="P2033" i="4"/>
  <c r="O2033" i="4"/>
  <c r="I2033" i="4"/>
  <c r="P2032" i="4"/>
  <c r="O2032" i="4"/>
  <c r="I2032" i="4"/>
  <c r="P2031" i="4"/>
  <c r="O2031" i="4"/>
  <c r="I2031" i="4"/>
  <c r="P2030" i="4"/>
  <c r="O2030" i="4"/>
  <c r="I2030" i="4"/>
  <c r="P2029" i="4"/>
  <c r="O2029" i="4"/>
  <c r="I2029" i="4"/>
  <c r="P2028" i="4"/>
  <c r="O2028" i="4"/>
  <c r="I2028" i="4"/>
  <c r="P2027" i="4"/>
  <c r="O2027" i="4"/>
  <c r="I2027" i="4"/>
  <c r="P2026" i="4"/>
  <c r="O2026" i="4"/>
  <c r="I2026" i="4"/>
  <c r="P2025" i="4"/>
  <c r="O2025" i="4"/>
  <c r="I2025" i="4"/>
  <c r="P2024" i="4"/>
  <c r="O2024" i="4"/>
  <c r="I2024" i="4"/>
  <c r="P2023" i="4"/>
  <c r="O2023" i="4"/>
  <c r="I2023" i="4"/>
  <c r="P2022" i="4"/>
  <c r="O2022" i="4"/>
  <c r="I2022" i="4"/>
  <c r="P2021" i="4"/>
  <c r="O2021" i="4"/>
  <c r="I2021" i="4"/>
  <c r="P2020" i="4"/>
  <c r="O2020" i="4"/>
  <c r="I2020" i="4"/>
  <c r="P2019" i="4"/>
  <c r="O2019" i="4"/>
  <c r="I2019" i="4"/>
  <c r="P2018" i="4"/>
  <c r="O2018" i="4"/>
  <c r="I2018" i="4"/>
  <c r="P2017" i="4"/>
  <c r="O2017" i="4"/>
  <c r="I2017" i="4"/>
  <c r="P2016" i="4"/>
  <c r="O2016" i="4"/>
  <c r="I2016" i="4"/>
  <c r="P2015" i="4"/>
  <c r="O2015" i="4"/>
  <c r="I2015" i="4"/>
  <c r="P2014" i="4"/>
  <c r="O2014" i="4"/>
  <c r="I2014" i="4"/>
  <c r="P2013" i="4"/>
  <c r="O2013" i="4"/>
  <c r="I2013" i="4"/>
  <c r="P2012" i="4"/>
  <c r="O2012" i="4"/>
  <c r="I2012" i="4"/>
  <c r="P2011" i="4"/>
  <c r="O2011" i="4"/>
  <c r="I2011" i="4"/>
  <c r="P2010" i="4"/>
  <c r="O2010" i="4"/>
  <c r="I2010" i="4"/>
  <c r="P2009" i="4"/>
  <c r="O2009" i="4"/>
  <c r="I2009" i="4"/>
  <c r="P2008" i="4"/>
  <c r="O2008" i="4"/>
  <c r="I2008" i="4"/>
  <c r="P2007" i="4"/>
  <c r="O2007" i="4"/>
  <c r="I2007" i="4"/>
  <c r="P2006" i="4"/>
  <c r="O2006" i="4"/>
  <c r="I2006" i="4"/>
  <c r="P2005" i="4"/>
  <c r="O2005" i="4"/>
  <c r="I2005" i="4"/>
  <c r="P2004" i="4"/>
  <c r="O2004" i="4"/>
  <c r="I2004" i="4"/>
  <c r="P2003" i="4"/>
  <c r="O2003" i="4"/>
  <c r="I2003" i="4"/>
  <c r="P2002" i="4"/>
  <c r="O2002" i="4"/>
  <c r="I2002" i="4"/>
  <c r="P2001" i="4"/>
  <c r="O2001" i="4"/>
  <c r="I2001" i="4"/>
  <c r="P2000" i="4"/>
  <c r="O2000" i="4"/>
  <c r="I2000" i="4"/>
  <c r="P1999" i="4"/>
  <c r="O1999" i="4"/>
  <c r="I1999" i="4"/>
  <c r="P1998" i="4"/>
  <c r="O1998" i="4"/>
  <c r="I1998" i="4"/>
  <c r="P1997" i="4"/>
  <c r="O1997" i="4"/>
  <c r="I1997" i="4"/>
  <c r="P1996" i="4"/>
  <c r="O1996" i="4"/>
  <c r="I1996" i="4"/>
  <c r="P1995" i="4"/>
  <c r="O1995" i="4"/>
  <c r="I1995" i="4"/>
  <c r="P1994" i="4"/>
  <c r="O1994" i="4"/>
  <c r="I1994" i="4"/>
  <c r="P1993" i="4"/>
  <c r="O1993" i="4"/>
  <c r="I1993" i="4"/>
  <c r="P1992" i="4"/>
  <c r="O1992" i="4"/>
  <c r="I1992" i="4"/>
  <c r="P1991" i="4"/>
  <c r="O1991" i="4"/>
  <c r="I1991" i="4"/>
  <c r="P1990" i="4"/>
  <c r="O1990" i="4"/>
  <c r="I1990" i="4"/>
  <c r="P1989" i="4"/>
  <c r="O1989" i="4"/>
  <c r="I1989" i="4"/>
  <c r="P1988" i="4"/>
  <c r="O1988" i="4"/>
  <c r="I1988" i="4"/>
  <c r="P1987" i="4"/>
  <c r="O1987" i="4"/>
  <c r="I1987" i="4"/>
  <c r="P1986" i="4"/>
  <c r="O1986" i="4"/>
  <c r="I1986" i="4"/>
  <c r="P1985" i="4"/>
  <c r="O1985" i="4"/>
  <c r="I1985" i="4"/>
  <c r="P1984" i="4"/>
  <c r="O1984" i="4"/>
  <c r="I1984" i="4"/>
  <c r="P1983" i="4"/>
  <c r="O1983" i="4"/>
  <c r="I1983" i="4"/>
  <c r="P1982" i="4"/>
  <c r="O1982" i="4"/>
  <c r="I1982" i="4"/>
  <c r="P1981" i="4"/>
  <c r="O1981" i="4"/>
  <c r="I1981" i="4"/>
  <c r="P1980" i="4"/>
  <c r="O1980" i="4"/>
  <c r="I1980" i="4"/>
  <c r="P1979" i="4"/>
  <c r="O1979" i="4"/>
  <c r="I1979" i="4"/>
  <c r="P1978" i="4"/>
  <c r="O1978" i="4"/>
  <c r="I1978" i="4"/>
  <c r="P1977" i="4"/>
  <c r="O1977" i="4"/>
  <c r="I1977" i="4"/>
  <c r="P1976" i="4"/>
  <c r="O1976" i="4"/>
  <c r="I1976" i="4"/>
  <c r="P1975" i="4"/>
  <c r="O1975" i="4"/>
  <c r="I1975" i="4"/>
  <c r="P1974" i="4"/>
  <c r="O1974" i="4"/>
  <c r="I1974" i="4"/>
  <c r="P1973" i="4"/>
  <c r="O1973" i="4"/>
  <c r="I1973" i="4"/>
  <c r="P1972" i="4"/>
  <c r="O1972" i="4"/>
  <c r="I1972" i="4"/>
  <c r="P1971" i="4"/>
  <c r="O1971" i="4"/>
  <c r="I1971" i="4"/>
  <c r="P1970" i="4"/>
  <c r="O1970" i="4"/>
  <c r="I1970" i="4"/>
  <c r="P1969" i="4"/>
  <c r="O1969" i="4"/>
  <c r="I1969" i="4"/>
  <c r="P1968" i="4"/>
  <c r="O1968" i="4"/>
  <c r="I1968" i="4"/>
  <c r="P1967" i="4"/>
  <c r="O1967" i="4"/>
  <c r="I1967" i="4"/>
  <c r="P1966" i="4"/>
  <c r="O1966" i="4"/>
  <c r="I1966" i="4"/>
  <c r="P1965" i="4"/>
  <c r="O1965" i="4"/>
  <c r="I1965" i="4"/>
  <c r="P1964" i="4"/>
  <c r="O1964" i="4"/>
  <c r="I1964" i="4"/>
  <c r="P1963" i="4"/>
  <c r="O1963" i="4"/>
  <c r="I1963" i="4"/>
  <c r="P1962" i="4"/>
  <c r="O1962" i="4"/>
  <c r="I1962" i="4"/>
  <c r="P1961" i="4"/>
  <c r="O1961" i="4"/>
  <c r="I1961" i="4"/>
  <c r="P1960" i="4"/>
  <c r="O1960" i="4"/>
  <c r="I1960" i="4"/>
  <c r="P1959" i="4"/>
  <c r="O1959" i="4"/>
  <c r="I1959" i="4"/>
  <c r="P1958" i="4"/>
  <c r="O1958" i="4"/>
  <c r="I1958" i="4"/>
  <c r="P1957" i="4"/>
  <c r="O1957" i="4"/>
  <c r="I1957" i="4"/>
  <c r="P1956" i="4"/>
  <c r="O1956" i="4"/>
  <c r="I1956" i="4"/>
  <c r="P1955" i="4"/>
  <c r="O1955" i="4"/>
  <c r="I1955" i="4"/>
  <c r="P1954" i="4"/>
  <c r="O1954" i="4"/>
  <c r="I1954" i="4"/>
  <c r="P1953" i="4"/>
  <c r="O1953" i="4"/>
  <c r="I1953" i="4"/>
  <c r="P1952" i="4"/>
  <c r="O1952" i="4"/>
  <c r="I1952" i="4"/>
  <c r="P1951" i="4"/>
  <c r="O1951" i="4"/>
  <c r="I1951" i="4"/>
  <c r="P1950" i="4"/>
  <c r="O1950" i="4"/>
  <c r="I1950" i="4"/>
  <c r="P1949" i="4"/>
  <c r="O1949" i="4"/>
  <c r="I1949" i="4"/>
  <c r="P1948" i="4"/>
  <c r="O1948" i="4"/>
  <c r="I1948" i="4"/>
  <c r="P1947" i="4"/>
  <c r="O1947" i="4"/>
  <c r="I1947" i="4"/>
  <c r="P1946" i="4"/>
  <c r="O1946" i="4"/>
  <c r="I1946" i="4"/>
  <c r="P1945" i="4"/>
  <c r="O1945" i="4"/>
  <c r="I1945" i="4"/>
  <c r="P1944" i="4"/>
  <c r="O1944" i="4"/>
  <c r="I1944" i="4"/>
  <c r="P1943" i="4"/>
  <c r="O1943" i="4"/>
  <c r="I1943" i="4"/>
  <c r="P1942" i="4"/>
  <c r="O1942" i="4"/>
  <c r="I1942" i="4"/>
  <c r="P1941" i="4"/>
  <c r="O1941" i="4"/>
  <c r="I1941" i="4"/>
  <c r="P1940" i="4"/>
  <c r="O1940" i="4"/>
  <c r="I1940" i="4"/>
  <c r="P1939" i="4"/>
  <c r="O1939" i="4"/>
  <c r="I1939" i="4"/>
  <c r="P1938" i="4"/>
  <c r="O1938" i="4"/>
  <c r="I1938" i="4"/>
  <c r="P1937" i="4"/>
  <c r="O1937" i="4"/>
  <c r="I1937" i="4"/>
  <c r="P1936" i="4"/>
  <c r="O1936" i="4"/>
  <c r="I1936" i="4"/>
  <c r="P1935" i="4"/>
  <c r="O1935" i="4"/>
  <c r="I1935" i="4"/>
  <c r="P1934" i="4"/>
  <c r="O1934" i="4"/>
  <c r="I1934" i="4"/>
  <c r="P1933" i="4"/>
  <c r="O1933" i="4"/>
  <c r="I1933" i="4"/>
  <c r="P1932" i="4"/>
  <c r="O1932" i="4"/>
  <c r="I1932" i="4"/>
  <c r="P1931" i="4"/>
  <c r="O1931" i="4"/>
  <c r="I1931" i="4"/>
  <c r="P1930" i="4"/>
  <c r="O1930" i="4"/>
  <c r="I1930" i="4"/>
  <c r="P1929" i="4"/>
  <c r="O1929" i="4"/>
  <c r="I1929" i="4"/>
  <c r="P1928" i="4"/>
  <c r="O1928" i="4"/>
  <c r="I1928" i="4"/>
  <c r="P1927" i="4"/>
  <c r="O1927" i="4"/>
  <c r="I1927" i="4"/>
  <c r="P1926" i="4"/>
  <c r="O1926" i="4"/>
  <c r="I1926" i="4"/>
  <c r="P1925" i="4"/>
  <c r="O1925" i="4"/>
  <c r="I1925" i="4"/>
  <c r="P1924" i="4"/>
  <c r="O1924" i="4"/>
  <c r="I1924" i="4"/>
  <c r="P1923" i="4"/>
  <c r="O1923" i="4"/>
  <c r="I1923" i="4"/>
  <c r="P1922" i="4"/>
  <c r="O1922" i="4"/>
  <c r="I1922" i="4"/>
  <c r="P1921" i="4"/>
  <c r="O1921" i="4"/>
  <c r="I1921" i="4"/>
  <c r="P1920" i="4"/>
  <c r="O1920" i="4"/>
  <c r="I1920" i="4"/>
  <c r="P1919" i="4"/>
  <c r="O1919" i="4"/>
  <c r="I1919" i="4"/>
  <c r="P1918" i="4"/>
  <c r="O1918" i="4"/>
  <c r="I1918" i="4"/>
  <c r="P1917" i="4"/>
  <c r="O1917" i="4"/>
  <c r="I1917" i="4"/>
  <c r="P1916" i="4"/>
  <c r="O1916" i="4"/>
  <c r="I1916" i="4"/>
  <c r="P1915" i="4"/>
  <c r="O1915" i="4"/>
  <c r="I1915" i="4"/>
  <c r="P1914" i="4"/>
  <c r="O1914" i="4"/>
  <c r="I1914" i="4"/>
  <c r="P1913" i="4"/>
  <c r="O1913" i="4"/>
  <c r="I1913" i="4"/>
  <c r="P1912" i="4"/>
  <c r="O1912" i="4"/>
  <c r="I1912" i="4"/>
  <c r="P1911" i="4"/>
  <c r="O1911" i="4"/>
  <c r="I1911" i="4"/>
  <c r="P1910" i="4"/>
  <c r="O1910" i="4"/>
  <c r="I1910" i="4"/>
  <c r="P1909" i="4"/>
  <c r="O1909" i="4"/>
  <c r="I1909" i="4"/>
  <c r="P1908" i="4"/>
  <c r="O1908" i="4"/>
  <c r="I1908" i="4"/>
  <c r="P1907" i="4"/>
  <c r="O1907" i="4"/>
  <c r="I1907" i="4"/>
  <c r="P1906" i="4"/>
  <c r="O1906" i="4"/>
  <c r="I1906" i="4"/>
  <c r="P1905" i="4"/>
  <c r="O1905" i="4"/>
  <c r="I1905" i="4"/>
  <c r="P1904" i="4"/>
  <c r="O1904" i="4"/>
  <c r="I1904" i="4"/>
  <c r="P1903" i="4"/>
  <c r="O1903" i="4"/>
  <c r="I1903" i="4"/>
  <c r="P1902" i="4"/>
  <c r="O1902" i="4"/>
  <c r="I1902" i="4"/>
  <c r="P1901" i="4"/>
  <c r="O1901" i="4"/>
  <c r="I1901" i="4"/>
  <c r="P1900" i="4"/>
  <c r="O1900" i="4"/>
  <c r="I1900" i="4"/>
  <c r="P1899" i="4"/>
  <c r="O1899" i="4"/>
  <c r="I1899" i="4"/>
  <c r="P1898" i="4"/>
  <c r="O1898" i="4"/>
  <c r="I1898" i="4"/>
  <c r="P1897" i="4"/>
  <c r="O1897" i="4"/>
  <c r="I1897" i="4"/>
  <c r="P1896" i="4"/>
  <c r="O1896" i="4"/>
  <c r="I1896" i="4"/>
  <c r="P1895" i="4"/>
  <c r="O1895" i="4"/>
  <c r="I1895" i="4"/>
  <c r="P1894" i="4"/>
  <c r="O1894" i="4"/>
  <c r="I1894" i="4"/>
  <c r="P1893" i="4"/>
  <c r="O1893" i="4"/>
  <c r="I1893" i="4"/>
  <c r="P1892" i="4"/>
  <c r="O1892" i="4"/>
  <c r="I1892" i="4"/>
  <c r="P1891" i="4"/>
  <c r="O1891" i="4"/>
  <c r="I1891" i="4"/>
  <c r="P1890" i="4"/>
  <c r="O1890" i="4"/>
  <c r="I1890" i="4"/>
  <c r="P1889" i="4"/>
  <c r="O1889" i="4"/>
  <c r="I1889" i="4"/>
  <c r="P1888" i="4"/>
  <c r="O1888" i="4"/>
  <c r="I1888" i="4"/>
  <c r="P1887" i="4"/>
  <c r="O1887" i="4"/>
  <c r="I1887" i="4"/>
  <c r="P1886" i="4"/>
  <c r="O1886" i="4"/>
  <c r="I1886" i="4"/>
  <c r="P1885" i="4"/>
  <c r="O1885" i="4"/>
  <c r="I1885" i="4"/>
  <c r="P1884" i="4"/>
  <c r="O1884" i="4"/>
  <c r="I1884" i="4"/>
  <c r="P1883" i="4"/>
  <c r="O1883" i="4"/>
  <c r="I1883" i="4"/>
  <c r="P1882" i="4"/>
  <c r="O1882" i="4"/>
  <c r="I1882" i="4"/>
  <c r="P1881" i="4"/>
  <c r="O1881" i="4"/>
  <c r="I1881" i="4"/>
  <c r="P1880" i="4"/>
  <c r="O1880" i="4"/>
  <c r="I1880" i="4"/>
  <c r="P1879" i="4"/>
  <c r="O1879" i="4"/>
  <c r="I1879" i="4"/>
  <c r="P1878" i="4"/>
  <c r="O1878" i="4"/>
  <c r="I1878" i="4"/>
  <c r="P1877" i="4"/>
  <c r="O1877" i="4"/>
  <c r="I1877" i="4"/>
  <c r="P1876" i="4"/>
  <c r="O1876" i="4"/>
  <c r="I1876" i="4"/>
  <c r="P1875" i="4"/>
  <c r="O1875" i="4"/>
  <c r="I1875" i="4"/>
  <c r="P1874" i="4"/>
  <c r="O1874" i="4"/>
  <c r="I1874" i="4"/>
  <c r="P1873" i="4"/>
  <c r="O1873" i="4"/>
  <c r="I1873" i="4"/>
  <c r="P1872" i="4"/>
  <c r="O1872" i="4"/>
  <c r="I1872" i="4"/>
  <c r="P1871" i="4"/>
  <c r="O1871" i="4"/>
  <c r="I1871" i="4"/>
  <c r="P1870" i="4"/>
  <c r="O1870" i="4"/>
  <c r="I1870" i="4"/>
  <c r="P1869" i="4"/>
  <c r="O1869" i="4"/>
  <c r="I1869" i="4"/>
  <c r="P1868" i="4"/>
  <c r="O1868" i="4"/>
  <c r="I1868" i="4"/>
  <c r="P1867" i="4"/>
  <c r="O1867" i="4"/>
  <c r="I1867" i="4"/>
  <c r="P1866" i="4"/>
  <c r="O1866" i="4"/>
  <c r="I1866" i="4"/>
  <c r="P1865" i="4"/>
  <c r="O1865" i="4"/>
  <c r="I1865" i="4"/>
  <c r="P1864" i="4"/>
  <c r="O1864" i="4"/>
  <c r="I1864" i="4"/>
  <c r="P1863" i="4"/>
  <c r="O1863" i="4"/>
  <c r="I1863" i="4"/>
  <c r="P1862" i="4"/>
  <c r="O1862" i="4"/>
  <c r="I1862" i="4"/>
  <c r="P1861" i="4"/>
  <c r="O1861" i="4"/>
  <c r="I1861" i="4"/>
  <c r="P1860" i="4"/>
  <c r="O1860" i="4"/>
  <c r="I1860" i="4"/>
  <c r="P1859" i="4"/>
  <c r="O1859" i="4"/>
  <c r="I1859" i="4"/>
  <c r="P1858" i="4"/>
  <c r="O1858" i="4"/>
  <c r="I1858" i="4"/>
  <c r="P1857" i="4"/>
  <c r="O1857" i="4"/>
  <c r="I1857" i="4"/>
  <c r="P1856" i="4"/>
  <c r="O1856" i="4"/>
  <c r="I1856" i="4"/>
  <c r="P1855" i="4"/>
  <c r="O1855" i="4"/>
  <c r="I1855" i="4"/>
  <c r="P1854" i="4"/>
  <c r="O1854" i="4"/>
  <c r="I1854" i="4"/>
  <c r="P1853" i="4"/>
  <c r="O1853" i="4"/>
  <c r="I1853" i="4"/>
  <c r="P1852" i="4"/>
  <c r="O1852" i="4"/>
  <c r="I1852" i="4"/>
  <c r="P1851" i="4"/>
  <c r="O1851" i="4"/>
  <c r="I1851" i="4"/>
  <c r="P1850" i="4"/>
  <c r="O1850" i="4"/>
  <c r="I1850" i="4"/>
  <c r="P1849" i="4"/>
  <c r="O1849" i="4"/>
  <c r="I1849" i="4"/>
  <c r="P1848" i="4"/>
  <c r="O1848" i="4"/>
  <c r="I1848" i="4"/>
  <c r="P1847" i="4"/>
  <c r="O1847" i="4"/>
  <c r="I1847" i="4"/>
  <c r="P1846" i="4"/>
  <c r="O1846" i="4"/>
  <c r="I1846" i="4"/>
  <c r="P1845" i="4"/>
  <c r="O1845" i="4"/>
  <c r="I1845" i="4"/>
  <c r="P1844" i="4"/>
  <c r="O1844" i="4"/>
  <c r="I1844" i="4"/>
  <c r="P1843" i="4"/>
  <c r="O1843" i="4"/>
  <c r="I1843" i="4"/>
  <c r="P1842" i="4"/>
  <c r="O1842" i="4"/>
  <c r="I1842" i="4"/>
  <c r="P1841" i="4"/>
  <c r="O1841" i="4"/>
  <c r="I1841" i="4"/>
  <c r="P1840" i="4"/>
  <c r="O1840" i="4"/>
  <c r="I1840" i="4"/>
  <c r="P1839" i="4"/>
  <c r="O1839" i="4"/>
  <c r="I1839" i="4"/>
  <c r="P1838" i="4"/>
  <c r="O1838" i="4"/>
  <c r="I1838" i="4"/>
  <c r="P1837" i="4"/>
  <c r="O1837" i="4"/>
  <c r="I1837" i="4"/>
  <c r="P1836" i="4"/>
  <c r="O1836" i="4"/>
  <c r="I1836" i="4"/>
  <c r="P1835" i="4"/>
  <c r="O1835" i="4"/>
  <c r="I1835" i="4"/>
  <c r="P1834" i="4"/>
  <c r="O1834" i="4"/>
  <c r="I1834" i="4"/>
  <c r="P1833" i="4"/>
  <c r="O1833" i="4"/>
  <c r="I1833" i="4"/>
  <c r="P1832" i="4"/>
  <c r="O1832" i="4"/>
  <c r="I1832" i="4"/>
  <c r="P1831" i="4"/>
  <c r="O1831" i="4"/>
  <c r="I1831" i="4"/>
  <c r="P1830" i="4"/>
  <c r="O1830" i="4"/>
  <c r="I1830" i="4"/>
  <c r="P1829" i="4"/>
  <c r="O1829" i="4"/>
  <c r="I1829" i="4"/>
  <c r="P1828" i="4"/>
  <c r="O1828" i="4"/>
  <c r="I1828" i="4"/>
  <c r="P1827" i="4"/>
  <c r="O1827" i="4"/>
  <c r="I1827" i="4"/>
  <c r="P1826" i="4"/>
  <c r="O1826" i="4"/>
  <c r="I1826" i="4"/>
  <c r="P1825" i="4"/>
  <c r="O1825" i="4"/>
  <c r="I1825" i="4"/>
  <c r="P1824" i="4"/>
  <c r="O1824" i="4"/>
  <c r="I1824" i="4"/>
  <c r="P1823" i="4"/>
  <c r="O1823" i="4"/>
  <c r="I1823" i="4"/>
  <c r="P1822" i="4"/>
  <c r="O1822" i="4"/>
  <c r="I1822" i="4"/>
  <c r="P1821" i="4"/>
  <c r="O1821" i="4"/>
  <c r="I1821" i="4"/>
  <c r="P1820" i="4"/>
  <c r="O1820" i="4"/>
  <c r="I1820" i="4"/>
  <c r="P1819" i="4"/>
  <c r="O1819" i="4"/>
  <c r="I1819" i="4"/>
  <c r="P1818" i="4"/>
  <c r="O1818" i="4"/>
  <c r="I1818" i="4"/>
  <c r="P1817" i="4"/>
  <c r="O1817" i="4"/>
  <c r="I1817" i="4"/>
  <c r="P1816" i="4"/>
  <c r="O1816" i="4"/>
  <c r="I1816" i="4"/>
  <c r="P1815" i="4"/>
  <c r="O1815" i="4"/>
  <c r="I1815" i="4"/>
  <c r="P1814" i="4"/>
  <c r="O1814" i="4"/>
  <c r="I1814" i="4"/>
  <c r="P1813" i="4"/>
  <c r="O1813" i="4"/>
  <c r="I1813" i="4"/>
  <c r="P1812" i="4"/>
  <c r="O1812" i="4"/>
  <c r="I1812" i="4"/>
  <c r="P1811" i="4"/>
  <c r="O1811" i="4"/>
  <c r="I1811" i="4"/>
  <c r="P1810" i="4"/>
  <c r="O1810" i="4"/>
  <c r="I1810" i="4"/>
  <c r="P1809" i="4"/>
  <c r="O1809" i="4"/>
  <c r="I1809" i="4"/>
  <c r="P1808" i="4"/>
  <c r="O1808" i="4"/>
  <c r="I1808" i="4"/>
  <c r="P1807" i="4"/>
  <c r="O1807" i="4"/>
  <c r="I1807" i="4"/>
  <c r="P1806" i="4"/>
  <c r="O1806" i="4"/>
  <c r="I1806" i="4"/>
  <c r="P1805" i="4"/>
  <c r="O1805" i="4"/>
  <c r="I1805" i="4"/>
  <c r="P1804" i="4"/>
  <c r="O1804" i="4"/>
  <c r="I1804" i="4"/>
  <c r="P1803" i="4"/>
  <c r="O1803" i="4"/>
  <c r="I1803" i="4"/>
  <c r="P1802" i="4"/>
  <c r="O1802" i="4"/>
  <c r="I1802" i="4"/>
  <c r="P1801" i="4"/>
  <c r="O1801" i="4"/>
  <c r="I1801" i="4"/>
  <c r="P1800" i="4"/>
  <c r="O1800" i="4"/>
  <c r="I1800" i="4"/>
  <c r="P1799" i="4"/>
  <c r="O1799" i="4"/>
  <c r="I1799" i="4"/>
  <c r="P1798" i="4"/>
  <c r="O1798" i="4"/>
  <c r="I1798" i="4"/>
  <c r="P1797" i="4"/>
  <c r="O1797" i="4"/>
  <c r="I1797" i="4"/>
  <c r="P1796" i="4"/>
  <c r="O1796" i="4"/>
  <c r="I1796" i="4"/>
  <c r="P1795" i="4"/>
  <c r="O1795" i="4"/>
  <c r="I1795" i="4"/>
  <c r="P1794" i="4"/>
  <c r="O1794" i="4"/>
  <c r="I1794" i="4"/>
  <c r="P1793" i="4"/>
  <c r="O1793" i="4"/>
  <c r="I1793" i="4"/>
  <c r="P1792" i="4"/>
  <c r="O1792" i="4"/>
  <c r="I1792" i="4"/>
  <c r="P1791" i="4"/>
  <c r="O1791" i="4"/>
  <c r="I1791" i="4"/>
  <c r="P1790" i="4"/>
  <c r="O1790" i="4"/>
  <c r="I1790" i="4"/>
  <c r="P1789" i="4"/>
  <c r="O1789" i="4"/>
  <c r="I1789" i="4"/>
  <c r="P1788" i="4"/>
  <c r="O1788" i="4"/>
  <c r="I1788" i="4"/>
  <c r="P1787" i="4"/>
  <c r="O1787" i="4"/>
  <c r="I1787" i="4"/>
  <c r="P1786" i="4"/>
  <c r="O1786" i="4"/>
  <c r="I1786" i="4"/>
  <c r="P1785" i="4"/>
  <c r="O1785" i="4"/>
  <c r="I1785" i="4"/>
  <c r="P1784" i="4"/>
  <c r="O1784" i="4"/>
  <c r="I1784" i="4"/>
  <c r="P1783" i="4"/>
  <c r="O1783" i="4"/>
  <c r="I1783" i="4"/>
  <c r="P1782" i="4"/>
  <c r="O1782" i="4"/>
  <c r="I1782" i="4"/>
  <c r="P1781" i="4"/>
  <c r="O1781" i="4"/>
  <c r="I1781" i="4"/>
  <c r="P1780" i="4"/>
  <c r="O1780" i="4"/>
  <c r="I1780" i="4"/>
  <c r="P1779" i="4"/>
  <c r="O1779" i="4"/>
  <c r="I1779" i="4"/>
  <c r="P1778" i="4"/>
  <c r="O1778" i="4"/>
  <c r="I1778" i="4"/>
  <c r="P1777" i="4"/>
  <c r="O1777" i="4"/>
  <c r="I1777" i="4"/>
  <c r="P1776" i="4"/>
  <c r="O1776" i="4"/>
  <c r="I1776" i="4"/>
  <c r="P1775" i="4"/>
  <c r="O1775" i="4"/>
  <c r="I1775" i="4"/>
  <c r="P1774" i="4"/>
  <c r="O1774" i="4"/>
  <c r="I1774" i="4"/>
  <c r="P1773" i="4"/>
  <c r="O1773" i="4"/>
  <c r="I1773" i="4"/>
  <c r="P1772" i="4"/>
  <c r="O1772" i="4"/>
  <c r="I1772" i="4"/>
  <c r="P1771" i="4"/>
  <c r="O1771" i="4"/>
  <c r="I1771" i="4"/>
  <c r="P1770" i="4"/>
  <c r="O1770" i="4"/>
  <c r="I1770" i="4"/>
  <c r="P1769" i="4"/>
  <c r="O1769" i="4"/>
  <c r="I1769" i="4"/>
  <c r="P1768" i="4"/>
  <c r="O1768" i="4"/>
  <c r="I1768" i="4"/>
  <c r="P1767" i="4"/>
  <c r="O1767" i="4"/>
  <c r="I1767" i="4"/>
  <c r="P1766" i="4"/>
  <c r="O1766" i="4"/>
  <c r="I1766" i="4"/>
  <c r="P1765" i="4"/>
  <c r="O1765" i="4"/>
  <c r="I1765" i="4"/>
  <c r="P1764" i="4"/>
  <c r="O1764" i="4"/>
  <c r="I1764" i="4"/>
  <c r="P1763" i="4"/>
  <c r="O1763" i="4"/>
  <c r="I1763" i="4"/>
  <c r="P1762" i="4"/>
  <c r="O1762" i="4"/>
  <c r="I1762" i="4"/>
  <c r="P1761" i="4"/>
  <c r="O1761" i="4"/>
  <c r="I1761" i="4"/>
  <c r="P1760" i="4"/>
  <c r="O1760" i="4"/>
  <c r="I1760" i="4"/>
  <c r="P1759" i="4"/>
  <c r="O1759" i="4"/>
  <c r="I1759" i="4"/>
  <c r="P1758" i="4"/>
  <c r="O1758" i="4"/>
  <c r="I1758" i="4"/>
  <c r="P1757" i="4"/>
  <c r="O1757" i="4"/>
  <c r="I1757" i="4"/>
  <c r="P1756" i="4"/>
  <c r="O1756" i="4"/>
  <c r="I1756" i="4"/>
  <c r="P1755" i="4"/>
  <c r="O1755" i="4"/>
  <c r="I1755" i="4"/>
  <c r="P1754" i="4"/>
  <c r="O1754" i="4"/>
  <c r="I1754" i="4"/>
  <c r="P1753" i="4"/>
  <c r="O1753" i="4"/>
  <c r="I1753" i="4"/>
  <c r="P1752" i="4"/>
  <c r="O1752" i="4"/>
  <c r="I1752" i="4"/>
  <c r="P1751" i="4"/>
  <c r="O1751" i="4"/>
  <c r="I1751" i="4"/>
  <c r="P1750" i="4"/>
  <c r="O1750" i="4"/>
  <c r="I1750" i="4"/>
  <c r="P1749" i="4"/>
  <c r="O1749" i="4"/>
  <c r="I1749" i="4"/>
  <c r="P1748" i="4"/>
  <c r="O1748" i="4"/>
  <c r="I1748" i="4"/>
  <c r="P1747" i="4"/>
  <c r="O1747" i="4"/>
  <c r="I1747" i="4"/>
  <c r="P1746" i="4"/>
  <c r="O1746" i="4"/>
  <c r="I1746" i="4"/>
  <c r="P1745" i="4"/>
  <c r="O1745" i="4"/>
  <c r="I1745" i="4"/>
  <c r="P1744" i="4"/>
  <c r="O1744" i="4"/>
  <c r="I1744" i="4"/>
  <c r="P1743" i="4"/>
  <c r="O1743" i="4"/>
  <c r="I1743" i="4"/>
  <c r="P1742" i="4"/>
  <c r="O1742" i="4"/>
  <c r="I1742" i="4"/>
  <c r="P1741" i="4"/>
  <c r="O1741" i="4"/>
  <c r="I1741" i="4"/>
  <c r="P1740" i="4"/>
  <c r="O1740" i="4"/>
  <c r="I1740" i="4"/>
  <c r="P1739" i="4"/>
  <c r="O1739" i="4"/>
  <c r="I1739" i="4"/>
  <c r="P1738" i="4"/>
  <c r="O1738" i="4"/>
  <c r="I1738" i="4"/>
  <c r="P1737" i="4"/>
  <c r="O1737" i="4"/>
  <c r="I1737" i="4"/>
  <c r="P1736" i="4"/>
  <c r="O1736" i="4"/>
  <c r="I1736" i="4"/>
  <c r="P1735" i="4"/>
  <c r="O1735" i="4"/>
  <c r="I1735" i="4"/>
  <c r="P1734" i="4"/>
  <c r="O1734" i="4"/>
  <c r="I1734" i="4"/>
  <c r="P1733" i="4"/>
  <c r="O1733" i="4"/>
  <c r="I1733" i="4"/>
  <c r="P1732" i="4"/>
  <c r="O1732" i="4"/>
  <c r="I1732" i="4"/>
  <c r="P1731" i="4"/>
  <c r="O1731" i="4"/>
  <c r="I1731" i="4"/>
  <c r="P1730" i="4"/>
  <c r="O1730" i="4"/>
  <c r="I1730" i="4"/>
  <c r="P1729" i="4"/>
  <c r="O1729" i="4"/>
  <c r="I1729" i="4"/>
  <c r="P1728" i="4"/>
  <c r="O1728" i="4"/>
  <c r="I1728" i="4"/>
  <c r="P1727" i="4"/>
  <c r="O1727" i="4"/>
  <c r="I1727" i="4"/>
  <c r="P1726" i="4"/>
  <c r="O1726" i="4"/>
  <c r="I1726" i="4"/>
  <c r="P1725" i="4"/>
  <c r="O1725" i="4"/>
  <c r="I1725" i="4"/>
  <c r="P1724" i="4"/>
  <c r="O1724" i="4"/>
  <c r="I1724" i="4"/>
  <c r="P1723" i="4"/>
  <c r="O1723" i="4"/>
  <c r="I1723" i="4"/>
  <c r="P1722" i="4"/>
  <c r="O1722" i="4"/>
  <c r="I1722" i="4"/>
  <c r="P1721" i="4"/>
  <c r="O1721" i="4"/>
  <c r="I1721" i="4"/>
  <c r="P1720" i="4"/>
  <c r="O1720" i="4"/>
  <c r="I1720" i="4"/>
  <c r="P1719" i="4"/>
  <c r="O1719" i="4"/>
  <c r="I1719" i="4"/>
  <c r="P1718" i="4"/>
  <c r="O1718" i="4"/>
  <c r="I1718" i="4"/>
  <c r="P1717" i="4"/>
  <c r="O1717" i="4"/>
  <c r="I1717" i="4"/>
  <c r="P1716" i="4"/>
  <c r="O1716" i="4"/>
  <c r="I1716" i="4"/>
  <c r="P1715" i="4"/>
  <c r="O1715" i="4"/>
  <c r="I1715" i="4"/>
  <c r="P1714" i="4"/>
  <c r="O1714" i="4"/>
  <c r="I1714" i="4"/>
  <c r="P1713" i="4"/>
  <c r="O1713" i="4"/>
  <c r="I1713" i="4"/>
  <c r="P1712" i="4"/>
  <c r="O1712" i="4"/>
  <c r="I1712" i="4"/>
  <c r="P1711" i="4"/>
  <c r="O1711" i="4"/>
  <c r="I1711" i="4"/>
  <c r="P1710" i="4"/>
  <c r="O1710" i="4"/>
  <c r="I1710" i="4"/>
  <c r="P1709" i="4"/>
  <c r="O1709" i="4"/>
  <c r="I1709" i="4"/>
  <c r="P1708" i="4"/>
  <c r="O1708" i="4"/>
  <c r="I1708" i="4"/>
  <c r="P1707" i="4"/>
  <c r="O1707" i="4"/>
  <c r="I1707" i="4"/>
  <c r="P1706" i="4"/>
  <c r="O1706" i="4"/>
  <c r="I1706" i="4"/>
  <c r="P1705" i="4"/>
  <c r="O1705" i="4"/>
  <c r="I1705" i="4"/>
  <c r="P1704" i="4"/>
  <c r="O1704" i="4"/>
  <c r="I1704" i="4"/>
  <c r="P1703" i="4"/>
  <c r="O1703" i="4"/>
  <c r="I1703" i="4"/>
  <c r="P1702" i="4"/>
  <c r="O1702" i="4"/>
  <c r="I1702" i="4"/>
  <c r="P1701" i="4"/>
  <c r="O1701" i="4"/>
  <c r="I1701" i="4"/>
  <c r="P1700" i="4"/>
  <c r="O1700" i="4"/>
  <c r="I1700" i="4"/>
  <c r="P1699" i="4"/>
  <c r="O1699" i="4"/>
  <c r="I1699" i="4"/>
  <c r="P1698" i="4"/>
  <c r="O1698" i="4"/>
  <c r="I1698" i="4"/>
  <c r="P1697" i="4"/>
  <c r="O1697" i="4"/>
  <c r="I1697" i="4"/>
  <c r="P1696" i="4"/>
  <c r="O1696" i="4"/>
  <c r="I1696" i="4"/>
  <c r="P1695" i="4"/>
  <c r="O1695" i="4"/>
  <c r="I1695" i="4"/>
  <c r="P1694" i="4"/>
  <c r="O1694" i="4"/>
  <c r="I1694" i="4"/>
  <c r="P1693" i="4"/>
  <c r="O1693" i="4"/>
  <c r="I1693" i="4"/>
  <c r="P1692" i="4"/>
  <c r="O1692" i="4"/>
  <c r="I1692" i="4"/>
  <c r="P1691" i="4"/>
  <c r="O1691" i="4"/>
  <c r="I1691" i="4"/>
  <c r="P1690" i="4"/>
  <c r="O1690" i="4"/>
  <c r="I1690" i="4"/>
  <c r="P1689" i="4"/>
  <c r="O1689" i="4"/>
  <c r="I1689" i="4"/>
  <c r="P1688" i="4"/>
  <c r="O1688" i="4"/>
  <c r="I1688" i="4"/>
  <c r="P1687" i="4"/>
  <c r="O1687" i="4"/>
  <c r="I1687" i="4"/>
  <c r="P1686" i="4"/>
  <c r="O1686" i="4"/>
  <c r="I1686" i="4"/>
  <c r="P1685" i="4"/>
  <c r="O1685" i="4"/>
  <c r="I1685" i="4"/>
  <c r="P1684" i="4"/>
  <c r="O1684" i="4"/>
  <c r="I1684" i="4"/>
  <c r="P1683" i="4"/>
  <c r="O1683" i="4"/>
  <c r="I1683" i="4"/>
  <c r="P1682" i="4"/>
  <c r="O1682" i="4"/>
  <c r="I1682" i="4"/>
  <c r="P1681" i="4"/>
  <c r="O1681" i="4"/>
  <c r="I1681" i="4"/>
  <c r="P1680" i="4"/>
  <c r="O1680" i="4"/>
  <c r="I1680" i="4"/>
  <c r="P1679" i="4"/>
  <c r="O1679" i="4"/>
  <c r="I1679" i="4"/>
  <c r="P1678" i="4"/>
  <c r="O1678" i="4"/>
  <c r="I1678" i="4"/>
  <c r="P1677" i="4"/>
  <c r="O1677" i="4"/>
  <c r="I1677" i="4"/>
  <c r="P1676" i="4"/>
  <c r="O1676" i="4"/>
  <c r="I1676" i="4"/>
  <c r="P1675" i="4"/>
  <c r="O1675" i="4"/>
  <c r="I1675" i="4"/>
  <c r="P1674" i="4"/>
  <c r="O1674" i="4"/>
  <c r="I1674" i="4"/>
  <c r="P1673" i="4"/>
  <c r="O1673" i="4"/>
  <c r="I1673" i="4"/>
  <c r="P1672" i="4"/>
  <c r="O1672" i="4"/>
  <c r="I1672" i="4"/>
  <c r="P1671" i="4"/>
  <c r="O1671" i="4"/>
  <c r="I1671" i="4"/>
  <c r="P1670" i="4"/>
  <c r="O1670" i="4"/>
  <c r="I1670" i="4"/>
  <c r="P1669" i="4"/>
  <c r="O1669" i="4"/>
  <c r="I1669" i="4"/>
  <c r="P1668" i="4"/>
  <c r="O1668" i="4"/>
  <c r="I1668" i="4"/>
  <c r="P1667" i="4"/>
  <c r="O1667" i="4"/>
  <c r="I1667" i="4"/>
  <c r="P1666" i="4"/>
  <c r="O1666" i="4"/>
  <c r="I1666" i="4"/>
  <c r="P1665" i="4"/>
  <c r="O1665" i="4"/>
  <c r="I1665" i="4"/>
  <c r="P1664" i="4"/>
  <c r="O1664" i="4"/>
  <c r="I1664" i="4"/>
  <c r="P1663" i="4"/>
  <c r="O1663" i="4"/>
  <c r="I1663" i="4"/>
  <c r="P1662" i="4"/>
  <c r="O1662" i="4"/>
  <c r="I1662" i="4"/>
  <c r="P1661" i="4"/>
  <c r="O1661" i="4"/>
  <c r="I1661" i="4"/>
  <c r="P1660" i="4"/>
  <c r="O1660" i="4"/>
  <c r="I1660" i="4"/>
  <c r="P1659" i="4"/>
  <c r="O1659" i="4"/>
  <c r="I1659" i="4"/>
  <c r="P1658" i="4"/>
  <c r="O1658" i="4"/>
  <c r="I1658" i="4"/>
  <c r="P1657" i="4"/>
  <c r="O1657" i="4"/>
  <c r="I1657" i="4"/>
  <c r="P1656" i="4"/>
  <c r="O1656" i="4"/>
  <c r="I1656" i="4"/>
  <c r="P1655" i="4"/>
  <c r="O1655" i="4"/>
  <c r="I1655" i="4"/>
  <c r="P1654" i="4"/>
  <c r="O1654" i="4"/>
  <c r="I1654" i="4"/>
  <c r="P1653" i="4"/>
  <c r="O1653" i="4"/>
  <c r="I1653" i="4"/>
  <c r="P1652" i="4"/>
  <c r="O1652" i="4"/>
  <c r="I1652" i="4"/>
  <c r="P1651" i="4"/>
  <c r="O1651" i="4"/>
  <c r="I1651" i="4"/>
  <c r="P1650" i="4"/>
  <c r="O1650" i="4"/>
  <c r="I1650" i="4"/>
  <c r="P1649" i="4"/>
  <c r="O1649" i="4"/>
  <c r="I1649" i="4"/>
  <c r="P1648" i="4"/>
  <c r="O1648" i="4"/>
  <c r="I1648" i="4"/>
  <c r="P1647" i="4"/>
  <c r="O1647" i="4"/>
  <c r="I1647" i="4"/>
  <c r="P1646" i="4"/>
  <c r="O1646" i="4"/>
  <c r="I1646" i="4"/>
  <c r="P1645" i="4"/>
  <c r="O1645" i="4"/>
  <c r="I1645" i="4"/>
  <c r="P1644" i="4"/>
  <c r="O1644" i="4"/>
  <c r="I1644" i="4"/>
  <c r="P1643" i="4"/>
  <c r="O1643" i="4"/>
  <c r="I1643" i="4"/>
  <c r="P1642" i="4"/>
  <c r="O1642" i="4"/>
  <c r="I1642" i="4"/>
  <c r="P1641" i="4"/>
  <c r="O1641" i="4"/>
  <c r="I1641" i="4"/>
  <c r="P1640" i="4"/>
  <c r="O1640" i="4"/>
  <c r="I1640" i="4"/>
  <c r="P1639" i="4"/>
  <c r="O1639" i="4"/>
  <c r="I1639" i="4"/>
  <c r="P1638" i="4"/>
  <c r="O1638" i="4"/>
  <c r="I1638" i="4"/>
  <c r="P1637" i="4"/>
  <c r="O1637" i="4"/>
  <c r="I1637" i="4"/>
  <c r="P1636" i="4"/>
  <c r="O1636" i="4"/>
  <c r="I1636" i="4"/>
  <c r="P1635" i="4"/>
  <c r="O1635" i="4"/>
  <c r="I1635" i="4"/>
  <c r="P1634" i="4"/>
  <c r="O1634" i="4"/>
  <c r="I1634" i="4"/>
  <c r="P1633" i="4"/>
  <c r="O1633" i="4"/>
  <c r="I1633" i="4"/>
  <c r="P1632" i="4"/>
  <c r="O1632" i="4"/>
  <c r="I1632" i="4"/>
  <c r="P1631" i="4"/>
  <c r="O1631" i="4"/>
  <c r="I1631" i="4"/>
  <c r="P1630" i="4"/>
  <c r="O1630" i="4"/>
  <c r="I1630" i="4"/>
  <c r="P1629" i="4"/>
  <c r="O1629" i="4"/>
  <c r="I1629" i="4"/>
  <c r="P1628" i="4"/>
  <c r="O1628" i="4"/>
  <c r="I1628" i="4"/>
  <c r="P1627" i="4"/>
  <c r="O1627" i="4"/>
  <c r="I1627" i="4"/>
  <c r="P1626" i="4"/>
  <c r="O1626" i="4"/>
  <c r="I1626" i="4"/>
  <c r="P1625" i="4"/>
  <c r="O1625" i="4"/>
  <c r="I1625" i="4"/>
  <c r="P1624" i="4"/>
  <c r="O1624" i="4"/>
  <c r="I1624" i="4"/>
  <c r="P1623" i="4"/>
  <c r="O1623" i="4"/>
  <c r="I1623" i="4"/>
  <c r="P1622" i="4"/>
  <c r="O1622" i="4"/>
  <c r="I1622" i="4"/>
  <c r="P1621" i="4"/>
  <c r="O1621" i="4"/>
  <c r="I1621" i="4"/>
  <c r="P1620" i="4"/>
  <c r="O1620" i="4"/>
  <c r="I1620" i="4"/>
  <c r="P1619" i="4"/>
  <c r="O1619" i="4"/>
  <c r="I1619" i="4"/>
  <c r="P1618" i="4"/>
  <c r="O1618" i="4"/>
  <c r="I1618" i="4"/>
  <c r="P1617" i="4"/>
  <c r="O1617" i="4"/>
  <c r="I1617" i="4"/>
  <c r="P1616" i="4"/>
  <c r="O1616" i="4"/>
  <c r="I1616" i="4"/>
  <c r="P1615" i="4"/>
  <c r="O1615" i="4"/>
  <c r="I1615" i="4"/>
  <c r="P1614" i="4"/>
  <c r="O1614" i="4"/>
  <c r="I1614" i="4"/>
  <c r="P1613" i="4"/>
  <c r="O1613" i="4"/>
  <c r="I1613" i="4"/>
  <c r="P1612" i="4"/>
  <c r="O1612" i="4"/>
  <c r="I1612" i="4"/>
  <c r="P1611" i="4"/>
  <c r="O1611" i="4"/>
  <c r="I1611" i="4"/>
  <c r="P1610" i="4"/>
  <c r="O1610" i="4"/>
  <c r="I1610" i="4"/>
  <c r="P1609" i="4"/>
  <c r="O1609" i="4"/>
  <c r="I1609" i="4"/>
  <c r="P1608" i="4"/>
  <c r="O1608" i="4"/>
  <c r="I1608" i="4"/>
  <c r="P1607" i="4"/>
  <c r="O1607" i="4"/>
  <c r="I1607" i="4"/>
  <c r="P1606" i="4"/>
  <c r="O1606" i="4"/>
  <c r="I1606" i="4"/>
  <c r="P1605" i="4"/>
  <c r="O1605" i="4"/>
  <c r="I1605" i="4"/>
  <c r="P1604" i="4"/>
  <c r="O1604" i="4"/>
  <c r="I1604" i="4"/>
  <c r="P1603" i="4"/>
  <c r="O1603" i="4"/>
  <c r="I1603" i="4"/>
  <c r="P1602" i="4"/>
  <c r="O1602" i="4"/>
  <c r="I1602" i="4"/>
  <c r="P1601" i="4"/>
  <c r="O1601" i="4"/>
  <c r="I1601" i="4"/>
  <c r="P1600" i="4"/>
  <c r="O1600" i="4"/>
  <c r="I1600" i="4"/>
  <c r="P1599" i="4"/>
  <c r="O1599" i="4"/>
  <c r="I1599" i="4"/>
  <c r="P1598" i="4"/>
  <c r="O1598" i="4"/>
  <c r="I1598" i="4"/>
  <c r="P1597" i="4"/>
  <c r="O1597" i="4"/>
  <c r="I1597" i="4"/>
  <c r="P1596" i="4"/>
  <c r="O1596" i="4"/>
  <c r="I1596" i="4"/>
  <c r="P1595" i="4"/>
  <c r="O1595" i="4"/>
  <c r="I1595" i="4"/>
  <c r="P1594" i="4"/>
  <c r="O1594" i="4"/>
  <c r="I1594" i="4"/>
  <c r="P1593" i="4"/>
  <c r="O1593" i="4"/>
  <c r="I1593" i="4"/>
  <c r="P1592" i="4"/>
  <c r="O1592" i="4"/>
  <c r="I1592" i="4"/>
  <c r="P1591" i="4"/>
  <c r="O1591" i="4"/>
  <c r="I1591" i="4"/>
  <c r="P1590" i="4"/>
  <c r="O1590" i="4"/>
  <c r="I1590" i="4"/>
  <c r="P1589" i="4"/>
  <c r="O1589" i="4"/>
  <c r="I1589" i="4"/>
  <c r="P1588" i="4"/>
  <c r="O1588" i="4"/>
  <c r="I1588" i="4"/>
  <c r="P1587" i="4"/>
  <c r="O1587" i="4"/>
  <c r="I1587" i="4"/>
  <c r="P1586" i="4"/>
  <c r="O1586" i="4"/>
  <c r="I1586" i="4"/>
  <c r="P1585" i="4"/>
  <c r="O1585" i="4"/>
  <c r="I1585" i="4"/>
  <c r="P1584" i="4"/>
  <c r="O1584" i="4"/>
  <c r="I1584" i="4"/>
  <c r="P1583" i="4"/>
  <c r="O1583" i="4"/>
  <c r="I1583" i="4"/>
  <c r="P1582" i="4"/>
  <c r="O1582" i="4"/>
  <c r="I1582" i="4"/>
  <c r="P1581" i="4"/>
  <c r="O1581" i="4"/>
  <c r="I1581" i="4"/>
  <c r="P1580" i="4"/>
  <c r="O1580" i="4"/>
  <c r="I1580" i="4"/>
  <c r="P1579" i="4"/>
  <c r="O1579" i="4"/>
  <c r="I1579" i="4"/>
  <c r="P1578" i="4"/>
  <c r="O1578" i="4"/>
  <c r="I1578" i="4"/>
  <c r="P1577" i="4"/>
  <c r="O1577" i="4"/>
  <c r="I1577" i="4"/>
  <c r="P1576" i="4"/>
  <c r="O1576" i="4"/>
  <c r="I1576" i="4"/>
  <c r="P1575" i="4"/>
  <c r="O1575" i="4"/>
  <c r="I1575" i="4"/>
  <c r="P1574" i="4"/>
  <c r="O1574" i="4"/>
  <c r="I1574" i="4"/>
  <c r="P1573" i="4"/>
  <c r="O1573" i="4"/>
  <c r="I1573" i="4"/>
  <c r="P1572" i="4"/>
  <c r="O1572" i="4"/>
  <c r="I1572" i="4"/>
  <c r="P1571" i="4"/>
  <c r="O1571" i="4"/>
  <c r="I1571" i="4"/>
  <c r="P1570" i="4"/>
  <c r="O1570" i="4"/>
  <c r="I1570" i="4"/>
  <c r="P1569" i="4"/>
  <c r="O1569" i="4"/>
  <c r="I1569" i="4"/>
  <c r="P1568" i="4"/>
  <c r="O1568" i="4"/>
  <c r="I1568" i="4"/>
  <c r="P1567" i="4"/>
  <c r="O1567" i="4"/>
  <c r="I1567" i="4"/>
  <c r="P1566" i="4"/>
  <c r="O1566" i="4"/>
  <c r="I1566" i="4"/>
  <c r="P1565" i="4"/>
  <c r="O1565" i="4"/>
  <c r="I1565" i="4"/>
  <c r="P1564" i="4"/>
  <c r="O1564" i="4"/>
  <c r="I1564" i="4"/>
  <c r="P1563" i="4"/>
  <c r="O1563" i="4"/>
  <c r="I1563" i="4"/>
  <c r="P1562" i="4"/>
  <c r="O1562" i="4"/>
  <c r="I1562" i="4"/>
  <c r="P1561" i="4"/>
  <c r="O1561" i="4"/>
  <c r="I1561" i="4"/>
  <c r="P1560" i="4"/>
  <c r="O1560" i="4"/>
  <c r="I1560" i="4"/>
  <c r="P1559" i="4"/>
  <c r="O1559" i="4"/>
  <c r="I1559" i="4"/>
  <c r="P1558" i="4"/>
  <c r="O1558" i="4"/>
  <c r="I1558" i="4"/>
  <c r="P1557" i="4"/>
  <c r="O1557" i="4"/>
  <c r="I1557" i="4"/>
  <c r="P1556" i="4"/>
  <c r="O1556" i="4"/>
  <c r="I1556" i="4"/>
  <c r="P1555" i="4"/>
  <c r="O1555" i="4"/>
  <c r="I1555" i="4"/>
  <c r="P1554" i="4"/>
  <c r="O1554" i="4"/>
  <c r="I1554" i="4"/>
  <c r="P1553" i="4"/>
  <c r="O1553" i="4"/>
  <c r="I1553" i="4"/>
  <c r="P1552" i="4"/>
  <c r="O1552" i="4"/>
  <c r="I1552" i="4"/>
  <c r="P1551" i="4"/>
  <c r="O1551" i="4"/>
  <c r="I1551" i="4"/>
  <c r="P1550" i="4"/>
  <c r="O1550" i="4"/>
  <c r="I1550" i="4"/>
  <c r="P1549" i="4"/>
  <c r="O1549" i="4"/>
  <c r="I1549" i="4"/>
  <c r="P1548" i="4"/>
  <c r="O1548" i="4"/>
  <c r="I1548" i="4"/>
  <c r="P1547" i="4"/>
  <c r="O1547" i="4"/>
  <c r="I1547" i="4"/>
  <c r="P1546" i="4"/>
  <c r="O1546" i="4"/>
  <c r="I1546" i="4"/>
  <c r="P1545" i="4"/>
  <c r="O1545" i="4"/>
  <c r="I1545" i="4"/>
  <c r="P1544" i="4"/>
  <c r="O1544" i="4"/>
  <c r="I1544" i="4"/>
  <c r="P1543" i="4"/>
  <c r="O1543" i="4"/>
  <c r="I1543" i="4"/>
  <c r="P1542" i="4"/>
  <c r="O1542" i="4"/>
  <c r="I1542" i="4"/>
  <c r="P1541" i="4"/>
  <c r="O1541" i="4"/>
  <c r="I1541" i="4"/>
  <c r="P1540" i="4"/>
  <c r="O1540" i="4"/>
  <c r="I1540" i="4"/>
  <c r="P1539" i="4"/>
  <c r="O1539" i="4"/>
  <c r="I1539" i="4"/>
  <c r="P1538" i="4"/>
  <c r="O1538" i="4"/>
  <c r="I1538" i="4"/>
  <c r="P1537" i="4"/>
  <c r="O1537" i="4"/>
  <c r="I1537" i="4"/>
  <c r="P1536" i="4"/>
  <c r="O1536" i="4"/>
  <c r="I1536" i="4"/>
  <c r="P1535" i="4"/>
  <c r="O1535" i="4"/>
  <c r="I1535" i="4"/>
  <c r="P1534" i="4"/>
  <c r="O1534" i="4"/>
  <c r="I1534" i="4"/>
  <c r="P1533" i="4"/>
  <c r="O1533" i="4"/>
  <c r="I1533" i="4"/>
  <c r="P1532" i="4"/>
  <c r="O1532" i="4"/>
  <c r="I1532" i="4"/>
  <c r="P1531" i="4"/>
  <c r="O1531" i="4"/>
  <c r="I1531" i="4"/>
  <c r="P1530" i="4"/>
  <c r="O1530" i="4"/>
  <c r="I1530" i="4"/>
  <c r="P1529" i="4"/>
  <c r="O1529" i="4"/>
  <c r="I1529" i="4"/>
  <c r="P1528" i="4"/>
  <c r="O1528" i="4"/>
  <c r="I1528" i="4"/>
  <c r="P1527" i="4"/>
  <c r="O1527" i="4"/>
  <c r="I1527" i="4"/>
  <c r="P1526" i="4"/>
  <c r="O1526" i="4"/>
  <c r="I1526" i="4"/>
  <c r="P1525" i="4"/>
  <c r="O1525" i="4"/>
  <c r="I1525" i="4"/>
  <c r="P1524" i="4"/>
  <c r="O1524" i="4"/>
  <c r="I1524" i="4"/>
  <c r="P1523" i="4"/>
  <c r="O1523" i="4"/>
  <c r="I1523" i="4"/>
  <c r="P1522" i="4"/>
  <c r="O1522" i="4"/>
  <c r="I1522" i="4"/>
  <c r="P1521" i="4"/>
  <c r="O1521" i="4"/>
  <c r="I1521" i="4"/>
  <c r="P1520" i="4"/>
  <c r="O1520" i="4"/>
  <c r="I1520" i="4"/>
  <c r="P1519" i="4"/>
  <c r="O1519" i="4"/>
  <c r="I1519" i="4"/>
  <c r="P1518" i="4"/>
  <c r="O1518" i="4"/>
  <c r="I1518" i="4"/>
  <c r="P1517" i="4"/>
  <c r="O1517" i="4"/>
  <c r="I1517" i="4"/>
  <c r="P1516" i="4"/>
  <c r="O1516" i="4"/>
  <c r="I1516" i="4"/>
  <c r="P1515" i="4"/>
  <c r="O1515" i="4"/>
  <c r="I1515" i="4"/>
  <c r="P1514" i="4"/>
  <c r="O1514" i="4"/>
  <c r="I1514" i="4"/>
  <c r="P1513" i="4"/>
  <c r="O1513" i="4"/>
  <c r="I1513" i="4"/>
  <c r="P1512" i="4"/>
  <c r="O1512" i="4"/>
  <c r="I1512" i="4"/>
  <c r="P1511" i="4"/>
  <c r="O1511" i="4"/>
  <c r="I1511" i="4"/>
  <c r="P1510" i="4"/>
  <c r="O1510" i="4"/>
  <c r="I1510" i="4"/>
  <c r="P1509" i="4"/>
  <c r="O1509" i="4"/>
  <c r="I1509" i="4"/>
  <c r="P1508" i="4"/>
  <c r="O1508" i="4"/>
  <c r="I1508" i="4"/>
  <c r="P1507" i="4"/>
  <c r="O1507" i="4"/>
  <c r="I1507" i="4"/>
  <c r="P1506" i="4"/>
  <c r="O1506" i="4"/>
  <c r="I1506" i="4"/>
  <c r="P1505" i="4"/>
  <c r="O1505" i="4"/>
  <c r="I1505" i="4"/>
  <c r="P1504" i="4"/>
  <c r="O1504" i="4"/>
  <c r="I1504" i="4"/>
  <c r="P1503" i="4"/>
  <c r="O1503" i="4"/>
  <c r="I1503" i="4"/>
  <c r="P1502" i="4"/>
  <c r="O1502" i="4"/>
  <c r="I1502" i="4"/>
  <c r="P1501" i="4"/>
  <c r="O1501" i="4"/>
  <c r="I1501" i="4"/>
  <c r="P1500" i="4"/>
  <c r="O1500" i="4"/>
  <c r="I1500" i="4"/>
  <c r="P1499" i="4"/>
  <c r="O1499" i="4"/>
  <c r="I1499" i="4"/>
  <c r="P1498" i="4"/>
  <c r="O1498" i="4"/>
  <c r="I1498" i="4"/>
  <c r="P1497" i="4"/>
  <c r="O1497" i="4"/>
  <c r="I1497" i="4"/>
  <c r="P1496" i="4"/>
  <c r="O1496" i="4"/>
  <c r="I1496" i="4"/>
  <c r="P1495" i="4"/>
  <c r="O1495" i="4"/>
  <c r="I1495" i="4"/>
  <c r="P1494" i="4"/>
  <c r="O1494" i="4"/>
  <c r="I1494" i="4"/>
  <c r="P1493" i="4"/>
  <c r="O1493" i="4"/>
  <c r="I1493" i="4"/>
  <c r="P1492" i="4"/>
  <c r="O1492" i="4"/>
  <c r="I1492" i="4"/>
  <c r="P1491" i="4"/>
  <c r="O1491" i="4"/>
  <c r="I1491" i="4"/>
  <c r="P1490" i="4"/>
  <c r="O1490" i="4"/>
  <c r="I1490" i="4"/>
  <c r="P1489" i="4"/>
  <c r="O1489" i="4"/>
  <c r="I1489" i="4"/>
  <c r="P1488" i="4"/>
  <c r="O1488" i="4"/>
  <c r="I1488" i="4"/>
  <c r="P1487" i="4"/>
  <c r="O1487" i="4"/>
  <c r="I1487" i="4"/>
  <c r="P1486" i="4"/>
  <c r="O1486" i="4"/>
  <c r="I1486" i="4"/>
  <c r="P1485" i="4"/>
  <c r="O1485" i="4"/>
  <c r="I1485" i="4"/>
  <c r="P1484" i="4"/>
  <c r="O1484" i="4"/>
  <c r="I1484" i="4"/>
  <c r="P1483" i="4"/>
  <c r="O1483" i="4"/>
  <c r="I1483" i="4"/>
  <c r="P1482" i="4"/>
  <c r="O1482" i="4"/>
  <c r="I1482" i="4"/>
  <c r="P1481" i="4"/>
  <c r="O1481" i="4"/>
  <c r="I1481" i="4"/>
  <c r="P1480" i="4"/>
  <c r="O1480" i="4"/>
  <c r="I1480" i="4"/>
  <c r="P1479" i="4"/>
  <c r="O1479" i="4"/>
  <c r="I1479" i="4"/>
  <c r="P1478" i="4"/>
  <c r="O1478" i="4"/>
  <c r="I1478" i="4"/>
  <c r="P1477" i="4"/>
  <c r="O1477" i="4"/>
  <c r="I1477" i="4"/>
  <c r="P1476" i="4"/>
  <c r="O1476" i="4"/>
  <c r="I1476" i="4"/>
  <c r="P1475" i="4"/>
  <c r="O1475" i="4"/>
  <c r="I1475" i="4"/>
  <c r="P1474" i="4"/>
  <c r="O1474" i="4"/>
  <c r="I1474" i="4"/>
  <c r="P1473" i="4"/>
  <c r="O1473" i="4"/>
  <c r="I1473" i="4"/>
  <c r="P1472" i="4"/>
  <c r="O1472" i="4"/>
  <c r="I1472" i="4"/>
  <c r="P1471" i="4"/>
  <c r="O1471" i="4"/>
  <c r="I1471" i="4"/>
  <c r="P1470" i="4"/>
  <c r="O1470" i="4"/>
  <c r="I1470" i="4"/>
  <c r="P1469" i="4"/>
  <c r="O1469" i="4"/>
  <c r="I1469" i="4"/>
  <c r="P1468" i="4"/>
  <c r="O1468" i="4"/>
  <c r="I1468" i="4"/>
  <c r="P1467" i="4"/>
  <c r="O1467" i="4"/>
  <c r="I1467" i="4"/>
  <c r="P1466" i="4"/>
  <c r="O1466" i="4"/>
  <c r="I1466" i="4"/>
  <c r="P1465" i="4"/>
  <c r="O1465" i="4"/>
  <c r="I1465" i="4"/>
  <c r="P1464" i="4"/>
  <c r="O1464" i="4"/>
  <c r="I1464" i="4"/>
  <c r="P1463" i="4"/>
  <c r="O1463" i="4"/>
  <c r="I1463" i="4"/>
  <c r="P1462" i="4"/>
  <c r="O1462" i="4"/>
  <c r="I1462" i="4"/>
  <c r="P1461" i="4"/>
  <c r="O1461" i="4"/>
  <c r="I1461" i="4"/>
  <c r="P1460" i="4"/>
  <c r="O1460" i="4"/>
  <c r="I1460" i="4"/>
  <c r="P1459" i="4"/>
  <c r="O1459" i="4"/>
  <c r="I1459" i="4"/>
  <c r="P1458" i="4"/>
  <c r="O1458" i="4"/>
  <c r="I1458" i="4"/>
  <c r="P1457" i="4"/>
  <c r="O1457" i="4"/>
  <c r="I1457" i="4"/>
  <c r="P1456" i="4"/>
  <c r="O1456" i="4"/>
  <c r="I1456" i="4"/>
  <c r="P1455" i="4"/>
  <c r="O1455" i="4"/>
  <c r="I1455" i="4"/>
  <c r="P1454" i="4"/>
  <c r="O1454" i="4"/>
  <c r="I1454" i="4"/>
  <c r="P1453" i="4"/>
  <c r="O1453" i="4"/>
  <c r="I1453" i="4"/>
  <c r="P1452" i="4"/>
  <c r="O1452" i="4"/>
  <c r="I1452" i="4"/>
  <c r="P1451" i="4"/>
  <c r="O1451" i="4"/>
  <c r="I1451" i="4"/>
  <c r="P1450" i="4"/>
  <c r="O1450" i="4"/>
  <c r="I1450" i="4"/>
  <c r="P1449" i="4"/>
  <c r="O1449" i="4"/>
  <c r="I1449" i="4"/>
  <c r="P1448" i="4"/>
  <c r="O1448" i="4"/>
  <c r="I1448" i="4"/>
  <c r="P1447" i="4"/>
  <c r="O1447" i="4"/>
  <c r="I1447" i="4"/>
  <c r="P1446" i="4"/>
  <c r="O1446" i="4"/>
  <c r="I1446" i="4"/>
  <c r="P1445" i="4"/>
  <c r="O1445" i="4"/>
  <c r="I1445" i="4"/>
  <c r="P1444" i="4"/>
  <c r="O1444" i="4"/>
  <c r="I1444" i="4"/>
  <c r="P1443" i="4"/>
  <c r="O1443" i="4"/>
  <c r="I1443" i="4"/>
  <c r="P1442" i="4"/>
  <c r="O1442" i="4"/>
  <c r="I1442" i="4"/>
  <c r="P1441" i="4"/>
  <c r="O1441" i="4"/>
  <c r="I1441" i="4"/>
  <c r="P1440" i="4"/>
  <c r="O1440" i="4"/>
  <c r="I1440" i="4"/>
  <c r="P1439" i="4"/>
  <c r="O1439" i="4"/>
  <c r="I1439" i="4"/>
  <c r="P1438" i="4"/>
  <c r="O1438" i="4"/>
  <c r="I1438" i="4"/>
  <c r="P1437" i="4"/>
  <c r="O1437" i="4"/>
  <c r="I1437" i="4"/>
  <c r="P1436" i="4"/>
  <c r="O1436" i="4"/>
  <c r="I1436" i="4"/>
  <c r="P1435" i="4"/>
  <c r="O1435" i="4"/>
  <c r="I1435" i="4"/>
  <c r="P1434" i="4"/>
  <c r="O1434" i="4"/>
  <c r="I1434" i="4"/>
  <c r="P1433" i="4"/>
  <c r="O1433" i="4"/>
  <c r="I1433" i="4"/>
  <c r="P1432" i="4"/>
  <c r="O1432" i="4"/>
  <c r="I1432" i="4"/>
  <c r="P1431" i="4"/>
  <c r="O1431" i="4"/>
  <c r="I1431" i="4"/>
  <c r="P1430" i="4"/>
  <c r="O1430" i="4"/>
  <c r="I1430" i="4"/>
  <c r="P1429" i="4"/>
  <c r="O1429" i="4"/>
  <c r="I1429" i="4"/>
  <c r="P1428" i="4"/>
  <c r="O1428" i="4"/>
  <c r="I1428" i="4"/>
  <c r="P1427" i="4"/>
  <c r="O1427" i="4"/>
  <c r="I1427" i="4"/>
  <c r="P1426" i="4"/>
  <c r="O1426" i="4"/>
  <c r="I1426" i="4"/>
  <c r="P1425" i="4"/>
  <c r="O1425" i="4"/>
  <c r="I1425" i="4"/>
  <c r="P1424" i="4"/>
  <c r="O1424" i="4"/>
  <c r="I1424" i="4"/>
  <c r="P1423" i="4"/>
  <c r="O1423" i="4"/>
  <c r="I1423" i="4"/>
  <c r="P1422" i="4"/>
  <c r="O1422" i="4"/>
  <c r="I1422" i="4"/>
  <c r="P1421" i="4"/>
  <c r="O1421" i="4"/>
  <c r="I1421" i="4"/>
  <c r="P1420" i="4"/>
  <c r="O1420" i="4"/>
  <c r="I1420" i="4"/>
  <c r="P1419" i="4"/>
  <c r="O1419" i="4"/>
  <c r="I1419" i="4"/>
  <c r="P1418" i="4"/>
  <c r="O1418" i="4"/>
  <c r="I1418" i="4"/>
  <c r="P1417" i="4"/>
  <c r="O1417" i="4"/>
  <c r="I1417" i="4"/>
  <c r="P1416" i="4"/>
  <c r="O1416" i="4"/>
  <c r="I1416" i="4"/>
  <c r="P1415" i="4"/>
  <c r="O1415" i="4"/>
  <c r="I1415" i="4"/>
  <c r="P1414" i="4"/>
  <c r="O1414" i="4"/>
  <c r="I1414" i="4"/>
  <c r="P1413" i="4"/>
  <c r="O1413" i="4"/>
  <c r="I1413" i="4"/>
  <c r="P1412" i="4"/>
  <c r="O1412" i="4"/>
  <c r="I1412" i="4"/>
  <c r="P1411" i="4"/>
  <c r="O1411" i="4"/>
  <c r="I1411" i="4"/>
  <c r="P1410" i="4"/>
  <c r="O1410" i="4"/>
  <c r="I1410" i="4"/>
  <c r="P1409" i="4"/>
  <c r="O1409" i="4"/>
  <c r="I1409" i="4"/>
  <c r="P1408" i="4"/>
  <c r="O1408" i="4"/>
  <c r="I1408" i="4"/>
  <c r="P1407" i="4"/>
  <c r="O1407" i="4"/>
  <c r="I1407" i="4"/>
  <c r="P1406" i="4"/>
  <c r="O1406" i="4"/>
  <c r="I1406" i="4"/>
  <c r="P1405" i="4"/>
  <c r="O1405" i="4"/>
  <c r="I1405" i="4"/>
  <c r="P1404" i="4"/>
  <c r="O1404" i="4"/>
  <c r="I1404" i="4"/>
  <c r="P1403" i="4"/>
  <c r="O1403" i="4"/>
  <c r="I1403" i="4"/>
  <c r="P1402" i="4"/>
  <c r="O1402" i="4"/>
  <c r="I1402" i="4"/>
  <c r="P1401" i="4"/>
  <c r="O1401" i="4"/>
  <c r="I1401" i="4"/>
  <c r="P1400" i="4"/>
  <c r="O1400" i="4"/>
  <c r="I1400" i="4"/>
  <c r="P1399" i="4"/>
  <c r="O1399" i="4"/>
  <c r="I1399" i="4"/>
  <c r="P1398" i="4"/>
  <c r="O1398" i="4"/>
  <c r="I1398" i="4"/>
  <c r="P1397" i="4"/>
  <c r="O1397" i="4"/>
  <c r="I1397" i="4"/>
  <c r="P1396" i="4"/>
  <c r="O1396" i="4"/>
  <c r="I1396" i="4"/>
  <c r="P1395" i="4"/>
  <c r="O1395" i="4"/>
  <c r="I1395" i="4"/>
  <c r="P1394" i="4"/>
  <c r="O1394" i="4"/>
  <c r="I1394" i="4"/>
  <c r="P1393" i="4"/>
  <c r="O1393" i="4"/>
  <c r="I1393" i="4"/>
  <c r="P1392" i="4"/>
  <c r="O1392" i="4"/>
  <c r="I1392" i="4"/>
  <c r="P1391" i="4"/>
  <c r="O1391" i="4"/>
  <c r="I1391" i="4"/>
  <c r="P1390" i="4"/>
  <c r="O1390" i="4"/>
  <c r="I1390" i="4"/>
  <c r="P1389" i="4"/>
  <c r="O1389" i="4"/>
  <c r="I1389" i="4"/>
  <c r="P1388" i="4"/>
  <c r="O1388" i="4"/>
  <c r="I1388" i="4"/>
  <c r="P1387" i="4"/>
  <c r="O1387" i="4"/>
  <c r="I1387" i="4"/>
  <c r="P1386" i="4"/>
  <c r="O1386" i="4"/>
  <c r="I1386" i="4"/>
  <c r="P1385" i="4"/>
  <c r="O1385" i="4"/>
  <c r="I1385" i="4"/>
  <c r="P1384" i="4"/>
  <c r="O1384" i="4"/>
  <c r="I1384" i="4"/>
  <c r="P1383" i="4"/>
  <c r="O1383" i="4"/>
  <c r="I1383" i="4"/>
  <c r="P1382" i="4"/>
  <c r="O1382" i="4"/>
  <c r="I1382" i="4"/>
  <c r="P1381" i="4"/>
  <c r="O1381" i="4"/>
  <c r="I1381" i="4"/>
  <c r="P1380" i="4"/>
  <c r="O1380" i="4"/>
  <c r="I1380" i="4"/>
  <c r="P1379" i="4"/>
  <c r="O1379" i="4"/>
  <c r="I1379" i="4"/>
  <c r="P1378" i="4"/>
  <c r="O1378" i="4"/>
  <c r="I1378" i="4"/>
  <c r="P1377" i="4"/>
  <c r="O1377" i="4"/>
  <c r="I1377" i="4"/>
  <c r="P1376" i="4"/>
  <c r="O1376" i="4"/>
  <c r="I1376" i="4"/>
  <c r="P1375" i="4"/>
  <c r="O1375" i="4"/>
  <c r="I1375" i="4"/>
  <c r="P1374" i="4"/>
  <c r="O1374" i="4"/>
  <c r="I1374" i="4"/>
  <c r="P1373" i="4"/>
  <c r="O1373" i="4"/>
  <c r="I1373" i="4"/>
  <c r="P1372" i="4"/>
  <c r="O1372" i="4"/>
  <c r="I1372" i="4"/>
  <c r="P1371" i="4"/>
  <c r="O1371" i="4"/>
  <c r="I1371" i="4"/>
  <c r="P1370" i="4"/>
  <c r="O1370" i="4"/>
  <c r="I1370" i="4"/>
  <c r="P1369" i="4"/>
  <c r="O1369" i="4"/>
  <c r="I1369" i="4"/>
  <c r="P1368" i="4"/>
  <c r="O1368" i="4"/>
  <c r="I1368" i="4"/>
  <c r="P1367" i="4"/>
  <c r="O1367" i="4"/>
  <c r="I1367" i="4"/>
  <c r="P1366" i="4"/>
  <c r="O1366" i="4"/>
  <c r="I1366" i="4"/>
  <c r="P1365" i="4"/>
  <c r="O1365" i="4"/>
  <c r="I1365" i="4"/>
  <c r="P1364" i="4"/>
  <c r="O1364" i="4"/>
  <c r="I1364" i="4"/>
  <c r="P1363" i="4"/>
  <c r="O1363" i="4"/>
  <c r="I1363" i="4"/>
  <c r="P1362" i="4"/>
  <c r="O1362" i="4"/>
  <c r="I1362" i="4"/>
  <c r="P1361" i="4"/>
  <c r="O1361" i="4"/>
  <c r="I1361" i="4"/>
  <c r="P1360" i="4"/>
  <c r="O1360" i="4"/>
  <c r="I1360" i="4"/>
  <c r="P1359" i="4"/>
  <c r="O1359" i="4"/>
  <c r="I1359" i="4"/>
  <c r="P1358" i="4"/>
  <c r="O1358" i="4"/>
  <c r="I1358" i="4"/>
  <c r="P1357" i="4"/>
  <c r="O1357" i="4"/>
  <c r="I1357" i="4"/>
  <c r="P1356" i="4"/>
  <c r="O1356" i="4"/>
  <c r="I1356" i="4"/>
  <c r="P1355" i="4"/>
  <c r="O1355" i="4"/>
  <c r="I1355" i="4"/>
  <c r="P1354" i="4"/>
  <c r="O1354" i="4"/>
  <c r="I1354" i="4"/>
  <c r="P1353" i="4"/>
  <c r="O1353" i="4"/>
  <c r="I1353" i="4"/>
  <c r="P1352" i="4"/>
  <c r="O1352" i="4"/>
  <c r="I1352" i="4"/>
  <c r="P1351" i="4"/>
  <c r="O1351" i="4"/>
  <c r="I1351" i="4"/>
  <c r="P1350" i="4"/>
  <c r="O1350" i="4"/>
  <c r="I1350" i="4"/>
  <c r="P1349" i="4"/>
  <c r="O1349" i="4"/>
  <c r="I1349" i="4"/>
  <c r="P1348" i="4"/>
  <c r="O1348" i="4"/>
  <c r="I1348" i="4"/>
  <c r="P1347" i="4"/>
  <c r="O1347" i="4"/>
  <c r="I1347" i="4"/>
  <c r="P1346" i="4"/>
  <c r="O1346" i="4"/>
  <c r="I1346" i="4"/>
  <c r="P1345" i="4"/>
  <c r="O1345" i="4"/>
  <c r="I1345" i="4"/>
  <c r="P1344" i="4"/>
  <c r="O1344" i="4"/>
  <c r="I1344" i="4"/>
  <c r="P1343" i="4"/>
  <c r="O1343" i="4"/>
  <c r="I1343" i="4"/>
  <c r="P1342" i="4"/>
  <c r="O1342" i="4"/>
  <c r="I1342" i="4"/>
  <c r="P1341" i="4"/>
  <c r="O1341" i="4"/>
  <c r="I1341" i="4"/>
  <c r="P1340" i="4"/>
  <c r="O1340" i="4"/>
  <c r="I1340" i="4"/>
  <c r="P1339" i="4"/>
  <c r="O1339" i="4"/>
  <c r="I1339" i="4"/>
  <c r="P1338" i="4"/>
  <c r="O1338" i="4"/>
  <c r="I1338" i="4"/>
  <c r="P1337" i="4"/>
  <c r="O1337" i="4"/>
  <c r="I1337" i="4"/>
  <c r="P1336" i="4"/>
  <c r="O1336" i="4"/>
  <c r="I1336" i="4"/>
  <c r="P1335" i="4"/>
  <c r="O1335" i="4"/>
  <c r="I1335" i="4"/>
  <c r="P1334" i="4"/>
  <c r="O1334" i="4"/>
  <c r="I1334" i="4"/>
  <c r="P1333" i="4"/>
  <c r="O1333" i="4"/>
  <c r="I1333" i="4"/>
  <c r="P1332" i="4"/>
  <c r="O1332" i="4"/>
  <c r="I1332" i="4"/>
  <c r="P1331" i="4"/>
  <c r="O1331" i="4"/>
  <c r="I1331" i="4"/>
  <c r="P1330" i="4"/>
  <c r="O1330" i="4"/>
  <c r="I1330" i="4"/>
  <c r="P1329" i="4"/>
  <c r="O1329" i="4"/>
  <c r="I1329" i="4"/>
  <c r="P1328" i="4"/>
  <c r="O1328" i="4"/>
  <c r="I1328" i="4"/>
  <c r="P1327" i="4"/>
  <c r="O1327" i="4"/>
  <c r="I1327" i="4"/>
  <c r="P1326" i="4"/>
  <c r="O1326" i="4"/>
  <c r="I1326" i="4"/>
  <c r="P1325" i="4"/>
  <c r="O1325" i="4"/>
  <c r="I1325" i="4"/>
  <c r="P1324" i="4"/>
  <c r="O1324" i="4"/>
  <c r="I1324" i="4"/>
  <c r="P1323" i="4"/>
  <c r="O1323" i="4"/>
  <c r="I1323" i="4"/>
  <c r="P1322" i="4"/>
  <c r="O1322" i="4"/>
  <c r="I1322" i="4"/>
  <c r="P1321" i="4"/>
  <c r="O1321" i="4"/>
  <c r="I1321" i="4"/>
  <c r="P1320" i="4"/>
  <c r="O1320" i="4"/>
  <c r="I1320" i="4"/>
  <c r="P1319" i="4"/>
  <c r="O1319" i="4"/>
  <c r="I1319" i="4"/>
  <c r="P1318" i="4"/>
  <c r="O1318" i="4"/>
  <c r="I1318" i="4"/>
  <c r="P1317" i="4"/>
  <c r="O1317" i="4"/>
  <c r="I1317" i="4"/>
  <c r="P1316" i="4"/>
  <c r="O1316" i="4"/>
  <c r="I1316" i="4"/>
  <c r="P1315" i="4"/>
  <c r="O1315" i="4"/>
  <c r="I1315" i="4"/>
  <c r="P1314" i="4"/>
  <c r="O1314" i="4"/>
  <c r="I1314" i="4"/>
  <c r="P1313" i="4"/>
  <c r="O1313" i="4"/>
  <c r="I1313" i="4"/>
  <c r="P1312" i="4"/>
  <c r="O1312" i="4"/>
  <c r="I1312" i="4"/>
  <c r="P1311" i="4"/>
  <c r="O1311" i="4"/>
  <c r="I1311" i="4"/>
  <c r="P1310" i="4"/>
  <c r="O1310" i="4"/>
  <c r="I1310" i="4"/>
  <c r="P1309" i="4"/>
  <c r="O1309" i="4"/>
  <c r="I1309" i="4"/>
  <c r="P1308" i="4"/>
  <c r="O1308" i="4"/>
  <c r="I1308" i="4"/>
  <c r="P1307" i="4"/>
  <c r="O1307" i="4"/>
  <c r="I1307" i="4"/>
  <c r="P1306" i="4"/>
  <c r="O1306" i="4"/>
  <c r="I1306" i="4"/>
  <c r="P1305" i="4"/>
  <c r="O1305" i="4"/>
  <c r="I1305" i="4"/>
  <c r="P1304" i="4"/>
  <c r="O1304" i="4"/>
  <c r="I1304" i="4"/>
  <c r="P1303" i="4"/>
  <c r="O1303" i="4"/>
  <c r="I1303" i="4"/>
  <c r="P1302" i="4"/>
  <c r="O1302" i="4"/>
  <c r="I1302" i="4"/>
  <c r="P1301" i="4"/>
  <c r="O1301" i="4"/>
  <c r="I1301" i="4"/>
  <c r="P1300" i="4"/>
  <c r="O1300" i="4"/>
  <c r="I1300" i="4"/>
  <c r="P1299" i="4"/>
  <c r="O1299" i="4"/>
  <c r="I1299" i="4"/>
  <c r="P1298" i="4"/>
  <c r="O1298" i="4"/>
  <c r="I1298" i="4"/>
  <c r="P1297" i="4"/>
  <c r="O1297" i="4"/>
  <c r="I1297" i="4"/>
  <c r="P1296" i="4"/>
  <c r="O1296" i="4"/>
  <c r="I1296" i="4"/>
  <c r="P1295" i="4"/>
  <c r="O1295" i="4"/>
  <c r="I1295" i="4"/>
  <c r="P1294" i="4"/>
  <c r="O1294" i="4"/>
  <c r="I1294" i="4"/>
  <c r="P1293" i="4"/>
  <c r="O1293" i="4"/>
  <c r="I1293" i="4"/>
  <c r="P1292" i="4"/>
  <c r="O1292" i="4"/>
  <c r="I1292" i="4"/>
  <c r="P1291" i="4"/>
  <c r="O1291" i="4"/>
  <c r="I1291" i="4"/>
  <c r="P1290" i="4"/>
  <c r="O1290" i="4"/>
  <c r="I1290" i="4"/>
  <c r="P1289" i="4"/>
  <c r="O1289" i="4"/>
  <c r="I1289" i="4"/>
  <c r="P1288" i="4"/>
  <c r="O1288" i="4"/>
  <c r="I1288" i="4"/>
  <c r="P1287" i="4"/>
  <c r="O1287" i="4"/>
  <c r="I1287" i="4"/>
  <c r="P1286" i="4"/>
  <c r="O1286" i="4"/>
  <c r="I1286" i="4"/>
  <c r="P1285" i="4"/>
  <c r="O1285" i="4"/>
  <c r="I1285" i="4"/>
  <c r="P1284" i="4"/>
  <c r="O1284" i="4"/>
  <c r="I1284" i="4"/>
  <c r="P1283" i="4"/>
  <c r="O1283" i="4"/>
  <c r="I1283" i="4"/>
  <c r="P1282" i="4"/>
  <c r="O1282" i="4"/>
  <c r="I1282" i="4"/>
  <c r="P1281" i="4"/>
  <c r="O1281" i="4"/>
  <c r="I1281" i="4"/>
  <c r="P1280" i="4"/>
  <c r="O1280" i="4"/>
  <c r="I1280" i="4"/>
  <c r="P1279" i="4"/>
  <c r="O1279" i="4"/>
  <c r="I1279" i="4"/>
  <c r="P1278" i="4"/>
  <c r="O1278" i="4"/>
  <c r="I1278" i="4"/>
  <c r="P1277" i="4"/>
  <c r="O1277" i="4"/>
  <c r="I1277" i="4"/>
  <c r="P1276" i="4"/>
  <c r="O1276" i="4"/>
  <c r="I1276" i="4"/>
  <c r="P1275" i="4"/>
  <c r="O1275" i="4"/>
  <c r="I1275" i="4"/>
  <c r="P1274" i="4"/>
  <c r="O1274" i="4"/>
  <c r="I1274" i="4"/>
  <c r="P1273" i="4"/>
  <c r="O1273" i="4"/>
  <c r="I1273" i="4"/>
  <c r="P1272" i="4"/>
  <c r="O1272" i="4"/>
  <c r="I1272" i="4"/>
  <c r="P1271" i="4"/>
  <c r="O1271" i="4"/>
  <c r="I1271" i="4"/>
  <c r="P1270" i="4"/>
  <c r="O1270" i="4"/>
  <c r="I1270" i="4"/>
  <c r="P1269" i="4"/>
  <c r="O1269" i="4"/>
  <c r="I1269" i="4"/>
  <c r="P1268" i="4"/>
  <c r="O1268" i="4"/>
  <c r="I1268" i="4"/>
  <c r="P1267" i="4"/>
  <c r="O1267" i="4"/>
  <c r="I1267" i="4"/>
  <c r="P1266" i="4"/>
  <c r="O1266" i="4"/>
  <c r="I1266" i="4"/>
  <c r="P1265" i="4"/>
  <c r="O1265" i="4"/>
  <c r="I1265" i="4"/>
  <c r="P1264" i="4"/>
  <c r="O1264" i="4"/>
  <c r="I1264" i="4"/>
  <c r="P1263" i="4"/>
  <c r="O1263" i="4"/>
  <c r="I1263" i="4"/>
  <c r="P1262" i="4"/>
  <c r="O1262" i="4"/>
  <c r="I1262" i="4"/>
  <c r="P1261" i="4"/>
  <c r="O1261" i="4"/>
  <c r="I1261" i="4"/>
  <c r="P1260" i="4"/>
  <c r="O1260" i="4"/>
  <c r="I1260" i="4"/>
  <c r="P1259" i="4"/>
  <c r="O1259" i="4"/>
  <c r="I1259" i="4"/>
  <c r="P1258" i="4"/>
  <c r="O1258" i="4"/>
  <c r="I1258" i="4"/>
  <c r="P1257" i="4"/>
  <c r="O1257" i="4"/>
  <c r="I1257" i="4"/>
  <c r="P1256" i="4"/>
  <c r="O1256" i="4"/>
  <c r="I1256" i="4"/>
  <c r="P1255" i="4"/>
  <c r="O1255" i="4"/>
  <c r="I1255" i="4"/>
  <c r="P1254" i="4"/>
  <c r="O1254" i="4"/>
  <c r="I1254" i="4"/>
  <c r="P1253" i="4"/>
  <c r="O1253" i="4"/>
  <c r="I1253" i="4"/>
  <c r="P1252" i="4"/>
  <c r="O1252" i="4"/>
  <c r="I1252" i="4"/>
  <c r="P1251" i="4"/>
  <c r="O1251" i="4"/>
  <c r="I1251" i="4"/>
  <c r="P1250" i="4"/>
  <c r="O1250" i="4"/>
  <c r="I1250" i="4"/>
  <c r="P1249" i="4"/>
  <c r="O1249" i="4"/>
  <c r="I1249" i="4"/>
  <c r="P1248" i="4"/>
  <c r="O1248" i="4"/>
  <c r="I1248" i="4"/>
  <c r="P1247" i="4"/>
  <c r="O1247" i="4"/>
  <c r="I1247" i="4"/>
  <c r="P1246" i="4"/>
  <c r="O1246" i="4"/>
  <c r="I1246" i="4"/>
  <c r="P1245" i="4"/>
  <c r="O1245" i="4"/>
  <c r="I1245" i="4"/>
  <c r="P1244" i="4"/>
  <c r="O1244" i="4"/>
  <c r="I1244" i="4"/>
  <c r="P1243" i="4"/>
  <c r="O1243" i="4"/>
  <c r="I1243" i="4"/>
  <c r="P1242" i="4"/>
  <c r="O1242" i="4"/>
  <c r="I1242" i="4"/>
  <c r="P1241" i="4"/>
  <c r="O1241" i="4"/>
  <c r="I1241" i="4"/>
  <c r="P1240" i="4"/>
  <c r="O1240" i="4"/>
  <c r="I1240" i="4"/>
  <c r="P1239" i="4"/>
  <c r="O1239" i="4"/>
  <c r="I1239" i="4"/>
  <c r="P1238" i="4"/>
  <c r="O1238" i="4"/>
  <c r="I1238" i="4"/>
  <c r="P1237" i="4"/>
  <c r="O1237" i="4"/>
  <c r="I1237" i="4"/>
  <c r="P1236" i="4"/>
  <c r="O1236" i="4"/>
  <c r="I1236" i="4"/>
  <c r="P1235" i="4"/>
  <c r="O1235" i="4"/>
  <c r="I1235" i="4"/>
  <c r="P1234" i="4"/>
  <c r="O1234" i="4"/>
  <c r="I1234" i="4"/>
  <c r="P1233" i="4"/>
  <c r="O1233" i="4"/>
  <c r="I1233" i="4"/>
  <c r="P1232" i="4"/>
  <c r="O1232" i="4"/>
  <c r="I1232" i="4"/>
  <c r="P1231" i="4"/>
  <c r="O1231" i="4"/>
  <c r="I1231" i="4"/>
  <c r="P1230" i="4"/>
  <c r="O1230" i="4"/>
  <c r="I1230" i="4"/>
  <c r="P1229" i="4"/>
  <c r="O1229" i="4"/>
  <c r="I1229" i="4"/>
  <c r="P1228" i="4"/>
  <c r="O1228" i="4"/>
  <c r="I1228" i="4"/>
  <c r="P1227" i="4"/>
  <c r="O1227" i="4"/>
  <c r="I1227" i="4"/>
  <c r="P1226" i="4"/>
  <c r="O1226" i="4"/>
  <c r="I1226" i="4"/>
  <c r="P1225" i="4"/>
  <c r="O1225" i="4"/>
  <c r="I1225" i="4"/>
  <c r="P1224" i="4"/>
  <c r="O1224" i="4"/>
  <c r="I1224" i="4"/>
  <c r="P1223" i="4"/>
  <c r="O1223" i="4"/>
  <c r="I1223" i="4"/>
  <c r="P1222" i="4"/>
  <c r="O1222" i="4"/>
  <c r="I1222" i="4"/>
  <c r="P1221" i="4"/>
  <c r="O1221" i="4"/>
  <c r="I1221" i="4"/>
  <c r="P1220" i="4"/>
  <c r="O1220" i="4"/>
  <c r="I1220" i="4"/>
  <c r="P1219" i="4"/>
  <c r="O1219" i="4"/>
  <c r="I1219" i="4"/>
  <c r="P1218" i="4"/>
  <c r="O1218" i="4"/>
  <c r="I1218" i="4"/>
  <c r="P1217" i="4"/>
  <c r="O1217" i="4"/>
  <c r="I1217" i="4"/>
  <c r="P1216" i="4"/>
  <c r="O1216" i="4"/>
  <c r="I1216" i="4"/>
  <c r="P1215" i="4"/>
  <c r="O1215" i="4"/>
  <c r="I1215" i="4"/>
  <c r="P1214" i="4"/>
  <c r="O1214" i="4"/>
  <c r="I1214" i="4"/>
  <c r="P1213" i="4"/>
  <c r="O1213" i="4"/>
  <c r="I1213" i="4"/>
  <c r="P1212" i="4"/>
  <c r="O1212" i="4"/>
  <c r="I1212" i="4"/>
  <c r="P1211" i="4"/>
  <c r="O1211" i="4"/>
  <c r="I1211" i="4"/>
  <c r="P1210" i="4"/>
  <c r="O1210" i="4"/>
  <c r="I1210" i="4"/>
  <c r="P1209" i="4"/>
  <c r="O1209" i="4"/>
  <c r="I1209" i="4"/>
  <c r="P1208" i="4"/>
  <c r="O1208" i="4"/>
  <c r="I1208" i="4"/>
  <c r="P1207" i="4"/>
  <c r="O1207" i="4"/>
  <c r="I1207" i="4"/>
  <c r="P1206" i="4"/>
  <c r="O1206" i="4"/>
  <c r="I1206" i="4"/>
  <c r="P1205" i="4"/>
  <c r="O1205" i="4"/>
  <c r="I1205" i="4"/>
  <c r="P1204" i="4"/>
  <c r="O1204" i="4"/>
  <c r="I1204" i="4"/>
  <c r="P1203" i="4"/>
  <c r="O1203" i="4"/>
  <c r="I1203" i="4"/>
  <c r="P1202" i="4"/>
  <c r="O1202" i="4"/>
  <c r="I1202" i="4"/>
  <c r="P1201" i="4"/>
  <c r="O1201" i="4"/>
  <c r="I1201" i="4"/>
  <c r="P1200" i="4"/>
  <c r="O1200" i="4"/>
  <c r="I1200" i="4"/>
  <c r="P1199" i="4"/>
  <c r="O1199" i="4"/>
  <c r="I1199" i="4"/>
  <c r="P1198" i="4"/>
  <c r="O1198" i="4"/>
  <c r="I1198" i="4"/>
  <c r="P1197" i="4"/>
  <c r="O1197" i="4"/>
  <c r="I1197" i="4"/>
  <c r="P1196" i="4"/>
  <c r="O1196" i="4"/>
  <c r="I1196" i="4"/>
  <c r="P1195" i="4"/>
  <c r="O1195" i="4"/>
  <c r="I1195" i="4"/>
  <c r="P1194" i="4"/>
  <c r="O1194" i="4"/>
  <c r="I1194" i="4"/>
  <c r="P1193" i="4"/>
  <c r="O1193" i="4"/>
  <c r="I1193" i="4"/>
  <c r="P1192" i="4"/>
  <c r="O1192" i="4"/>
  <c r="I1192" i="4"/>
  <c r="P1191" i="4"/>
  <c r="O1191" i="4"/>
  <c r="I1191" i="4"/>
  <c r="P1190" i="4"/>
  <c r="O1190" i="4"/>
  <c r="I1190" i="4"/>
  <c r="P1189" i="4"/>
  <c r="O1189" i="4"/>
  <c r="I1189" i="4"/>
  <c r="P1188" i="4"/>
  <c r="O1188" i="4"/>
  <c r="I1188" i="4"/>
  <c r="P1187" i="4"/>
  <c r="O1187" i="4"/>
  <c r="I1187" i="4"/>
  <c r="P1186" i="4"/>
  <c r="O1186" i="4"/>
  <c r="I1186" i="4"/>
  <c r="P1185" i="4"/>
  <c r="O1185" i="4"/>
  <c r="I1185" i="4"/>
  <c r="P1184" i="4"/>
  <c r="O1184" i="4"/>
  <c r="I1184" i="4"/>
  <c r="P1183" i="4"/>
  <c r="O1183" i="4"/>
  <c r="I1183" i="4"/>
  <c r="P1182" i="4"/>
  <c r="O1182" i="4"/>
  <c r="I1182" i="4"/>
  <c r="P1181" i="4"/>
  <c r="O1181" i="4"/>
  <c r="I1181" i="4"/>
  <c r="P1180" i="4"/>
  <c r="O1180" i="4"/>
  <c r="I1180" i="4"/>
  <c r="P1179" i="4"/>
  <c r="O1179" i="4"/>
  <c r="I1179" i="4"/>
  <c r="P1178" i="4"/>
  <c r="O1178" i="4"/>
  <c r="I1178" i="4"/>
  <c r="P1177" i="4"/>
  <c r="O1177" i="4"/>
  <c r="I1177" i="4"/>
  <c r="P1176" i="4"/>
  <c r="O1176" i="4"/>
  <c r="I1176" i="4"/>
  <c r="P1175" i="4"/>
  <c r="O1175" i="4"/>
  <c r="I1175" i="4"/>
  <c r="P1174" i="4"/>
  <c r="O1174" i="4"/>
  <c r="I1174" i="4"/>
  <c r="P1173" i="4"/>
  <c r="O1173" i="4"/>
  <c r="I1173" i="4"/>
  <c r="P1172" i="4"/>
  <c r="O1172" i="4"/>
  <c r="I1172" i="4"/>
  <c r="P1171" i="4"/>
  <c r="O1171" i="4"/>
  <c r="I1171" i="4"/>
  <c r="P1170" i="4"/>
  <c r="O1170" i="4"/>
  <c r="I1170" i="4"/>
  <c r="P1169" i="4"/>
  <c r="O1169" i="4"/>
  <c r="I1169" i="4"/>
  <c r="P1168" i="4"/>
  <c r="O1168" i="4"/>
  <c r="I1168" i="4"/>
  <c r="P1167" i="4"/>
  <c r="O1167" i="4"/>
  <c r="I1167" i="4"/>
  <c r="P1166" i="4"/>
  <c r="O1166" i="4"/>
  <c r="I1166" i="4"/>
  <c r="P1165" i="4"/>
  <c r="O1165" i="4"/>
  <c r="I1165" i="4"/>
  <c r="P1164" i="4"/>
  <c r="O1164" i="4"/>
  <c r="I1164" i="4"/>
  <c r="P1163" i="4"/>
  <c r="O1163" i="4"/>
  <c r="I1163" i="4"/>
  <c r="P1162" i="4"/>
  <c r="O1162" i="4"/>
  <c r="I1162" i="4"/>
  <c r="P1161" i="4"/>
  <c r="O1161" i="4"/>
  <c r="I1161" i="4"/>
  <c r="P1160" i="4"/>
  <c r="O1160" i="4"/>
  <c r="I1160" i="4"/>
  <c r="P1159" i="4"/>
  <c r="O1159" i="4"/>
  <c r="I1159" i="4"/>
  <c r="P1158" i="4"/>
  <c r="O1158" i="4"/>
  <c r="I1158" i="4"/>
  <c r="P1157" i="4"/>
  <c r="O1157" i="4"/>
  <c r="I1157" i="4"/>
  <c r="P1156" i="4"/>
  <c r="O1156" i="4"/>
  <c r="I1156" i="4"/>
  <c r="P1155" i="4"/>
  <c r="O1155" i="4"/>
  <c r="I1155" i="4"/>
  <c r="P1154" i="4"/>
  <c r="O1154" i="4"/>
  <c r="I1154" i="4"/>
  <c r="P1153" i="4"/>
  <c r="O1153" i="4"/>
  <c r="I1153" i="4"/>
  <c r="P1152" i="4"/>
  <c r="O1152" i="4"/>
  <c r="I1152" i="4"/>
  <c r="P1151" i="4"/>
  <c r="O1151" i="4"/>
  <c r="I1151" i="4"/>
  <c r="P1150" i="4"/>
  <c r="O1150" i="4"/>
  <c r="I1150" i="4"/>
  <c r="P1149" i="4"/>
  <c r="O1149" i="4"/>
  <c r="I1149" i="4"/>
  <c r="P1148" i="4"/>
  <c r="O1148" i="4"/>
  <c r="I1148" i="4"/>
  <c r="P1147" i="4"/>
  <c r="O1147" i="4"/>
  <c r="I1147" i="4"/>
  <c r="P1146" i="4"/>
  <c r="O1146" i="4"/>
  <c r="I1146" i="4"/>
  <c r="P1145" i="4"/>
  <c r="O1145" i="4"/>
  <c r="I1145" i="4"/>
  <c r="P1144" i="4"/>
  <c r="O1144" i="4"/>
  <c r="I1144" i="4"/>
  <c r="P1143" i="4"/>
  <c r="O1143" i="4"/>
  <c r="I1143" i="4"/>
  <c r="P1142" i="4"/>
  <c r="O1142" i="4"/>
  <c r="I1142" i="4"/>
  <c r="P1141" i="4"/>
  <c r="O1141" i="4"/>
  <c r="I1141" i="4"/>
  <c r="P1140" i="4"/>
  <c r="O1140" i="4"/>
  <c r="I1140" i="4"/>
  <c r="P1139" i="4"/>
  <c r="O1139" i="4"/>
  <c r="I1139" i="4"/>
  <c r="P1138" i="4"/>
  <c r="O1138" i="4"/>
  <c r="I1138" i="4"/>
  <c r="P1137" i="4"/>
  <c r="O1137" i="4"/>
  <c r="I1137" i="4"/>
  <c r="P1136" i="4"/>
  <c r="O1136" i="4"/>
  <c r="I1136" i="4"/>
  <c r="P1135" i="4"/>
  <c r="O1135" i="4"/>
  <c r="I1135" i="4"/>
  <c r="P1134" i="4"/>
  <c r="O1134" i="4"/>
  <c r="I1134" i="4"/>
  <c r="P1133" i="4"/>
  <c r="O1133" i="4"/>
  <c r="I1133" i="4"/>
  <c r="P1132" i="4"/>
  <c r="O1132" i="4"/>
  <c r="I1132" i="4"/>
  <c r="P1131" i="4"/>
  <c r="O1131" i="4"/>
  <c r="I1131" i="4"/>
  <c r="P1130" i="4"/>
  <c r="O1130" i="4"/>
  <c r="I1130" i="4"/>
  <c r="P1129" i="4"/>
  <c r="O1129" i="4"/>
  <c r="I1129" i="4"/>
  <c r="P1128" i="4"/>
  <c r="O1128" i="4"/>
  <c r="I1128" i="4"/>
  <c r="P1127" i="4"/>
  <c r="O1127" i="4"/>
  <c r="I1127" i="4"/>
  <c r="P1126" i="4"/>
  <c r="O1126" i="4"/>
  <c r="I1126" i="4"/>
  <c r="P1125" i="4"/>
  <c r="O1125" i="4"/>
  <c r="I1125" i="4"/>
  <c r="P1124" i="4"/>
  <c r="O1124" i="4"/>
  <c r="I1124" i="4"/>
  <c r="P1123" i="4"/>
  <c r="O1123" i="4"/>
  <c r="I1123" i="4"/>
  <c r="P1122" i="4"/>
  <c r="O1122" i="4"/>
  <c r="I1122" i="4"/>
  <c r="P1121" i="4"/>
  <c r="O1121" i="4"/>
  <c r="I1121" i="4"/>
  <c r="P1120" i="4"/>
  <c r="O1120" i="4"/>
  <c r="I1120" i="4"/>
  <c r="P1119" i="4"/>
  <c r="O1119" i="4"/>
  <c r="I1119" i="4"/>
  <c r="P1118" i="4"/>
  <c r="O1118" i="4"/>
  <c r="I1118" i="4"/>
  <c r="P1117" i="4"/>
  <c r="O1117" i="4"/>
  <c r="I1117" i="4"/>
  <c r="P1116" i="4"/>
  <c r="O1116" i="4"/>
  <c r="I1116" i="4"/>
  <c r="P1115" i="4"/>
  <c r="O1115" i="4"/>
  <c r="I1115" i="4"/>
  <c r="P1114" i="4"/>
  <c r="O1114" i="4"/>
  <c r="I1114" i="4"/>
  <c r="P1113" i="4"/>
  <c r="O1113" i="4"/>
  <c r="I1113" i="4"/>
  <c r="P1112" i="4"/>
  <c r="O1112" i="4"/>
  <c r="I1112" i="4"/>
  <c r="P1111" i="4"/>
  <c r="O1111" i="4"/>
  <c r="I1111" i="4"/>
  <c r="P1110" i="4"/>
  <c r="O1110" i="4"/>
  <c r="I1110" i="4"/>
  <c r="P1109" i="4"/>
  <c r="O1109" i="4"/>
  <c r="I1109" i="4"/>
  <c r="P1108" i="4"/>
  <c r="O1108" i="4"/>
  <c r="I1108" i="4"/>
  <c r="P1107" i="4"/>
  <c r="O1107" i="4"/>
  <c r="I1107" i="4"/>
  <c r="P1106" i="4"/>
  <c r="O1106" i="4"/>
  <c r="I1106" i="4"/>
  <c r="P1105" i="4"/>
  <c r="O1105" i="4"/>
  <c r="I1105" i="4"/>
  <c r="P1104" i="4"/>
  <c r="O1104" i="4"/>
  <c r="I1104" i="4"/>
  <c r="P1103" i="4"/>
  <c r="O1103" i="4"/>
  <c r="I1103" i="4"/>
  <c r="P1102" i="4"/>
  <c r="O1102" i="4"/>
  <c r="I1102" i="4"/>
  <c r="P1101" i="4"/>
  <c r="O1101" i="4"/>
  <c r="I1101" i="4"/>
  <c r="P1100" i="4"/>
  <c r="O1100" i="4"/>
  <c r="I1100" i="4"/>
  <c r="P1099" i="4"/>
  <c r="O1099" i="4"/>
  <c r="I1099" i="4"/>
  <c r="P1098" i="4"/>
  <c r="O1098" i="4"/>
  <c r="I1098" i="4"/>
  <c r="P1097" i="4"/>
  <c r="O1097" i="4"/>
  <c r="I1097" i="4"/>
  <c r="P1096" i="4"/>
  <c r="O1096" i="4"/>
  <c r="I1096" i="4"/>
  <c r="P1095" i="4"/>
  <c r="O1095" i="4"/>
  <c r="I1095" i="4"/>
  <c r="P1094" i="4"/>
  <c r="O1094" i="4"/>
  <c r="I1094" i="4"/>
  <c r="P1093" i="4"/>
  <c r="O1093" i="4"/>
  <c r="I1093" i="4"/>
  <c r="P1092" i="4"/>
  <c r="O1092" i="4"/>
  <c r="I1092" i="4"/>
  <c r="P1091" i="4"/>
  <c r="O1091" i="4"/>
  <c r="I1091" i="4"/>
  <c r="P1090" i="4"/>
  <c r="O1090" i="4"/>
  <c r="I1090" i="4"/>
  <c r="P1089" i="4"/>
  <c r="O1089" i="4"/>
  <c r="I1089" i="4"/>
  <c r="P1088" i="4"/>
  <c r="O1088" i="4"/>
  <c r="I1088" i="4"/>
  <c r="P1087" i="4"/>
  <c r="O1087" i="4"/>
  <c r="I1087" i="4"/>
  <c r="P1086" i="4"/>
  <c r="O1086" i="4"/>
  <c r="I1086" i="4"/>
  <c r="P1085" i="4"/>
  <c r="O1085" i="4"/>
  <c r="I1085" i="4"/>
  <c r="P1084" i="4"/>
  <c r="O1084" i="4"/>
  <c r="I1084" i="4"/>
  <c r="P1083" i="4"/>
  <c r="O1083" i="4"/>
  <c r="I1083" i="4"/>
  <c r="P1082" i="4"/>
  <c r="O1082" i="4"/>
  <c r="I1082" i="4"/>
  <c r="P1081" i="4"/>
  <c r="O1081" i="4"/>
  <c r="I1081" i="4"/>
  <c r="P1080" i="4"/>
  <c r="O1080" i="4"/>
  <c r="I1080" i="4"/>
  <c r="P1079" i="4"/>
  <c r="O1079" i="4"/>
  <c r="I1079" i="4"/>
  <c r="P1078" i="4"/>
  <c r="O1078" i="4"/>
  <c r="I1078" i="4"/>
  <c r="P1077" i="4"/>
  <c r="O1077" i="4"/>
  <c r="I1077" i="4"/>
  <c r="P1076" i="4"/>
  <c r="O1076" i="4"/>
  <c r="I1076" i="4"/>
  <c r="P1075" i="4"/>
  <c r="O1075" i="4"/>
  <c r="I1075" i="4"/>
  <c r="P1074" i="4"/>
  <c r="O1074" i="4"/>
  <c r="I1074" i="4"/>
  <c r="P1073" i="4"/>
  <c r="O1073" i="4"/>
  <c r="I1073" i="4"/>
  <c r="P1072" i="4"/>
  <c r="O1072" i="4"/>
  <c r="I1072" i="4"/>
  <c r="P1071" i="4"/>
  <c r="O1071" i="4"/>
  <c r="I1071" i="4"/>
  <c r="P1070" i="4"/>
  <c r="O1070" i="4"/>
  <c r="I1070" i="4"/>
  <c r="P1069" i="4"/>
  <c r="O1069" i="4"/>
  <c r="I1069" i="4"/>
  <c r="P1068" i="4"/>
  <c r="O1068" i="4"/>
  <c r="I1068" i="4"/>
  <c r="P1067" i="4"/>
  <c r="O1067" i="4"/>
  <c r="I1067" i="4"/>
  <c r="P1066" i="4"/>
  <c r="O1066" i="4"/>
  <c r="I1066" i="4"/>
  <c r="P1065" i="4"/>
  <c r="O1065" i="4"/>
  <c r="I1065" i="4"/>
  <c r="P1064" i="4"/>
  <c r="O1064" i="4"/>
  <c r="I1064" i="4"/>
  <c r="P1063" i="4"/>
  <c r="O1063" i="4"/>
  <c r="I1063" i="4"/>
  <c r="P1062" i="4"/>
  <c r="O1062" i="4"/>
  <c r="I1062" i="4"/>
  <c r="P1061" i="4"/>
  <c r="O1061" i="4"/>
  <c r="I1061" i="4"/>
  <c r="P1060" i="4"/>
  <c r="O1060" i="4"/>
  <c r="I1060" i="4"/>
  <c r="P1059" i="4"/>
  <c r="O1059" i="4"/>
  <c r="I1059" i="4"/>
  <c r="P1058" i="4"/>
  <c r="O1058" i="4"/>
  <c r="I1058" i="4"/>
  <c r="P1057" i="4"/>
  <c r="O1057" i="4"/>
  <c r="I1057" i="4"/>
  <c r="P1056" i="4"/>
  <c r="O1056" i="4"/>
  <c r="I1056" i="4"/>
  <c r="P1055" i="4"/>
  <c r="O1055" i="4"/>
  <c r="I1055" i="4"/>
  <c r="P1054" i="4"/>
  <c r="O1054" i="4"/>
  <c r="I1054" i="4"/>
  <c r="P1053" i="4"/>
  <c r="O1053" i="4"/>
  <c r="I1053" i="4"/>
  <c r="P1052" i="4"/>
  <c r="O1052" i="4"/>
  <c r="I1052" i="4"/>
  <c r="P1051" i="4"/>
  <c r="O1051" i="4"/>
  <c r="I1051" i="4"/>
  <c r="P1050" i="4"/>
  <c r="O1050" i="4"/>
  <c r="I1050" i="4"/>
  <c r="P1049" i="4"/>
  <c r="O1049" i="4"/>
  <c r="I1049" i="4"/>
  <c r="P1048" i="4"/>
  <c r="O1048" i="4"/>
  <c r="I1048" i="4"/>
  <c r="P1047" i="4"/>
  <c r="O1047" i="4"/>
  <c r="I1047" i="4"/>
  <c r="P1046" i="4"/>
  <c r="O1046" i="4"/>
  <c r="I1046" i="4"/>
  <c r="P1045" i="4"/>
  <c r="O1045" i="4"/>
  <c r="I1045" i="4"/>
  <c r="P1044" i="4"/>
  <c r="O1044" i="4"/>
  <c r="I1044" i="4"/>
  <c r="P1043" i="4"/>
  <c r="O1043" i="4"/>
  <c r="I1043" i="4"/>
  <c r="P1042" i="4"/>
  <c r="O1042" i="4"/>
  <c r="I1042" i="4"/>
  <c r="P1041" i="4"/>
  <c r="O1041" i="4"/>
  <c r="I1041" i="4"/>
  <c r="P1040" i="4"/>
  <c r="O1040" i="4"/>
  <c r="I1040" i="4"/>
  <c r="P1039" i="4"/>
  <c r="O1039" i="4"/>
  <c r="I1039" i="4"/>
  <c r="P1038" i="4"/>
  <c r="O1038" i="4"/>
  <c r="I1038" i="4"/>
  <c r="P1037" i="4"/>
  <c r="O1037" i="4"/>
  <c r="I1037" i="4"/>
  <c r="P1036" i="4"/>
  <c r="O1036" i="4"/>
  <c r="I1036" i="4"/>
  <c r="P1035" i="4"/>
  <c r="O1035" i="4"/>
  <c r="I1035" i="4"/>
  <c r="P1034" i="4"/>
  <c r="O1034" i="4"/>
  <c r="I1034" i="4"/>
  <c r="P1033" i="4"/>
  <c r="O1033" i="4"/>
  <c r="I1033" i="4"/>
  <c r="P1032" i="4"/>
  <c r="O1032" i="4"/>
  <c r="I1032" i="4"/>
  <c r="P1031" i="4"/>
  <c r="O1031" i="4"/>
  <c r="I1031" i="4"/>
  <c r="P1030" i="4"/>
  <c r="O1030" i="4"/>
  <c r="I1030" i="4"/>
  <c r="P1029" i="4"/>
  <c r="O1029" i="4"/>
  <c r="I1029" i="4"/>
  <c r="P1028" i="4"/>
  <c r="O1028" i="4"/>
  <c r="I1028" i="4"/>
  <c r="P1027" i="4"/>
  <c r="O1027" i="4"/>
  <c r="I1027" i="4"/>
  <c r="P1026" i="4"/>
  <c r="O1026" i="4"/>
  <c r="I1026" i="4"/>
  <c r="P1025" i="4"/>
  <c r="O1025" i="4"/>
  <c r="I1025" i="4"/>
  <c r="P1024" i="4"/>
  <c r="O1024" i="4"/>
  <c r="I1024" i="4"/>
  <c r="P1023" i="4"/>
  <c r="O1023" i="4"/>
  <c r="I1023" i="4"/>
  <c r="P1022" i="4"/>
  <c r="O1022" i="4"/>
  <c r="I1022" i="4"/>
  <c r="P1021" i="4"/>
  <c r="O1021" i="4"/>
  <c r="I1021" i="4"/>
  <c r="P1020" i="4"/>
  <c r="O1020" i="4"/>
  <c r="I1020" i="4"/>
  <c r="P1019" i="4"/>
  <c r="O1019" i="4"/>
  <c r="I1019" i="4"/>
  <c r="P1018" i="4"/>
  <c r="O1018" i="4"/>
  <c r="I1018" i="4"/>
  <c r="P1017" i="4"/>
  <c r="O1017" i="4"/>
  <c r="I1017" i="4"/>
  <c r="P1016" i="4"/>
  <c r="O1016" i="4"/>
  <c r="I1016" i="4"/>
  <c r="P1015" i="4"/>
  <c r="O1015" i="4"/>
  <c r="I1015" i="4"/>
  <c r="P1014" i="4"/>
  <c r="O1014" i="4"/>
  <c r="I1014" i="4"/>
  <c r="P1013" i="4"/>
  <c r="O1013" i="4"/>
  <c r="I1013" i="4"/>
  <c r="P1012" i="4"/>
  <c r="O1012" i="4"/>
  <c r="I1012" i="4"/>
  <c r="P1011" i="4"/>
  <c r="O1011" i="4"/>
  <c r="I1011" i="4"/>
  <c r="P1010" i="4"/>
  <c r="O1010" i="4"/>
  <c r="I1010" i="4"/>
  <c r="P1009" i="4"/>
  <c r="O1009" i="4"/>
  <c r="I1009" i="4"/>
  <c r="P1008" i="4"/>
  <c r="O1008" i="4"/>
  <c r="I1008" i="4"/>
  <c r="P1007" i="4"/>
  <c r="O1007" i="4"/>
  <c r="I1007" i="4"/>
  <c r="P1006" i="4"/>
  <c r="O1006" i="4"/>
  <c r="I1006" i="4"/>
  <c r="P1005" i="4"/>
  <c r="O1005" i="4"/>
  <c r="I1005" i="4"/>
  <c r="P1004" i="4"/>
  <c r="O1004" i="4"/>
  <c r="I1004" i="4"/>
  <c r="P1003" i="4"/>
  <c r="O1003" i="4"/>
  <c r="I1003" i="4"/>
  <c r="P1002" i="4"/>
  <c r="O1002" i="4"/>
  <c r="I1002" i="4"/>
  <c r="P1001" i="4"/>
  <c r="O1001" i="4"/>
  <c r="I1001" i="4"/>
  <c r="P1000" i="4"/>
  <c r="O1000" i="4"/>
  <c r="I1000" i="4"/>
  <c r="P999" i="4"/>
  <c r="O999" i="4"/>
  <c r="I999" i="4"/>
  <c r="P998" i="4"/>
  <c r="O998" i="4"/>
  <c r="I998" i="4"/>
  <c r="P997" i="4"/>
  <c r="O997" i="4"/>
  <c r="I997" i="4"/>
  <c r="P996" i="4"/>
  <c r="O996" i="4"/>
  <c r="I996" i="4"/>
  <c r="P995" i="4"/>
  <c r="O995" i="4"/>
  <c r="I995" i="4"/>
  <c r="P994" i="4"/>
  <c r="O994" i="4"/>
  <c r="I994" i="4"/>
  <c r="P993" i="4"/>
  <c r="O993" i="4"/>
  <c r="I993" i="4"/>
  <c r="P992" i="4"/>
  <c r="O992" i="4"/>
  <c r="I992" i="4"/>
  <c r="P991" i="4"/>
  <c r="O991" i="4"/>
  <c r="I991" i="4"/>
  <c r="P990" i="4"/>
  <c r="O990" i="4"/>
  <c r="I990" i="4"/>
  <c r="P989" i="4"/>
  <c r="O989" i="4"/>
  <c r="I989" i="4"/>
  <c r="P988" i="4"/>
  <c r="O988" i="4"/>
  <c r="I988" i="4"/>
  <c r="P987" i="4"/>
  <c r="O987" i="4"/>
  <c r="I987" i="4"/>
  <c r="P986" i="4"/>
  <c r="O986" i="4"/>
  <c r="I986" i="4"/>
  <c r="P985" i="4"/>
  <c r="O985" i="4"/>
  <c r="I985" i="4"/>
  <c r="P984" i="4"/>
  <c r="O984" i="4"/>
  <c r="I984" i="4"/>
  <c r="P983" i="4"/>
  <c r="O983" i="4"/>
  <c r="I983" i="4"/>
  <c r="P982" i="4"/>
  <c r="O982" i="4"/>
  <c r="I982" i="4"/>
  <c r="P981" i="4"/>
  <c r="O981" i="4"/>
  <c r="I981" i="4"/>
  <c r="P980" i="4"/>
  <c r="O980" i="4"/>
  <c r="I980" i="4"/>
  <c r="P979" i="4"/>
  <c r="O979" i="4"/>
  <c r="I979" i="4"/>
  <c r="P978" i="4"/>
  <c r="O978" i="4"/>
  <c r="I978" i="4"/>
  <c r="P977" i="4"/>
  <c r="O977" i="4"/>
  <c r="I977" i="4"/>
  <c r="P976" i="4"/>
  <c r="O976" i="4"/>
  <c r="I976" i="4"/>
  <c r="P975" i="4"/>
  <c r="O975" i="4"/>
  <c r="I975" i="4"/>
  <c r="P974" i="4"/>
  <c r="O974" i="4"/>
  <c r="I974" i="4"/>
  <c r="P973" i="4"/>
  <c r="O973" i="4"/>
  <c r="I973" i="4"/>
  <c r="P972" i="4"/>
  <c r="O972" i="4"/>
  <c r="I972" i="4"/>
  <c r="P971" i="4"/>
  <c r="O971" i="4"/>
  <c r="I971" i="4"/>
  <c r="P970" i="4"/>
  <c r="O970" i="4"/>
  <c r="I970" i="4"/>
  <c r="P969" i="4"/>
  <c r="O969" i="4"/>
  <c r="I969" i="4"/>
  <c r="P968" i="4"/>
  <c r="O968" i="4"/>
  <c r="I968" i="4"/>
  <c r="P967" i="4"/>
  <c r="O967" i="4"/>
  <c r="I967" i="4"/>
  <c r="P966" i="4"/>
  <c r="O966" i="4"/>
  <c r="I966" i="4"/>
  <c r="P965" i="4"/>
  <c r="O965" i="4"/>
  <c r="I965" i="4"/>
  <c r="P964" i="4"/>
  <c r="O964" i="4"/>
  <c r="I964" i="4"/>
  <c r="P963" i="4"/>
  <c r="O963" i="4"/>
  <c r="I963" i="4"/>
  <c r="P962" i="4"/>
  <c r="O962" i="4"/>
  <c r="I962" i="4"/>
  <c r="P961" i="4"/>
  <c r="O961" i="4"/>
  <c r="I961" i="4"/>
  <c r="P960" i="4"/>
  <c r="O960" i="4"/>
  <c r="I960" i="4"/>
  <c r="P959" i="4"/>
  <c r="O959" i="4"/>
  <c r="I959" i="4"/>
  <c r="P958" i="4"/>
  <c r="O958" i="4"/>
  <c r="I958" i="4"/>
  <c r="P957" i="4"/>
  <c r="O957" i="4"/>
  <c r="I957" i="4"/>
  <c r="P956" i="4"/>
  <c r="O956" i="4"/>
  <c r="I956" i="4"/>
  <c r="P955" i="4"/>
  <c r="O955" i="4"/>
  <c r="I955" i="4"/>
  <c r="P954" i="4"/>
  <c r="O954" i="4"/>
  <c r="I954" i="4"/>
  <c r="P953" i="4"/>
  <c r="O953" i="4"/>
  <c r="I953" i="4"/>
  <c r="P952" i="4"/>
  <c r="O952" i="4"/>
  <c r="I952" i="4"/>
  <c r="P951" i="4"/>
  <c r="O951" i="4"/>
  <c r="I951" i="4"/>
  <c r="P950" i="4"/>
  <c r="O950" i="4"/>
  <c r="I950" i="4"/>
  <c r="P949" i="4"/>
  <c r="O949" i="4"/>
  <c r="I949" i="4"/>
  <c r="P948" i="4"/>
  <c r="O948" i="4"/>
  <c r="I948" i="4"/>
  <c r="P947" i="4"/>
  <c r="O947" i="4"/>
  <c r="I947" i="4"/>
  <c r="P946" i="4"/>
  <c r="O946" i="4"/>
  <c r="I946" i="4"/>
  <c r="P945" i="4"/>
  <c r="O945" i="4"/>
  <c r="I945" i="4"/>
  <c r="P944" i="4"/>
  <c r="O944" i="4"/>
  <c r="I944" i="4"/>
  <c r="P943" i="4"/>
  <c r="O943" i="4"/>
  <c r="I943" i="4"/>
  <c r="P942" i="4"/>
  <c r="O942" i="4"/>
  <c r="I942" i="4"/>
  <c r="P941" i="4"/>
  <c r="O941" i="4"/>
  <c r="I941" i="4"/>
  <c r="P940" i="4"/>
  <c r="O940" i="4"/>
  <c r="I940" i="4"/>
  <c r="P939" i="4"/>
  <c r="O939" i="4"/>
  <c r="I939" i="4"/>
  <c r="P938" i="4"/>
  <c r="O938" i="4"/>
  <c r="I938" i="4"/>
  <c r="P937" i="4"/>
  <c r="O937" i="4"/>
  <c r="I937" i="4"/>
  <c r="P936" i="4"/>
  <c r="O936" i="4"/>
  <c r="I936" i="4"/>
  <c r="P935" i="4"/>
  <c r="O935" i="4"/>
  <c r="I935" i="4"/>
  <c r="P934" i="4"/>
  <c r="O934" i="4"/>
  <c r="I934" i="4"/>
  <c r="P933" i="4"/>
  <c r="O933" i="4"/>
  <c r="I933" i="4"/>
  <c r="P932" i="4"/>
  <c r="O932" i="4"/>
  <c r="I932" i="4"/>
  <c r="P931" i="4"/>
  <c r="O931" i="4"/>
  <c r="I931" i="4"/>
  <c r="P930" i="4"/>
  <c r="O930" i="4"/>
  <c r="I930" i="4"/>
  <c r="P929" i="4"/>
  <c r="O929" i="4"/>
  <c r="I929" i="4"/>
  <c r="P928" i="4"/>
  <c r="O928" i="4"/>
  <c r="I928" i="4"/>
  <c r="P927" i="4"/>
  <c r="O927" i="4"/>
  <c r="I927" i="4"/>
  <c r="P926" i="4"/>
  <c r="O926" i="4"/>
  <c r="I926" i="4"/>
  <c r="P925" i="4"/>
  <c r="O925" i="4"/>
  <c r="I925" i="4"/>
  <c r="P924" i="4"/>
  <c r="O924" i="4"/>
  <c r="I924" i="4"/>
  <c r="P923" i="4"/>
  <c r="O923" i="4"/>
  <c r="I923" i="4"/>
  <c r="P922" i="4"/>
  <c r="O922" i="4"/>
  <c r="I922" i="4"/>
  <c r="P921" i="4"/>
  <c r="O921" i="4"/>
  <c r="I921" i="4"/>
  <c r="P920" i="4"/>
  <c r="O920" i="4"/>
  <c r="I920" i="4"/>
  <c r="P919" i="4"/>
  <c r="O919" i="4"/>
  <c r="I919" i="4"/>
  <c r="P918" i="4"/>
  <c r="O918" i="4"/>
  <c r="I918" i="4"/>
  <c r="P917" i="4"/>
  <c r="O917" i="4"/>
  <c r="I917" i="4"/>
  <c r="P916" i="4"/>
  <c r="O916" i="4"/>
  <c r="I916" i="4"/>
  <c r="P915" i="4"/>
  <c r="O915" i="4"/>
  <c r="I915" i="4"/>
  <c r="P914" i="4"/>
  <c r="O914" i="4"/>
  <c r="I914" i="4"/>
  <c r="P913" i="4"/>
  <c r="O913" i="4"/>
  <c r="I913" i="4"/>
  <c r="P912" i="4"/>
  <c r="O912" i="4"/>
  <c r="I912" i="4"/>
  <c r="P911" i="4"/>
  <c r="O911" i="4"/>
  <c r="I911" i="4"/>
  <c r="P910" i="4"/>
  <c r="O910" i="4"/>
  <c r="I910" i="4"/>
  <c r="P909" i="4"/>
  <c r="O909" i="4"/>
  <c r="I909" i="4"/>
  <c r="P908" i="4"/>
  <c r="O908" i="4"/>
  <c r="I908" i="4"/>
  <c r="P907" i="4"/>
  <c r="O907" i="4"/>
  <c r="I907" i="4"/>
  <c r="P906" i="4"/>
  <c r="O906" i="4"/>
  <c r="I906" i="4"/>
  <c r="P905" i="4"/>
  <c r="O905" i="4"/>
  <c r="I905" i="4"/>
  <c r="P904" i="4"/>
  <c r="O904" i="4"/>
  <c r="I904" i="4"/>
  <c r="P903" i="4"/>
  <c r="O903" i="4"/>
  <c r="I903" i="4"/>
  <c r="P902" i="4"/>
  <c r="O902" i="4"/>
  <c r="I902" i="4"/>
  <c r="P901" i="4"/>
  <c r="O901" i="4"/>
  <c r="I901" i="4"/>
  <c r="P900" i="4"/>
  <c r="O900" i="4"/>
  <c r="I900" i="4"/>
  <c r="P899" i="4"/>
  <c r="O899" i="4"/>
  <c r="I899" i="4"/>
  <c r="P898" i="4"/>
  <c r="O898" i="4"/>
  <c r="I898" i="4"/>
  <c r="P897" i="4"/>
  <c r="O897" i="4"/>
  <c r="I897" i="4"/>
  <c r="P896" i="4"/>
  <c r="O896" i="4"/>
  <c r="I896" i="4"/>
  <c r="P895" i="4"/>
  <c r="O895" i="4"/>
  <c r="I895" i="4"/>
  <c r="P894" i="4"/>
  <c r="O894" i="4"/>
  <c r="I894" i="4"/>
  <c r="P893" i="4"/>
  <c r="O893" i="4"/>
  <c r="I893" i="4"/>
  <c r="P892" i="4"/>
  <c r="O892" i="4"/>
  <c r="I892" i="4"/>
  <c r="P891" i="4"/>
  <c r="O891" i="4"/>
  <c r="I891" i="4"/>
  <c r="P890" i="4"/>
  <c r="O890" i="4"/>
  <c r="I890" i="4"/>
  <c r="P889" i="4"/>
  <c r="O889" i="4"/>
  <c r="I889" i="4"/>
  <c r="P888" i="4"/>
  <c r="O888" i="4"/>
  <c r="I888" i="4"/>
  <c r="P887" i="4"/>
  <c r="O887" i="4"/>
  <c r="I887" i="4"/>
  <c r="P886" i="4"/>
  <c r="O886" i="4"/>
  <c r="I886" i="4"/>
  <c r="P885" i="4"/>
  <c r="O885" i="4"/>
  <c r="I885" i="4"/>
  <c r="P884" i="4"/>
  <c r="O884" i="4"/>
  <c r="I884" i="4"/>
  <c r="P883" i="4"/>
  <c r="O883" i="4"/>
  <c r="I883" i="4"/>
  <c r="P882" i="4"/>
  <c r="O882" i="4"/>
  <c r="I882" i="4"/>
  <c r="P881" i="4"/>
  <c r="O881" i="4"/>
  <c r="I881" i="4"/>
  <c r="P880" i="4"/>
  <c r="O880" i="4"/>
  <c r="I880" i="4"/>
  <c r="P879" i="4"/>
  <c r="O879" i="4"/>
  <c r="I879" i="4"/>
  <c r="P878" i="4"/>
  <c r="O878" i="4"/>
  <c r="I878" i="4"/>
  <c r="P877" i="4"/>
  <c r="O877" i="4"/>
  <c r="I877" i="4"/>
  <c r="P876" i="4"/>
  <c r="O876" i="4"/>
  <c r="I876" i="4"/>
  <c r="P875" i="4"/>
  <c r="O875" i="4"/>
  <c r="I875" i="4"/>
  <c r="P874" i="4"/>
  <c r="O874" i="4"/>
  <c r="I874" i="4"/>
  <c r="P873" i="4"/>
  <c r="O873" i="4"/>
  <c r="I873" i="4"/>
  <c r="P872" i="4"/>
  <c r="O872" i="4"/>
  <c r="I872" i="4"/>
  <c r="P871" i="4"/>
  <c r="O871" i="4"/>
  <c r="I871" i="4"/>
  <c r="P870" i="4"/>
  <c r="O870" i="4"/>
  <c r="I870" i="4"/>
  <c r="P869" i="4"/>
  <c r="O869" i="4"/>
  <c r="I869" i="4"/>
  <c r="P868" i="4"/>
  <c r="O868" i="4"/>
  <c r="I868" i="4"/>
  <c r="P867" i="4"/>
  <c r="O867" i="4"/>
  <c r="I867" i="4"/>
  <c r="P866" i="4"/>
  <c r="O866" i="4"/>
  <c r="I866" i="4"/>
  <c r="P865" i="4"/>
  <c r="O865" i="4"/>
  <c r="I865" i="4"/>
  <c r="P864" i="4"/>
  <c r="O864" i="4"/>
  <c r="I864" i="4"/>
  <c r="P863" i="4"/>
  <c r="O863" i="4"/>
  <c r="I863" i="4"/>
  <c r="P862" i="4"/>
  <c r="O862" i="4"/>
  <c r="I862" i="4"/>
  <c r="P861" i="4"/>
  <c r="O861" i="4"/>
  <c r="I861" i="4"/>
  <c r="P860" i="4"/>
  <c r="O860" i="4"/>
  <c r="I860" i="4"/>
  <c r="P859" i="4"/>
  <c r="O859" i="4"/>
  <c r="I859" i="4"/>
  <c r="P858" i="4"/>
  <c r="O858" i="4"/>
  <c r="I858" i="4"/>
  <c r="P857" i="4"/>
  <c r="O857" i="4"/>
  <c r="I857" i="4"/>
  <c r="P856" i="4"/>
  <c r="O856" i="4"/>
  <c r="I856" i="4"/>
  <c r="P855" i="4"/>
  <c r="O855" i="4"/>
  <c r="I855" i="4"/>
  <c r="P854" i="4"/>
  <c r="O854" i="4"/>
  <c r="I854" i="4"/>
  <c r="P853" i="4"/>
  <c r="O853" i="4"/>
  <c r="I853" i="4"/>
  <c r="P852" i="4"/>
  <c r="O852" i="4"/>
  <c r="I852" i="4"/>
  <c r="P851" i="4"/>
  <c r="O851" i="4"/>
  <c r="I851" i="4"/>
  <c r="P850" i="4"/>
  <c r="O850" i="4"/>
  <c r="I850" i="4"/>
  <c r="P849" i="4"/>
  <c r="O849" i="4"/>
  <c r="I849" i="4"/>
  <c r="P848" i="4"/>
  <c r="O848" i="4"/>
  <c r="I848" i="4"/>
  <c r="P847" i="4"/>
  <c r="O847" i="4"/>
  <c r="I847" i="4"/>
  <c r="P846" i="4"/>
  <c r="O846" i="4"/>
  <c r="I846" i="4"/>
  <c r="P845" i="4"/>
  <c r="O845" i="4"/>
  <c r="I845" i="4"/>
  <c r="P844" i="4"/>
  <c r="O844" i="4"/>
  <c r="I844" i="4"/>
  <c r="P843" i="4"/>
  <c r="O843" i="4"/>
  <c r="I843" i="4"/>
  <c r="P842" i="4"/>
  <c r="O842" i="4"/>
  <c r="I842" i="4"/>
  <c r="P841" i="4"/>
  <c r="O841" i="4"/>
  <c r="I841" i="4"/>
  <c r="P840" i="4"/>
  <c r="O840" i="4"/>
  <c r="I840" i="4"/>
  <c r="P839" i="4"/>
  <c r="O839" i="4"/>
  <c r="I839" i="4"/>
  <c r="P838" i="4"/>
  <c r="O838" i="4"/>
  <c r="I838" i="4"/>
  <c r="P837" i="4"/>
  <c r="O837" i="4"/>
  <c r="I837" i="4"/>
  <c r="P836" i="4"/>
  <c r="O836" i="4"/>
  <c r="I836" i="4"/>
  <c r="P835" i="4"/>
  <c r="O835" i="4"/>
  <c r="I835" i="4"/>
  <c r="P834" i="4"/>
  <c r="O834" i="4"/>
  <c r="I834" i="4"/>
  <c r="P833" i="4"/>
  <c r="O833" i="4"/>
  <c r="I833" i="4"/>
  <c r="P832" i="4"/>
  <c r="O832" i="4"/>
  <c r="I832" i="4"/>
  <c r="P831" i="4"/>
  <c r="O831" i="4"/>
  <c r="I831" i="4"/>
  <c r="P830" i="4"/>
  <c r="O830" i="4"/>
  <c r="I830" i="4"/>
  <c r="P829" i="4"/>
  <c r="O829" i="4"/>
  <c r="I829" i="4"/>
  <c r="P828" i="4"/>
  <c r="O828" i="4"/>
  <c r="I828" i="4"/>
  <c r="P827" i="4"/>
  <c r="O827" i="4"/>
  <c r="I827" i="4"/>
  <c r="P826" i="4"/>
  <c r="O826" i="4"/>
  <c r="I826" i="4"/>
  <c r="P825" i="4"/>
  <c r="O825" i="4"/>
  <c r="I825" i="4"/>
  <c r="P824" i="4"/>
  <c r="O824" i="4"/>
  <c r="I824" i="4"/>
  <c r="P823" i="4"/>
  <c r="O823" i="4"/>
  <c r="I823" i="4"/>
  <c r="P822" i="4"/>
  <c r="O822" i="4"/>
  <c r="I822" i="4"/>
  <c r="P821" i="4"/>
  <c r="O821" i="4"/>
  <c r="I821" i="4"/>
  <c r="P820" i="4"/>
  <c r="O820" i="4"/>
  <c r="I820" i="4"/>
  <c r="P819" i="4"/>
  <c r="O819" i="4"/>
  <c r="I819" i="4"/>
  <c r="P818" i="4"/>
  <c r="O818" i="4"/>
  <c r="I818" i="4"/>
  <c r="P817" i="4"/>
  <c r="O817" i="4"/>
  <c r="I817" i="4"/>
  <c r="P816" i="4"/>
  <c r="O816" i="4"/>
  <c r="I816" i="4"/>
  <c r="P815" i="4"/>
  <c r="O815" i="4"/>
  <c r="I815" i="4"/>
  <c r="P814" i="4"/>
  <c r="O814" i="4"/>
  <c r="I814" i="4"/>
  <c r="P813" i="4"/>
  <c r="O813" i="4"/>
  <c r="I813" i="4"/>
  <c r="P812" i="4"/>
  <c r="O812" i="4"/>
  <c r="I812" i="4"/>
  <c r="P811" i="4"/>
  <c r="O811" i="4"/>
  <c r="I811" i="4"/>
  <c r="P810" i="4"/>
  <c r="O810" i="4"/>
  <c r="I810" i="4"/>
  <c r="P809" i="4"/>
  <c r="O809" i="4"/>
  <c r="I809" i="4"/>
  <c r="P808" i="4"/>
  <c r="O808" i="4"/>
  <c r="I808" i="4"/>
  <c r="P807" i="4"/>
  <c r="O807" i="4"/>
  <c r="I807" i="4"/>
  <c r="P806" i="4"/>
  <c r="O806" i="4"/>
  <c r="I806" i="4"/>
  <c r="P805" i="4"/>
  <c r="O805" i="4"/>
  <c r="I805" i="4"/>
  <c r="P804" i="4"/>
  <c r="O804" i="4"/>
  <c r="I804" i="4"/>
  <c r="P803" i="4"/>
  <c r="O803" i="4"/>
  <c r="I803" i="4"/>
  <c r="P802" i="4"/>
  <c r="O802" i="4"/>
  <c r="I802" i="4"/>
  <c r="P801" i="4"/>
  <c r="O801" i="4"/>
  <c r="I801" i="4"/>
  <c r="P800" i="4"/>
  <c r="O800" i="4"/>
  <c r="I800" i="4"/>
  <c r="P799" i="4"/>
  <c r="O799" i="4"/>
  <c r="I799" i="4"/>
  <c r="P798" i="4"/>
  <c r="O798" i="4"/>
  <c r="I798" i="4"/>
  <c r="P797" i="4"/>
  <c r="O797" i="4"/>
  <c r="I797" i="4"/>
  <c r="P796" i="4"/>
  <c r="O796" i="4"/>
  <c r="I796" i="4"/>
  <c r="P795" i="4"/>
  <c r="O795" i="4"/>
  <c r="I795" i="4"/>
  <c r="P794" i="4"/>
  <c r="O794" i="4"/>
  <c r="I794" i="4"/>
  <c r="P793" i="4"/>
  <c r="O793" i="4"/>
  <c r="I793" i="4"/>
  <c r="P792" i="4"/>
  <c r="O792" i="4"/>
  <c r="I792" i="4"/>
  <c r="P791" i="4"/>
  <c r="O791" i="4"/>
  <c r="I791" i="4"/>
  <c r="P790" i="4"/>
  <c r="O790" i="4"/>
  <c r="I790" i="4"/>
  <c r="P789" i="4"/>
  <c r="O789" i="4"/>
  <c r="I789" i="4"/>
  <c r="P788" i="4"/>
  <c r="O788" i="4"/>
  <c r="I788" i="4"/>
  <c r="P787" i="4"/>
  <c r="O787" i="4"/>
  <c r="I787" i="4"/>
  <c r="P786" i="4"/>
  <c r="O786" i="4"/>
  <c r="I786" i="4"/>
  <c r="P785" i="4"/>
  <c r="O785" i="4"/>
  <c r="I785" i="4"/>
  <c r="P784" i="4"/>
  <c r="O784" i="4"/>
  <c r="I784" i="4"/>
  <c r="P783" i="4"/>
  <c r="O783" i="4"/>
  <c r="I783" i="4"/>
  <c r="P782" i="4"/>
  <c r="O782" i="4"/>
  <c r="I782" i="4"/>
  <c r="P781" i="4"/>
  <c r="O781" i="4"/>
  <c r="I781" i="4"/>
  <c r="P780" i="4"/>
  <c r="O780" i="4"/>
  <c r="I780" i="4"/>
  <c r="P779" i="4"/>
  <c r="O779" i="4"/>
  <c r="I779" i="4"/>
  <c r="P778" i="4"/>
  <c r="O778" i="4"/>
  <c r="I778" i="4"/>
  <c r="P777" i="4"/>
  <c r="O777" i="4"/>
  <c r="I777" i="4"/>
  <c r="P776" i="4"/>
  <c r="O776" i="4"/>
  <c r="I776" i="4"/>
  <c r="P775" i="4"/>
  <c r="O775" i="4"/>
  <c r="I775" i="4"/>
  <c r="P774" i="4"/>
  <c r="O774" i="4"/>
  <c r="I774" i="4"/>
  <c r="P773" i="4"/>
  <c r="O773" i="4"/>
  <c r="I773" i="4"/>
  <c r="P772" i="4"/>
  <c r="O772" i="4"/>
  <c r="I772" i="4"/>
  <c r="P771" i="4"/>
  <c r="O771" i="4"/>
  <c r="I771" i="4"/>
  <c r="P770" i="4"/>
  <c r="O770" i="4"/>
  <c r="I770" i="4"/>
  <c r="P769" i="4"/>
  <c r="O769" i="4"/>
  <c r="I769" i="4"/>
  <c r="P768" i="4"/>
  <c r="O768" i="4"/>
  <c r="I768" i="4"/>
  <c r="P767" i="4"/>
  <c r="O767" i="4"/>
  <c r="I767" i="4"/>
  <c r="P766" i="4"/>
  <c r="O766" i="4"/>
  <c r="I766" i="4"/>
  <c r="P765" i="4"/>
  <c r="O765" i="4"/>
  <c r="I765" i="4"/>
  <c r="P764" i="4"/>
  <c r="O764" i="4"/>
  <c r="I764" i="4"/>
  <c r="P763" i="4"/>
  <c r="O763" i="4"/>
  <c r="I763" i="4"/>
  <c r="P762" i="4"/>
  <c r="O762" i="4"/>
  <c r="I762" i="4"/>
  <c r="P761" i="4"/>
  <c r="O761" i="4"/>
  <c r="I761" i="4"/>
  <c r="P760" i="4"/>
  <c r="O760" i="4"/>
  <c r="I760" i="4"/>
  <c r="P759" i="4"/>
  <c r="O759" i="4"/>
  <c r="I759" i="4"/>
  <c r="P758" i="4"/>
  <c r="O758" i="4"/>
  <c r="I758" i="4"/>
  <c r="P757" i="4"/>
  <c r="O757" i="4"/>
  <c r="I757" i="4"/>
  <c r="P756" i="4"/>
  <c r="O756" i="4"/>
  <c r="I756" i="4"/>
  <c r="P755" i="4"/>
  <c r="O755" i="4"/>
  <c r="I755" i="4"/>
  <c r="P754" i="4"/>
  <c r="O754" i="4"/>
  <c r="I754" i="4"/>
  <c r="P753" i="4"/>
  <c r="O753" i="4"/>
  <c r="I753" i="4"/>
  <c r="P752" i="4"/>
  <c r="O752" i="4"/>
  <c r="I752" i="4"/>
  <c r="P751" i="4"/>
  <c r="O751" i="4"/>
  <c r="I751" i="4"/>
  <c r="P750" i="4"/>
  <c r="O750" i="4"/>
  <c r="I750" i="4"/>
  <c r="P749" i="4"/>
  <c r="O749" i="4"/>
  <c r="I749" i="4"/>
  <c r="P748" i="4"/>
  <c r="O748" i="4"/>
  <c r="I748" i="4"/>
  <c r="P747" i="4"/>
  <c r="O747" i="4"/>
  <c r="I747" i="4"/>
  <c r="P746" i="4"/>
  <c r="O746" i="4"/>
  <c r="I746" i="4"/>
  <c r="P745" i="4"/>
  <c r="O745" i="4"/>
  <c r="I745" i="4"/>
  <c r="P744" i="4"/>
  <c r="O744" i="4"/>
  <c r="I744" i="4"/>
  <c r="P743" i="4"/>
  <c r="O743" i="4"/>
  <c r="I743" i="4"/>
  <c r="P742" i="4"/>
  <c r="O742" i="4"/>
  <c r="I742" i="4"/>
  <c r="P741" i="4"/>
  <c r="O741" i="4"/>
  <c r="I741" i="4"/>
  <c r="P740" i="4"/>
  <c r="O740" i="4"/>
  <c r="I740" i="4"/>
  <c r="P739" i="4"/>
  <c r="O739" i="4"/>
  <c r="I739" i="4"/>
  <c r="P738" i="4"/>
  <c r="O738" i="4"/>
  <c r="I738" i="4"/>
  <c r="P737" i="4"/>
  <c r="O737" i="4"/>
  <c r="I737" i="4"/>
  <c r="P736" i="4"/>
  <c r="O736" i="4"/>
  <c r="I736" i="4"/>
  <c r="P735" i="4"/>
  <c r="O735" i="4"/>
  <c r="I735" i="4"/>
  <c r="P734" i="4"/>
  <c r="O734" i="4"/>
  <c r="I734" i="4"/>
  <c r="P733" i="4"/>
  <c r="O733" i="4"/>
  <c r="I733" i="4"/>
  <c r="P732" i="4"/>
  <c r="O732" i="4"/>
  <c r="I732" i="4"/>
  <c r="P731" i="4"/>
  <c r="O731" i="4"/>
  <c r="I731" i="4"/>
  <c r="P730" i="4"/>
  <c r="O730" i="4"/>
  <c r="I730" i="4"/>
  <c r="P729" i="4"/>
  <c r="O729" i="4"/>
  <c r="I729" i="4"/>
  <c r="P728" i="4"/>
  <c r="O728" i="4"/>
  <c r="I728" i="4"/>
  <c r="P727" i="4"/>
  <c r="O727" i="4"/>
  <c r="I727" i="4"/>
  <c r="P726" i="4"/>
  <c r="O726" i="4"/>
  <c r="I726" i="4"/>
  <c r="P725" i="4"/>
  <c r="O725" i="4"/>
  <c r="I725" i="4"/>
  <c r="P724" i="4"/>
  <c r="O724" i="4"/>
  <c r="I724" i="4"/>
  <c r="P723" i="4"/>
  <c r="O723" i="4"/>
  <c r="I723" i="4"/>
  <c r="P722" i="4"/>
  <c r="O722" i="4"/>
  <c r="I722" i="4"/>
  <c r="P721" i="4"/>
  <c r="O721" i="4"/>
  <c r="I721" i="4"/>
  <c r="P720" i="4"/>
  <c r="O720" i="4"/>
  <c r="I720" i="4"/>
  <c r="P719" i="4"/>
  <c r="O719" i="4"/>
  <c r="I719" i="4"/>
  <c r="P718" i="4"/>
  <c r="O718" i="4"/>
  <c r="I718" i="4"/>
  <c r="P717" i="4"/>
  <c r="O717" i="4"/>
  <c r="I717" i="4"/>
  <c r="P716" i="4"/>
  <c r="O716" i="4"/>
  <c r="I716" i="4"/>
  <c r="P715" i="4"/>
  <c r="O715" i="4"/>
  <c r="I715" i="4"/>
  <c r="P714" i="4"/>
  <c r="O714" i="4"/>
  <c r="I714" i="4"/>
  <c r="P713" i="4"/>
  <c r="O713" i="4"/>
  <c r="I713" i="4"/>
  <c r="P712" i="4"/>
  <c r="O712" i="4"/>
  <c r="I712" i="4"/>
  <c r="P711" i="4"/>
  <c r="O711" i="4"/>
  <c r="I711" i="4"/>
  <c r="P710" i="4"/>
  <c r="O710" i="4"/>
  <c r="I710" i="4"/>
  <c r="P709" i="4"/>
  <c r="O709" i="4"/>
  <c r="I709" i="4"/>
  <c r="P708" i="4"/>
  <c r="O708" i="4"/>
  <c r="I708" i="4"/>
  <c r="P707" i="4"/>
  <c r="O707" i="4"/>
  <c r="I707" i="4"/>
  <c r="P706" i="4"/>
  <c r="O706" i="4"/>
  <c r="I706" i="4"/>
  <c r="P705" i="4"/>
  <c r="O705" i="4"/>
  <c r="I705" i="4"/>
  <c r="P704" i="4"/>
  <c r="O704" i="4"/>
  <c r="I704" i="4"/>
  <c r="P703" i="4"/>
  <c r="O703" i="4"/>
  <c r="I703" i="4"/>
  <c r="P702" i="4"/>
  <c r="O702" i="4"/>
  <c r="I702" i="4"/>
  <c r="P701" i="4"/>
  <c r="O701" i="4"/>
  <c r="I701" i="4"/>
  <c r="P700" i="4"/>
  <c r="O700" i="4"/>
  <c r="I700" i="4"/>
  <c r="P699" i="4"/>
  <c r="O699" i="4"/>
  <c r="I699" i="4"/>
  <c r="P698" i="4"/>
  <c r="O698" i="4"/>
  <c r="I698" i="4"/>
  <c r="P697" i="4"/>
  <c r="O697" i="4"/>
  <c r="I697" i="4"/>
  <c r="P696" i="4"/>
  <c r="O696" i="4"/>
  <c r="I696" i="4"/>
  <c r="P695" i="4"/>
  <c r="O695" i="4"/>
  <c r="I695" i="4"/>
  <c r="P694" i="4"/>
  <c r="O694" i="4"/>
  <c r="I694" i="4"/>
  <c r="P693" i="4"/>
  <c r="O693" i="4"/>
  <c r="I693" i="4"/>
  <c r="P692" i="4"/>
  <c r="O692" i="4"/>
  <c r="I692" i="4"/>
  <c r="P691" i="4"/>
  <c r="O691" i="4"/>
  <c r="I691" i="4"/>
  <c r="P690" i="4"/>
  <c r="O690" i="4"/>
  <c r="I690" i="4"/>
  <c r="P689" i="4"/>
  <c r="O689" i="4"/>
  <c r="I689" i="4"/>
  <c r="P688" i="4"/>
  <c r="O688" i="4"/>
  <c r="I688" i="4"/>
  <c r="P687" i="4"/>
  <c r="O687" i="4"/>
  <c r="I687" i="4"/>
  <c r="P686" i="4"/>
  <c r="O686" i="4"/>
  <c r="I686" i="4"/>
  <c r="P685" i="4"/>
  <c r="O685" i="4"/>
  <c r="I685" i="4"/>
  <c r="P684" i="4"/>
  <c r="O684" i="4"/>
  <c r="I684" i="4"/>
  <c r="P683" i="4"/>
  <c r="O683" i="4"/>
  <c r="I683" i="4"/>
  <c r="P682" i="4"/>
  <c r="O682" i="4"/>
  <c r="I682" i="4"/>
  <c r="P681" i="4"/>
  <c r="O681" i="4"/>
  <c r="I681" i="4"/>
  <c r="P680" i="4"/>
  <c r="O680" i="4"/>
  <c r="I680" i="4"/>
  <c r="P679" i="4"/>
  <c r="O679" i="4"/>
  <c r="I679" i="4"/>
  <c r="P678" i="4"/>
  <c r="O678" i="4"/>
  <c r="I678" i="4"/>
  <c r="P677" i="4"/>
  <c r="O677" i="4"/>
  <c r="I677" i="4"/>
  <c r="P676" i="4"/>
  <c r="O676" i="4"/>
  <c r="I676" i="4"/>
  <c r="P675" i="4"/>
  <c r="O675" i="4"/>
  <c r="I675" i="4"/>
  <c r="P674" i="4"/>
  <c r="O674" i="4"/>
  <c r="I674" i="4"/>
  <c r="P673" i="4"/>
  <c r="O673" i="4"/>
  <c r="I673" i="4"/>
  <c r="P672" i="4"/>
  <c r="O672" i="4"/>
  <c r="I672" i="4"/>
  <c r="P671" i="4"/>
  <c r="O671" i="4"/>
  <c r="I671" i="4"/>
  <c r="P670" i="4"/>
  <c r="O670" i="4"/>
  <c r="I670" i="4"/>
  <c r="P669" i="4"/>
  <c r="O669" i="4"/>
  <c r="I669" i="4"/>
  <c r="P668" i="4"/>
  <c r="O668" i="4"/>
  <c r="I668" i="4"/>
  <c r="P667" i="4"/>
  <c r="O667" i="4"/>
  <c r="I667" i="4"/>
  <c r="P666" i="4"/>
  <c r="O666" i="4"/>
  <c r="I666" i="4"/>
  <c r="P665" i="4"/>
  <c r="O665" i="4"/>
  <c r="I665" i="4"/>
  <c r="P664" i="4"/>
  <c r="O664" i="4"/>
  <c r="I664" i="4"/>
  <c r="P663" i="4"/>
  <c r="O663" i="4"/>
  <c r="I663" i="4"/>
  <c r="P662" i="4"/>
  <c r="O662" i="4"/>
  <c r="I662" i="4"/>
  <c r="P661" i="4"/>
  <c r="O661" i="4"/>
  <c r="I661" i="4"/>
  <c r="P660" i="4"/>
  <c r="O660" i="4"/>
  <c r="I660" i="4"/>
  <c r="P659" i="4"/>
  <c r="O659" i="4"/>
  <c r="I659" i="4"/>
  <c r="P658" i="4"/>
  <c r="O658" i="4"/>
  <c r="I658" i="4"/>
  <c r="P657" i="4"/>
  <c r="O657" i="4"/>
  <c r="I657" i="4"/>
  <c r="P656" i="4"/>
  <c r="O656" i="4"/>
  <c r="I656" i="4"/>
  <c r="P655" i="4"/>
  <c r="O655" i="4"/>
  <c r="I655" i="4"/>
  <c r="P654" i="4"/>
  <c r="O654" i="4"/>
  <c r="I654" i="4"/>
  <c r="P653" i="4"/>
  <c r="O653" i="4"/>
  <c r="I653" i="4"/>
  <c r="P652" i="4"/>
  <c r="O652" i="4"/>
  <c r="I652" i="4"/>
  <c r="P651" i="4"/>
  <c r="O651" i="4"/>
  <c r="I651" i="4"/>
  <c r="P650" i="4"/>
  <c r="O650" i="4"/>
  <c r="I650" i="4"/>
  <c r="P649" i="4"/>
  <c r="O649" i="4"/>
  <c r="I649" i="4"/>
  <c r="P648" i="4"/>
  <c r="O648" i="4"/>
  <c r="I648" i="4"/>
  <c r="P647" i="4"/>
  <c r="O647" i="4"/>
  <c r="I647" i="4"/>
  <c r="P646" i="4"/>
  <c r="O646" i="4"/>
  <c r="I646" i="4"/>
  <c r="P645" i="4"/>
  <c r="O645" i="4"/>
  <c r="I645" i="4"/>
  <c r="P644" i="4"/>
  <c r="O644" i="4"/>
  <c r="I644" i="4"/>
  <c r="P643" i="4"/>
  <c r="O643" i="4"/>
  <c r="I643" i="4"/>
  <c r="P642" i="4"/>
  <c r="O642" i="4"/>
  <c r="I642" i="4"/>
  <c r="P641" i="4"/>
  <c r="O641" i="4"/>
  <c r="I641" i="4"/>
  <c r="P640" i="4"/>
  <c r="O640" i="4"/>
  <c r="I640" i="4"/>
  <c r="P639" i="4"/>
  <c r="O639" i="4"/>
  <c r="I639" i="4"/>
  <c r="P638" i="4"/>
  <c r="O638" i="4"/>
  <c r="I638" i="4"/>
  <c r="P637" i="4"/>
  <c r="O637" i="4"/>
  <c r="I637" i="4"/>
  <c r="P636" i="4"/>
  <c r="O636" i="4"/>
  <c r="I636" i="4"/>
  <c r="P635" i="4"/>
  <c r="O635" i="4"/>
  <c r="I635" i="4"/>
  <c r="P634" i="4"/>
  <c r="O634" i="4"/>
  <c r="I634" i="4"/>
  <c r="P633" i="4"/>
  <c r="O633" i="4"/>
  <c r="I633" i="4"/>
  <c r="P632" i="4"/>
  <c r="O632" i="4"/>
  <c r="I632" i="4"/>
  <c r="P631" i="4"/>
  <c r="O631" i="4"/>
  <c r="I631" i="4"/>
  <c r="P630" i="4"/>
  <c r="O630" i="4"/>
  <c r="I630" i="4"/>
  <c r="P629" i="4"/>
  <c r="O629" i="4"/>
  <c r="I629" i="4"/>
  <c r="P628" i="4"/>
  <c r="O628" i="4"/>
  <c r="I628" i="4"/>
  <c r="P627" i="4"/>
  <c r="O627" i="4"/>
  <c r="I627" i="4"/>
  <c r="P626" i="4"/>
  <c r="O626" i="4"/>
  <c r="I626" i="4"/>
  <c r="P625" i="4"/>
  <c r="O625" i="4"/>
  <c r="I625" i="4"/>
  <c r="P624" i="4"/>
  <c r="O624" i="4"/>
  <c r="I624" i="4"/>
  <c r="P623" i="4"/>
  <c r="O623" i="4"/>
  <c r="I623" i="4"/>
  <c r="P622" i="4"/>
  <c r="O622" i="4"/>
  <c r="I622" i="4"/>
  <c r="P621" i="4"/>
  <c r="O621" i="4"/>
  <c r="I621" i="4"/>
  <c r="P620" i="4"/>
  <c r="O620" i="4"/>
  <c r="I620" i="4"/>
  <c r="P619" i="4"/>
  <c r="O619" i="4"/>
  <c r="I619" i="4"/>
  <c r="P618" i="4"/>
  <c r="O618" i="4"/>
  <c r="I618" i="4"/>
  <c r="P617" i="4"/>
  <c r="O617" i="4"/>
  <c r="I617" i="4"/>
  <c r="P616" i="4"/>
  <c r="O616" i="4"/>
  <c r="I616" i="4"/>
  <c r="P615" i="4"/>
  <c r="O615" i="4"/>
  <c r="I615" i="4"/>
  <c r="P614" i="4"/>
  <c r="O614" i="4"/>
  <c r="I614" i="4"/>
  <c r="P613" i="4"/>
  <c r="O613" i="4"/>
  <c r="I613" i="4"/>
  <c r="P612" i="4"/>
  <c r="O612" i="4"/>
  <c r="I612" i="4"/>
  <c r="P611" i="4"/>
  <c r="O611" i="4"/>
  <c r="I611" i="4"/>
  <c r="P610" i="4"/>
  <c r="O610" i="4"/>
  <c r="I610" i="4"/>
  <c r="P609" i="4"/>
  <c r="O609" i="4"/>
  <c r="I609" i="4"/>
  <c r="P608" i="4"/>
  <c r="O608" i="4"/>
  <c r="I608" i="4"/>
  <c r="P607" i="4"/>
  <c r="O607" i="4"/>
  <c r="I607" i="4"/>
  <c r="P606" i="4"/>
  <c r="O606" i="4"/>
  <c r="I606" i="4"/>
  <c r="P605" i="4"/>
  <c r="O605" i="4"/>
  <c r="I605" i="4"/>
  <c r="P604" i="4"/>
  <c r="O604" i="4"/>
  <c r="I604" i="4"/>
  <c r="P603" i="4"/>
  <c r="O603" i="4"/>
  <c r="I603" i="4"/>
  <c r="P602" i="4"/>
  <c r="O602" i="4"/>
  <c r="I602" i="4"/>
  <c r="P601" i="4"/>
  <c r="O601" i="4"/>
  <c r="I601" i="4"/>
  <c r="P600" i="4"/>
  <c r="O600" i="4"/>
  <c r="I600" i="4"/>
  <c r="P599" i="4"/>
  <c r="O599" i="4"/>
  <c r="I599" i="4"/>
  <c r="P598" i="4"/>
  <c r="O598" i="4"/>
  <c r="I598" i="4"/>
  <c r="P597" i="4"/>
  <c r="O597" i="4"/>
  <c r="I597" i="4"/>
  <c r="P596" i="4"/>
  <c r="O596" i="4"/>
  <c r="I596" i="4"/>
  <c r="P595" i="4"/>
  <c r="O595" i="4"/>
  <c r="I595" i="4"/>
  <c r="P594" i="4"/>
  <c r="O594" i="4"/>
  <c r="I594" i="4"/>
  <c r="P593" i="4"/>
  <c r="O593" i="4"/>
  <c r="I593" i="4"/>
  <c r="P592" i="4"/>
  <c r="O592" i="4"/>
  <c r="I592" i="4"/>
  <c r="P591" i="4"/>
  <c r="O591" i="4"/>
  <c r="I591" i="4"/>
  <c r="P590" i="4"/>
  <c r="O590" i="4"/>
  <c r="I590" i="4"/>
  <c r="P589" i="4"/>
  <c r="O589" i="4"/>
  <c r="I589" i="4"/>
  <c r="P588" i="4"/>
  <c r="O588" i="4"/>
  <c r="I588" i="4"/>
  <c r="P587" i="4"/>
  <c r="O587" i="4"/>
  <c r="I587" i="4"/>
  <c r="P586" i="4"/>
  <c r="O586" i="4"/>
  <c r="I586" i="4"/>
  <c r="P585" i="4"/>
  <c r="O585" i="4"/>
  <c r="I585" i="4"/>
  <c r="P584" i="4"/>
  <c r="O584" i="4"/>
  <c r="I584" i="4"/>
  <c r="P583" i="4"/>
  <c r="O583" i="4"/>
  <c r="I583" i="4"/>
  <c r="P582" i="4"/>
  <c r="O582" i="4"/>
  <c r="I582" i="4"/>
  <c r="P581" i="4"/>
  <c r="O581" i="4"/>
  <c r="I581" i="4"/>
  <c r="P580" i="4"/>
  <c r="O580" i="4"/>
  <c r="I580" i="4"/>
  <c r="P579" i="4"/>
  <c r="O579" i="4"/>
  <c r="I579" i="4"/>
  <c r="P578" i="4"/>
  <c r="O578" i="4"/>
  <c r="I578" i="4"/>
  <c r="P577" i="4"/>
  <c r="O577" i="4"/>
  <c r="I577" i="4"/>
  <c r="P576" i="4"/>
  <c r="O576" i="4"/>
  <c r="I576" i="4"/>
  <c r="P575" i="4"/>
  <c r="O575" i="4"/>
  <c r="I575" i="4"/>
  <c r="P574" i="4"/>
  <c r="O574" i="4"/>
  <c r="I574" i="4"/>
  <c r="P573" i="4"/>
  <c r="O573" i="4"/>
  <c r="I573" i="4"/>
  <c r="P572" i="4"/>
  <c r="O572" i="4"/>
  <c r="I572" i="4"/>
  <c r="P571" i="4"/>
  <c r="O571" i="4"/>
  <c r="I571" i="4"/>
  <c r="P570" i="4"/>
  <c r="O570" i="4"/>
  <c r="I570" i="4"/>
  <c r="P569" i="4"/>
  <c r="O569" i="4"/>
  <c r="I569" i="4"/>
  <c r="P568" i="4"/>
  <c r="O568" i="4"/>
  <c r="I568" i="4"/>
  <c r="P567" i="4"/>
  <c r="O567" i="4"/>
  <c r="I567" i="4"/>
  <c r="P566" i="4"/>
  <c r="O566" i="4"/>
  <c r="I566" i="4"/>
  <c r="P565" i="4"/>
  <c r="O565" i="4"/>
  <c r="I565" i="4"/>
  <c r="P564" i="4"/>
  <c r="O564" i="4"/>
  <c r="I564" i="4"/>
  <c r="P563" i="4"/>
  <c r="O563" i="4"/>
  <c r="I563" i="4"/>
  <c r="P562" i="4"/>
  <c r="O562" i="4"/>
  <c r="I562" i="4"/>
  <c r="P561" i="4"/>
  <c r="O561" i="4"/>
  <c r="I561" i="4"/>
  <c r="P560" i="4"/>
  <c r="O560" i="4"/>
  <c r="I560" i="4"/>
  <c r="P559" i="4"/>
  <c r="O559" i="4"/>
  <c r="I559" i="4"/>
  <c r="P558" i="4"/>
  <c r="O558" i="4"/>
  <c r="I558" i="4"/>
  <c r="P557" i="4"/>
  <c r="O557" i="4"/>
  <c r="I557" i="4"/>
  <c r="P556" i="4"/>
  <c r="O556" i="4"/>
  <c r="I556" i="4"/>
  <c r="P555" i="4"/>
  <c r="O555" i="4"/>
  <c r="I555" i="4"/>
  <c r="P554" i="4"/>
  <c r="O554" i="4"/>
  <c r="I554" i="4"/>
  <c r="P553" i="4"/>
  <c r="O553" i="4"/>
  <c r="I553" i="4"/>
  <c r="P552" i="4"/>
  <c r="O552" i="4"/>
  <c r="I552" i="4"/>
  <c r="P551" i="4"/>
  <c r="O551" i="4"/>
  <c r="I551" i="4"/>
  <c r="P550" i="4"/>
  <c r="O550" i="4"/>
  <c r="I550" i="4"/>
  <c r="P549" i="4"/>
  <c r="O549" i="4"/>
  <c r="I549" i="4"/>
  <c r="P548" i="4"/>
  <c r="O548" i="4"/>
  <c r="I548" i="4"/>
  <c r="P547" i="4"/>
  <c r="O547" i="4"/>
  <c r="I547" i="4"/>
  <c r="P546" i="4"/>
  <c r="O546" i="4"/>
  <c r="I546" i="4"/>
  <c r="P545" i="4"/>
  <c r="O545" i="4"/>
  <c r="I545" i="4"/>
  <c r="P544" i="4"/>
  <c r="O544" i="4"/>
  <c r="I544" i="4"/>
  <c r="P543" i="4"/>
  <c r="O543" i="4"/>
  <c r="I543" i="4"/>
  <c r="P542" i="4"/>
  <c r="O542" i="4"/>
  <c r="I542" i="4"/>
  <c r="P541" i="4"/>
  <c r="O541" i="4"/>
  <c r="I541" i="4"/>
  <c r="P540" i="4"/>
  <c r="O540" i="4"/>
  <c r="I540" i="4"/>
  <c r="P539" i="4"/>
  <c r="O539" i="4"/>
  <c r="I539" i="4"/>
  <c r="P538" i="4"/>
  <c r="O538" i="4"/>
  <c r="I538" i="4"/>
  <c r="P537" i="4"/>
  <c r="O537" i="4"/>
  <c r="I537" i="4"/>
  <c r="P536" i="4"/>
  <c r="O536" i="4"/>
  <c r="I536" i="4"/>
  <c r="P535" i="4"/>
  <c r="O535" i="4"/>
  <c r="I535" i="4"/>
  <c r="P534" i="4"/>
  <c r="O534" i="4"/>
  <c r="I534" i="4"/>
  <c r="P533" i="4"/>
  <c r="O533" i="4"/>
  <c r="I533" i="4"/>
  <c r="P532" i="4"/>
  <c r="O532" i="4"/>
  <c r="I532" i="4"/>
  <c r="P531" i="4"/>
  <c r="O531" i="4"/>
  <c r="I531" i="4"/>
  <c r="P530" i="4"/>
  <c r="O530" i="4"/>
  <c r="I530" i="4"/>
  <c r="P529" i="4"/>
  <c r="O529" i="4"/>
  <c r="I529" i="4"/>
  <c r="P528" i="4"/>
  <c r="O528" i="4"/>
  <c r="I528" i="4"/>
  <c r="P527" i="4"/>
  <c r="O527" i="4"/>
  <c r="I527" i="4"/>
  <c r="P526" i="4"/>
  <c r="O526" i="4"/>
  <c r="I526" i="4"/>
  <c r="P525" i="4"/>
  <c r="O525" i="4"/>
  <c r="I525" i="4"/>
  <c r="P524" i="4"/>
  <c r="O524" i="4"/>
  <c r="I524" i="4"/>
  <c r="P523" i="4"/>
  <c r="O523" i="4"/>
  <c r="I523" i="4"/>
  <c r="P522" i="4"/>
  <c r="O522" i="4"/>
  <c r="I522" i="4"/>
  <c r="P521" i="4"/>
  <c r="O521" i="4"/>
  <c r="I521" i="4"/>
  <c r="P520" i="4"/>
  <c r="O520" i="4"/>
  <c r="I520" i="4"/>
  <c r="P519" i="4"/>
  <c r="O519" i="4"/>
  <c r="I519" i="4"/>
  <c r="P518" i="4"/>
  <c r="O518" i="4"/>
  <c r="I518" i="4"/>
  <c r="P517" i="4"/>
  <c r="O517" i="4"/>
  <c r="I517" i="4"/>
  <c r="P516" i="4"/>
  <c r="O516" i="4"/>
  <c r="I516" i="4"/>
  <c r="P515" i="4"/>
  <c r="O515" i="4"/>
  <c r="I515" i="4"/>
  <c r="P514" i="4"/>
  <c r="O514" i="4"/>
  <c r="I514" i="4"/>
  <c r="P513" i="4"/>
  <c r="O513" i="4"/>
  <c r="I513" i="4"/>
  <c r="P512" i="4"/>
  <c r="O512" i="4"/>
  <c r="I512" i="4"/>
  <c r="P511" i="4"/>
  <c r="O511" i="4"/>
  <c r="I511" i="4"/>
  <c r="P510" i="4"/>
  <c r="O510" i="4"/>
  <c r="I510" i="4"/>
  <c r="P509" i="4"/>
  <c r="O509" i="4"/>
  <c r="I509" i="4"/>
  <c r="P508" i="4"/>
  <c r="O508" i="4"/>
  <c r="I508" i="4"/>
  <c r="P507" i="4"/>
  <c r="O507" i="4"/>
  <c r="I507" i="4"/>
  <c r="P506" i="4"/>
  <c r="O506" i="4"/>
  <c r="I506" i="4"/>
  <c r="P505" i="4"/>
  <c r="O505" i="4"/>
  <c r="I505" i="4"/>
  <c r="P504" i="4"/>
  <c r="O504" i="4"/>
  <c r="I504" i="4"/>
  <c r="P503" i="4"/>
  <c r="O503" i="4"/>
  <c r="I503" i="4"/>
  <c r="P502" i="4"/>
  <c r="O502" i="4"/>
  <c r="I502" i="4"/>
  <c r="P501" i="4"/>
  <c r="O501" i="4"/>
  <c r="I501" i="4"/>
  <c r="P500" i="4"/>
  <c r="O500" i="4"/>
  <c r="I500" i="4"/>
  <c r="P499" i="4"/>
  <c r="O499" i="4"/>
  <c r="I499" i="4"/>
  <c r="P498" i="4"/>
  <c r="O498" i="4"/>
  <c r="I498" i="4"/>
  <c r="P497" i="4"/>
  <c r="O497" i="4"/>
  <c r="I497" i="4"/>
  <c r="P496" i="4"/>
  <c r="O496" i="4"/>
  <c r="I496" i="4"/>
  <c r="P495" i="4"/>
  <c r="O495" i="4"/>
  <c r="I495" i="4"/>
  <c r="P494" i="4"/>
  <c r="O494" i="4"/>
  <c r="I494" i="4"/>
  <c r="P493" i="4"/>
  <c r="O493" i="4"/>
  <c r="I493" i="4"/>
  <c r="P492" i="4"/>
  <c r="O492" i="4"/>
  <c r="I492" i="4"/>
  <c r="P491" i="4"/>
  <c r="O491" i="4"/>
  <c r="I491" i="4"/>
  <c r="P490" i="4"/>
  <c r="O490" i="4"/>
  <c r="I490" i="4"/>
  <c r="P489" i="4"/>
  <c r="O489" i="4"/>
  <c r="I489" i="4"/>
  <c r="P488" i="4"/>
  <c r="O488" i="4"/>
  <c r="I488" i="4"/>
  <c r="P487" i="4"/>
  <c r="O487" i="4"/>
  <c r="I487" i="4"/>
  <c r="P486" i="4"/>
  <c r="O486" i="4"/>
  <c r="I486" i="4"/>
  <c r="P485" i="4"/>
  <c r="O485" i="4"/>
  <c r="I485" i="4"/>
  <c r="P484" i="4"/>
  <c r="O484" i="4"/>
  <c r="I484" i="4"/>
  <c r="P483" i="4"/>
  <c r="O483" i="4"/>
  <c r="I483" i="4"/>
  <c r="P482" i="4"/>
  <c r="O482" i="4"/>
  <c r="I482" i="4"/>
  <c r="P481" i="4"/>
  <c r="O481" i="4"/>
  <c r="I481" i="4"/>
  <c r="P480" i="4"/>
  <c r="O480" i="4"/>
  <c r="I480" i="4"/>
  <c r="P479" i="4"/>
  <c r="O479" i="4"/>
  <c r="I479" i="4"/>
  <c r="P478" i="4"/>
  <c r="O478" i="4"/>
  <c r="I478" i="4"/>
  <c r="P477" i="4"/>
  <c r="O477" i="4"/>
  <c r="I477" i="4"/>
  <c r="P476" i="4"/>
  <c r="O476" i="4"/>
  <c r="I476" i="4"/>
  <c r="P475" i="4"/>
  <c r="O475" i="4"/>
  <c r="I475" i="4"/>
  <c r="P474" i="4"/>
  <c r="O474" i="4"/>
  <c r="I474" i="4"/>
  <c r="P473" i="4"/>
  <c r="O473" i="4"/>
  <c r="I473" i="4"/>
  <c r="P472" i="4"/>
  <c r="O472" i="4"/>
  <c r="I472" i="4"/>
  <c r="P471" i="4"/>
  <c r="O471" i="4"/>
  <c r="I471" i="4"/>
  <c r="P470" i="4"/>
  <c r="O470" i="4"/>
  <c r="I470" i="4"/>
  <c r="P469" i="4"/>
  <c r="O469" i="4"/>
  <c r="I469" i="4"/>
  <c r="P468" i="4"/>
  <c r="O468" i="4"/>
  <c r="I468" i="4"/>
  <c r="P467" i="4"/>
  <c r="O467" i="4"/>
  <c r="I467" i="4"/>
  <c r="P466" i="4"/>
  <c r="O466" i="4"/>
  <c r="I466" i="4"/>
  <c r="P465" i="4"/>
  <c r="O465" i="4"/>
  <c r="I465" i="4"/>
  <c r="P464" i="4"/>
  <c r="O464" i="4"/>
  <c r="I464" i="4"/>
  <c r="P463" i="4"/>
  <c r="O463" i="4"/>
  <c r="I463" i="4"/>
  <c r="P462" i="4"/>
  <c r="O462" i="4"/>
  <c r="I462" i="4"/>
  <c r="P461" i="4"/>
  <c r="O461" i="4"/>
  <c r="I461" i="4"/>
  <c r="P460" i="4"/>
  <c r="O460" i="4"/>
  <c r="I460" i="4"/>
  <c r="P459" i="4"/>
  <c r="O459" i="4"/>
  <c r="I459" i="4"/>
  <c r="P458" i="4"/>
  <c r="O458" i="4"/>
  <c r="I458" i="4"/>
  <c r="P457" i="4"/>
  <c r="O457" i="4"/>
  <c r="I457" i="4"/>
  <c r="P456" i="4"/>
  <c r="O456" i="4"/>
  <c r="I456" i="4"/>
  <c r="P455" i="4"/>
  <c r="O455" i="4"/>
  <c r="I455" i="4"/>
  <c r="P454" i="4"/>
  <c r="O454" i="4"/>
  <c r="I454" i="4"/>
  <c r="P453" i="4"/>
  <c r="O453" i="4"/>
  <c r="I453" i="4"/>
  <c r="P452" i="4"/>
  <c r="O452" i="4"/>
  <c r="I452" i="4"/>
  <c r="P451" i="4"/>
  <c r="O451" i="4"/>
  <c r="I451" i="4"/>
  <c r="P450" i="4"/>
  <c r="O450" i="4"/>
  <c r="I450" i="4"/>
  <c r="P449" i="4"/>
  <c r="O449" i="4"/>
  <c r="I449" i="4"/>
  <c r="P448" i="4"/>
  <c r="O448" i="4"/>
  <c r="I448" i="4"/>
  <c r="P447" i="4"/>
  <c r="O447" i="4"/>
  <c r="I447" i="4"/>
  <c r="P446" i="4"/>
  <c r="O446" i="4"/>
  <c r="I446" i="4"/>
  <c r="P445" i="4"/>
  <c r="O445" i="4"/>
  <c r="I445" i="4"/>
  <c r="P444" i="4"/>
  <c r="O444" i="4"/>
  <c r="I444" i="4"/>
  <c r="P443" i="4"/>
  <c r="O443" i="4"/>
  <c r="I443" i="4"/>
  <c r="P442" i="4"/>
  <c r="O442" i="4"/>
  <c r="I442" i="4"/>
  <c r="P441" i="4"/>
  <c r="O441" i="4"/>
  <c r="I441" i="4"/>
  <c r="P440" i="4"/>
  <c r="O440" i="4"/>
  <c r="I440" i="4"/>
  <c r="P439" i="4"/>
  <c r="O439" i="4"/>
  <c r="I439" i="4"/>
  <c r="P438" i="4"/>
  <c r="O438" i="4"/>
  <c r="I438" i="4"/>
  <c r="P437" i="4"/>
  <c r="O437" i="4"/>
  <c r="I437" i="4"/>
  <c r="P436" i="4"/>
  <c r="O436" i="4"/>
  <c r="I436" i="4"/>
  <c r="P435" i="4"/>
  <c r="O435" i="4"/>
  <c r="I435" i="4"/>
  <c r="P434" i="4"/>
  <c r="O434" i="4"/>
  <c r="I434" i="4"/>
  <c r="P433" i="4"/>
  <c r="O433" i="4"/>
  <c r="I433" i="4"/>
  <c r="P432" i="4"/>
  <c r="O432" i="4"/>
  <c r="I432" i="4"/>
  <c r="P431" i="4"/>
  <c r="O431" i="4"/>
  <c r="I431" i="4"/>
  <c r="P430" i="4"/>
  <c r="O430" i="4"/>
  <c r="I430" i="4"/>
  <c r="P429" i="4"/>
  <c r="O429" i="4"/>
  <c r="I429" i="4"/>
  <c r="P428" i="4"/>
  <c r="O428" i="4"/>
  <c r="I428" i="4"/>
  <c r="P427" i="4"/>
  <c r="O427" i="4"/>
  <c r="I427" i="4"/>
  <c r="P426" i="4"/>
  <c r="O426" i="4"/>
  <c r="I426" i="4"/>
  <c r="P425" i="4"/>
  <c r="O425" i="4"/>
  <c r="I425" i="4"/>
  <c r="P424" i="4"/>
  <c r="O424" i="4"/>
  <c r="I424" i="4"/>
  <c r="P423" i="4"/>
  <c r="O423" i="4"/>
  <c r="I423" i="4"/>
  <c r="P422" i="4"/>
  <c r="O422" i="4"/>
  <c r="I422" i="4"/>
  <c r="P421" i="4"/>
  <c r="O421" i="4"/>
  <c r="I421" i="4"/>
  <c r="P420" i="4"/>
  <c r="O420" i="4"/>
  <c r="I420" i="4"/>
  <c r="P419" i="4"/>
  <c r="O419" i="4"/>
  <c r="I419" i="4"/>
  <c r="P418" i="4"/>
  <c r="O418" i="4"/>
  <c r="I418" i="4"/>
  <c r="P417" i="4"/>
  <c r="O417" i="4"/>
  <c r="I417" i="4"/>
  <c r="P416" i="4"/>
  <c r="O416" i="4"/>
  <c r="I416" i="4"/>
  <c r="P415" i="4"/>
  <c r="O415" i="4"/>
  <c r="I415" i="4"/>
  <c r="P414" i="4"/>
  <c r="O414" i="4"/>
  <c r="I414" i="4"/>
  <c r="P413" i="4"/>
  <c r="O413" i="4"/>
  <c r="I413" i="4"/>
  <c r="P412" i="4"/>
  <c r="O412" i="4"/>
  <c r="I412" i="4"/>
  <c r="P411" i="4"/>
  <c r="O411" i="4"/>
  <c r="I411" i="4"/>
  <c r="P410" i="4"/>
  <c r="O410" i="4"/>
  <c r="I410" i="4"/>
  <c r="P409" i="4"/>
  <c r="O409" i="4"/>
  <c r="I409" i="4"/>
  <c r="P408" i="4"/>
  <c r="O408" i="4"/>
  <c r="I408" i="4"/>
  <c r="P407" i="4"/>
  <c r="O407" i="4"/>
  <c r="I407" i="4"/>
  <c r="P406" i="4"/>
  <c r="O406" i="4"/>
  <c r="I406" i="4"/>
  <c r="P405" i="4"/>
  <c r="O405" i="4"/>
  <c r="I405" i="4"/>
  <c r="P404" i="4"/>
  <c r="O404" i="4"/>
  <c r="I404" i="4"/>
  <c r="P403" i="4"/>
  <c r="O403" i="4"/>
  <c r="I403" i="4"/>
  <c r="P402" i="4"/>
  <c r="O402" i="4"/>
  <c r="I402" i="4"/>
  <c r="P401" i="4"/>
  <c r="O401" i="4"/>
  <c r="I401" i="4"/>
  <c r="P400" i="4"/>
  <c r="O400" i="4"/>
  <c r="I400" i="4"/>
  <c r="P399" i="4"/>
  <c r="O399" i="4"/>
  <c r="I399" i="4"/>
  <c r="P398" i="4"/>
  <c r="O398" i="4"/>
  <c r="I398" i="4"/>
  <c r="P397" i="4"/>
  <c r="O397" i="4"/>
  <c r="I397" i="4"/>
  <c r="P396" i="4"/>
  <c r="O396" i="4"/>
  <c r="I396" i="4"/>
  <c r="P395" i="4"/>
  <c r="O395" i="4"/>
  <c r="I395" i="4"/>
  <c r="P394" i="4"/>
  <c r="O394" i="4"/>
  <c r="I394" i="4"/>
  <c r="P393" i="4"/>
  <c r="O393" i="4"/>
  <c r="I393" i="4"/>
  <c r="P392" i="4"/>
  <c r="O392" i="4"/>
  <c r="I392" i="4"/>
  <c r="P391" i="4"/>
  <c r="O391" i="4"/>
  <c r="I391" i="4"/>
  <c r="P390" i="4"/>
  <c r="O390" i="4"/>
  <c r="I390" i="4"/>
  <c r="P389" i="4"/>
  <c r="O389" i="4"/>
  <c r="I389" i="4"/>
  <c r="P388" i="4"/>
  <c r="O388" i="4"/>
  <c r="I388" i="4"/>
  <c r="P387" i="4"/>
  <c r="O387" i="4"/>
  <c r="I387" i="4"/>
  <c r="P386" i="4"/>
  <c r="O386" i="4"/>
  <c r="I386" i="4"/>
  <c r="P385" i="4"/>
  <c r="O385" i="4"/>
  <c r="I385" i="4"/>
  <c r="P384" i="4"/>
  <c r="O384" i="4"/>
  <c r="I384" i="4"/>
  <c r="P383" i="4"/>
  <c r="O383" i="4"/>
  <c r="I383" i="4"/>
  <c r="P382" i="4"/>
  <c r="O382" i="4"/>
  <c r="I382" i="4"/>
  <c r="P381" i="4"/>
  <c r="O381" i="4"/>
  <c r="I381" i="4"/>
  <c r="P380" i="4"/>
  <c r="O380" i="4"/>
  <c r="I380" i="4"/>
  <c r="P379" i="4"/>
  <c r="O379" i="4"/>
  <c r="I379" i="4"/>
  <c r="P378" i="4"/>
  <c r="O378" i="4"/>
  <c r="I378" i="4"/>
  <c r="P377" i="4"/>
  <c r="O377" i="4"/>
  <c r="I377" i="4"/>
  <c r="P376" i="4"/>
  <c r="O376" i="4"/>
  <c r="I376" i="4"/>
  <c r="P375" i="4"/>
  <c r="O375" i="4"/>
  <c r="I375" i="4"/>
  <c r="P374" i="4"/>
  <c r="O374" i="4"/>
  <c r="I374" i="4"/>
  <c r="P373" i="4"/>
  <c r="O373" i="4"/>
  <c r="I373" i="4"/>
  <c r="P372" i="4"/>
  <c r="O372" i="4"/>
  <c r="I372" i="4"/>
  <c r="P371" i="4"/>
  <c r="O371" i="4"/>
  <c r="I371" i="4"/>
  <c r="P370" i="4"/>
  <c r="O370" i="4"/>
  <c r="I370" i="4"/>
  <c r="P369" i="4"/>
  <c r="O369" i="4"/>
  <c r="I369" i="4"/>
  <c r="P368" i="4"/>
  <c r="O368" i="4"/>
  <c r="I368" i="4"/>
  <c r="P367" i="4"/>
  <c r="O367" i="4"/>
  <c r="I367" i="4"/>
  <c r="P366" i="4"/>
  <c r="O366" i="4"/>
  <c r="I366" i="4"/>
  <c r="P365" i="4"/>
  <c r="O365" i="4"/>
  <c r="I365" i="4"/>
  <c r="P364" i="4"/>
  <c r="O364" i="4"/>
  <c r="I364" i="4"/>
  <c r="P363" i="4"/>
  <c r="O363" i="4"/>
  <c r="I363" i="4"/>
  <c r="P362" i="4"/>
  <c r="O362" i="4"/>
  <c r="I362" i="4"/>
  <c r="P361" i="4"/>
  <c r="O361" i="4"/>
  <c r="I361" i="4"/>
  <c r="P360" i="4"/>
  <c r="O360" i="4"/>
  <c r="I360" i="4"/>
  <c r="P359" i="4"/>
  <c r="O359" i="4"/>
  <c r="I359" i="4"/>
  <c r="P358" i="4"/>
  <c r="O358" i="4"/>
  <c r="I358" i="4"/>
  <c r="P357" i="4"/>
  <c r="O357" i="4"/>
  <c r="I357" i="4"/>
  <c r="P356" i="4"/>
  <c r="O356" i="4"/>
  <c r="I356" i="4"/>
  <c r="P355" i="4"/>
  <c r="O355" i="4"/>
  <c r="I355" i="4"/>
  <c r="P354" i="4"/>
  <c r="O354" i="4"/>
  <c r="I354" i="4"/>
  <c r="P353" i="4"/>
  <c r="O353" i="4"/>
  <c r="I353" i="4"/>
  <c r="P352" i="4"/>
  <c r="O352" i="4"/>
  <c r="I352" i="4"/>
  <c r="P351" i="4"/>
  <c r="O351" i="4"/>
  <c r="I351" i="4"/>
  <c r="P350" i="4"/>
  <c r="O350" i="4"/>
  <c r="I350" i="4"/>
  <c r="P349" i="4"/>
  <c r="O349" i="4"/>
  <c r="I349" i="4"/>
  <c r="P348" i="4"/>
  <c r="O348" i="4"/>
  <c r="I348" i="4"/>
  <c r="P347" i="4"/>
  <c r="O347" i="4"/>
  <c r="I347" i="4"/>
  <c r="P346" i="4"/>
  <c r="O346" i="4"/>
  <c r="I346" i="4"/>
  <c r="P345" i="4"/>
  <c r="O345" i="4"/>
  <c r="I345" i="4"/>
  <c r="P344" i="4"/>
  <c r="O344" i="4"/>
  <c r="I344" i="4"/>
  <c r="P343" i="4"/>
  <c r="O343" i="4"/>
  <c r="I343" i="4"/>
  <c r="P342" i="4"/>
  <c r="O342" i="4"/>
  <c r="I342" i="4"/>
  <c r="P341" i="4"/>
  <c r="O341" i="4"/>
  <c r="I341" i="4"/>
  <c r="P340" i="4"/>
  <c r="O340" i="4"/>
  <c r="I340" i="4"/>
  <c r="P339" i="4"/>
  <c r="O339" i="4"/>
  <c r="I339" i="4"/>
  <c r="P338" i="4"/>
  <c r="O338" i="4"/>
  <c r="I338" i="4"/>
  <c r="P337" i="4"/>
  <c r="O337" i="4"/>
  <c r="I337" i="4"/>
  <c r="P336" i="4"/>
  <c r="O336" i="4"/>
  <c r="I336" i="4"/>
  <c r="P335" i="4"/>
  <c r="O335" i="4"/>
  <c r="I335" i="4"/>
  <c r="P334" i="4"/>
  <c r="O334" i="4"/>
  <c r="I334" i="4"/>
  <c r="P333" i="4"/>
  <c r="O333" i="4"/>
  <c r="I333" i="4"/>
  <c r="P332" i="4"/>
  <c r="O332" i="4"/>
  <c r="I332" i="4"/>
  <c r="P331" i="4"/>
  <c r="O331" i="4"/>
  <c r="I331" i="4"/>
  <c r="P330" i="4"/>
  <c r="O330" i="4"/>
  <c r="I330" i="4"/>
  <c r="P329" i="4"/>
  <c r="O329" i="4"/>
  <c r="I329" i="4"/>
  <c r="P328" i="4"/>
  <c r="O328" i="4"/>
  <c r="I328" i="4"/>
  <c r="P327" i="4"/>
  <c r="O327" i="4"/>
  <c r="I327" i="4"/>
  <c r="P326" i="4"/>
  <c r="O326" i="4"/>
  <c r="I326" i="4"/>
  <c r="P325" i="4"/>
  <c r="O325" i="4"/>
  <c r="I325" i="4"/>
  <c r="P324" i="4"/>
  <c r="O324" i="4"/>
  <c r="I324" i="4"/>
  <c r="P323" i="4"/>
  <c r="O323" i="4"/>
  <c r="I323" i="4"/>
  <c r="P322" i="4"/>
  <c r="O322" i="4"/>
  <c r="I322" i="4"/>
  <c r="P321" i="4"/>
  <c r="O321" i="4"/>
  <c r="I321" i="4"/>
  <c r="P320" i="4"/>
  <c r="O320" i="4"/>
  <c r="I320" i="4"/>
  <c r="P319" i="4"/>
  <c r="O319" i="4"/>
  <c r="I319" i="4"/>
  <c r="P318" i="4"/>
  <c r="O318" i="4"/>
  <c r="I318" i="4"/>
  <c r="P317" i="4"/>
  <c r="O317" i="4"/>
  <c r="I317" i="4"/>
  <c r="P316" i="4"/>
  <c r="O316" i="4"/>
  <c r="I316" i="4"/>
  <c r="P315" i="4"/>
  <c r="O315" i="4"/>
  <c r="I315" i="4"/>
  <c r="P314" i="4"/>
  <c r="O314" i="4"/>
  <c r="I314" i="4"/>
  <c r="P313" i="4"/>
  <c r="O313" i="4"/>
  <c r="I313" i="4"/>
  <c r="P312" i="4"/>
  <c r="O312" i="4"/>
  <c r="I312" i="4"/>
  <c r="P311" i="4"/>
  <c r="O311" i="4"/>
  <c r="I311" i="4"/>
  <c r="P310" i="4"/>
  <c r="O310" i="4"/>
  <c r="I310" i="4"/>
  <c r="P309" i="4"/>
  <c r="O309" i="4"/>
  <c r="I309" i="4"/>
  <c r="P308" i="4"/>
  <c r="O308" i="4"/>
  <c r="I308" i="4"/>
  <c r="P307" i="4"/>
  <c r="O307" i="4"/>
  <c r="I307" i="4"/>
  <c r="P306" i="4"/>
  <c r="O306" i="4"/>
  <c r="I306" i="4"/>
  <c r="P305" i="4"/>
  <c r="O305" i="4"/>
  <c r="I305" i="4"/>
  <c r="P304" i="4"/>
  <c r="O304" i="4"/>
  <c r="I304" i="4"/>
  <c r="P303" i="4"/>
  <c r="O303" i="4"/>
  <c r="I303" i="4"/>
  <c r="P302" i="4"/>
  <c r="O302" i="4"/>
  <c r="I302" i="4"/>
  <c r="P301" i="4"/>
  <c r="O301" i="4"/>
  <c r="I301" i="4"/>
  <c r="P300" i="4"/>
  <c r="O300" i="4"/>
  <c r="I300" i="4"/>
  <c r="P299" i="4"/>
  <c r="O299" i="4"/>
  <c r="I299" i="4"/>
  <c r="P298" i="4"/>
  <c r="O298" i="4"/>
  <c r="I298" i="4"/>
  <c r="P297" i="4"/>
  <c r="O297" i="4"/>
  <c r="I297" i="4"/>
  <c r="P296" i="4"/>
  <c r="O296" i="4"/>
  <c r="I296" i="4"/>
  <c r="P295" i="4"/>
  <c r="O295" i="4"/>
  <c r="I295" i="4"/>
  <c r="P294" i="4"/>
  <c r="O294" i="4"/>
  <c r="I294" i="4"/>
  <c r="P293" i="4"/>
  <c r="O293" i="4"/>
  <c r="I293" i="4"/>
  <c r="P292" i="4"/>
  <c r="O292" i="4"/>
  <c r="I292" i="4"/>
  <c r="P291" i="4"/>
  <c r="O291" i="4"/>
  <c r="I291" i="4"/>
  <c r="P290" i="4"/>
  <c r="O290" i="4"/>
  <c r="I290" i="4"/>
  <c r="P289" i="4"/>
  <c r="O289" i="4"/>
  <c r="I289" i="4"/>
  <c r="P288" i="4"/>
  <c r="O288" i="4"/>
  <c r="I288" i="4"/>
  <c r="P287" i="4"/>
  <c r="O287" i="4"/>
  <c r="I287" i="4"/>
  <c r="P286" i="4"/>
  <c r="O286" i="4"/>
  <c r="I286" i="4"/>
  <c r="P285" i="4"/>
  <c r="O285" i="4"/>
  <c r="I285" i="4"/>
  <c r="P284" i="4"/>
  <c r="O284" i="4"/>
  <c r="I284" i="4"/>
  <c r="P283" i="4"/>
  <c r="O283" i="4"/>
  <c r="I283" i="4"/>
  <c r="P282" i="4"/>
  <c r="O282" i="4"/>
  <c r="I282" i="4"/>
  <c r="P281" i="4"/>
  <c r="O281" i="4"/>
  <c r="I281" i="4"/>
  <c r="P280" i="4"/>
  <c r="O280" i="4"/>
  <c r="I280" i="4"/>
  <c r="P279" i="4"/>
  <c r="O279" i="4"/>
  <c r="I279" i="4"/>
  <c r="P278" i="4"/>
  <c r="O278" i="4"/>
  <c r="I278" i="4"/>
  <c r="P277" i="4"/>
  <c r="O277" i="4"/>
  <c r="I277" i="4"/>
  <c r="P276" i="4"/>
  <c r="O276" i="4"/>
  <c r="I276" i="4"/>
  <c r="P275" i="4"/>
  <c r="O275" i="4"/>
  <c r="I275" i="4"/>
  <c r="P274" i="4"/>
  <c r="O274" i="4"/>
  <c r="I274" i="4"/>
  <c r="P273" i="4"/>
  <c r="O273" i="4"/>
  <c r="I273" i="4"/>
  <c r="P272" i="4"/>
  <c r="O272" i="4"/>
  <c r="I272" i="4"/>
  <c r="P271" i="4"/>
  <c r="O271" i="4"/>
  <c r="I271" i="4"/>
  <c r="P270" i="4"/>
  <c r="O270" i="4"/>
  <c r="I270" i="4"/>
  <c r="P269" i="4"/>
  <c r="O269" i="4"/>
  <c r="I269" i="4"/>
  <c r="P268" i="4"/>
  <c r="O268" i="4"/>
  <c r="I268" i="4"/>
  <c r="P267" i="4"/>
  <c r="O267" i="4"/>
  <c r="I267" i="4"/>
  <c r="P266" i="4"/>
  <c r="O266" i="4"/>
  <c r="I266" i="4"/>
  <c r="P265" i="4"/>
  <c r="O265" i="4"/>
  <c r="I265" i="4"/>
  <c r="P264" i="4"/>
  <c r="O264" i="4"/>
  <c r="I264" i="4"/>
  <c r="P263" i="4"/>
  <c r="O263" i="4"/>
  <c r="I263" i="4"/>
  <c r="P262" i="4"/>
  <c r="O262" i="4"/>
  <c r="I262" i="4"/>
  <c r="P261" i="4"/>
  <c r="O261" i="4"/>
  <c r="I261" i="4"/>
  <c r="P260" i="4"/>
  <c r="O260" i="4"/>
  <c r="I260" i="4"/>
  <c r="P259" i="4"/>
  <c r="O259" i="4"/>
  <c r="I259" i="4"/>
  <c r="P258" i="4"/>
  <c r="O258" i="4"/>
  <c r="I258" i="4"/>
  <c r="P257" i="4"/>
  <c r="O257" i="4"/>
  <c r="I257" i="4"/>
  <c r="P256" i="4"/>
  <c r="O256" i="4"/>
  <c r="I256" i="4"/>
  <c r="P255" i="4"/>
  <c r="O255" i="4"/>
  <c r="I255" i="4"/>
  <c r="P254" i="4"/>
  <c r="O254" i="4"/>
  <c r="I254" i="4"/>
  <c r="P253" i="4"/>
  <c r="O253" i="4"/>
  <c r="I253" i="4"/>
  <c r="P252" i="4"/>
  <c r="O252" i="4"/>
  <c r="I252" i="4"/>
  <c r="P251" i="4"/>
  <c r="O251" i="4"/>
  <c r="I251" i="4"/>
  <c r="P250" i="4"/>
  <c r="O250" i="4"/>
  <c r="I250" i="4"/>
  <c r="P249" i="4"/>
  <c r="O249" i="4"/>
  <c r="I249" i="4"/>
  <c r="P248" i="4"/>
  <c r="O248" i="4"/>
  <c r="I248" i="4"/>
  <c r="P247" i="4"/>
  <c r="O247" i="4"/>
  <c r="I247" i="4"/>
  <c r="P246" i="4"/>
  <c r="O246" i="4"/>
  <c r="I246" i="4"/>
  <c r="P245" i="4"/>
  <c r="O245" i="4"/>
  <c r="I245" i="4"/>
  <c r="P244" i="4"/>
  <c r="O244" i="4"/>
  <c r="I244" i="4"/>
  <c r="P243" i="4"/>
  <c r="O243" i="4"/>
  <c r="I243" i="4"/>
  <c r="P242" i="4"/>
  <c r="O242" i="4"/>
  <c r="I242" i="4"/>
  <c r="P241" i="4"/>
  <c r="O241" i="4"/>
  <c r="I241" i="4"/>
  <c r="P240" i="4"/>
  <c r="O240" i="4"/>
  <c r="I240" i="4"/>
  <c r="P239" i="4"/>
  <c r="O239" i="4"/>
  <c r="I239" i="4"/>
  <c r="P238" i="4"/>
  <c r="O238" i="4"/>
  <c r="I238" i="4"/>
  <c r="P237" i="4"/>
  <c r="O237" i="4"/>
  <c r="I237" i="4"/>
  <c r="P236" i="4"/>
  <c r="O236" i="4"/>
  <c r="I236" i="4"/>
  <c r="P235" i="4"/>
  <c r="O235" i="4"/>
  <c r="I235" i="4"/>
  <c r="P234" i="4"/>
  <c r="O234" i="4"/>
  <c r="I234" i="4"/>
  <c r="P233" i="4"/>
  <c r="O233" i="4"/>
  <c r="I233" i="4"/>
  <c r="P232" i="4"/>
  <c r="O232" i="4"/>
  <c r="I232" i="4"/>
  <c r="P231" i="4"/>
  <c r="O231" i="4"/>
  <c r="I231" i="4"/>
  <c r="P230" i="4"/>
  <c r="O230" i="4"/>
  <c r="I230" i="4"/>
  <c r="P229" i="4"/>
  <c r="O229" i="4"/>
  <c r="I229" i="4"/>
  <c r="P228" i="4"/>
  <c r="O228" i="4"/>
  <c r="I228" i="4"/>
  <c r="P227" i="4"/>
  <c r="O227" i="4"/>
  <c r="I227" i="4"/>
  <c r="P226" i="4"/>
  <c r="O226" i="4"/>
  <c r="I226" i="4"/>
  <c r="P225" i="4"/>
  <c r="O225" i="4"/>
  <c r="I225" i="4"/>
  <c r="P224" i="4"/>
  <c r="O224" i="4"/>
  <c r="I224" i="4"/>
  <c r="P223" i="4"/>
  <c r="O223" i="4"/>
  <c r="I223" i="4"/>
  <c r="P222" i="4"/>
  <c r="O222" i="4"/>
  <c r="I222" i="4"/>
  <c r="P221" i="4"/>
  <c r="O221" i="4"/>
  <c r="I221" i="4"/>
  <c r="P220" i="4"/>
  <c r="O220" i="4"/>
  <c r="I220" i="4"/>
  <c r="P219" i="4"/>
  <c r="O219" i="4"/>
  <c r="I219" i="4"/>
  <c r="P218" i="4"/>
  <c r="O218" i="4"/>
  <c r="I218" i="4"/>
  <c r="P217" i="4"/>
  <c r="O217" i="4"/>
  <c r="I217" i="4"/>
  <c r="P216" i="4"/>
  <c r="O216" i="4"/>
  <c r="I216" i="4"/>
  <c r="P215" i="4"/>
  <c r="O215" i="4"/>
  <c r="I215" i="4"/>
  <c r="P214" i="4"/>
  <c r="O214" i="4"/>
  <c r="I214" i="4"/>
  <c r="P213" i="4"/>
  <c r="O213" i="4"/>
  <c r="I213" i="4"/>
  <c r="P212" i="4"/>
  <c r="O212" i="4"/>
  <c r="I212" i="4"/>
  <c r="P211" i="4"/>
  <c r="O211" i="4"/>
  <c r="I211" i="4"/>
  <c r="P210" i="4"/>
  <c r="O210" i="4"/>
  <c r="I210" i="4"/>
  <c r="P209" i="4"/>
  <c r="O209" i="4"/>
  <c r="I209" i="4"/>
  <c r="P208" i="4"/>
  <c r="O208" i="4"/>
  <c r="I208" i="4"/>
  <c r="P207" i="4"/>
  <c r="O207" i="4"/>
  <c r="I207" i="4"/>
  <c r="P206" i="4"/>
  <c r="O206" i="4"/>
  <c r="I206" i="4"/>
  <c r="P205" i="4"/>
  <c r="O205" i="4"/>
  <c r="I205" i="4"/>
  <c r="P204" i="4"/>
  <c r="O204" i="4"/>
  <c r="I204" i="4"/>
  <c r="P203" i="4"/>
  <c r="O203" i="4"/>
  <c r="I203" i="4"/>
  <c r="P202" i="4"/>
  <c r="O202" i="4"/>
  <c r="I202" i="4"/>
  <c r="P201" i="4"/>
  <c r="O201" i="4"/>
  <c r="I201" i="4"/>
  <c r="P200" i="4"/>
  <c r="O200" i="4"/>
  <c r="I200" i="4"/>
  <c r="P199" i="4"/>
  <c r="O199" i="4"/>
  <c r="I199" i="4"/>
  <c r="P198" i="4"/>
  <c r="O198" i="4"/>
  <c r="I198" i="4"/>
  <c r="P197" i="4"/>
  <c r="O197" i="4"/>
  <c r="I197" i="4"/>
  <c r="P196" i="4"/>
  <c r="O196" i="4"/>
  <c r="I196" i="4"/>
  <c r="P195" i="4"/>
  <c r="O195" i="4"/>
  <c r="I195" i="4"/>
  <c r="P194" i="4"/>
  <c r="O194" i="4"/>
  <c r="I194" i="4"/>
  <c r="P193" i="4"/>
  <c r="O193" i="4"/>
  <c r="I193" i="4"/>
  <c r="P192" i="4"/>
  <c r="O192" i="4"/>
  <c r="I192" i="4"/>
  <c r="P191" i="4"/>
  <c r="O191" i="4"/>
  <c r="I191" i="4"/>
  <c r="P190" i="4"/>
  <c r="O190" i="4"/>
  <c r="I190" i="4"/>
  <c r="P189" i="4"/>
  <c r="O189" i="4"/>
  <c r="I189" i="4"/>
  <c r="P188" i="4"/>
  <c r="O188" i="4"/>
  <c r="I188" i="4"/>
  <c r="P187" i="4"/>
  <c r="O187" i="4"/>
  <c r="I187" i="4"/>
  <c r="P186" i="4"/>
  <c r="O186" i="4"/>
  <c r="I186" i="4"/>
  <c r="P185" i="4"/>
  <c r="O185" i="4"/>
  <c r="I185" i="4"/>
  <c r="P184" i="4"/>
  <c r="O184" i="4"/>
  <c r="I184" i="4"/>
  <c r="P183" i="4"/>
  <c r="O183" i="4"/>
  <c r="I183" i="4"/>
  <c r="P182" i="4"/>
  <c r="O182" i="4"/>
  <c r="I182" i="4"/>
  <c r="P181" i="4"/>
  <c r="O181" i="4"/>
  <c r="I181" i="4"/>
  <c r="P180" i="4"/>
  <c r="O180" i="4"/>
  <c r="I180" i="4"/>
  <c r="P179" i="4"/>
  <c r="O179" i="4"/>
  <c r="I179" i="4"/>
  <c r="P178" i="4"/>
  <c r="O178" i="4"/>
  <c r="I178" i="4"/>
  <c r="P177" i="4"/>
  <c r="O177" i="4"/>
  <c r="I177" i="4"/>
  <c r="P176" i="4"/>
  <c r="O176" i="4"/>
  <c r="I176" i="4"/>
  <c r="P175" i="4"/>
  <c r="O175" i="4"/>
  <c r="I175" i="4"/>
  <c r="P174" i="4"/>
  <c r="O174" i="4"/>
  <c r="I174" i="4"/>
  <c r="P173" i="4"/>
  <c r="O173" i="4"/>
  <c r="I173" i="4"/>
  <c r="P172" i="4"/>
  <c r="O172" i="4"/>
  <c r="I172" i="4"/>
  <c r="P171" i="4"/>
  <c r="O171" i="4"/>
  <c r="I171" i="4"/>
  <c r="P170" i="4"/>
  <c r="O170" i="4"/>
  <c r="I170" i="4"/>
  <c r="P169" i="4"/>
  <c r="O169" i="4"/>
  <c r="I169" i="4"/>
  <c r="P168" i="4"/>
  <c r="O168" i="4"/>
  <c r="I168" i="4"/>
  <c r="P167" i="4"/>
  <c r="O167" i="4"/>
  <c r="I167" i="4"/>
  <c r="P166" i="4"/>
  <c r="O166" i="4"/>
  <c r="I166" i="4"/>
  <c r="P165" i="4"/>
  <c r="O165" i="4"/>
  <c r="I165" i="4"/>
  <c r="P164" i="4"/>
  <c r="O164" i="4"/>
  <c r="I164" i="4"/>
  <c r="P163" i="4"/>
  <c r="O163" i="4"/>
  <c r="I163" i="4"/>
  <c r="P162" i="4"/>
  <c r="O162" i="4"/>
  <c r="I162" i="4"/>
  <c r="P161" i="4"/>
  <c r="O161" i="4"/>
  <c r="I161" i="4"/>
  <c r="P160" i="4"/>
  <c r="O160" i="4"/>
  <c r="I160" i="4"/>
  <c r="P159" i="4"/>
  <c r="O159" i="4"/>
  <c r="I159" i="4"/>
  <c r="P158" i="4"/>
  <c r="O158" i="4"/>
  <c r="I158" i="4"/>
  <c r="P157" i="4"/>
  <c r="O157" i="4"/>
  <c r="I157" i="4"/>
  <c r="P156" i="4"/>
  <c r="O156" i="4"/>
  <c r="I156" i="4"/>
  <c r="P155" i="4"/>
  <c r="O155" i="4"/>
  <c r="I155" i="4"/>
  <c r="P154" i="4"/>
  <c r="O154" i="4"/>
  <c r="I154" i="4"/>
  <c r="P153" i="4"/>
  <c r="O153" i="4"/>
  <c r="I153" i="4"/>
  <c r="P152" i="4"/>
  <c r="O152" i="4"/>
  <c r="I152" i="4"/>
  <c r="P151" i="4"/>
  <c r="O151" i="4"/>
  <c r="I151" i="4"/>
  <c r="P150" i="4"/>
  <c r="O150" i="4"/>
  <c r="I150" i="4"/>
  <c r="P149" i="4"/>
  <c r="O149" i="4"/>
  <c r="I149" i="4"/>
  <c r="P148" i="4"/>
  <c r="O148" i="4"/>
  <c r="I148" i="4"/>
  <c r="P147" i="4"/>
  <c r="O147" i="4"/>
  <c r="I147" i="4"/>
  <c r="P146" i="4"/>
  <c r="O146" i="4"/>
  <c r="I146" i="4"/>
  <c r="P145" i="4"/>
  <c r="O145" i="4"/>
  <c r="I145" i="4"/>
  <c r="P144" i="4"/>
  <c r="O144" i="4"/>
  <c r="I144" i="4"/>
  <c r="P143" i="4"/>
  <c r="O143" i="4"/>
  <c r="I143" i="4"/>
  <c r="P142" i="4"/>
  <c r="O142" i="4"/>
  <c r="I142" i="4"/>
  <c r="P141" i="4"/>
  <c r="O141" i="4"/>
  <c r="I141" i="4"/>
  <c r="P140" i="4"/>
  <c r="O140" i="4"/>
  <c r="I140" i="4"/>
  <c r="P139" i="4"/>
  <c r="O139" i="4"/>
  <c r="I139" i="4"/>
  <c r="P138" i="4"/>
  <c r="O138" i="4"/>
  <c r="I138" i="4"/>
  <c r="P137" i="4"/>
  <c r="O137" i="4"/>
  <c r="I137" i="4"/>
  <c r="P136" i="4"/>
  <c r="O136" i="4"/>
  <c r="I136" i="4"/>
  <c r="P135" i="4"/>
  <c r="O135" i="4"/>
  <c r="I135" i="4"/>
  <c r="P134" i="4"/>
  <c r="O134" i="4"/>
  <c r="I134" i="4"/>
  <c r="P133" i="4"/>
  <c r="O133" i="4"/>
  <c r="I133" i="4"/>
  <c r="P132" i="4"/>
  <c r="O132" i="4"/>
  <c r="I132" i="4"/>
  <c r="P131" i="4"/>
  <c r="O131" i="4"/>
  <c r="I131" i="4"/>
  <c r="P130" i="4"/>
  <c r="O130" i="4"/>
  <c r="I130" i="4"/>
  <c r="P129" i="4"/>
  <c r="O129" i="4"/>
  <c r="I129" i="4"/>
  <c r="P128" i="4"/>
  <c r="O128" i="4"/>
  <c r="I128" i="4"/>
  <c r="P127" i="4"/>
  <c r="O127" i="4"/>
  <c r="I127" i="4"/>
  <c r="P126" i="4"/>
  <c r="O126" i="4"/>
  <c r="I126" i="4"/>
  <c r="P125" i="4"/>
  <c r="O125" i="4"/>
  <c r="I125" i="4"/>
  <c r="P124" i="4"/>
  <c r="O124" i="4"/>
  <c r="I124" i="4"/>
  <c r="P123" i="4"/>
  <c r="O123" i="4"/>
  <c r="I123" i="4"/>
  <c r="P122" i="4"/>
  <c r="O122" i="4"/>
  <c r="I122" i="4"/>
  <c r="P121" i="4"/>
  <c r="O121" i="4"/>
  <c r="I121" i="4"/>
  <c r="P120" i="4"/>
  <c r="O120" i="4"/>
  <c r="I120" i="4"/>
  <c r="P119" i="4"/>
  <c r="O119" i="4"/>
  <c r="I119" i="4"/>
  <c r="P118" i="4"/>
  <c r="O118" i="4"/>
  <c r="I118" i="4"/>
  <c r="P117" i="4"/>
  <c r="O117" i="4"/>
  <c r="I117" i="4"/>
  <c r="P116" i="4"/>
  <c r="O116" i="4"/>
  <c r="I116" i="4"/>
  <c r="P115" i="4"/>
  <c r="O115" i="4"/>
  <c r="I115" i="4"/>
  <c r="P114" i="4"/>
  <c r="O114" i="4"/>
  <c r="I114" i="4"/>
  <c r="P113" i="4"/>
  <c r="O113" i="4"/>
  <c r="I113" i="4"/>
  <c r="P112" i="4"/>
  <c r="O112" i="4"/>
  <c r="I112" i="4"/>
  <c r="P111" i="4"/>
  <c r="O111" i="4"/>
  <c r="I111" i="4"/>
  <c r="P110" i="4"/>
  <c r="O110" i="4"/>
  <c r="I110" i="4"/>
  <c r="P109" i="4"/>
  <c r="O109" i="4"/>
  <c r="I109" i="4"/>
  <c r="P108" i="4"/>
  <c r="O108" i="4"/>
  <c r="I108" i="4"/>
  <c r="P107" i="4"/>
  <c r="O107" i="4"/>
  <c r="I107" i="4"/>
  <c r="P106" i="4"/>
  <c r="O106" i="4"/>
  <c r="I106" i="4"/>
  <c r="P105" i="4"/>
  <c r="O105" i="4"/>
  <c r="I105" i="4"/>
  <c r="P104" i="4"/>
  <c r="O104" i="4"/>
  <c r="I104" i="4"/>
  <c r="P103" i="4"/>
  <c r="O103" i="4"/>
  <c r="I103" i="4"/>
  <c r="P102" i="4"/>
  <c r="O102" i="4"/>
  <c r="I102" i="4"/>
  <c r="P101" i="4"/>
  <c r="O101" i="4"/>
  <c r="I101" i="4"/>
  <c r="P100" i="4"/>
  <c r="O100" i="4"/>
  <c r="I100" i="4"/>
  <c r="P99" i="4"/>
  <c r="O99" i="4"/>
  <c r="I99" i="4"/>
  <c r="P98" i="4"/>
  <c r="O98" i="4"/>
  <c r="I98" i="4"/>
  <c r="P97" i="4"/>
  <c r="O97" i="4"/>
  <c r="I97" i="4"/>
  <c r="P96" i="4"/>
  <c r="O96" i="4"/>
  <c r="I96" i="4"/>
  <c r="P95" i="4"/>
  <c r="O95" i="4"/>
  <c r="I95" i="4"/>
  <c r="P94" i="4"/>
  <c r="O94" i="4"/>
  <c r="I94" i="4"/>
  <c r="P93" i="4"/>
  <c r="O93" i="4"/>
  <c r="I93" i="4"/>
  <c r="P92" i="4"/>
  <c r="O92" i="4"/>
  <c r="I92" i="4"/>
  <c r="P91" i="4"/>
  <c r="O91" i="4"/>
  <c r="I91" i="4"/>
  <c r="P90" i="4"/>
  <c r="O90" i="4"/>
  <c r="I90" i="4"/>
  <c r="P89" i="4"/>
  <c r="O89" i="4"/>
  <c r="I89" i="4"/>
  <c r="P88" i="4"/>
  <c r="O88" i="4"/>
  <c r="I88" i="4"/>
  <c r="P87" i="4"/>
  <c r="O87" i="4"/>
  <c r="I87" i="4"/>
  <c r="P86" i="4"/>
  <c r="O86" i="4"/>
  <c r="I86" i="4"/>
  <c r="P85" i="4"/>
  <c r="O85" i="4"/>
  <c r="I85" i="4"/>
  <c r="P84" i="4"/>
  <c r="O84" i="4"/>
  <c r="I84" i="4"/>
  <c r="P83" i="4"/>
  <c r="O83" i="4"/>
  <c r="I83" i="4"/>
  <c r="P82" i="4"/>
  <c r="O82" i="4"/>
  <c r="I82" i="4"/>
  <c r="P81" i="4"/>
  <c r="O81" i="4"/>
  <c r="I81" i="4"/>
  <c r="P80" i="4"/>
  <c r="O80" i="4"/>
  <c r="I80" i="4"/>
  <c r="P79" i="4"/>
  <c r="O79" i="4"/>
  <c r="I79" i="4"/>
  <c r="P78" i="4"/>
  <c r="O78" i="4"/>
  <c r="I78" i="4"/>
  <c r="P77" i="4"/>
  <c r="O77" i="4"/>
  <c r="I77" i="4"/>
  <c r="P76" i="4"/>
  <c r="O76" i="4"/>
  <c r="I76" i="4"/>
  <c r="P75" i="4"/>
  <c r="O75" i="4"/>
  <c r="I75" i="4"/>
  <c r="P74" i="4"/>
  <c r="O74" i="4"/>
  <c r="I74" i="4"/>
  <c r="P73" i="4"/>
  <c r="O73" i="4"/>
  <c r="I73" i="4"/>
  <c r="P72" i="4"/>
  <c r="O72" i="4"/>
  <c r="I72" i="4"/>
  <c r="P71" i="4"/>
  <c r="O71" i="4"/>
  <c r="I71" i="4"/>
  <c r="P70" i="4"/>
  <c r="O70" i="4"/>
  <c r="I70" i="4"/>
  <c r="P69" i="4"/>
  <c r="O69" i="4"/>
  <c r="I69" i="4"/>
  <c r="P68" i="4"/>
  <c r="O68" i="4"/>
  <c r="I68" i="4"/>
  <c r="P67" i="4"/>
  <c r="O67" i="4"/>
  <c r="I67" i="4"/>
  <c r="P66" i="4"/>
  <c r="O66" i="4"/>
  <c r="I66" i="4"/>
  <c r="P65" i="4"/>
  <c r="O65" i="4"/>
  <c r="I65" i="4"/>
  <c r="P64" i="4"/>
  <c r="O64" i="4"/>
  <c r="I64" i="4"/>
  <c r="P63" i="4"/>
  <c r="O63" i="4"/>
  <c r="I63" i="4"/>
  <c r="P62" i="4"/>
  <c r="O62" i="4"/>
  <c r="I62" i="4"/>
  <c r="P61" i="4"/>
  <c r="O61" i="4"/>
  <c r="I61" i="4"/>
  <c r="P60" i="4"/>
  <c r="O60" i="4"/>
  <c r="I60" i="4"/>
  <c r="P59" i="4"/>
  <c r="O59" i="4"/>
  <c r="I59" i="4"/>
  <c r="P58" i="4"/>
  <c r="O58" i="4"/>
  <c r="I58" i="4"/>
  <c r="P57" i="4"/>
  <c r="O57" i="4"/>
  <c r="I57" i="4"/>
  <c r="P56" i="4"/>
  <c r="O56" i="4"/>
  <c r="I56" i="4"/>
  <c r="P55" i="4"/>
  <c r="O55" i="4"/>
  <c r="I55" i="4"/>
  <c r="P54" i="4"/>
  <c r="O54" i="4"/>
  <c r="I54" i="4"/>
  <c r="P53" i="4"/>
  <c r="O53" i="4"/>
  <c r="I53" i="4"/>
  <c r="P52" i="4"/>
  <c r="O52" i="4"/>
  <c r="I52" i="4"/>
  <c r="P51" i="4"/>
  <c r="O51" i="4"/>
  <c r="I51" i="4"/>
  <c r="P50" i="4"/>
  <c r="O50" i="4"/>
  <c r="I50" i="4"/>
  <c r="P49" i="4"/>
  <c r="O49" i="4"/>
  <c r="I49" i="4"/>
  <c r="P48" i="4"/>
  <c r="O48" i="4"/>
  <c r="I48" i="4"/>
  <c r="P47" i="4"/>
  <c r="O47" i="4"/>
  <c r="I47" i="4"/>
  <c r="P46" i="4"/>
  <c r="O46" i="4"/>
  <c r="I46" i="4"/>
  <c r="P45" i="4"/>
  <c r="O45" i="4"/>
  <c r="I45" i="4"/>
  <c r="P44" i="4"/>
  <c r="O44" i="4"/>
  <c r="I44" i="4"/>
  <c r="P43" i="4"/>
  <c r="O43" i="4"/>
  <c r="I43" i="4"/>
  <c r="P42" i="4"/>
  <c r="O42" i="4"/>
  <c r="I42" i="4"/>
  <c r="P41" i="4"/>
  <c r="O41" i="4"/>
  <c r="I41" i="4"/>
  <c r="P40" i="4"/>
  <c r="O40" i="4"/>
  <c r="I40" i="4"/>
  <c r="P39" i="4"/>
  <c r="O39" i="4"/>
  <c r="I39" i="4"/>
  <c r="P38" i="4"/>
  <c r="O38" i="4"/>
  <c r="I38" i="4"/>
  <c r="P37" i="4"/>
  <c r="O37" i="4"/>
  <c r="I37" i="4"/>
  <c r="P36" i="4"/>
  <c r="O36" i="4"/>
  <c r="I36" i="4"/>
  <c r="P35" i="4"/>
  <c r="O35" i="4"/>
  <c r="I35" i="4"/>
  <c r="P34" i="4"/>
  <c r="O34" i="4"/>
  <c r="I34" i="4"/>
  <c r="P33" i="4"/>
  <c r="O33" i="4"/>
  <c r="I33" i="4"/>
  <c r="P32" i="4"/>
  <c r="O32" i="4"/>
  <c r="I32" i="4"/>
  <c r="P31" i="4"/>
  <c r="O31" i="4"/>
  <c r="I31" i="4"/>
  <c r="P30" i="4"/>
  <c r="O30" i="4"/>
  <c r="I30" i="4"/>
  <c r="P29" i="4"/>
  <c r="O29" i="4"/>
  <c r="I29" i="4"/>
  <c r="P28" i="4"/>
  <c r="O28" i="4"/>
  <c r="I28" i="4"/>
  <c r="P27" i="4"/>
  <c r="O27" i="4"/>
  <c r="I27" i="4"/>
  <c r="P26" i="4"/>
  <c r="O26" i="4"/>
  <c r="I26" i="4"/>
  <c r="P25" i="4"/>
  <c r="O25" i="4"/>
  <c r="I25" i="4"/>
  <c r="P24" i="4"/>
  <c r="O24" i="4"/>
  <c r="I24" i="4"/>
  <c r="P23" i="4"/>
  <c r="O23" i="4"/>
  <c r="I23" i="4"/>
  <c r="P22" i="4"/>
  <c r="O22" i="4"/>
  <c r="I22" i="4"/>
  <c r="P21" i="4"/>
  <c r="O21" i="4"/>
  <c r="I21" i="4"/>
  <c r="P20" i="4"/>
  <c r="O20" i="4"/>
  <c r="I20" i="4"/>
  <c r="P19" i="4"/>
  <c r="O19" i="4"/>
  <c r="I19" i="4"/>
  <c r="P18" i="4"/>
  <c r="O18" i="4"/>
  <c r="I18" i="4"/>
  <c r="P17" i="4"/>
  <c r="O17" i="4"/>
  <c r="I17" i="4"/>
  <c r="P16" i="4"/>
  <c r="O16" i="4"/>
  <c r="I16" i="4"/>
  <c r="P15" i="4"/>
  <c r="O15" i="4"/>
  <c r="I15" i="4"/>
  <c r="P14" i="4"/>
  <c r="O14" i="4"/>
  <c r="I14" i="4"/>
  <c r="P13" i="4"/>
  <c r="O13" i="4"/>
  <c r="I13" i="4"/>
  <c r="P12" i="4"/>
  <c r="O12" i="4"/>
  <c r="I12" i="4"/>
  <c r="P11" i="4"/>
  <c r="O11" i="4"/>
  <c r="I11" i="4"/>
  <c r="P10" i="4"/>
  <c r="O10" i="4"/>
  <c r="I10" i="4"/>
  <c r="P9" i="4"/>
  <c r="O9" i="4"/>
  <c r="I9" i="4"/>
  <c r="P8" i="4"/>
  <c r="O8" i="4"/>
  <c r="I8" i="4"/>
  <c r="P7" i="4"/>
  <c r="O7" i="4"/>
  <c r="I7" i="4"/>
  <c r="P6" i="4"/>
  <c r="O6" i="4"/>
  <c r="I6" i="4"/>
  <c r="P5" i="4"/>
  <c r="O5" i="4"/>
  <c r="I5" i="4"/>
  <c r="P4" i="4"/>
  <c r="O4" i="4"/>
  <c r="I4" i="4"/>
  <c r="P3" i="4"/>
  <c r="O3" i="4"/>
  <c r="I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<sst xmlns="http://schemas.openxmlformats.org/spreadsheetml/2006/main" count="32878" uniqueCount="122">
  <si>
    <t>Washington</t>
  </si>
  <si>
    <t>California</t>
  </si>
  <si>
    <t>Oregon</t>
  </si>
  <si>
    <t>Essonne</t>
  </si>
  <si>
    <t>Yveline</t>
  </si>
  <si>
    <t>England</t>
  </si>
  <si>
    <t>Hessen</t>
  </si>
  <si>
    <t>Hamburg</t>
  </si>
  <si>
    <t>Seine Saint Denis</t>
  </si>
  <si>
    <t>Saarland</t>
  </si>
  <si>
    <t>Nordrhein-Westfalen</t>
  </si>
  <si>
    <t>Bayern</t>
  </si>
  <si>
    <t>Seine (Paris)</t>
  </si>
  <si>
    <t>Pas de Calais</t>
  </si>
  <si>
    <t>Moselle</t>
  </si>
  <si>
    <t>Hauts de Seine</t>
  </si>
  <si>
    <t>Nord</t>
  </si>
  <si>
    <t>Seine et Marne</t>
  </si>
  <si>
    <t>Loiret</t>
  </si>
  <si>
    <t>Charente-Maritime</t>
  </si>
  <si>
    <t>Loir et Cher</t>
  </si>
  <si>
    <t>Brandenburg</t>
  </si>
  <si>
    <t>Alabama</t>
  </si>
  <si>
    <t>Val d'Oise</t>
  </si>
  <si>
    <t>Val de Marne</t>
  </si>
  <si>
    <t>Minnesota</t>
  </si>
  <si>
    <t>Wyoming</t>
  </si>
  <si>
    <t>Ohio</t>
  </si>
  <si>
    <t>Garonne (Haute)</t>
  </si>
  <si>
    <t>Shorts</t>
  </si>
  <si>
    <t>Kentucky</t>
  </si>
  <si>
    <t>Texas</t>
  </si>
  <si>
    <t>Missouri</t>
  </si>
  <si>
    <t>País</t>
  </si>
  <si>
    <t>Estados Unidos</t>
  </si>
  <si>
    <t>Francia</t>
  </si>
  <si>
    <t>Reino Unido</t>
  </si>
  <si>
    <t>Alemania</t>
  </si>
  <si>
    <t>Categoria de Producto</t>
  </si>
  <si>
    <t>Estado</t>
  </si>
  <si>
    <t>Género del cliente</t>
  </si>
  <si>
    <t>Edad del cliente</t>
  </si>
  <si>
    <t>Año</t>
  </si>
  <si>
    <t>Fecha</t>
  </si>
  <si>
    <t>Subcategoría</t>
  </si>
  <si>
    <t>Cantidad</t>
  </si>
  <si>
    <t>Costo unitario</t>
  </si>
  <si>
    <t>Precio unitario</t>
  </si>
  <si>
    <t>Costo</t>
  </si>
  <si>
    <t>Enero</t>
  </si>
  <si>
    <t>Febrero</t>
  </si>
  <si>
    <t>Marzo</t>
  </si>
  <si>
    <t>Abril</t>
  </si>
  <si>
    <t>Mayo</t>
  </si>
  <si>
    <t>Junio</t>
  </si>
  <si>
    <t>Julio</t>
  </si>
  <si>
    <t>Agosto</t>
  </si>
  <si>
    <t>Septiembre</t>
  </si>
  <si>
    <t>Octubre</t>
  </si>
  <si>
    <t>Noviembre</t>
  </si>
  <si>
    <t>Diciembre</t>
  </si>
  <si>
    <t>Accesorios</t>
  </si>
  <si>
    <t>Ropa</t>
  </si>
  <si>
    <t>Bicicletas</t>
  </si>
  <si>
    <t>Neumáticos y tubos</t>
  </si>
  <si>
    <t>Guantes</t>
  </si>
  <si>
    <t>Cascos</t>
  </si>
  <si>
    <t>Bicicletas de montaña</t>
  </si>
  <si>
    <t>Soportes para bicicletas</t>
  </si>
  <si>
    <t>Paquetes de hidratación</t>
  </si>
  <si>
    <t>Camisetas</t>
  </si>
  <si>
    <t>Guardabarros</t>
  </si>
  <si>
    <t>Calcetines</t>
  </si>
  <si>
    <t>Gorras</t>
  </si>
  <si>
    <t>Bicicletas de turismo</t>
  </si>
  <si>
    <t>Portabicicletas</t>
  </si>
  <si>
    <t>Productos de limpieza</t>
  </si>
  <si>
    <t>Bicicletas de carretera</t>
  </si>
  <si>
    <t>Botellas y portabidones</t>
  </si>
  <si>
    <t>Chalecos</t>
  </si>
  <si>
    <t>Mes</t>
  </si>
  <si>
    <t>Ingresos</t>
  </si>
  <si>
    <t>¿En que país hubieron los peores ingresos?</t>
  </si>
  <si>
    <t>¿En que estado hubo mayores costos?</t>
  </si>
  <si>
    <t>¿Cuál fue el promedio de ingresos en 2016?</t>
  </si>
  <si>
    <t>¿Cual es la suma de ingresos para el año 2015 que se obtuvieron gracias a la ropa?</t>
  </si>
  <si>
    <t>¿Cuántas bicicletas de montaña se vendieron en total?</t>
  </si>
  <si>
    <t>¿Cuántas personas de 29 años han comprado bicicletas de cualquier tipo?</t>
  </si>
  <si>
    <t>¿Cuál es la fecha en la que se vendieron más productos?</t>
  </si>
  <si>
    <t>Femenino</t>
  </si>
  <si>
    <t>Masculino</t>
  </si>
  <si>
    <t>PREGUNTAS</t>
  </si>
  <si>
    <t>RESPUESTAS</t>
  </si>
  <si>
    <t>Población</t>
  </si>
  <si>
    <t>FUNCIONES UTILIZADAS</t>
  </si>
  <si>
    <t>PROMEDIO.SI</t>
  </si>
  <si>
    <t>SUMAR.SI.CONJUNTO</t>
  </si>
  <si>
    <t>SUMAR.SI</t>
  </si>
  <si>
    <t>INDICE, COINCIDIR y MAX</t>
  </si>
  <si>
    <t>CONTAR.SI.CONJUNTO</t>
  </si>
  <si>
    <t>PROMEDIO</t>
  </si>
  <si>
    <t>¿Cuántos clientes mujeres hay?</t>
  </si>
  <si>
    <t xml:space="preserve">CONTAR.SI </t>
  </si>
  <si>
    <t>MES, INDICE, COINCIDIR y MIN</t>
  </si>
  <si>
    <t>¿En que número de mes de 2016 los hombres compraron menos camisetas en Washington?</t>
  </si>
  <si>
    <t>INDICE, COINCIDIR y MIN</t>
  </si>
  <si>
    <t>¿Cuál fue el promedio de la edad de los clientes?</t>
  </si>
  <si>
    <t>¿Cuál es el total de clientes?</t>
  </si>
  <si>
    <t>CONTAR</t>
  </si>
  <si>
    <t>Etiquetas de fila</t>
  </si>
  <si>
    <t>Total general</t>
  </si>
  <si>
    <t>Suma de Ingresos</t>
  </si>
  <si>
    <t>Suma de Costo</t>
  </si>
  <si>
    <t>Suma de Ganancias</t>
  </si>
  <si>
    <t>Promedio de Ingresos</t>
  </si>
  <si>
    <t>DASHBOARD INFORME DE INGRESOS POR VENTAS</t>
  </si>
  <si>
    <t>Acerca del conjunto de datos</t>
  </si>
  <si>
    <t>Objetivo del Dashboard</t>
  </si>
  <si>
    <t>Gráficos Principales</t>
  </si>
  <si>
    <t>Anotaciones y Comentarios</t>
  </si>
  <si>
    <t>https://www.kaggle.com/datasets/abhishekrp1517/sales-data-for-economic-data-analysis</t>
  </si>
  <si>
    <r>
      <rPr>
        <b/>
        <sz val="16"/>
        <color theme="1"/>
        <rFont val="Calibri"/>
        <family val="2"/>
        <scheme val="minor"/>
      </rPr>
      <t>Fuente:</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</si>
</sst>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 #,##0.00_-;\-&quot;$&quot;\ * #,##0.00_-;_-&quot;$&quot;\ * &quot;-&quot;??_-;_-@_-"/>
    <numFmt numFmtId="165" formatCode="_-[$$-409]* #,##0.00_ ;_-[$$-409]* \-#,##0.00\ ;_-[$$-409]* &quot;-&quot;??_ ;_-@_ "/>
    <numFmt numFmtId="166" formatCode="_-[$$-2C0A]\ * #,##0.00_-;\-[$$-2C0A]\ * #,##0.00_-;_-[$$-2C0A]\ * &quot;-&quot;??_-;_-@_-"/>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0"/>
      <color theme="1"/>
      <name val="Calibri"/>
      <family val="2"/>
      <scheme val="minor"/>
    </font>
    <font>
      <b/>
      <sz val="20"/>
      <color theme="1"/>
      <name val="Calibri"/>
      <family val="2"/>
      <scheme val="minor"/>
    </font>
    <font>
      <b/>
      <sz val="18"/>
      <color theme="1"/>
      <name val="Calibri"/>
      <family val="2"/>
      <scheme val="minor"/>
    </font>
    <font>
      <u/>
      <sz val="11"/>
      <color theme="10"/>
      <name val="Calibri"/>
      <family val="2"/>
      <scheme val="minor"/>
    </font>
    <font>
      <b/>
      <sz val="16"/>
      <color theme="1"/>
      <name val="Calibri"/>
      <family val="2"/>
      <scheme val="minor"/>
    </font>
    <font>
      <u/>
      <sz val="14"/>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4" tint="-0.249977111117893"/>
        <bgColor indexed="64"/>
      </patternFill>
    </fill>
    <fill>
      <patternFill patternType="solid">
        <fgColor theme="4"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0" fontId="22" fillId="0" borderId="0" applyNumberFormat="0" applyFill="0" applyBorder="0" applyAlignment="0" applyProtection="0"/>
  </cellStyleXfs>
  <cellXfs count="38">
    <xf numFmtId="0" fontId="0" fillId="0" borderId="0" xfId="0"/>
    <xf numFmtId="14" fontId="0" fillId="0" borderId="0" xfId="0" applyNumberFormat="1"/>
    <xf numFmtId="165" fontId="0" fillId="0" borderId="0" xfId="0" applyNumberFormat="1"/>
    <xf numFmtId="0" fontId="16" fillId="33" borderId="10" xfId="0" applyFont="1" applyFill="1" applyBorder="1"/>
    <xf numFmtId="0" fontId="0" fillId="34" borderId="10" xfId="0" applyFill="1" applyBorder="1"/>
    <xf numFmtId="0" fontId="0" fillId="33" borderId="10" xfId="0" applyFill="1" applyBorder="1"/>
    <xf numFmtId="166" fontId="0" fillId="0" borderId="0" xfId="0" applyNumberFormat="1"/>
    <xf numFmtId="166" fontId="0" fillId="0" borderId="0" xfId="42" applyNumberFormat="1" applyFont="1"/>
    <xf numFmtId="0" fontId="0" fillId="0" borderId="0" xfId="42" applyNumberFormat="1" applyFont="1"/>
    <xf numFmtId="0" fontId="13" fillId="35" borderId="0" xfId="0" applyFont="1" applyFill="1" applyAlignment="1">
      <alignment horizontal="center"/>
    </xf>
    <xf numFmtId="0" fontId="0" fillId="34" borderId="11" xfId="0" applyFill="1" applyBorder="1"/>
    <xf numFmtId="0" fontId="0" fillId="33" borderId="11" xfId="0" applyFill="1" applyBorder="1"/>
    <xf numFmtId="0" fontId="16" fillId="33" borderId="13" xfId="0" applyFont="1" applyFill="1" applyBorder="1"/>
    <xf numFmtId="0" fontId="16" fillId="33" borderId="14" xfId="0" applyFont="1" applyFill="1" applyBorder="1"/>
    <xf numFmtId="0" fontId="0" fillId="33" borderId="15" xfId="0" applyFill="1" applyBorder="1"/>
    <xf numFmtId="3" fontId="0" fillId="34" borderId="12" xfId="0" applyNumberFormat="1" applyFill="1" applyBorder="1"/>
    <xf numFmtId="3" fontId="0" fillId="0" borderId="0" xfId="0" applyNumberFormat="1"/>
    <xf numFmtId="3" fontId="0" fillId="33" borderId="12" xfId="0" applyNumberFormat="1" applyFill="1" applyBorder="1"/>
    <xf numFmtId="3" fontId="0" fillId="33" borderId="16" xfId="0" applyNumberFormat="1" applyFill="1" applyBorder="1"/>
    <xf numFmtId="0" fontId="16" fillId="0" borderId="0" xfId="0" applyFont="1" applyAlignment="1">
      <alignment horizontal="center"/>
    </xf>
    <xf numFmtId="2" fontId="0" fillId="0" borderId="0" xfId="42" applyNumberFormat="1" applyFont="1"/>
    <xf numFmtId="1"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pivotButton="1" applyAlignment="1">
      <alignment horizontal="center"/>
    </xf>
    <xf numFmtId="0" fontId="18" fillId="0" borderId="0" xfId="0" applyFont="1" applyAlignment="1">
      <alignment horizontal="left"/>
    </xf>
    <xf numFmtId="0" fontId="0" fillId="36" borderId="0" xfId="0" applyFill="1"/>
    <xf numFmtId="0" fontId="16" fillId="0" borderId="0" xfId="0" applyFont="1"/>
    <xf numFmtId="0" fontId="21" fillId="0" borderId="0" xfId="0" applyFont="1"/>
    <xf numFmtId="0" fontId="20" fillId="0" borderId="0" xfId="0" applyFont="1"/>
    <xf numFmtId="0" fontId="24" fillId="0" borderId="0" xfId="43" applyFont="1" applyAlignment="1">
      <alignment horizontal="left"/>
    </xf>
    <xf numFmtId="0" fontId="20" fillId="36" borderId="0" xfId="0" applyFont="1" applyFill="1" applyAlignment="1">
      <alignment horizontal="center"/>
    </xf>
    <xf numFmtId="0" fontId="19" fillId="36" borderId="0" xfId="0" applyFont="1" applyFill="1" applyAlignment="1">
      <alignment horizontal="center"/>
    </xf>
    <xf numFmtId="0" fontId="16" fillId="0" borderId="0" xfId="0" applyFont="1" applyAlignment="1">
      <alignment horizontal="center"/>
    </xf>
    <xf numFmtId="0" fontId="0" fillId="0" borderId="0" xfId="0" applyAlignment="1">
      <alignment horizontal="center"/>
    </xf>
    <xf numFmtId="0" fontId="13" fillId="35" borderId="0" xfId="0" applyFont="1" applyFill="1" applyAlignment="1">
      <alignment horizontal="center"/>
    </xf>
    <xf numFmtId="0" fontId="16" fillId="35" borderId="0" xfId="0" applyFont="1" applyFill="1" applyAlignment="1">
      <alignment horizontal="center"/>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3" builtinId="8"/>
    <cellStyle name="Incorrecto" xfId="7" builtinId="27" customBuiltin="1"/>
    <cellStyle name="Moneda" xfId="42" builtinId="4"/>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4">
    <dxf>
      <font>
        <b val="0"/>
        <i val="0"/>
        <strike val="0"/>
        <condense val="0"/>
        <extend val="0"/>
        <outline val="0"/>
        <shadow val="0"/>
        <u val="none"/>
        <vertAlign val="baseline"/>
        <sz val="11"/>
        <color theme="1"/>
        <name val="Calibri"/>
        <family val="2"/>
        <scheme val="minor"/>
      </font>
      <numFmt numFmtId="3" formatCode="#,##0"/>
      <fill>
        <patternFill patternType="solid">
          <fgColor theme="4" tint="0.59999389629810485"/>
          <bgColor theme="4" tint="0.59999389629810485"/>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border diagonalUp="0" diagonalDown="0">
        <left/>
        <right style="thin">
          <color theme="4" tint="0.39997558519241921"/>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outline="0">
        <left style="thin">
          <color theme="4" tint="0.39997558519241921"/>
        </left>
        <right style="thin">
          <color theme="4" tint="0.39997558519241921"/>
        </right>
        <top/>
        <bottom/>
      </border>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3" formatCode="#,##0"/>
    </dxf>
    <dxf>
      <numFmt numFmtId="19" formatCode="d/m/yyyy"/>
    </dxf>
    <dxf>
      <numFmt numFmtId="165" formatCode="_-[$$-409]* #,##0.00_ ;_-[$$-409]* \-#,##0.00\ ;_-[$$-409]* &quot;-&quot;??_ ;_-@_ "/>
    </dxf>
    <dxf>
      <font>
        <u/>
      </font>
    </dxf>
  </dxfs>
  <tableStyles count="0" defaultTableStyle="TableStyleMedium2" defaultPivotStyle="PivotStyleLight16"/>
  <colors>
    <mruColors>
      <color rgb="FFDAE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[PF FerreValderrama.xlsx]tablas_dinamicas!TDVentasMes</c:name>
    <c:fmtId val="1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solidFill>
                  <a:sysClr val="windowText" lastClr="000000"/>
                </a:solidFill>
              </a:rPr>
              <a:t>INGRESOS</a:t>
            </a:r>
            <a:r>
              <a:rPr lang="en-US" baseline="0">
                <a:solidFill>
                  <a:sysClr val="windowText" lastClr="000000"/>
                </a:solidFill>
              </a:rPr>
              <a:t> POR MES</a:t>
            </a:r>
            <a:endParaRPr lang="en-US">
              <a:solidFill>
                <a:sysClr val="windowText" lastClr="000000"/>
              </a:solidFill>
            </a:endParaRPr>
          </a:p>
        </c:rich>
      </c:tx>
      <c:layout>
        <c:manualLayout>
          <c:xMode val="edge"/>
          <c:yMode val="edge"/>
          <c:x val="2.2772772772772756E-2"/>
          <c:y val="2.706883217324052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AR"/>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lumMod val="40000"/>
                <a:lumOff val="60000"/>
              </a:schemeClr>
            </a:solidFill>
            <a:round/>
          </a:ln>
          <a:effectLst/>
        </c:spPr>
        <c:marker>
          <c:symbol val="circle"/>
          <c:size val="6"/>
          <c:spPr>
            <a:solidFill>
              <a:schemeClr val="accent1">
                <a:lumMod val="40000"/>
                <a:lumOff val="60000"/>
              </a:schemeClr>
            </a:solidFill>
            <a:ln w="12700">
              <a:solidFill>
                <a:schemeClr val="accent1">
                  <a:lumMod val="40000"/>
                  <a:lumOff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tablas_dinamicas!$O$2</c:f>
              <c:strCache>
                <c:ptCount val="1"/>
                <c:pt idx="0">
                  <c:v>Total</c:v>
                </c:pt>
              </c:strCache>
            </c:strRef>
          </c:tx>
          <c:spPr>
            <a:ln w="31750" cap="rnd">
              <a:solidFill>
                <a:schemeClr val="accent1">
                  <a:lumMod val="40000"/>
                  <a:lumOff val="60000"/>
                </a:schemeClr>
              </a:solidFill>
              <a:round/>
            </a:ln>
            <a:effectLst/>
          </c:spPr>
          <c:marker>
            <c:symbol val="circle"/>
            <c:size val="6"/>
            <c:spPr>
              <a:solidFill>
                <a:schemeClr val="accent1">
                  <a:lumMod val="40000"/>
                  <a:lumOff val="60000"/>
                </a:schemeClr>
              </a:solidFill>
              <a:ln w="12700">
                <a:solidFill>
                  <a:schemeClr val="accent1">
                    <a:lumMod val="40000"/>
                    <a:lumOff val="60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tablas_dinamicas!$N$3:$N$15</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tablas_dinamicas!$O$3:$O$15</c:f>
              <c:numCache>
                <c:formatCode>_-[$$-409]* #,##0.00_ ;_-[$$-409]* \-#,##0.00\ ;_-[$$-409]* "-"??_ ;_-@_ </c:formatCode>
                <c:ptCount val="12"/>
                <c:pt idx="0">
                  <c:v>721.21485943172695</c:v>
                </c:pt>
                <c:pt idx="1">
                  <c:v>717.5541561712846</c:v>
                </c:pt>
                <c:pt idx="2">
                  <c:v>668.80222223333317</c:v>
                </c:pt>
                <c:pt idx="3">
                  <c:v>772.86708857383951</c:v>
                </c:pt>
                <c:pt idx="4">
                  <c:v>810.94117647248595</c:v>
                </c:pt>
                <c:pt idx="5">
                  <c:v>803.42779783212995</c:v>
                </c:pt>
                <c:pt idx="6">
                  <c:v>682.87864079368956</c:v>
                </c:pt>
                <c:pt idx="7">
                  <c:v>678.81818184759368</c:v>
                </c:pt>
                <c:pt idx="8">
                  <c:v>640.0502793268156</c:v>
                </c:pt>
                <c:pt idx="9">
                  <c:v>644.37674416046514</c:v>
                </c:pt>
                <c:pt idx="10">
                  <c:v>654.34633025688061</c:v>
                </c:pt>
                <c:pt idx="11">
                  <c:v>665.84543759590304</c:v>
                </c:pt>
              </c:numCache>
            </c:numRef>
          </c:val>
          <c:smooth val="0"/>
          <c:extLst>
            <c:ext xmlns:c16="http://schemas.microsoft.com/office/drawing/2014/chart" uri="{C3380CC4-5D6E-409C-BE32-E72D297353CC}">
              <c16:uniqueId val="{00000003-855D-4858-A6DE-5750790516CC}"/>
            </c:ext>
          </c:extLst>
        </c:ser>
        <c:dLbls>
          <c:dLblPos val="ctr"/>
          <c:showLegendKey val="0"/>
          <c:showVal val="1"/>
          <c:showCatName val="0"/>
          <c:showSerName val="0"/>
          <c:showPercent val="0"/>
          <c:showBubbleSize val="0"/>
        </c:dLbls>
        <c:marker val="1"/>
        <c:smooth val="0"/>
        <c:axId val="386981999"/>
        <c:axId val="442302463"/>
      </c:lineChart>
      <c:catAx>
        <c:axId val="386981999"/>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AR"/>
          </a:p>
        </c:txPr>
        <c:crossAx val="442302463"/>
        <c:crosses val="autoZero"/>
        <c:auto val="1"/>
        <c:lblAlgn val="ctr"/>
        <c:lblOffset val="100"/>
        <c:noMultiLvlLbl val="0"/>
      </c:catAx>
      <c:valAx>
        <c:axId val="442302463"/>
        <c:scaling>
          <c:orientation val="minMax"/>
        </c:scaling>
        <c:delete val="0"/>
        <c:axPos val="l"/>
        <c:majorGridlines>
          <c:spPr>
            <a:ln w="9525" cap="flat" cmpd="sng" algn="ctr">
              <a:solidFill>
                <a:schemeClr val="tx2">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AR"/>
          </a:p>
        </c:txPr>
        <c:crossAx val="386981999"/>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2">
          <a:lumMod val="15000"/>
          <a:lumOff val="8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[PF FerreValderrama.xlsx]tablas_dinamicas!TDCostoVentas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COSTO</a:t>
            </a:r>
            <a:r>
              <a:rPr lang="en-US" b="1" baseline="0">
                <a:solidFill>
                  <a:schemeClr val="tx1"/>
                </a:solidFill>
              </a:rPr>
              <a:t> DE VENTAS</a:t>
            </a:r>
            <a:endParaRPr lang="en-US" b="1">
              <a:solidFill>
                <a:schemeClr val="tx1"/>
              </a:solidFill>
            </a:endParaRPr>
          </a:p>
        </c:rich>
      </c:tx>
      <c:layout>
        <c:manualLayout>
          <c:xMode val="edge"/>
          <c:yMode val="edge"/>
          <c:x val="2.2772772772772756E-2"/>
          <c:y val="2.70688321732405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tablas_dinamicas!$C$2</c:f>
              <c:strCache>
                <c:ptCount val="1"/>
                <c:pt idx="0">
                  <c:v>Total</c:v>
                </c:pt>
              </c:strCache>
            </c:strRef>
          </c:tx>
          <c:spPr>
            <a:solidFill>
              <a:schemeClr val="accent1">
                <a:lumMod val="40000"/>
                <a:lumOff val="60000"/>
              </a:schemeClr>
            </a:solidFill>
            <a:ln>
              <a:solidFill>
                <a:schemeClr val="accent1">
                  <a:lumMod val="60000"/>
                  <a:lumOff val="40000"/>
                </a:schemeClr>
              </a:solidFill>
            </a:ln>
            <a:effectLst/>
          </c:spPr>
          <c:invertIfNegative val="0"/>
          <c:dLbls>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tablas_dinamicas!$B$3:$B$6</c:f>
              <c:strCache>
                <c:ptCount val="3"/>
                <c:pt idx="0">
                  <c:v>Accesorios</c:v>
                </c:pt>
                <c:pt idx="1">
                  <c:v>Bicicletas</c:v>
                </c:pt>
                <c:pt idx="2">
                  <c:v>Ropa</c:v>
                </c:pt>
              </c:strCache>
            </c:strRef>
          </c:cat>
          <c:val>
            <c:numRef>
              <c:f>tablas_dinamicas!$C$3:$C$6</c:f>
              <c:numCache>
                <c:formatCode>_-[$$-409]* #,##0.00_ ;_-[$$-409]* \-#,##0.00\ ;_-[$$-409]* "-"??_ ;_-@_ </c:formatCode>
                <c:ptCount val="3"/>
                <c:pt idx="0">
                  <c:v>990785.12</c:v>
                </c:pt>
                <c:pt idx="1">
                  <c:v>2078766.3099999984</c:v>
                </c:pt>
                <c:pt idx="2">
                  <c:v>442633.8899999999</c:v>
                </c:pt>
              </c:numCache>
            </c:numRef>
          </c:val>
          <c:extLst>
            <c:ext xmlns:c16="http://schemas.microsoft.com/office/drawing/2014/chart" uri="{C3380CC4-5D6E-409C-BE32-E72D297353CC}">
              <c16:uniqueId val="{00000000-A66E-4FD5-9B95-DCDCDC41F08B}"/>
            </c:ext>
          </c:extLst>
        </c:ser>
        <c:dLbls>
          <c:showLegendKey val="0"/>
          <c:showVal val="0"/>
          <c:showCatName val="0"/>
          <c:showSerName val="0"/>
          <c:showPercent val="0"/>
          <c:showBubbleSize val="0"/>
        </c:dLbls>
        <c:gapWidth val="32"/>
        <c:axId val="386981999"/>
        <c:axId val="442302463"/>
      </c:barChart>
      <c:catAx>
        <c:axId val="38698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s-AR"/>
          </a:p>
        </c:txPr>
        <c:crossAx val="442302463"/>
        <c:crosses val="autoZero"/>
        <c:auto val="1"/>
        <c:lblAlgn val="ctr"/>
        <c:lblOffset val="100"/>
        <c:noMultiLvlLbl val="0"/>
      </c:catAx>
      <c:valAx>
        <c:axId val="442302463"/>
        <c:scaling>
          <c:orientation val="minMax"/>
        </c:scaling>
        <c:delete val="1"/>
        <c:axPos val="b"/>
        <c:numFmt formatCode="_-[$$-409]* #,##0.00_ ;_-[$$-409]* \-#,##0.00\ ;_-[$$-409]* &quot;-&quot;??_ ;_-@_ " sourceLinked="1"/>
        <c:majorTickMark val="none"/>
        <c:minorTickMark val="none"/>
        <c:tickLblPos val="nextTo"/>
        <c:crossAx val="386981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[PF FerreValderrama.xlsx]tablas_dinamicas!TDIngresos</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INGRESOS POR VENTAS</a:t>
            </a:r>
          </a:p>
        </c:rich>
      </c:tx>
      <c:layout>
        <c:manualLayout>
          <c:xMode val="edge"/>
          <c:yMode val="edge"/>
          <c:x val="2.2772772772772756E-2"/>
          <c:y val="2.7068832173240527E-2"/>
        </c:manualLayout>
      </c:layout>
      <c:overlay val="0"/>
      <c:spPr>
        <a:noFill/>
        <a:ln>
          <a:noFill/>
        </a:ln>
        <a:effectLst/>
      </c:spPr>
    </c:title>
    <c:autoTitleDeleted val="0"/>
    <c:pivotFmts>
      <c:pivotFmt>
        <c:idx val="0"/>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tablas_dinamicas!$H$2</c:f>
              <c:strCache>
                <c:ptCount val="1"/>
                <c:pt idx="0">
                  <c:v>Total</c:v>
                </c:pt>
              </c:strCache>
            </c:strRef>
          </c:tx>
          <c:spPr>
            <a:solidFill>
              <a:schemeClr val="accent1">
                <a:lumMod val="40000"/>
                <a:lumOff val="60000"/>
              </a:schemeClr>
            </a:solidFill>
            <a:ln>
              <a:solidFill>
                <a:schemeClr val="accent1">
                  <a:lumMod val="60000"/>
                  <a:lumOff val="40000"/>
                </a:schemeClr>
              </a:solidFill>
            </a:ln>
            <a:effectLst/>
          </c:spPr>
          <c:invertIfNegative val="0"/>
          <c:dLbls>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tablas_dinamicas!$G$3:$G$6</c:f>
              <c:strCache>
                <c:ptCount val="3"/>
                <c:pt idx="0">
                  <c:v>Accesorios</c:v>
                </c:pt>
                <c:pt idx="1">
                  <c:v>Bicicletas</c:v>
                </c:pt>
                <c:pt idx="2">
                  <c:v>Ropa</c:v>
                </c:pt>
              </c:strCache>
            </c:strRef>
          </c:cat>
          <c:val>
            <c:numRef>
              <c:f>tablas_dinamicas!$H$3:$H$6</c:f>
              <c:numCache>
                <c:formatCode>_-[$$-409]* #,##0.00_ ;_-[$$-409]* \-#,##0.00\ ;_-[$$-409]* "-"??_ ;_-@_ </c:formatCode>
                <c:ptCount val="3"/>
                <c:pt idx="0">
                  <c:v>1204073.9999529996</c:v>
                </c:pt>
                <c:pt idx="1">
                  <c:v>2138387.0000100001</c:v>
                </c:pt>
                <c:pt idx="2">
                  <c:v>525636.00001000031</c:v>
                </c:pt>
              </c:numCache>
            </c:numRef>
          </c:val>
          <c:extLst>
            <c:ext xmlns:c16="http://schemas.microsoft.com/office/drawing/2014/chart" uri="{C3380CC4-5D6E-409C-BE32-E72D297353CC}">
              <c16:uniqueId val="{00000000-FCD8-4DA7-BB98-FE2AFAA7699C}"/>
            </c:ext>
          </c:extLst>
        </c:ser>
        <c:dLbls>
          <c:showLegendKey val="0"/>
          <c:showVal val="0"/>
          <c:showCatName val="0"/>
          <c:showSerName val="0"/>
          <c:showPercent val="0"/>
          <c:showBubbleSize val="0"/>
        </c:dLbls>
        <c:gapWidth val="32"/>
        <c:axId val="386981999"/>
        <c:axId val="442302463"/>
      </c:barChart>
      <c:catAx>
        <c:axId val="38698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s-AR"/>
          </a:p>
        </c:txPr>
        <c:crossAx val="442302463"/>
        <c:crosses val="autoZero"/>
        <c:auto val="1"/>
        <c:lblAlgn val="ctr"/>
        <c:lblOffset val="100"/>
        <c:noMultiLvlLbl val="0"/>
      </c:catAx>
      <c:valAx>
        <c:axId val="442302463"/>
        <c:scaling>
          <c:orientation val="minMax"/>
        </c:scaling>
        <c:delete val="1"/>
        <c:axPos val="b"/>
        <c:numFmt formatCode="_-[$$-409]* #,##0.00_ ;_-[$$-409]* \-#,##0.00\ ;_-[$$-409]* &quot;-&quot;??_ ;_-@_ " sourceLinked="1"/>
        <c:majorTickMark val="none"/>
        <c:minorTickMark val="none"/>
        <c:tickLblPos val="nextTo"/>
        <c:crossAx val="386981999"/>
        <c:crosses val="autoZero"/>
        <c:crossBetween val="between"/>
      </c:valAx>
    </c:plotArea>
    <c:plotVisOnly val="1"/>
    <c:dispBlanksAs val="gap"/>
    <c:showDLblsOverMax val="0"/>
    <c:extLst/>
  </c:chart>
  <c:spPr>
    <a:no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[PF FerreValderrama.xlsx]tablas_dinamicas!TDGanancias</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GANANCIAS</a:t>
            </a:r>
          </a:p>
        </c:rich>
      </c:tx>
      <c:layout>
        <c:manualLayout>
          <c:xMode val="edge"/>
          <c:yMode val="edge"/>
          <c:x val="2.2772772772772756E-2"/>
          <c:y val="2.7068832173240527E-2"/>
        </c:manualLayout>
      </c:layout>
      <c:overlay val="0"/>
      <c:spPr>
        <a:noFill/>
        <a:ln>
          <a:noFill/>
        </a:ln>
        <a:effectLst/>
      </c:spPr>
    </c:title>
    <c:autoTitleDeleted val="0"/>
    <c:pivotFmts>
      <c:pivotFmt>
        <c:idx val="0"/>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40000"/>
              <a:lumOff val="60000"/>
            </a:schemeClr>
          </a:solidFill>
          <a:ln>
            <a:solidFill>
              <a:schemeClr val="accent1">
                <a:lumMod val="60000"/>
                <a:lumOff val="40000"/>
              </a:schemeClr>
            </a:solid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tablas_dinamicas!$L$2</c:f>
              <c:strCache>
                <c:ptCount val="1"/>
                <c:pt idx="0">
                  <c:v>Total</c:v>
                </c:pt>
              </c:strCache>
            </c:strRef>
          </c:tx>
          <c:spPr>
            <a:solidFill>
              <a:schemeClr val="accent1">
                <a:lumMod val="40000"/>
                <a:lumOff val="60000"/>
              </a:schemeClr>
            </a:solidFill>
            <a:ln>
              <a:solidFill>
                <a:schemeClr val="accent1">
                  <a:lumMod val="60000"/>
                  <a:lumOff val="40000"/>
                </a:schemeClr>
              </a:solidFill>
            </a:ln>
            <a:effectLst/>
          </c:spPr>
          <c:invertIfNegative val="0"/>
          <c:dLbls>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A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tablas_dinamicas!$K$3:$K$6</c:f>
              <c:strCache>
                <c:ptCount val="3"/>
                <c:pt idx="0">
                  <c:v>Accesorios</c:v>
                </c:pt>
                <c:pt idx="1">
                  <c:v>Bicicletas</c:v>
                </c:pt>
                <c:pt idx="2">
                  <c:v>Ropa</c:v>
                </c:pt>
              </c:strCache>
            </c:strRef>
          </c:cat>
          <c:val>
            <c:numRef>
              <c:f>tablas_dinamicas!$L$3:$L$6</c:f>
              <c:numCache>
                <c:formatCode>_-[$$-409]* #,##0.00_ ;_-[$$-409]* \-#,##0.00\ ;_-[$$-409]* "-"??_ ;_-@_ </c:formatCode>
                <c:ptCount val="3"/>
                <c:pt idx="0">
                  <c:v>213288.87995299965</c:v>
                </c:pt>
                <c:pt idx="1">
                  <c:v>59620.69001000165</c:v>
                </c:pt>
                <c:pt idx="2">
                  <c:v>83002.110010000411</c:v>
                </c:pt>
              </c:numCache>
            </c:numRef>
          </c:val>
          <c:extLst>
            <c:ext xmlns:c16="http://schemas.microsoft.com/office/drawing/2014/chart" uri="{C3380CC4-5D6E-409C-BE32-E72D297353CC}">
              <c16:uniqueId val="{00000004-8C92-4727-B69F-F0C194D37A97}"/>
            </c:ext>
          </c:extLst>
        </c:ser>
        <c:dLbls>
          <c:showLegendKey val="0"/>
          <c:showVal val="0"/>
          <c:showCatName val="0"/>
          <c:showSerName val="0"/>
          <c:showPercent val="0"/>
          <c:showBubbleSize val="0"/>
        </c:dLbls>
        <c:gapWidth val="32"/>
        <c:axId val="386981999"/>
        <c:axId val="442302463"/>
      </c:barChart>
      <c:catAx>
        <c:axId val="38698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s-AR"/>
          </a:p>
        </c:txPr>
        <c:crossAx val="442302463"/>
        <c:crosses val="autoZero"/>
        <c:auto val="1"/>
        <c:lblAlgn val="ctr"/>
        <c:lblOffset val="100"/>
        <c:noMultiLvlLbl val="0"/>
      </c:catAx>
      <c:valAx>
        <c:axId val="442302463"/>
        <c:scaling>
          <c:orientation val="minMax"/>
        </c:scaling>
        <c:delete val="1"/>
        <c:axPos val="b"/>
        <c:numFmt formatCode="_-[$$-409]* #,##0.00_ ;_-[$$-409]* \-#,##0.00\ ;_-[$$-409]* &quot;-&quot;??_ ;_-@_ " sourceLinked="1"/>
        <c:majorTickMark val="none"/>
        <c:minorTickMark val="none"/>
        <c:tickLblPos val="nextTo"/>
        <c:crossAx val="386981999"/>
        <c:crosses val="autoZero"/>
        <c:crossBetween val="between"/>
      </c:valAx>
    </c:plotArea>
    <c:plotVisOnly val="1"/>
    <c:dispBlanksAs val="gap"/>
    <c:showDLblsOverMax val="0"/>
    <c:extLst/>
  </c:chart>
  <c:spPr>
    <a:no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[PF FerreValderrama.xlsx]tablas_dinamicas!TDVentasMes</c:name>
    <c:fmtId val="3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solidFill>
                  <a:schemeClr val="tx1"/>
                </a:solidFill>
              </a:rPr>
              <a:t>PROMEDIO DE INGRESOS POR MES</a:t>
            </a:r>
          </a:p>
        </c:rich>
      </c:tx>
      <c:layout>
        <c:manualLayout>
          <c:xMode val="edge"/>
          <c:yMode val="edge"/>
          <c:x val="2.2772772772772756E-2"/>
          <c:y val="2.706883217324052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AR"/>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tablas_dinamicas!$O$2</c:f>
              <c:strCache>
                <c:ptCount val="1"/>
                <c:pt idx="0">
                  <c:v>Total</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tablas_dinamicas!$N$3:$N$15</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tablas_dinamicas!$O$3:$O$15</c:f>
              <c:numCache>
                <c:formatCode>_-[$$-409]* #,##0.00_ ;_-[$$-409]* \-#,##0.00\ ;_-[$$-409]* "-"??_ ;_-@_ </c:formatCode>
                <c:ptCount val="12"/>
                <c:pt idx="0">
                  <c:v>721.21485943172695</c:v>
                </c:pt>
                <c:pt idx="1">
                  <c:v>717.5541561712846</c:v>
                </c:pt>
                <c:pt idx="2">
                  <c:v>668.80222223333317</c:v>
                </c:pt>
                <c:pt idx="3">
                  <c:v>772.86708857383951</c:v>
                </c:pt>
                <c:pt idx="4">
                  <c:v>810.94117647248595</c:v>
                </c:pt>
                <c:pt idx="5">
                  <c:v>803.42779783212995</c:v>
                </c:pt>
                <c:pt idx="6">
                  <c:v>682.87864079368956</c:v>
                </c:pt>
                <c:pt idx="7">
                  <c:v>678.81818184759368</c:v>
                </c:pt>
                <c:pt idx="8">
                  <c:v>640.0502793268156</c:v>
                </c:pt>
                <c:pt idx="9">
                  <c:v>644.37674416046514</c:v>
                </c:pt>
                <c:pt idx="10">
                  <c:v>654.34633025688061</c:v>
                </c:pt>
                <c:pt idx="11">
                  <c:v>665.84543759590304</c:v>
                </c:pt>
              </c:numCache>
            </c:numRef>
          </c:val>
          <c:smooth val="0"/>
          <c:extLst>
            <c:ext xmlns:c16="http://schemas.microsoft.com/office/drawing/2014/chart" uri="{C3380CC4-5D6E-409C-BE32-E72D297353CC}">
              <c16:uniqueId val="{00000002-2D36-40C1-822B-987C4C937DBB}"/>
            </c:ext>
          </c:extLst>
        </c:ser>
        <c:dLbls>
          <c:showLegendKey val="0"/>
          <c:showVal val="0"/>
          <c:showCatName val="0"/>
          <c:showSerName val="0"/>
          <c:showPercent val="0"/>
          <c:showBubbleSize val="0"/>
        </c:dLbls>
        <c:marker val="1"/>
        <c:smooth val="0"/>
        <c:axId val="386981999"/>
        <c:axId val="442302463"/>
      </c:lineChart>
      <c:catAx>
        <c:axId val="386981999"/>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AR"/>
          </a:p>
        </c:txPr>
        <c:crossAx val="442302463"/>
        <c:crosses val="autoZero"/>
        <c:auto val="1"/>
        <c:lblAlgn val="ctr"/>
        <c:lblOffset val="100"/>
        <c:noMultiLvlLbl val="0"/>
      </c:catAx>
      <c:valAx>
        <c:axId val="442302463"/>
        <c:scaling>
          <c:orientation val="minMax"/>
        </c:scaling>
        <c:delete val="0"/>
        <c:axPos val="l"/>
        <c:majorGridlines>
          <c:spPr>
            <a:ln w="9525" cap="flat" cmpd="sng" algn="ctr">
              <a:solidFill>
                <a:schemeClr val="tx2">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AR"/>
          </a:p>
        </c:txPr>
        <c:crossAx val="386981999"/>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2">
          <a:lumMod val="15000"/>
          <a:lumOff val="8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pivotSource>
    <c:name>[PF FerreValderrama.xlsx]tablas_dinamicas!TDVentasClientes</c:name>
    <c:fmtId val="3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INGRESOS POR GÉNERO</a:t>
            </a:r>
          </a:p>
        </c:rich>
      </c:tx>
      <c:layout>
        <c:manualLayout>
          <c:xMode val="edge"/>
          <c:yMode val="edge"/>
          <c:x val="0.15499898306069676"/>
          <c:y val="3.637993225707121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AR"/>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2"/>
        <c:spPr>
          <a:solidFill>
            <a:schemeClr val="accent1">
              <a:shade val="76000"/>
            </a:schemeClr>
          </a:solidFill>
          <a:ln>
            <a:noFill/>
          </a:ln>
          <a:effectLst>
            <a:outerShdw blurRad="254000" sx="102000" sy="102000" algn="ctr" rotWithShape="0">
              <a:prstClr val="black">
                <a:alpha val="20000"/>
              </a:prstClr>
            </a:outerShdw>
          </a:effectLst>
        </c:spPr>
      </c:pivotFmt>
      <c:pivotFmt>
        <c:idx val="13"/>
        <c:spPr>
          <a:solidFill>
            <a:schemeClr val="accent1">
              <a:tint val="77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tablas_dinamicas!$C$11</c:f>
              <c:strCache>
                <c:ptCount val="1"/>
                <c:pt idx="0">
                  <c:v>Total</c:v>
                </c:pt>
              </c:strCache>
            </c:strRef>
          </c:tx>
          <c:dPt>
            <c:idx val="0"/>
            <c:bubble3D val="0"/>
            <c:spPr>
              <a:solidFill>
                <a:schemeClr val="accent1">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1B3-46C3-A2FE-7BF76EE3CA6A}"/>
              </c:ext>
            </c:extLst>
          </c:dPt>
          <c:dPt>
            <c:idx val="1"/>
            <c:bubble3D val="0"/>
            <c:spPr>
              <a:solidFill>
                <a:schemeClr val="accent1">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1B3-46C3-A2FE-7BF76EE3CA6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tablas_dinamicas!$B$12:$B$14</c:f>
              <c:strCache>
                <c:ptCount val="2"/>
                <c:pt idx="0">
                  <c:v>Femenino</c:v>
                </c:pt>
                <c:pt idx="1">
                  <c:v>Masculino</c:v>
                </c:pt>
              </c:strCache>
            </c:strRef>
          </c:cat>
          <c:val>
            <c:numRef>
              <c:f>tablas_dinamicas!$C$12:$C$14</c:f>
              <c:numCache>
                <c:formatCode>_-[$$-409]* #,##0.00_ ;_-[$$-409]* \-#,##0.00\ ;_-[$$-409]* "-"??_ ;_-@_ </c:formatCode>
                <c:ptCount val="2"/>
                <c:pt idx="0">
                  <c:v>1879878.000005</c:v>
                </c:pt>
                <c:pt idx="1">
                  <c:v>1988218.999968</c:v>
                </c:pt>
              </c:numCache>
            </c:numRef>
          </c:val>
          <c:extLst>
            <c:ext xmlns:c16="http://schemas.microsoft.com/office/drawing/2014/chart" uri="{C3380CC4-5D6E-409C-BE32-E72D297353CC}">
              <c16:uniqueId val="{00000006-15B8-4228-812A-CFC30B9660F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2770070023534883"/>
          <c:y val="0.48422887432367046"/>
          <c:w val="0.21694874625911612"/>
          <c:h val="0.2269564069854396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AR"/>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hyperlink" Target="https://www.kaggle.com/datasets/abhishekrp1517/sales-data-for-economic-data-analysis" TargetMode="External"/></Relationships>
</file>

<file path=xl/drawings/drawing1.xml><?xml version="1.0" encoding="utf-8"?>
<xdr:wsDr xmlns:xdr="http://schemas.openxmlformats.org/drawingml/2006/spreadsheetDrawing" xmlns:a="http://schemas.openxmlformats.org/drawingml/2006/main">
  <xdr:twoCellAnchor>
    <xdr:from>
      <xdr:col>0</xdr:col>
      <xdr:colOff>449580</xdr:colOff>
      <xdr:row>40</xdr:row>
      <xdr:rowOff>133350</xdr:rowOff>
    </xdr:from>
    <xdr:to>
      <xdr:col>5</xdr:col>
      <xdr:colOff>281940</xdr:colOff>
      <xdr:row>55</xdr:row>
      <xdr:rowOff>133350</xdr:rowOff>
    </xdr:to>
    <xdr:graphicFrame macro="">
      <xdr:nvGraphicFramePr>
        <xdr:cNvPr id="8" name="Gráfico 7">
          <a:extLst>
            <a:ext uri="{FF2B5EF4-FFF2-40B4-BE49-F238E27FC236}">
              <a16:creationId xmlns:a16="http://schemas.microsoft.com/office/drawing/2014/main" id="{E196AA34-4D6E-E1F5-8FE3-5811EC30CA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236220</xdr:colOff>
      <xdr:row>2</xdr:row>
      <xdr:rowOff>19050</xdr:rowOff>
    </xdr:from>
    <xdr:to>
      <xdr:col>5</xdr:col>
      <xdr:colOff>388620</xdr:colOff>
      <xdr:row>22</xdr:row>
      <xdr:rowOff>30480</xdr:rowOff>
    </xdr:to>
    <xdr:graphicFrame macro="">
      <xdr:nvGraphicFramePr>
        <xdr:cNvPr id="2" name="Gráfico 1">
          <a:extLst>
            <a:ext uri="{FF2B5EF4-FFF2-40B4-BE49-F238E27FC236}">
              <a16:creationId xmlns:a16="http://schemas.microsoft.com/office/drawing/2014/main" id="{DE27BF02-0DD2-49BA-BFA0-F19CADE8C7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312420</xdr:colOff>
      <xdr:row>2</xdr:row>
      <xdr:rowOff>53340</xdr:rowOff>
    </xdr:from>
    <xdr:to>
      <xdr:col>11</xdr:col>
      <xdr:colOff>175260</xdr:colOff>
      <xdr:row>20</xdr:row>
      <xdr:rowOff>76200</xdr:rowOff>
    </xdr:to>
    <xdr:graphicFrame macro="">
      <xdr:nvGraphicFramePr>
        <xdr:cNvPr id="3" name="Gráfico 2">
          <a:extLst>
            <a:ext uri="{FF2B5EF4-FFF2-40B4-BE49-F238E27FC236}">
              <a16:creationId xmlns:a16="http://schemas.microsoft.com/office/drawing/2014/main" id="{B638A48C-C80E-4287-BDC1-1914EF5B23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91440</xdr:colOff>
      <xdr:row>21</xdr:row>
      <xdr:rowOff>129540</xdr:rowOff>
    </xdr:from>
    <xdr:to>
      <xdr:col>9</xdr:col>
      <xdr:colOff>472440</xdr:colOff>
      <xdr:row>35</xdr:row>
      <xdr:rowOff>76200</xdr:rowOff>
    </xdr:to>
    <mc:AlternateContent xmlns:mc="http://schemas.openxmlformats.org/markup-compatibility/2006" xmlns:a14="http://schemas.microsoft.com/office/drawing/2010/main">
      <mc:Choice Requires="a14">
        <xdr:graphicFrame macro="">
          <xdr:nvGraphicFramePr>
            <xdr:cNvPr id="6" name="Categoria de Producto">
              <a:extLst>
                <a:ext uri="{FF2B5EF4-FFF2-40B4-BE49-F238E27FC236}">
                  <a16:creationId xmlns:a16="http://schemas.microsoft.com/office/drawing/2014/main" id="{E36CA986-3B22-FA41-0D0C-C663A7162571}"/>
                </a:ext>
              </a:extLst>
            </xdr:cNvPr>
            <xdr:cNvGraphicFramePr/>
          </xdr:nvGraphicFramePr>
          <xdr:xfrm>
            <a:off x="0" y="0"/>
            <a:ext cx="0" cy="0"/>
          </xdr:xfrm>
          <a:graphic>
            <a:graphicData uri="http://schemas.microsoft.com/office/drawing/2010/slicer">
              <sle:slicer xmlns:sle="http://schemas.microsoft.com/office/drawing/2010/slicer" name="Categoria de Producto"/>
            </a:graphicData>
          </a:graphic>
        </xdr:graphicFrame>
      </mc:Choice>
      <mc:Fallback xmlns="">
        <xdr:sp macro="" textlink="">
          <xdr:nvSpPr>
            <xdr:cNvPr id="0" name=""/>
            <xdr:cNvSpPr>
              <a:spLocks noTextEdit="1"/>
            </xdr:cNvSpPr>
          </xdr:nvSpPr>
          <xdr:spPr>
            <a:xfrm>
              <a:off x="5638800" y="3787140"/>
              <a:ext cx="1965960" cy="2506980"/>
            </a:xfrm>
            <a:prstGeom prst="rect">
              <a:avLst/>
            </a:prstGeom>
            <a:solidFill>
              <a:prstClr val="white"/>
            </a:solidFill>
            <a:ln w="1">
              <a:solidFill>
                <a:prstClr val="green"/>
              </a:solidFill>
            </a:ln>
          </xdr:spPr>
          <xdr:txBody>
            <a:bodyPr vertOverflow="clip" horzOverflow="clip"/>
            <a:lstStyle/>
            <a:p>
              <a:r>
                <a:rPr lang="es-AR"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xdr:col>
      <xdr:colOff>480060</xdr:colOff>
      <xdr:row>21</xdr:row>
      <xdr:rowOff>129540</xdr:rowOff>
    </xdr:from>
    <xdr:to>
      <xdr:col>11</xdr:col>
      <xdr:colOff>769620</xdr:colOff>
      <xdr:row>35</xdr:row>
      <xdr:rowOff>43815</xdr:rowOff>
    </xdr:to>
    <mc:AlternateContent xmlns:mc="http://schemas.openxmlformats.org/markup-compatibility/2006" xmlns:a14="http://schemas.microsoft.com/office/drawing/2010/main">
      <mc:Choice Requires="a14">
        <xdr:graphicFrame macro="">
          <xdr:nvGraphicFramePr>
            <xdr:cNvPr id="7" name="Subcategoría">
              <a:extLst>
                <a:ext uri="{FF2B5EF4-FFF2-40B4-BE49-F238E27FC236}">
                  <a16:creationId xmlns:a16="http://schemas.microsoft.com/office/drawing/2014/main" id="{5867FAE3-CE29-C080-C6B4-D79129CDF46F}"/>
                </a:ext>
              </a:extLst>
            </xdr:cNvPr>
            <xdr:cNvGraphicFramePr/>
          </xdr:nvGraphicFramePr>
          <xdr:xfrm>
            <a:off x="0" y="0"/>
            <a:ext cx="0" cy="0"/>
          </xdr:xfrm>
          <a:graphic>
            <a:graphicData uri="http://schemas.microsoft.com/office/drawing/2010/slicer">
              <sle:slicer xmlns:sle="http://schemas.microsoft.com/office/drawing/2010/slicer" name="Subcategoría"/>
            </a:graphicData>
          </a:graphic>
        </xdr:graphicFrame>
      </mc:Choice>
      <mc:Fallback xmlns="">
        <xdr:sp macro="" textlink="">
          <xdr:nvSpPr>
            <xdr:cNvPr id="0" name=""/>
            <xdr:cNvSpPr>
              <a:spLocks noTextEdit="1"/>
            </xdr:cNvSpPr>
          </xdr:nvSpPr>
          <xdr:spPr>
            <a:xfrm>
              <a:off x="7612380" y="3787140"/>
              <a:ext cx="1874520" cy="2474595"/>
            </a:xfrm>
            <a:prstGeom prst="rect">
              <a:avLst/>
            </a:prstGeom>
            <a:solidFill>
              <a:prstClr val="white"/>
            </a:solidFill>
            <a:ln w="1">
              <a:solidFill>
                <a:prstClr val="green"/>
              </a:solidFill>
            </a:ln>
          </xdr:spPr>
          <xdr:txBody>
            <a:bodyPr vertOverflow="clip" horzOverflow="clip"/>
            <a:lstStyle/>
            <a:p>
              <a:r>
                <a:rPr lang="es-AR"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0</xdr:col>
      <xdr:colOff>129540</xdr:colOff>
      <xdr:row>38</xdr:row>
      <xdr:rowOff>53341</xdr:rowOff>
    </xdr:from>
    <xdr:to>
      <xdr:col>3</xdr:col>
      <xdr:colOff>777240</xdr:colOff>
      <xdr:row>40</xdr:row>
      <xdr:rowOff>106680</xdr:rowOff>
    </xdr:to>
    <mc:AlternateContent xmlns:mc="http://schemas.openxmlformats.org/markup-compatibility/2006" xmlns:a14="http://schemas.microsoft.com/office/drawing/2010/main">
      <mc:Choice Requires="a14">
        <xdr:graphicFrame macro="">
          <xdr:nvGraphicFramePr>
            <xdr:cNvPr id="8" name="Año 1">
              <a:extLst>
                <a:ext uri="{FF2B5EF4-FFF2-40B4-BE49-F238E27FC236}">
                  <a16:creationId xmlns:a16="http://schemas.microsoft.com/office/drawing/2014/main" id="{ED5BE109-39C7-22C4-45AC-66C2E3E6DD83}"/>
                </a:ext>
              </a:extLst>
            </xdr:cNvPr>
            <xdr:cNvGraphicFramePr/>
          </xdr:nvGraphicFramePr>
          <xdr:xfrm>
            <a:off x="0" y="0"/>
            <a:ext cx="0" cy="0"/>
          </xdr:xfrm>
          <a:graphic>
            <a:graphicData uri="http://schemas.microsoft.com/office/drawing/2010/slicer">
              <sle:slicer xmlns:sle="http://schemas.microsoft.com/office/drawing/2010/slicer" name="Año 1"/>
            </a:graphicData>
          </a:graphic>
        </xdr:graphicFrame>
      </mc:Choice>
      <mc:Fallback xmlns="">
        <xdr:sp macro="" textlink="">
          <xdr:nvSpPr>
            <xdr:cNvPr id="0" name=""/>
            <xdr:cNvSpPr>
              <a:spLocks noTextEdit="1"/>
            </xdr:cNvSpPr>
          </xdr:nvSpPr>
          <xdr:spPr>
            <a:xfrm>
              <a:off x="129540" y="6819901"/>
              <a:ext cx="3025140" cy="419099"/>
            </a:xfrm>
            <a:prstGeom prst="rect">
              <a:avLst/>
            </a:prstGeom>
            <a:solidFill>
              <a:prstClr val="white"/>
            </a:solidFill>
            <a:ln w="1">
              <a:solidFill>
                <a:prstClr val="green"/>
              </a:solidFill>
            </a:ln>
          </xdr:spPr>
          <xdr:txBody>
            <a:bodyPr vertOverflow="clip" horzOverflow="clip"/>
            <a:lstStyle/>
            <a:p>
              <a:r>
                <a:rPr lang="es-AR"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0</xdr:col>
      <xdr:colOff>121920</xdr:colOff>
      <xdr:row>40</xdr:row>
      <xdr:rowOff>167641</xdr:rowOff>
    </xdr:from>
    <xdr:to>
      <xdr:col>12</xdr:col>
      <xdr:colOff>769620</xdr:colOff>
      <xdr:row>45</xdr:row>
      <xdr:rowOff>137160</xdr:rowOff>
    </xdr:to>
    <mc:AlternateContent xmlns:mc="http://schemas.openxmlformats.org/markup-compatibility/2006" xmlns:a14="http://schemas.microsoft.com/office/drawing/2010/main">
      <mc:Choice Requires="a14">
        <xdr:graphicFrame macro="">
          <xdr:nvGraphicFramePr>
            <xdr:cNvPr id="9" name="Mes">
              <a:extLst>
                <a:ext uri="{FF2B5EF4-FFF2-40B4-BE49-F238E27FC236}">
                  <a16:creationId xmlns:a16="http://schemas.microsoft.com/office/drawing/2014/main" id="{A6F148F1-A2A5-6D98-CB5F-8D1CF2863964}"/>
                </a:ext>
              </a:extLst>
            </xdr:cNvPr>
            <xdr:cNvGraphicFramePr/>
          </xdr:nvGraphicFramePr>
          <xdr:xfrm>
            <a:off x="0" y="0"/>
            <a:ext cx="0" cy="0"/>
          </xdr:xfrm>
          <a:graphic>
            <a:graphicData uri="http://schemas.microsoft.com/office/drawing/2010/slicer">
              <sle:slicer xmlns:sle="http://schemas.microsoft.com/office/drawing/2010/slicer" name="Mes"/>
            </a:graphicData>
          </a:graphic>
        </xdr:graphicFrame>
      </mc:Choice>
      <mc:Fallback xmlns="">
        <xdr:sp macro="" textlink="">
          <xdr:nvSpPr>
            <xdr:cNvPr id="0" name=""/>
            <xdr:cNvSpPr>
              <a:spLocks noTextEdit="1"/>
            </xdr:cNvSpPr>
          </xdr:nvSpPr>
          <xdr:spPr>
            <a:xfrm>
              <a:off x="121920" y="7299961"/>
              <a:ext cx="10317480" cy="822959"/>
            </a:xfrm>
            <a:prstGeom prst="rect">
              <a:avLst/>
            </a:prstGeom>
            <a:solidFill>
              <a:prstClr val="white"/>
            </a:solidFill>
            <a:ln w="1">
              <a:solidFill>
                <a:prstClr val="green"/>
              </a:solidFill>
            </a:ln>
          </xdr:spPr>
          <xdr:txBody>
            <a:bodyPr vertOverflow="clip" horzOverflow="clip"/>
            <a:lstStyle/>
            <a:p>
              <a:r>
                <a:rPr lang="es-AR"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11</xdr:col>
      <xdr:colOff>365760</xdr:colOff>
      <xdr:row>2</xdr:row>
      <xdr:rowOff>91440</xdr:rowOff>
    </xdr:from>
    <xdr:to>
      <xdr:col>17</xdr:col>
      <xdr:colOff>182880</xdr:colOff>
      <xdr:row>17</xdr:row>
      <xdr:rowOff>91440</xdr:rowOff>
    </xdr:to>
    <xdr:graphicFrame macro="">
      <xdr:nvGraphicFramePr>
        <xdr:cNvPr id="4" name="Gráfico 3">
          <a:extLst>
            <a:ext uri="{FF2B5EF4-FFF2-40B4-BE49-F238E27FC236}">
              <a16:creationId xmlns:a16="http://schemas.microsoft.com/office/drawing/2014/main" id="{ECFE4381-D62D-4AA1-AE16-1906A07B22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175260</xdr:colOff>
      <xdr:row>21</xdr:row>
      <xdr:rowOff>137160</xdr:rowOff>
    </xdr:from>
    <xdr:to>
      <xdr:col>7</xdr:col>
      <xdr:colOff>83820</xdr:colOff>
      <xdr:row>37</xdr:row>
      <xdr:rowOff>15240</xdr:rowOff>
    </xdr:to>
    <xdr:graphicFrame macro="">
      <xdr:nvGraphicFramePr>
        <xdr:cNvPr id="10" name="Gráfico 9">
          <a:extLst>
            <a:ext uri="{FF2B5EF4-FFF2-40B4-BE49-F238E27FC236}">
              <a16:creationId xmlns:a16="http://schemas.microsoft.com/office/drawing/2014/main" id="{3DC34ACC-9E18-40EB-B658-86C604DEF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121920</xdr:colOff>
      <xdr:row>46</xdr:row>
      <xdr:rowOff>7621</xdr:rowOff>
    </xdr:from>
    <xdr:to>
      <xdr:col>2</xdr:col>
      <xdr:colOff>373380</xdr:colOff>
      <xdr:row>53</xdr:row>
      <xdr:rowOff>121921</xdr:rowOff>
    </xdr:to>
    <mc:AlternateContent xmlns:mc="http://schemas.openxmlformats.org/markup-compatibility/2006" xmlns:a14="http://schemas.microsoft.com/office/drawing/2010/main">
      <mc:Choice Requires="a14">
        <xdr:graphicFrame macro="">
          <xdr:nvGraphicFramePr>
            <xdr:cNvPr id="11" name="País 1">
              <a:extLst>
                <a:ext uri="{FF2B5EF4-FFF2-40B4-BE49-F238E27FC236}">
                  <a16:creationId xmlns:a16="http://schemas.microsoft.com/office/drawing/2014/main" id="{65EF44EE-371F-6F74-BA7D-D348FD2FD719}"/>
                </a:ext>
              </a:extLst>
            </xdr:cNvPr>
            <xdr:cNvGraphicFramePr/>
          </xdr:nvGraphicFramePr>
          <xdr:xfrm>
            <a:off x="0" y="0"/>
            <a:ext cx="0" cy="0"/>
          </xdr:xfrm>
          <a:graphic>
            <a:graphicData uri="http://schemas.microsoft.com/office/drawing/2010/slicer">
              <sle:slicer xmlns:sle="http://schemas.microsoft.com/office/drawing/2010/slicer" name="País 1"/>
            </a:graphicData>
          </a:graphic>
        </xdr:graphicFrame>
      </mc:Choice>
      <mc:Fallback xmlns="">
        <xdr:sp macro="" textlink="">
          <xdr:nvSpPr>
            <xdr:cNvPr id="0" name=""/>
            <xdr:cNvSpPr>
              <a:spLocks noTextEdit="1"/>
            </xdr:cNvSpPr>
          </xdr:nvSpPr>
          <xdr:spPr>
            <a:xfrm>
              <a:off x="121920" y="8237221"/>
              <a:ext cx="1836420" cy="1394460"/>
            </a:xfrm>
            <a:prstGeom prst="rect">
              <a:avLst/>
            </a:prstGeom>
            <a:solidFill>
              <a:prstClr val="white"/>
            </a:solidFill>
            <a:ln w="1">
              <a:solidFill>
                <a:prstClr val="green"/>
              </a:solidFill>
            </a:ln>
          </xdr:spPr>
          <xdr:txBody>
            <a:bodyPr vertOverflow="clip" horzOverflow="clip"/>
            <a:lstStyle/>
            <a:p>
              <a:r>
                <a:rPr lang="es-AR"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2</xdr:col>
      <xdr:colOff>373380</xdr:colOff>
      <xdr:row>46</xdr:row>
      <xdr:rowOff>7620</xdr:rowOff>
    </xdr:from>
    <xdr:to>
      <xdr:col>4</xdr:col>
      <xdr:colOff>617220</xdr:colOff>
      <xdr:row>59</xdr:row>
      <xdr:rowOff>97155</xdr:rowOff>
    </xdr:to>
    <mc:AlternateContent xmlns:mc="http://schemas.openxmlformats.org/markup-compatibility/2006" xmlns:a14="http://schemas.microsoft.com/office/drawing/2010/main">
      <mc:Choice Requires="a14">
        <xdr:graphicFrame macro="">
          <xdr:nvGraphicFramePr>
            <xdr:cNvPr id="12" name="Estado 1">
              <a:extLst>
                <a:ext uri="{FF2B5EF4-FFF2-40B4-BE49-F238E27FC236}">
                  <a16:creationId xmlns:a16="http://schemas.microsoft.com/office/drawing/2014/main" id="{FA3968FB-3786-3402-C865-96EDB6115356}"/>
                </a:ext>
              </a:extLst>
            </xdr:cNvPr>
            <xdr:cNvGraphicFramePr/>
          </xdr:nvGraphicFramePr>
          <xdr:xfrm>
            <a:off x="0" y="0"/>
            <a:ext cx="0" cy="0"/>
          </xdr:xfrm>
          <a:graphic>
            <a:graphicData uri="http://schemas.microsoft.com/office/drawing/2010/slicer">
              <sle:slicer xmlns:sle="http://schemas.microsoft.com/office/drawing/2010/slicer" name="Estado 1"/>
            </a:graphicData>
          </a:graphic>
        </xdr:graphicFrame>
      </mc:Choice>
      <mc:Fallback xmlns="">
        <xdr:sp macro="" textlink="">
          <xdr:nvSpPr>
            <xdr:cNvPr id="0" name=""/>
            <xdr:cNvSpPr>
              <a:spLocks noTextEdit="1"/>
            </xdr:cNvSpPr>
          </xdr:nvSpPr>
          <xdr:spPr>
            <a:xfrm>
              <a:off x="1958340" y="8237220"/>
              <a:ext cx="1828800" cy="2466975"/>
            </a:xfrm>
            <a:prstGeom prst="rect">
              <a:avLst/>
            </a:prstGeom>
            <a:solidFill>
              <a:prstClr val="white"/>
            </a:solidFill>
            <a:ln w="1">
              <a:solidFill>
                <a:prstClr val="green"/>
              </a:solidFill>
            </a:ln>
          </xdr:spPr>
          <xdr:txBody>
            <a:bodyPr vertOverflow="clip" horzOverflow="clip"/>
            <a:lstStyle/>
            <a:p>
              <a:r>
                <a:rPr lang="es-AR"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12</xdr:col>
      <xdr:colOff>228600</xdr:colOff>
      <xdr:row>21</xdr:row>
      <xdr:rowOff>15240</xdr:rowOff>
    </xdr:from>
    <xdr:to>
      <xdr:col>17</xdr:col>
      <xdr:colOff>396240</xdr:colOff>
      <xdr:row>36</xdr:row>
      <xdr:rowOff>0</xdr:rowOff>
    </xdr:to>
    <xdr:graphicFrame macro="">
      <xdr:nvGraphicFramePr>
        <xdr:cNvPr id="14" name="Gráfico 13">
          <a:extLst>
            <a:ext uri="{FF2B5EF4-FFF2-40B4-BE49-F238E27FC236}">
              <a16:creationId xmlns:a16="http://schemas.microsoft.com/office/drawing/2014/main" id="{B995489A-6A33-425C-A1FF-1C45340A06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746760</xdr:colOff>
      <xdr:row>2</xdr:row>
      <xdr:rowOff>175260</xdr:rowOff>
    </xdr:from>
    <xdr:to>
      <xdr:col>16</xdr:col>
      <xdr:colOff>38100</xdr:colOff>
      <xdr:row>9</xdr:row>
      <xdr:rowOff>152400</xdr:rowOff>
    </xdr:to>
    <xdr:sp macro="" textlink="">
      <xdr:nvSpPr>
        <xdr:cNvPr id="2" name="CuadroTexto 1">
          <a:hlinkClick xmlns:r="http://schemas.openxmlformats.org/officeDocument/2006/relationships" r:id="rId1"/>
          <a:extLst>
            <a:ext uri="{FF2B5EF4-FFF2-40B4-BE49-F238E27FC236}">
              <a16:creationId xmlns:a16="http://schemas.microsoft.com/office/drawing/2014/main" id="{D618340E-1F54-BE3C-0353-6E162AE7E891}"/>
            </a:ext>
          </a:extLst>
        </xdr:cNvPr>
        <xdr:cNvSpPr txBox="1"/>
      </xdr:nvSpPr>
      <xdr:spPr>
        <a:xfrm>
          <a:off x="746760" y="685800"/>
          <a:ext cx="11971020" cy="1257300"/>
        </a:xfrm>
        <a:prstGeom prst="rect">
          <a:avLst/>
        </a:prstGeom>
        <a:solidFill>
          <a:srgbClr val="DAE3F3">
            <a:alpha val="89804"/>
          </a:srgbClr>
        </a:solidFill>
        <a:ln w="9525" cmpd="sng">
          <a:solidFill>
            <a:schemeClr val="accent1">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400" b="0" i="0">
              <a:solidFill>
                <a:schemeClr val="dk1"/>
              </a:solidFill>
              <a:effectLst/>
              <a:latin typeface="+mn-lt"/>
              <a:ea typeface="+mn-ea"/>
              <a:cs typeface="+mn-cs"/>
            </a:rPr>
            <a:t>El conjunto de datos comprende detalles exhaustivos sobre transacciones de ventas, abarcando información crucial como la edad, el sexo, la ubicación y los productos adquiridos por los clientes. Este conjunto también proporciona datos tanto sobre el costo de los productos como sobre los ingresos generados por sus ventas, lo que permite calcular las ganancias y los márgenes de beneficio asociados. La columna de cantidad en el conjunto de datos ofrece información sobre el volumen de productos vendidos, lo que resulta valioso para analizar las tendencias de ventas a lo largo del tiempo. Además, la inclusión de información demográfica, como la edad y el sexo del cliente, proporciona la base para un análisis detallado del comportamiento de compra en distintos grupos demográficos.</a:t>
          </a:r>
        </a:p>
        <a:p>
          <a:endParaRPr lang="es-AR" sz="1400" b="0" i="0">
            <a:solidFill>
              <a:schemeClr val="dk1"/>
            </a:solidFill>
            <a:effectLst/>
            <a:latin typeface="+mn-lt"/>
            <a:ea typeface="+mn-ea"/>
            <a:cs typeface="+mn-cs"/>
          </a:endParaRPr>
        </a:p>
        <a:p>
          <a:endParaRPr lang="es-AR" sz="1400" b="0" i="0">
            <a:solidFill>
              <a:schemeClr val="dk1"/>
            </a:solidFill>
            <a:effectLst/>
            <a:latin typeface="+mn-lt"/>
            <a:ea typeface="+mn-ea"/>
            <a:cs typeface="+mn-cs"/>
          </a:endParaRPr>
        </a:p>
        <a:p>
          <a:endParaRPr lang="es-AR" sz="1400" b="0" i="0">
            <a:solidFill>
              <a:schemeClr val="dk1"/>
            </a:solidFill>
            <a:effectLst/>
            <a:latin typeface="+mn-lt"/>
            <a:ea typeface="+mn-ea"/>
            <a:cs typeface="+mn-cs"/>
          </a:endParaRPr>
        </a:p>
        <a:p>
          <a:endParaRPr lang="es-AR" sz="1400" b="1" i="0">
            <a:solidFill>
              <a:schemeClr val="dk1"/>
            </a:solidFill>
            <a:effectLst/>
            <a:latin typeface="+mn-lt"/>
            <a:ea typeface="+mn-ea"/>
            <a:cs typeface="+mn-cs"/>
          </a:endParaRPr>
        </a:p>
        <a:p>
          <a:endParaRPr lang="es-AR" sz="1400" b="1" i="0">
            <a:solidFill>
              <a:schemeClr val="dk1"/>
            </a:solidFill>
            <a:effectLst/>
            <a:latin typeface="+mn-lt"/>
            <a:ea typeface="+mn-ea"/>
            <a:cs typeface="+mn-cs"/>
          </a:endParaRPr>
        </a:p>
        <a:p>
          <a:endParaRPr lang="es-AR" sz="1100" b="0" i="0">
            <a:solidFill>
              <a:schemeClr val="dk1"/>
            </a:solidFill>
            <a:effectLst/>
            <a:latin typeface="+mn-lt"/>
            <a:ea typeface="+mn-ea"/>
            <a:cs typeface="+mn-cs"/>
          </a:endParaRPr>
        </a:p>
        <a:p>
          <a:endParaRPr lang="es-AR" sz="1100"/>
        </a:p>
      </xdr:txBody>
    </xdr:sp>
    <xdr:clientData/>
  </xdr:twoCellAnchor>
  <xdr:twoCellAnchor>
    <xdr:from>
      <xdr:col>1</xdr:col>
      <xdr:colOff>0</xdr:colOff>
      <xdr:row>14</xdr:row>
      <xdr:rowOff>167640</xdr:rowOff>
    </xdr:from>
    <xdr:to>
      <xdr:col>15</xdr:col>
      <xdr:colOff>723900</xdr:colOff>
      <xdr:row>22</xdr:row>
      <xdr:rowOff>152400</xdr:rowOff>
    </xdr:to>
    <xdr:sp macro="" textlink="">
      <xdr:nvSpPr>
        <xdr:cNvPr id="13" name="CuadroTexto 12">
          <a:extLst>
            <a:ext uri="{FF2B5EF4-FFF2-40B4-BE49-F238E27FC236}">
              <a16:creationId xmlns:a16="http://schemas.microsoft.com/office/drawing/2014/main" id="{1FC7B9B7-4A52-4959-82A4-E7475C6C051A}"/>
            </a:ext>
          </a:extLst>
        </xdr:cNvPr>
        <xdr:cNvSpPr txBox="1"/>
      </xdr:nvSpPr>
      <xdr:spPr>
        <a:xfrm>
          <a:off x="792480" y="3101340"/>
          <a:ext cx="11818620" cy="1447800"/>
        </a:xfrm>
        <a:prstGeom prst="rect">
          <a:avLst/>
        </a:prstGeom>
        <a:solidFill>
          <a:srgbClr val="DAE3F3">
            <a:alpha val="89804"/>
          </a:srgbClr>
        </a:solidFill>
        <a:ln w="9525" cmpd="sng">
          <a:solidFill>
            <a:schemeClr val="accent1">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400" b="0" i="0">
              <a:solidFill>
                <a:schemeClr val="dk1"/>
              </a:solidFill>
              <a:effectLst/>
              <a:latin typeface="+mn-lt"/>
              <a:ea typeface="+mn-ea"/>
              <a:cs typeface="+mn-cs"/>
            </a:rPr>
            <a:t>Este dashboard tiene como objetivo proporcionar una visualización clara y comprensible de los datos de ventas, costos e ingresos. Permite a los usuarios analizar el desempeño general y realizar exploraciones detalladas por categorías, subcategorías y otros criterios.</a:t>
          </a:r>
        </a:p>
        <a:p>
          <a:endParaRPr lang="es-AR" sz="1400" b="0" i="0">
            <a:solidFill>
              <a:schemeClr val="dk1"/>
            </a:solidFill>
            <a:effectLst/>
            <a:latin typeface="+mn-lt"/>
            <a:ea typeface="+mn-ea"/>
            <a:cs typeface="+mn-cs"/>
          </a:endParaRPr>
        </a:p>
        <a:p>
          <a:r>
            <a:rPr lang="es-AR" sz="1400" b="0" i="0">
              <a:solidFill>
                <a:schemeClr val="dk1"/>
              </a:solidFill>
              <a:effectLst/>
              <a:latin typeface="+mn-lt"/>
              <a:ea typeface="+mn-ea"/>
              <a:cs typeface="+mn-cs"/>
            </a:rPr>
            <a:t>A través de visualizaciones interactivas, se busca ofrecer a los usuarios una comprensión rápida y precisa de diversos aspectos, como la distribución de ingresos por categoría, el rendimiento a lo largo del tiempo, la segmentación por género de clientes y la capacidad de filtrar datos por año, mes, país y estado</a:t>
          </a:r>
          <a:endParaRPr lang="es-AR" sz="1800" b="0" i="0">
            <a:solidFill>
              <a:schemeClr val="dk1"/>
            </a:solidFill>
            <a:effectLst/>
            <a:latin typeface="+mn-lt"/>
            <a:ea typeface="+mn-ea"/>
            <a:cs typeface="+mn-cs"/>
          </a:endParaRPr>
        </a:p>
        <a:p>
          <a:endParaRPr lang="es-AR" sz="1100"/>
        </a:p>
      </xdr:txBody>
    </xdr:sp>
    <xdr:clientData/>
  </xdr:twoCellAnchor>
  <xdr:twoCellAnchor>
    <xdr:from>
      <xdr:col>1</xdr:col>
      <xdr:colOff>0</xdr:colOff>
      <xdr:row>26</xdr:row>
      <xdr:rowOff>0</xdr:rowOff>
    </xdr:from>
    <xdr:to>
      <xdr:col>16</xdr:col>
      <xdr:colOff>0</xdr:colOff>
      <xdr:row>43</xdr:row>
      <xdr:rowOff>0</xdr:rowOff>
    </xdr:to>
    <xdr:sp macro="" textlink="">
      <xdr:nvSpPr>
        <xdr:cNvPr id="14" name="CuadroTexto 13">
          <a:extLst>
            <a:ext uri="{FF2B5EF4-FFF2-40B4-BE49-F238E27FC236}">
              <a16:creationId xmlns:a16="http://schemas.microsoft.com/office/drawing/2014/main" id="{344FC44D-17AD-4F3D-AA41-1D868876EC1D}"/>
            </a:ext>
          </a:extLst>
        </xdr:cNvPr>
        <xdr:cNvSpPr txBox="1"/>
      </xdr:nvSpPr>
      <xdr:spPr>
        <a:xfrm>
          <a:off x="792480" y="5158740"/>
          <a:ext cx="11887200" cy="3108960"/>
        </a:xfrm>
        <a:prstGeom prst="rect">
          <a:avLst/>
        </a:prstGeom>
        <a:solidFill>
          <a:srgbClr val="DAE3F3">
            <a:alpha val="89804"/>
          </a:srgbClr>
        </a:solidFill>
        <a:ln w="9525" cmpd="sng">
          <a:solidFill>
            <a:schemeClr val="accent1">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400" b="1" i="0">
              <a:solidFill>
                <a:schemeClr val="dk1"/>
              </a:solidFill>
              <a:effectLst/>
              <a:latin typeface="+mn-lt"/>
              <a:ea typeface="+mn-ea"/>
              <a:cs typeface="+mn-cs"/>
            </a:rPr>
            <a:t>Gráficos de Barras: Costos, Ingresos y Ganancias por Categoría</a:t>
          </a:r>
        </a:p>
        <a:p>
          <a:r>
            <a:rPr lang="es-AR" sz="1400" b="1" i="0">
              <a:solidFill>
                <a:schemeClr val="dk1"/>
              </a:solidFill>
              <a:effectLst/>
              <a:latin typeface="+mn-lt"/>
              <a:ea typeface="+mn-ea"/>
              <a:cs typeface="+mn-cs"/>
            </a:rPr>
            <a:t>1.</a:t>
          </a:r>
          <a:r>
            <a:rPr lang="es-AR" sz="1400" b="1" i="0" baseline="0">
              <a:solidFill>
                <a:schemeClr val="dk1"/>
              </a:solidFill>
              <a:effectLst/>
              <a:latin typeface="+mn-lt"/>
              <a:ea typeface="+mn-ea"/>
              <a:cs typeface="+mn-cs"/>
            </a:rPr>
            <a:t> </a:t>
          </a:r>
          <a:r>
            <a:rPr lang="es-AR" sz="1400" b="1" i="0">
              <a:solidFill>
                <a:schemeClr val="dk1"/>
              </a:solidFill>
              <a:effectLst/>
              <a:latin typeface="+mn-lt"/>
              <a:ea typeface="+mn-ea"/>
              <a:cs typeface="+mn-cs"/>
            </a:rPr>
            <a:t>Costos por Categoría:</a:t>
          </a:r>
          <a:r>
            <a:rPr lang="es-AR" sz="1400" b="0" i="0">
              <a:solidFill>
                <a:schemeClr val="dk1"/>
              </a:solidFill>
              <a:effectLst/>
              <a:latin typeface="+mn-lt"/>
              <a:ea typeface="+mn-ea"/>
              <a:cs typeface="+mn-cs"/>
            </a:rPr>
            <a:t> Muestra la distribución de costos de ventas por cada categoría de productos.</a:t>
          </a:r>
        </a:p>
        <a:p>
          <a:r>
            <a:rPr lang="es-AR" sz="1400" b="1" i="0">
              <a:solidFill>
                <a:schemeClr val="dk1"/>
              </a:solidFill>
              <a:effectLst/>
              <a:latin typeface="+mn-lt"/>
              <a:ea typeface="+mn-ea"/>
              <a:cs typeface="+mn-cs"/>
            </a:rPr>
            <a:t>2. Ingresos por Categoría:</a:t>
          </a:r>
          <a:r>
            <a:rPr lang="es-AR" sz="1400" b="0" i="0">
              <a:solidFill>
                <a:schemeClr val="dk1"/>
              </a:solidFill>
              <a:effectLst/>
              <a:latin typeface="+mn-lt"/>
              <a:ea typeface="+mn-ea"/>
              <a:cs typeface="+mn-cs"/>
            </a:rPr>
            <a:t> Muestra los ingresos generados por cada categoría de productos.</a:t>
          </a:r>
        </a:p>
        <a:p>
          <a:r>
            <a:rPr lang="es-AR" sz="1400" b="1" i="0">
              <a:solidFill>
                <a:schemeClr val="dk1"/>
              </a:solidFill>
              <a:effectLst/>
              <a:latin typeface="+mn-lt"/>
              <a:ea typeface="+mn-ea"/>
              <a:cs typeface="+mn-cs"/>
            </a:rPr>
            <a:t>3. Ganancias por Categoría:</a:t>
          </a:r>
          <a:r>
            <a:rPr lang="es-AR" sz="1400" b="0" i="0">
              <a:solidFill>
                <a:schemeClr val="dk1"/>
              </a:solidFill>
              <a:effectLst/>
              <a:latin typeface="+mn-lt"/>
              <a:ea typeface="+mn-ea"/>
              <a:cs typeface="+mn-cs"/>
            </a:rPr>
            <a:t> Calcula las ganancias restando los costos de ventas a los ingresos.</a:t>
          </a:r>
        </a:p>
        <a:p>
          <a:endParaRPr lang="es-AR" sz="1400" b="1" i="0">
            <a:solidFill>
              <a:schemeClr val="dk1"/>
            </a:solidFill>
            <a:effectLst/>
            <a:latin typeface="+mn-lt"/>
            <a:ea typeface="+mn-ea"/>
            <a:cs typeface="+mn-cs"/>
          </a:endParaRPr>
        </a:p>
        <a:p>
          <a:r>
            <a:rPr lang="es-AR" sz="1400" b="1" i="0">
              <a:solidFill>
                <a:schemeClr val="dk1"/>
              </a:solidFill>
              <a:effectLst/>
              <a:latin typeface="+mn-lt"/>
              <a:ea typeface="+mn-ea"/>
              <a:cs typeface="+mn-cs"/>
            </a:rPr>
            <a:t>Gráfico de Líneas: Promedio de Ventas por Mes con Segmentación</a:t>
          </a:r>
        </a:p>
        <a:p>
          <a:r>
            <a:rPr lang="es-AR" sz="1400" b="0" i="0">
              <a:solidFill>
                <a:schemeClr val="dk1"/>
              </a:solidFill>
              <a:effectLst/>
              <a:latin typeface="+mn-lt"/>
              <a:ea typeface="+mn-ea"/>
              <a:cs typeface="+mn-cs"/>
            </a:rPr>
            <a:t>Muestra el promedio de ventas por mes.</a:t>
          </a:r>
        </a:p>
        <a:p>
          <a:r>
            <a:rPr lang="es-AR" sz="1400" b="0" i="0">
              <a:solidFill>
                <a:schemeClr val="dk1"/>
              </a:solidFill>
              <a:effectLst/>
              <a:latin typeface="+mn-lt"/>
              <a:ea typeface="+mn-ea"/>
              <a:cs typeface="+mn-cs"/>
            </a:rPr>
            <a:t>Permite segmentar por categorías y subcategorías para un análisis más detallado.</a:t>
          </a:r>
        </a:p>
        <a:p>
          <a:endParaRPr lang="es-AR" sz="1400" b="1" i="0">
            <a:solidFill>
              <a:schemeClr val="dk1"/>
            </a:solidFill>
            <a:effectLst/>
            <a:latin typeface="+mn-lt"/>
            <a:ea typeface="+mn-ea"/>
            <a:cs typeface="+mn-cs"/>
          </a:endParaRPr>
        </a:p>
        <a:p>
          <a:r>
            <a:rPr lang="es-AR" sz="1400" b="1" i="0">
              <a:solidFill>
                <a:schemeClr val="dk1"/>
              </a:solidFill>
              <a:effectLst/>
              <a:latin typeface="+mn-lt"/>
              <a:ea typeface="+mn-ea"/>
              <a:cs typeface="+mn-cs"/>
            </a:rPr>
            <a:t>Gráfico Circular: Distribución de Ventas por Género del Cliente</a:t>
          </a:r>
        </a:p>
        <a:p>
          <a:r>
            <a:rPr lang="es-AR" sz="1400" b="0" i="0">
              <a:solidFill>
                <a:schemeClr val="dk1"/>
              </a:solidFill>
              <a:effectLst/>
              <a:latin typeface="+mn-lt"/>
              <a:ea typeface="+mn-ea"/>
              <a:cs typeface="+mn-cs"/>
            </a:rPr>
            <a:t>Proporciona una vista rápida de cómo se distribuyen las ventas entre géneros.</a:t>
          </a:r>
        </a:p>
        <a:p>
          <a:endParaRPr lang="es-AR" sz="1400" b="1" i="0">
            <a:solidFill>
              <a:schemeClr val="dk1"/>
            </a:solidFill>
            <a:effectLst/>
            <a:latin typeface="+mn-lt"/>
            <a:ea typeface="+mn-ea"/>
            <a:cs typeface="+mn-cs"/>
          </a:endParaRPr>
        </a:p>
        <a:p>
          <a:r>
            <a:rPr lang="es-AR" sz="1400" b="1" i="0">
              <a:solidFill>
                <a:schemeClr val="dk1"/>
              </a:solidFill>
              <a:effectLst/>
              <a:latin typeface="+mn-lt"/>
              <a:ea typeface="+mn-ea"/>
              <a:cs typeface="+mn-cs"/>
            </a:rPr>
            <a:t>Segmentaciones: Año, Mes, País y Estado</a:t>
          </a:r>
        </a:p>
        <a:p>
          <a:r>
            <a:rPr lang="es-AR" sz="1400" b="0" i="0">
              <a:solidFill>
                <a:schemeClr val="dk1"/>
              </a:solidFill>
              <a:effectLst/>
              <a:latin typeface="+mn-lt"/>
              <a:ea typeface="+mn-ea"/>
              <a:cs typeface="+mn-cs"/>
            </a:rPr>
            <a:t>Permite a los usuarios filtrar y personalizar la visualización según diferentes criterios.</a:t>
          </a:r>
        </a:p>
        <a:p>
          <a:endParaRPr lang="es-AR" sz="1100" b="0" i="0">
            <a:solidFill>
              <a:schemeClr val="dk1"/>
            </a:solidFill>
            <a:effectLst/>
            <a:latin typeface="+mn-lt"/>
            <a:ea typeface="+mn-ea"/>
            <a:cs typeface="+mn-cs"/>
          </a:endParaRPr>
        </a:p>
        <a:p>
          <a:endParaRPr lang="es-AR" sz="1100" b="1" i="0">
            <a:solidFill>
              <a:schemeClr val="dk1"/>
            </a:solidFill>
            <a:effectLst/>
            <a:latin typeface="+mn-lt"/>
            <a:ea typeface="+mn-ea"/>
            <a:cs typeface="+mn-cs"/>
          </a:endParaRPr>
        </a:p>
        <a:p>
          <a:endParaRPr lang="es-AR" sz="1100"/>
        </a:p>
      </xdr:txBody>
    </xdr:sp>
    <xdr:clientData/>
  </xdr:twoCellAnchor>
  <xdr:twoCellAnchor>
    <xdr:from>
      <xdr:col>1</xdr:col>
      <xdr:colOff>0</xdr:colOff>
      <xdr:row>46</xdr:row>
      <xdr:rowOff>0</xdr:rowOff>
    </xdr:from>
    <xdr:to>
      <xdr:col>16</xdr:col>
      <xdr:colOff>0</xdr:colOff>
      <xdr:row>49</xdr:row>
      <xdr:rowOff>0</xdr:rowOff>
    </xdr:to>
    <xdr:sp macro="" textlink="">
      <xdr:nvSpPr>
        <xdr:cNvPr id="15" name="CuadroTexto 14">
          <a:extLst>
            <a:ext uri="{FF2B5EF4-FFF2-40B4-BE49-F238E27FC236}">
              <a16:creationId xmlns:a16="http://schemas.microsoft.com/office/drawing/2014/main" id="{6B1184C1-B4FF-467C-AB3E-3CF4C8078B0A}"/>
            </a:ext>
          </a:extLst>
        </xdr:cNvPr>
        <xdr:cNvSpPr txBox="1"/>
      </xdr:nvSpPr>
      <xdr:spPr>
        <a:xfrm>
          <a:off x="792480" y="8930640"/>
          <a:ext cx="11887200" cy="548640"/>
        </a:xfrm>
        <a:prstGeom prst="rect">
          <a:avLst/>
        </a:prstGeom>
        <a:solidFill>
          <a:srgbClr val="DAE3F3">
            <a:alpha val="89804"/>
          </a:srgbClr>
        </a:solidFill>
        <a:ln w="9525" cmpd="sng">
          <a:solidFill>
            <a:schemeClr val="accent1">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400" b="1" i="0">
              <a:solidFill>
                <a:schemeClr val="dk1"/>
              </a:solidFill>
              <a:effectLst/>
              <a:latin typeface="+mn-lt"/>
              <a:ea typeface="+mn-ea"/>
              <a:cs typeface="+mn-cs"/>
            </a:rPr>
            <a:t>Cálculos de Ganancias:</a:t>
          </a:r>
          <a:r>
            <a:rPr lang="es-AR" sz="1400" b="0" i="0">
              <a:solidFill>
                <a:schemeClr val="dk1"/>
              </a:solidFill>
              <a:effectLst/>
              <a:latin typeface="+mn-lt"/>
              <a:ea typeface="+mn-ea"/>
              <a:cs typeface="+mn-cs"/>
            </a:rPr>
            <a:t> Las ganancias se calculan restando los costos de ventas a los ingresos.</a:t>
          </a:r>
        </a:p>
        <a:p>
          <a:endParaRPr lang="es-AR" sz="1100" b="1" i="0">
            <a:solidFill>
              <a:schemeClr val="dk1"/>
            </a:solidFill>
            <a:effectLst/>
            <a:latin typeface="+mn-lt"/>
            <a:ea typeface="+mn-ea"/>
            <a:cs typeface="+mn-cs"/>
          </a:endParaRPr>
        </a:p>
        <a:p>
          <a:endParaRPr lang="es-AR"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du Ferre" refreshedDate="45314.589979861114" createdVersion="8" refreshedVersion="8" minRefreshableVersion="3" recordCount="5447" xr:uid="{30D9730E-FA32-43E0-9B15-0CA6C2A53E74}">
  <cacheSource type="worksheet">
    <worksheetSource name="Ventas"/>
  </cacheSource>
  <cacheFields count="16">
    <cacheField name="Fecha" numFmtId="14">
      <sharedItems containsSemiMixedTypes="0" containsNonDate="0" containsDate="1" containsString="0" minDate="2015-01-01T00:00:00" maxDate="2016-08-01T00:00:00"/>
    </cacheField>
    <cacheField name="Año" numFmtId="0">
      <sharedItems containsSemiMixedTypes="0" containsString="0" containsNumber="1" containsInteger="1" minValue="2015" maxValue="2016" count="2">
        <n v="2016"/>
        <n v="2015"/>
      </sharedItems>
    </cacheField>
    <cacheField name="Mes" numFmtId="0">
      <sharedItems count="12">
        <s v="Febrero"/>
        <s v="Marzo"/>
        <s v="Abril"/>
        <s v="Junio"/>
        <s v="Julio"/>
        <s v="Agosto"/>
        <s v="Septiembre"/>
        <s v="Octubre"/>
        <s v="Noviembre"/>
        <s v="Diciembre"/>
        <s v="Mayo"/>
        <s v="Enero"/>
      </sharedItems>
    </cacheField>
    <cacheField name="Edad del cliente" numFmtId="0">
      <sharedItems containsSemiMixedTypes="0" containsString="0" containsNumber="1" containsInteger="1" minValue="17" maxValue="87"/>
    </cacheField>
    <cacheField name="Género del cliente" numFmtId="0">
      <sharedItems count="2">
        <s v="Femenino"/>
        <s v="Masculino"/>
      </sharedItems>
    </cacheField>
    <cacheField name="País" numFmtId="0">
      <sharedItems count="4">
        <s v="Estados Unidos"/>
        <s v="Francia"/>
        <s v="Reino Unido"/>
        <s v="Alemania"/>
      </sharedItems>
    </cacheField>
    <cacheField name="Estado" numFmtId="0">
      <sharedItems count="32">
        <s v="Washington"/>
        <s v="California"/>
        <s v="Oregon"/>
        <s v="Essonne"/>
        <s v="Yveline"/>
        <s v="England"/>
        <s v="Hessen"/>
        <s v="Hamburg"/>
        <s v="Seine Saint Denis"/>
        <s v="Saarland"/>
        <s v="Nordrhein-Westfalen"/>
        <s v="Bayern"/>
        <s v="Seine (Paris)"/>
        <s v="Pas de Calais"/>
        <s v="Moselle"/>
        <s v="Hauts de Seine"/>
        <s v="Nord"/>
        <s v="Seine et Marne"/>
        <s v="Loiret"/>
        <s v="Charente-Maritime"/>
        <s v="Loir et Cher"/>
        <s v="Brandenburg"/>
        <s v="Alabama"/>
        <s v="Val d'Oise"/>
        <s v="Val de Marne"/>
        <s v="Minnesota"/>
        <s v="Wyoming"/>
        <s v="Ohio"/>
        <s v="Garonne (Haute)"/>
        <s v="Kentucky"/>
        <s v="Texas"/>
        <s v="Missouri"/>
      </sharedItems>
    </cacheField>
    <cacheField name="Población" numFmtId="3">
      <sharedItems containsSemiMixedTypes="0" containsString="0" containsNumber="1" containsInteger="1" minValue="72124" maxValue="55980000"/>
    </cacheField>
    <cacheField name="Categoria de Producto" numFmtId="0">
      <sharedItems count="3">
        <s v="Accesorios"/>
        <s v="Ropa"/>
        <s v="Bicicletas"/>
      </sharedItems>
    </cacheField>
    <cacheField name="Subcategoría" numFmtId="0">
      <sharedItems count="17">
        <s v="Neumáticos y tubos"/>
        <s v="Guantes"/>
        <s v="Cascos"/>
        <s v="Soportes para bicicletas"/>
        <s v="Bicicletas de montaña"/>
        <s v="Paquetes de hidratación"/>
        <s v="Camisetas"/>
        <s v="Guardabarros"/>
        <s v="Productos de limpieza"/>
        <s v="Calcetines"/>
        <s v="Gorras"/>
        <s v="Bicicletas de turismo"/>
        <s v="Botellas y portabidones"/>
        <s v="Chalecos"/>
        <s v="Bicicletas de carretera"/>
        <s v="Portabicicletas"/>
        <s v="Shorts"/>
      </sharedItems>
    </cacheField>
    <cacheField name="Cantidad" numFmtId="0">
      <sharedItems containsSemiMixedTypes="0" containsString="0" containsNumber="1" containsInteger="1" minValue="1" maxValue="3"/>
    </cacheField>
    <cacheField name="Costo unitario" numFmtId="165">
      <sharedItems containsSemiMixedTypes="0" containsString="0" containsNumber="1" minValue="0.67" maxValue="3120"/>
    </cacheField>
    <cacheField name="Precio unitario" numFmtId="165">
      <sharedItems containsSemiMixedTypes="0" containsString="0" containsNumber="1" minValue="0.66666700000000001" maxValue="3887"/>
    </cacheField>
    <cacheField name="Costo" numFmtId="165">
      <sharedItems containsSemiMixedTypes="0" containsString="0" containsNumber="1" minValue="2" maxValue="3600"/>
    </cacheField>
    <cacheField name="Ingresos" numFmtId="165">
      <sharedItems containsSemiMixedTypes="0" containsString="0" containsNumber="1" minValue="2.0000010000000001" maxValue="4923"/>
    </cacheField>
    <cacheField name="Ganancias" numFmtId="0" formula="Ingresos-Costo" databaseField="0"/>
  </cacheFields>
  <extLst>
    <ext xmlns:x14="http://schemas.microsoft.com/office/spreadsheetml/2009/9/main" uri="{725AE2AE-9491-48be-B2B4-4EB974FC3084}">
      <x14:pivotCacheDefinition pivotCacheId="12079790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47">
  <r>
    <d v="2016-02-19T00:00:00"/>
    <x v="0"/>
    <x v="0"/>
    <n v="29"/>
    <x v="0"/>
    <x v="0"/>
    <x v="0"/>
    <n v="712816"/>
    <x v="0"/>
    <x v="0"/>
    <n v="1"/>
    <n v="80"/>
    <n v="109"/>
    <n v="80"/>
    <n v="109"/>
  </r>
  <r>
    <d v="2016-02-20T00:00:00"/>
    <x v="0"/>
    <x v="0"/>
    <n v="29"/>
    <x v="0"/>
    <x v="0"/>
    <x v="0"/>
    <n v="712816"/>
    <x v="1"/>
    <x v="1"/>
    <n v="2"/>
    <n v="24.5"/>
    <n v="28.5"/>
    <n v="49"/>
    <n v="57"/>
  </r>
  <r>
    <d v="2016-02-27T00:00:00"/>
    <x v="0"/>
    <x v="0"/>
    <n v="29"/>
    <x v="0"/>
    <x v="0"/>
    <x v="0"/>
    <n v="712816"/>
    <x v="0"/>
    <x v="0"/>
    <n v="3"/>
    <n v="3.67"/>
    <n v="5"/>
    <n v="11.01"/>
    <n v="15"/>
  </r>
  <r>
    <d v="2016-03-12T00:00:00"/>
    <x v="0"/>
    <x v="1"/>
    <n v="29"/>
    <x v="0"/>
    <x v="0"/>
    <x v="0"/>
    <n v="712816"/>
    <x v="0"/>
    <x v="0"/>
    <n v="2"/>
    <n v="87.5"/>
    <n v="116.5"/>
    <n v="175"/>
    <n v="233"/>
  </r>
  <r>
    <d v="2016-03-12T00:00:00"/>
    <x v="0"/>
    <x v="1"/>
    <n v="29"/>
    <x v="0"/>
    <x v="0"/>
    <x v="0"/>
    <n v="712816"/>
    <x v="0"/>
    <x v="0"/>
    <n v="3"/>
    <n v="35"/>
    <n v="41.666666999999997"/>
    <n v="105"/>
    <n v="125.000001"/>
  </r>
  <r>
    <d v="2016-04-08T00:00:00"/>
    <x v="0"/>
    <x v="2"/>
    <n v="29"/>
    <x v="0"/>
    <x v="0"/>
    <x v="0"/>
    <n v="712816"/>
    <x v="0"/>
    <x v="0"/>
    <n v="1"/>
    <n v="66"/>
    <n v="78"/>
    <n v="66"/>
    <n v="78"/>
  </r>
  <r>
    <d v="2016-04-17T00:00:00"/>
    <x v="0"/>
    <x v="2"/>
    <n v="29"/>
    <x v="0"/>
    <x v="0"/>
    <x v="0"/>
    <n v="712816"/>
    <x v="0"/>
    <x v="0"/>
    <n v="2"/>
    <n v="52"/>
    <n v="60"/>
    <n v="104"/>
    <n v="120"/>
  </r>
  <r>
    <d v="2016-04-17T00:00:00"/>
    <x v="0"/>
    <x v="2"/>
    <n v="29"/>
    <x v="0"/>
    <x v="0"/>
    <x v="0"/>
    <n v="712816"/>
    <x v="0"/>
    <x v="0"/>
    <n v="1"/>
    <n v="60"/>
    <n v="68"/>
    <n v="60"/>
    <n v="68"/>
  </r>
  <r>
    <d v="2016-06-22T00:00:00"/>
    <x v="0"/>
    <x v="3"/>
    <n v="29"/>
    <x v="0"/>
    <x v="0"/>
    <x v="0"/>
    <n v="712816"/>
    <x v="0"/>
    <x v="0"/>
    <n v="2"/>
    <n v="8"/>
    <n v="10"/>
    <n v="16"/>
    <n v="20"/>
  </r>
  <r>
    <d v="2016-06-22T00:00:00"/>
    <x v="0"/>
    <x v="3"/>
    <n v="29"/>
    <x v="0"/>
    <x v="0"/>
    <x v="0"/>
    <n v="712816"/>
    <x v="0"/>
    <x v="0"/>
    <n v="2"/>
    <n v="2.5"/>
    <n v="3"/>
    <n v="5"/>
    <n v="6"/>
  </r>
  <r>
    <d v="2016-06-24T00:00:00"/>
    <x v="0"/>
    <x v="3"/>
    <n v="29"/>
    <x v="0"/>
    <x v="0"/>
    <x v="0"/>
    <n v="712816"/>
    <x v="0"/>
    <x v="2"/>
    <n v="2"/>
    <n v="17.5"/>
    <n v="21"/>
    <n v="35"/>
    <n v="42"/>
  </r>
  <r>
    <d v="2016-07-01T00:00:00"/>
    <x v="0"/>
    <x v="4"/>
    <n v="29"/>
    <x v="0"/>
    <x v="0"/>
    <x v="0"/>
    <n v="712816"/>
    <x v="0"/>
    <x v="0"/>
    <n v="3"/>
    <n v="40"/>
    <n v="48.666666999999997"/>
    <n v="120"/>
    <n v="146.000001"/>
  </r>
  <r>
    <d v="2016-07-22T00:00:00"/>
    <x v="0"/>
    <x v="4"/>
    <n v="29"/>
    <x v="0"/>
    <x v="0"/>
    <x v="0"/>
    <n v="712816"/>
    <x v="0"/>
    <x v="0"/>
    <n v="2"/>
    <n v="46"/>
    <n v="60"/>
    <n v="92"/>
    <n v="120"/>
  </r>
  <r>
    <d v="2016-07-22T00:00:00"/>
    <x v="0"/>
    <x v="4"/>
    <n v="29"/>
    <x v="0"/>
    <x v="0"/>
    <x v="0"/>
    <n v="712816"/>
    <x v="0"/>
    <x v="0"/>
    <n v="1"/>
    <n v="9"/>
    <n v="10"/>
    <n v="9"/>
    <n v="10"/>
  </r>
  <r>
    <d v="2015-08-18T00:00:00"/>
    <x v="1"/>
    <x v="5"/>
    <n v="29"/>
    <x v="0"/>
    <x v="0"/>
    <x v="0"/>
    <n v="712816"/>
    <x v="0"/>
    <x v="2"/>
    <n v="3"/>
    <n v="151.66999999999999"/>
    <n v="181.33333300000001"/>
    <n v="455.01"/>
    <n v="543.999999"/>
  </r>
  <r>
    <d v="2015-08-30T00:00:00"/>
    <x v="1"/>
    <x v="5"/>
    <n v="29"/>
    <x v="0"/>
    <x v="0"/>
    <x v="0"/>
    <n v="712816"/>
    <x v="0"/>
    <x v="0"/>
    <n v="3"/>
    <n v="70"/>
    <n v="72.666667000000004"/>
    <n v="210"/>
    <n v="218.000001"/>
  </r>
  <r>
    <d v="2015-09-17T00:00:00"/>
    <x v="1"/>
    <x v="6"/>
    <n v="29"/>
    <x v="0"/>
    <x v="0"/>
    <x v="0"/>
    <n v="712816"/>
    <x v="0"/>
    <x v="0"/>
    <n v="1"/>
    <n v="385"/>
    <n v="439"/>
    <n v="385"/>
    <n v="439"/>
  </r>
  <r>
    <d v="2015-09-17T00:00:00"/>
    <x v="1"/>
    <x v="6"/>
    <n v="29"/>
    <x v="0"/>
    <x v="0"/>
    <x v="0"/>
    <n v="712816"/>
    <x v="0"/>
    <x v="0"/>
    <n v="2"/>
    <n v="72.5"/>
    <n v="86.5"/>
    <n v="145"/>
    <n v="173"/>
  </r>
  <r>
    <d v="2015-09-17T00:00:00"/>
    <x v="1"/>
    <x v="6"/>
    <n v="29"/>
    <x v="0"/>
    <x v="0"/>
    <x v="0"/>
    <n v="712816"/>
    <x v="0"/>
    <x v="2"/>
    <n v="3"/>
    <n v="210"/>
    <n v="212.66666699999999"/>
    <n v="630"/>
    <n v="638.000001"/>
  </r>
  <r>
    <d v="2015-09-24T00:00:00"/>
    <x v="1"/>
    <x v="6"/>
    <n v="29"/>
    <x v="0"/>
    <x v="0"/>
    <x v="0"/>
    <n v="712816"/>
    <x v="0"/>
    <x v="0"/>
    <n v="1"/>
    <n v="64"/>
    <n v="74"/>
    <n v="64"/>
    <n v="74"/>
  </r>
  <r>
    <d v="2015-09-24T00:00:00"/>
    <x v="1"/>
    <x v="6"/>
    <n v="29"/>
    <x v="0"/>
    <x v="0"/>
    <x v="0"/>
    <n v="712816"/>
    <x v="0"/>
    <x v="2"/>
    <n v="3"/>
    <n v="326.67"/>
    <n v="359.66666700000002"/>
    <n v="980.01"/>
    <n v="1079.0000010000001"/>
  </r>
  <r>
    <d v="2015-10-07T00:00:00"/>
    <x v="1"/>
    <x v="7"/>
    <n v="29"/>
    <x v="0"/>
    <x v="0"/>
    <x v="0"/>
    <n v="712816"/>
    <x v="0"/>
    <x v="0"/>
    <n v="1"/>
    <n v="125"/>
    <n v="136"/>
    <n v="125"/>
    <n v="136"/>
  </r>
  <r>
    <d v="2015-10-07T00:00:00"/>
    <x v="1"/>
    <x v="7"/>
    <n v="29"/>
    <x v="0"/>
    <x v="0"/>
    <x v="0"/>
    <n v="712816"/>
    <x v="0"/>
    <x v="2"/>
    <n v="2"/>
    <n v="17.5"/>
    <n v="18"/>
    <n v="35"/>
    <n v="36"/>
  </r>
  <r>
    <d v="2015-10-07T00:00:00"/>
    <x v="1"/>
    <x v="7"/>
    <n v="29"/>
    <x v="0"/>
    <x v="0"/>
    <x v="0"/>
    <n v="712816"/>
    <x v="0"/>
    <x v="0"/>
    <n v="2"/>
    <n v="215"/>
    <n v="226"/>
    <n v="430"/>
    <n v="452"/>
  </r>
  <r>
    <d v="2015-10-07T00:00:00"/>
    <x v="1"/>
    <x v="7"/>
    <n v="29"/>
    <x v="0"/>
    <x v="0"/>
    <x v="0"/>
    <n v="712816"/>
    <x v="0"/>
    <x v="0"/>
    <n v="3"/>
    <n v="22"/>
    <n v="23"/>
    <n v="66"/>
    <n v="69"/>
  </r>
  <r>
    <d v="2015-10-13T00:00:00"/>
    <x v="1"/>
    <x v="7"/>
    <n v="29"/>
    <x v="0"/>
    <x v="0"/>
    <x v="0"/>
    <n v="712816"/>
    <x v="0"/>
    <x v="0"/>
    <n v="1"/>
    <n v="750"/>
    <n v="820"/>
    <n v="750"/>
    <n v="820"/>
  </r>
  <r>
    <d v="2015-10-20T00:00:00"/>
    <x v="1"/>
    <x v="7"/>
    <n v="29"/>
    <x v="0"/>
    <x v="0"/>
    <x v="0"/>
    <n v="712816"/>
    <x v="0"/>
    <x v="0"/>
    <n v="2"/>
    <n v="60"/>
    <n v="70.5"/>
    <n v="120"/>
    <n v="141"/>
  </r>
  <r>
    <d v="2015-10-20T00:00:00"/>
    <x v="1"/>
    <x v="7"/>
    <n v="29"/>
    <x v="0"/>
    <x v="0"/>
    <x v="0"/>
    <n v="712816"/>
    <x v="0"/>
    <x v="0"/>
    <n v="1"/>
    <n v="125"/>
    <n v="130"/>
    <n v="125"/>
    <n v="130"/>
  </r>
  <r>
    <d v="2015-10-20T00:00:00"/>
    <x v="1"/>
    <x v="7"/>
    <n v="29"/>
    <x v="0"/>
    <x v="0"/>
    <x v="0"/>
    <n v="712816"/>
    <x v="0"/>
    <x v="2"/>
    <n v="1"/>
    <n v="140"/>
    <n v="143"/>
    <n v="140"/>
    <n v="143"/>
  </r>
  <r>
    <d v="2015-11-01T00:00:00"/>
    <x v="1"/>
    <x v="8"/>
    <n v="29"/>
    <x v="0"/>
    <x v="0"/>
    <x v="0"/>
    <n v="712816"/>
    <x v="0"/>
    <x v="0"/>
    <n v="2"/>
    <n v="192.5"/>
    <n v="213.5"/>
    <n v="385"/>
    <n v="427"/>
  </r>
  <r>
    <d v="2015-11-01T00:00:00"/>
    <x v="1"/>
    <x v="8"/>
    <n v="29"/>
    <x v="0"/>
    <x v="0"/>
    <x v="0"/>
    <n v="712816"/>
    <x v="0"/>
    <x v="0"/>
    <n v="3"/>
    <n v="38.33"/>
    <n v="43.333333000000003"/>
    <n v="114.99"/>
    <n v="129.999999"/>
  </r>
  <r>
    <d v="2015-11-01T00:00:00"/>
    <x v="1"/>
    <x v="8"/>
    <n v="29"/>
    <x v="0"/>
    <x v="0"/>
    <x v="0"/>
    <n v="712816"/>
    <x v="0"/>
    <x v="2"/>
    <n v="3"/>
    <n v="151.66999999999999"/>
    <n v="170"/>
    <n v="455.01"/>
    <n v="510"/>
  </r>
  <r>
    <d v="2015-11-15T00:00:00"/>
    <x v="1"/>
    <x v="8"/>
    <n v="29"/>
    <x v="0"/>
    <x v="0"/>
    <x v="0"/>
    <n v="712816"/>
    <x v="0"/>
    <x v="0"/>
    <n v="1"/>
    <n v="56"/>
    <n v="65"/>
    <n v="56"/>
    <n v="65"/>
  </r>
  <r>
    <d v="2015-11-15T00:00:00"/>
    <x v="1"/>
    <x v="8"/>
    <n v="29"/>
    <x v="0"/>
    <x v="0"/>
    <x v="0"/>
    <n v="712816"/>
    <x v="0"/>
    <x v="0"/>
    <n v="3"/>
    <n v="108.67"/>
    <n v="123.666667"/>
    <n v="326.01"/>
    <n v="371.000001"/>
  </r>
  <r>
    <d v="2015-11-15T00:00:00"/>
    <x v="1"/>
    <x v="8"/>
    <n v="29"/>
    <x v="0"/>
    <x v="0"/>
    <x v="0"/>
    <n v="712816"/>
    <x v="0"/>
    <x v="0"/>
    <n v="3"/>
    <n v="14.67"/>
    <n v="15"/>
    <n v="44.01"/>
    <n v="45"/>
  </r>
  <r>
    <d v="2015-12-15T00:00:00"/>
    <x v="1"/>
    <x v="9"/>
    <n v="29"/>
    <x v="0"/>
    <x v="0"/>
    <x v="0"/>
    <n v="712816"/>
    <x v="0"/>
    <x v="2"/>
    <n v="2"/>
    <n v="280"/>
    <n v="269"/>
    <n v="560"/>
    <n v="538"/>
  </r>
  <r>
    <d v="2015-12-16T00:00:00"/>
    <x v="1"/>
    <x v="9"/>
    <n v="29"/>
    <x v="0"/>
    <x v="0"/>
    <x v="0"/>
    <n v="712816"/>
    <x v="0"/>
    <x v="0"/>
    <n v="2"/>
    <n v="293.5"/>
    <n v="320.5"/>
    <n v="587"/>
    <n v="641"/>
  </r>
  <r>
    <d v="2015-12-16T00:00:00"/>
    <x v="1"/>
    <x v="9"/>
    <n v="29"/>
    <x v="0"/>
    <x v="0"/>
    <x v="0"/>
    <n v="712816"/>
    <x v="0"/>
    <x v="0"/>
    <n v="2"/>
    <n v="2"/>
    <n v="2"/>
    <n v="4"/>
    <n v="4"/>
  </r>
  <r>
    <d v="2015-12-16T00:00:00"/>
    <x v="1"/>
    <x v="9"/>
    <n v="29"/>
    <x v="0"/>
    <x v="0"/>
    <x v="0"/>
    <n v="712816"/>
    <x v="0"/>
    <x v="2"/>
    <n v="1"/>
    <n v="420"/>
    <n v="472"/>
    <n v="420"/>
    <n v="472"/>
  </r>
  <r>
    <d v="2015-12-20T00:00:00"/>
    <x v="1"/>
    <x v="9"/>
    <n v="29"/>
    <x v="0"/>
    <x v="0"/>
    <x v="0"/>
    <n v="712816"/>
    <x v="0"/>
    <x v="0"/>
    <n v="2"/>
    <n v="275.5"/>
    <n v="303"/>
    <n v="551"/>
    <n v="606"/>
  </r>
  <r>
    <d v="2015-12-20T00:00:00"/>
    <x v="1"/>
    <x v="9"/>
    <n v="29"/>
    <x v="0"/>
    <x v="0"/>
    <x v="0"/>
    <n v="712816"/>
    <x v="0"/>
    <x v="0"/>
    <n v="1"/>
    <n v="120"/>
    <n v="120"/>
    <n v="120"/>
    <n v="120"/>
  </r>
  <r>
    <d v="2015-12-20T00:00:00"/>
    <x v="1"/>
    <x v="9"/>
    <n v="29"/>
    <x v="0"/>
    <x v="0"/>
    <x v="0"/>
    <n v="712816"/>
    <x v="0"/>
    <x v="2"/>
    <n v="1"/>
    <n v="630"/>
    <n v="624"/>
    <n v="630"/>
    <n v="624"/>
  </r>
  <r>
    <d v="2015-12-25T00:00:00"/>
    <x v="1"/>
    <x v="9"/>
    <n v="29"/>
    <x v="0"/>
    <x v="0"/>
    <x v="0"/>
    <n v="712816"/>
    <x v="0"/>
    <x v="0"/>
    <n v="2"/>
    <n v="32.5"/>
    <n v="36"/>
    <n v="65"/>
    <n v="72"/>
  </r>
  <r>
    <d v="2015-12-25T00:00:00"/>
    <x v="1"/>
    <x v="9"/>
    <n v="29"/>
    <x v="0"/>
    <x v="0"/>
    <x v="0"/>
    <n v="712816"/>
    <x v="0"/>
    <x v="0"/>
    <n v="3"/>
    <n v="338.33"/>
    <n v="389.33333299999998"/>
    <n v="1014.99"/>
    <n v="1167.9999989999999"/>
  </r>
  <r>
    <d v="2015-12-25T00:00:00"/>
    <x v="1"/>
    <x v="9"/>
    <n v="29"/>
    <x v="0"/>
    <x v="0"/>
    <x v="0"/>
    <n v="712816"/>
    <x v="0"/>
    <x v="0"/>
    <n v="3"/>
    <n v="10.67"/>
    <n v="11"/>
    <n v="32.01"/>
    <n v="33"/>
  </r>
  <r>
    <d v="2015-12-29T00:00:00"/>
    <x v="1"/>
    <x v="9"/>
    <n v="29"/>
    <x v="0"/>
    <x v="0"/>
    <x v="0"/>
    <n v="712816"/>
    <x v="0"/>
    <x v="0"/>
    <n v="3"/>
    <n v="36.67"/>
    <n v="41.666666999999997"/>
    <n v="110.01"/>
    <n v="125.000001"/>
  </r>
  <r>
    <d v="2015-12-29T00:00:00"/>
    <x v="1"/>
    <x v="9"/>
    <n v="29"/>
    <x v="0"/>
    <x v="0"/>
    <x v="0"/>
    <n v="712816"/>
    <x v="0"/>
    <x v="2"/>
    <n v="2"/>
    <n v="245"/>
    <n v="249.5"/>
    <n v="490"/>
    <n v="499"/>
  </r>
  <r>
    <d v="2015-07-22T00:00:00"/>
    <x v="1"/>
    <x v="4"/>
    <n v="18"/>
    <x v="0"/>
    <x v="0"/>
    <x v="1"/>
    <n v="39240000"/>
    <x v="0"/>
    <x v="3"/>
    <n v="1"/>
    <n v="636"/>
    <n v="677"/>
    <n v="636"/>
    <n v="677"/>
  </r>
  <r>
    <d v="2015-10-10T00:00:00"/>
    <x v="1"/>
    <x v="7"/>
    <n v="18"/>
    <x v="0"/>
    <x v="0"/>
    <x v="1"/>
    <n v="39240000"/>
    <x v="0"/>
    <x v="3"/>
    <n v="3"/>
    <n v="159"/>
    <n v="170.66666699999999"/>
    <n v="477"/>
    <n v="512.000001"/>
  </r>
  <r>
    <d v="2016-06-11T00:00:00"/>
    <x v="0"/>
    <x v="3"/>
    <n v="18"/>
    <x v="1"/>
    <x v="0"/>
    <x v="1"/>
    <n v="39240000"/>
    <x v="2"/>
    <x v="4"/>
    <n v="1"/>
    <n v="769"/>
    <n v="875"/>
    <n v="769"/>
    <n v="875"/>
  </r>
  <r>
    <d v="2015-08-13T00:00:00"/>
    <x v="1"/>
    <x v="5"/>
    <n v="18"/>
    <x v="1"/>
    <x v="0"/>
    <x v="1"/>
    <n v="39240000"/>
    <x v="2"/>
    <x v="4"/>
    <n v="1"/>
    <n v="2295"/>
    <n v="2242"/>
    <n v="2295"/>
    <n v="2242"/>
  </r>
  <r>
    <d v="2015-09-10T00:00:00"/>
    <x v="1"/>
    <x v="6"/>
    <n v="18"/>
    <x v="1"/>
    <x v="0"/>
    <x v="1"/>
    <n v="39240000"/>
    <x v="2"/>
    <x v="4"/>
    <n v="1"/>
    <n v="769"/>
    <n v="776"/>
    <n v="769"/>
    <n v="776"/>
  </r>
  <r>
    <d v="2015-10-20T00:00:00"/>
    <x v="1"/>
    <x v="7"/>
    <n v="18"/>
    <x v="1"/>
    <x v="0"/>
    <x v="1"/>
    <n v="39240000"/>
    <x v="2"/>
    <x v="4"/>
    <n v="2"/>
    <n v="1160"/>
    <n v="1005"/>
    <n v="2320"/>
    <n v="2010"/>
  </r>
  <r>
    <d v="2015-12-21T00:00:00"/>
    <x v="1"/>
    <x v="9"/>
    <n v="18"/>
    <x v="1"/>
    <x v="0"/>
    <x v="1"/>
    <n v="39240000"/>
    <x v="2"/>
    <x v="4"/>
    <n v="1"/>
    <n v="2295"/>
    <n v="2303"/>
    <n v="2295"/>
    <n v="2303"/>
  </r>
  <r>
    <d v="2015-07-27T00:00:00"/>
    <x v="1"/>
    <x v="4"/>
    <n v="19"/>
    <x v="0"/>
    <x v="0"/>
    <x v="2"/>
    <n v="4246000"/>
    <x v="0"/>
    <x v="5"/>
    <n v="2"/>
    <n v="797.5"/>
    <n v="813"/>
    <n v="1595"/>
    <n v="1626"/>
  </r>
  <r>
    <d v="2016-02-07T00:00:00"/>
    <x v="0"/>
    <x v="0"/>
    <n v="19"/>
    <x v="1"/>
    <x v="0"/>
    <x v="0"/>
    <n v="712816"/>
    <x v="2"/>
    <x v="4"/>
    <n v="3"/>
    <n v="180"/>
    <n v="188.33333300000001"/>
    <n v="540"/>
    <n v="564.999999"/>
  </r>
  <r>
    <d v="2015-07-24T00:00:00"/>
    <x v="1"/>
    <x v="4"/>
    <n v="19"/>
    <x v="1"/>
    <x v="0"/>
    <x v="0"/>
    <n v="712816"/>
    <x v="2"/>
    <x v="4"/>
    <n v="1"/>
    <n v="2320"/>
    <n v="2160"/>
    <n v="2320"/>
    <n v="2160"/>
  </r>
  <r>
    <d v="2016-03-20T00:00:00"/>
    <x v="0"/>
    <x v="1"/>
    <n v="19"/>
    <x v="1"/>
    <x v="0"/>
    <x v="1"/>
    <n v="39240000"/>
    <x v="1"/>
    <x v="6"/>
    <n v="3"/>
    <n v="100"/>
    <n v="117.666667"/>
    <n v="300"/>
    <n v="353.000001"/>
  </r>
  <r>
    <d v="2016-03-21T00:00:00"/>
    <x v="0"/>
    <x v="1"/>
    <n v="19"/>
    <x v="1"/>
    <x v="0"/>
    <x v="1"/>
    <n v="39240000"/>
    <x v="1"/>
    <x v="6"/>
    <n v="1"/>
    <n v="750"/>
    <n v="985"/>
    <n v="750"/>
    <n v="985"/>
  </r>
  <r>
    <d v="2016-05-06T00:00:00"/>
    <x v="0"/>
    <x v="10"/>
    <n v="19"/>
    <x v="1"/>
    <x v="0"/>
    <x v="1"/>
    <n v="39240000"/>
    <x v="1"/>
    <x v="6"/>
    <n v="3"/>
    <n v="133.33000000000001"/>
    <n v="164.33333300000001"/>
    <n v="399.99"/>
    <n v="492.999999"/>
  </r>
  <r>
    <d v="2016-06-06T00:00:00"/>
    <x v="0"/>
    <x v="3"/>
    <n v="19"/>
    <x v="1"/>
    <x v="0"/>
    <x v="1"/>
    <n v="39240000"/>
    <x v="0"/>
    <x v="7"/>
    <n v="3"/>
    <n v="88"/>
    <n v="95.333332999999996"/>
    <n v="264"/>
    <n v="285.999999"/>
  </r>
  <r>
    <d v="2016-06-09T00:00:00"/>
    <x v="0"/>
    <x v="3"/>
    <n v="19"/>
    <x v="1"/>
    <x v="0"/>
    <x v="1"/>
    <n v="39240000"/>
    <x v="1"/>
    <x v="6"/>
    <n v="2"/>
    <n v="300"/>
    <n v="384"/>
    <n v="600"/>
    <n v="768"/>
  </r>
  <r>
    <d v="2015-08-20T00:00:00"/>
    <x v="1"/>
    <x v="5"/>
    <n v="19"/>
    <x v="1"/>
    <x v="0"/>
    <x v="1"/>
    <n v="39240000"/>
    <x v="1"/>
    <x v="6"/>
    <n v="3"/>
    <n v="133.33000000000001"/>
    <n v="161"/>
    <n v="399.99"/>
    <n v="483"/>
  </r>
  <r>
    <d v="2015-08-21T00:00:00"/>
    <x v="1"/>
    <x v="5"/>
    <n v="19"/>
    <x v="1"/>
    <x v="0"/>
    <x v="1"/>
    <n v="39240000"/>
    <x v="1"/>
    <x v="6"/>
    <n v="2"/>
    <n v="594"/>
    <n v="569.5"/>
    <n v="1188"/>
    <n v="1139"/>
  </r>
  <r>
    <d v="2015-09-27T00:00:00"/>
    <x v="1"/>
    <x v="6"/>
    <n v="19"/>
    <x v="1"/>
    <x v="0"/>
    <x v="1"/>
    <n v="39240000"/>
    <x v="1"/>
    <x v="6"/>
    <n v="2"/>
    <n v="75"/>
    <n v="79.5"/>
    <n v="150"/>
    <n v="159"/>
  </r>
  <r>
    <d v="2016-01-27T00:00:00"/>
    <x v="0"/>
    <x v="11"/>
    <n v="19"/>
    <x v="1"/>
    <x v="0"/>
    <x v="1"/>
    <n v="39240000"/>
    <x v="0"/>
    <x v="8"/>
    <n v="2"/>
    <n v="99.5"/>
    <n v="126"/>
    <n v="199"/>
    <n v="252"/>
  </r>
  <r>
    <d v="2016-01-25T00:00:00"/>
    <x v="0"/>
    <x v="11"/>
    <n v="19"/>
    <x v="0"/>
    <x v="0"/>
    <x v="1"/>
    <n v="39240000"/>
    <x v="0"/>
    <x v="2"/>
    <n v="3"/>
    <n v="46.67"/>
    <n v="51.666666999999997"/>
    <n v="140.01"/>
    <n v="155.000001"/>
  </r>
  <r>
    <d v="2016-01-26T00:00:00"/>
    <x v="0"/>
    <x v="11"/>
    <n v="19"/>
    <x v="0"/>
    <x v="0"/>
    <x v="1"/>
    <n v="39240000"/>
    <x v="0"/>
    <x v="2"/>
    <n v="1"/>
    <n v="175"/>
    <n v="218"/>
    <n v="175"/>
    <n v="218"/>
  </r>
  <r>
    <d v="2016-05-20T00:00:00"/>
    <x v="0"/>
    <x v="10"/>
    <n v="19"/>
    <x v="0"/>
    <x v="0"/>
    <x v="1"/>
    <n v="39240000"/>
    <x v="0"/>
    <x v="2"/>
    <n v="2"/>
    <n v="52.5"/>
    <n v="60"/>
    <n v="105"/>
    <n v="120"/>
  </r>
  <r>
    <d v="2015-07-26T00:00:00"/>
    <x v="1"/>
    <x v="4"/>
    <n v="19"/>
    <x v="0"/>
    <x v="0"/>
    <x v="1"/>
    <n v="39240000"/>
    <x v="0"/>
    <x v="2"/>
    <n v="2"/>
    <n v="122.5"/>
    <n v="139.5"/>
    <n v="245"/>
    <n v="279"/>
  </r>
  <r>
    <d v="2015-12-06T00:00:00"/>
    <x v="1"/>
    <x v="9"/>
    <n v="19"/>
    <x v="0"/>
    <x v="0"/>
    <x v="1"/>
    <n v="39240000"/>
    <x v="0"/>
    <x v="2"/>
    <n v="1"/>
    <n v="420"/>
    <n v="458"/>
    <n v="420"/>
    <n v="458"/>
  </r>
  <r>
    <d v="2016-06-24T00:00:00"/>
    <x v="0"/>
    <x v="3"/>
    <n v="20"/>
    <x v="1"/>
    <x v="0"/>
    <x v="0"/>
    <n v="712816"/>
    <x v="1"/>
    <x v="9"/>
    <n v="3"/>
    <n v="45"/>
    <n v="52.666666999999997"/>
    <n v="135"/>
    <n v="158.000001"/>
  </r>
  <r>
    <d v="2015-10-05T00:00:00"/>
    <x v="1"/>
    <x v="7"/>
    <n v="20"/>
    <x v="1"/>
    <x v="0"/>
    <x v="0"/>
    <n v="712816"/>
    <x v="1"/>
    <x v="9"/>
    <n v="2"/>
    <n v="27"/>
    <n v="30.5"/>
    <n v="54"/>
    <n v="61"/>
  </r>
  <r>
    <d v="2015-07-18T00:00:00"/>
    <x v="1"/>
    <x v="4"/>
    <n v="20"/>
    <x v="0"/>
    <x v="0"/>
    <x v="1"/>
    <n v="39240000"/>
    <x v="2"/>
    <x v="4"/>
    <n v="1"/>
    <n v="2295"/>
    <n v="2146"/>
    <n v="2295"/>
    <n v="2146"/>
  </r>
  <r>
    <d v="2015-07-25T00:00:00"/>
    <x v="1"/>
    <x v="4"/>
    <n v="20"/>
    <x v="0"/>
    <x v="0"/>
    <x v="1"/>
    <n v="39240000"/>
    <x v="2"/>
    <x v="4"/>
    <n v="1"/>
    <n v="2320"/>
    <n v="2030"/>
    <n v="2320"/>
    <n v="2030"/>
  </r>
  <r>
    <d v="2015-12-04T00:00:00"/>
    <x v="1"/>
    <x v="9"/>
    <n v="20"/>
    <x v="0"/>
    <x v="0"/>
    <x v="1"/>
    <n v="39240000"/>
    <x v="2"/>
    <x v="4"/>
    <n v="1"/>
    <n v="2295"/>
    <n v="1884"/>
    <n v="2295"/>
    <n v="1884"/>
  </r>
  <r>
    <d v="2015-07-16T00:00:00"/>
    <x v="1"/>
    <x v="4"/>
    <n v="22"/>
    <x v="0"/>
    <x v="0"/>
    <x v="0"/>
    <n v="712816"/>
    <x v="1"/>
    <x v="10"/>
    <n v="1"/>
    <n v="216"/>
    <n v="228"/>
    <n v="216"/>
    <n v="228"/>
  </r>
  <r>
    <d v="2015-08-14T00:00:00"/>
    <x v="1"/>
    <x v="5"/>
    <n v="24"/>
    <x v="0"/>
    <x v="0"/>
    <x v="1"/>
    <n v="39240000"/>
    <x v="0"/>
    <x v="3"/>
    <n v="3"/>
    <n v="530"/>
    <n v="529.33333300000004"/>
    <n v="1590"/>
    <n v="1587.9999990000001"/>
  </r>
  <r>
    <d v="2015-12-28T00:00:00"/>
    <x v="1"/>
    <x v="9"/>
    <n v="24"/>
    <x v="0"/>
    <x v="0"/>
    <x v="1"/>
    <n v="39240000"/>
    <x v="0"/>
    <x v="3"/>
    <n v="1"/>
    <n v="1113"/>
    <n v="1297"/>
    <n v="1113"/>
    <n v="1297"/>
  </r>
  <r>
    <d v="2016-03-26T00:00:00"/>
    <x v="0"/>
    <x v="1"/>
    <n v="40"/>
    <x v="1"/>
    <x v="0"/>
    <x v="2"/>
    <n v="4246000"/>
    <x v="2"/>
    <x v="4"/>
    <n v="1"/>
    <n v="769"/>
    <n v="873"/>
    <n v="769"/>
    <n v="873"/>
  </r>
  <r>
    <d v="2016-05-24T00:00:00"/>
    <x v="0"/>
    <x v="10"/>
    <n v="40"/>
    <x v="1"/>
    <x v="0"/>
    <x v="2"/>
    <n v="4246000"/>
    <x v="2"/>
    <x v="11"/>
    <n v="3"/>
    <n v="247.33"/>
    <n v="250.33333300000001"/>
    <n v="741.99"/>
    <n v="750.999999"/>
  </r>
  <r>
    <d v="2015-07-08T00:00:00"/>
    <x v="1"/>
    <x v="4"/>
    <n v="40"/>
    <x v="1"/>
    <x v="0"/>
    <x v="2"/>
    <n v="4246000"/>
    <x v="2"/>
    <x v="4"/>
    <n v="1"/>
    <n v="2320"/>
    <n v="2340"/>
    <n v="2320"/>
    <n v="2340"/>
  </r>
  <r>
    <d v="2015-07-13T00:00:00"/>
    <x v="1"/>
    <x v="4"/>
    <n v="40"/>
    <x v="1"/>
    <x v="0"/>
    <x v="2"/>
    <n v="4246000"/>
    <x v="2"/>
    <x v="4"/>
    <n v="2"/>
    <n v="384.5"/>
    <n v="353.5"/>
    <n v="769"/>
    <n v="707"/>
  </r>
  <r>
    <d v="2015-08-08T00:00:00"/>
    <x v="1"/>
    <x v="5"/>
    <n v="40"/>
    <x v="1"/>
    <x v="0"/>
    <x v="2"/>
    <n v="4246000"/>
    <x v="2"/>
    <x v="4"/>
    <n v="1"/>
    <n v="2320"/>
    <n v="2340"/>
    <n v="2320"/>
    <n v="2340"/>
  </r>
  <r>
    <d v="2015-12-25T00:00:00"/>
    <x v="1"/>
    <x v="9"/>
    <n v="40"/>
    <x v="1"/>
    <x v="0"/>
    <x v="2"/>
    <n v="4246000"/>
    <x v="2"/>
    <x v="4"/>
    <n v="1"/>
    <n v="2320"/>
    <n v="2095"/>
    <n v="2320"/>
    <n v="2095"/>
  </r>
  <r>
    <d v="2015-08-29T00:00:00"/>
    <x v="1"/>
    <x v="5"/>
    <n v="40"/>
    <x v="0"/>
    <x v="0"/>
    <x v="1"/>
    <n v="39240000"/>
    <x v="0"/>
    <x v="3"/>
    <n v="2"/>
    <n v="477"/>
    <n v="524.5"/>
    <n v="954"/>
    <n v="1049"/>
  </r>
  <r>
    <d v="2016-01-16T00:00:00"/>
    <x v="0"/>
    <x v="11"/>
    <n v="40"/>
    <x v="1"/>
    <x v="0"/>
    <x v="1"/>
    <n v="39240000"/>
    <x v="0"/>
    <x v="5"/>
    <n v="3"/>
    <n v="165"/>
    <n v="186.33333300000001"/>
    <n v="495"/>
    <n v="558.999999"/>
  </r>
  <r>
    <d v="2016-02-20T00:00:00"/>
    <x v="0"/>
    <x v="0"/>
    <n v="40"/>
    <x v="1"/>
    <x v="0"/>
    <x v="1"/>
    <n v="39240000"/>
    <x v="0"/>
    <x v="5"/>
    <n v="3"/>
    <n v="256.67"/>
    <n v="334.33333299999998"/>
    <n v="770.01"/>
    <n v="1002.9999989999999"/>
  </r>
  <r>
    <d v="2015-07-31T00:00:00"/>
    <x v="1"/>
    <x v="4"/>
    <n v="40"/>
    <x v="1"/>
    <x v="0"/>
    <x v="1"/>
    <n v="39240000"/>
    <x v="0"/>
    <x v="5"/>
    <n v="1"/>
    <n v="715"/>
    <n v="752"/>
    <n v="715"/>
    <n v="752"/>
  </r>
  <r>
    <d v="2016-02-13T00:00:00"/>
    <x v="0"/>
    <x v="0"/>
    <n v="22"/>
    <x v="0"/>
    <x v="0"/>
    <x v="0"/>
    <n v="712816"/>
    <x v="0"/>
    <x v="12"/>
    <n v="1"/>
    <n v="120"/>
    <n v="156"/>
    <n v="120"/>
    <n v="156"/>
  </r>
  <r>
    <d v="2016-07-07T00:00:00"/>
    <x v="0"/>
    <x v="4"/>
    <n v="22"/>
    <x v="0"/>
    <x v="0"/>
    <x v="0"/>
    <n v="712816"/>
    <x v="0"/>
    <x v="12"/>
    <n v="1"/>
    <n v="85"/>
    <n v="108"/>
    <n v="85"/>
    <n v="108"/>
  </r>
  <r>
    <d v="2016-07-08T00:00:00"/>
    <x v="0"/>
    <x v="4"/>
    <n v="22"/>
    <x v="0"/>
    <x v="0"/>
    <x v="0"/>
    <n v="712816"/>
    <x v="0"/>
    <x v="12"/>
    <n v="2"/>
    <n v="105"/>
    <n v="136"/>
    <n v="210"/>
    <n v="272"/>
  </r>
  <r>
    <d v="2015-07-16T00:00:00"/>
    <x v="1"/>
    <x v="4"/>
    <n v="22"/>
    <x v="0"/>
    <x v="0"/>
    <x v="0"/>
    <n v="712816"/>
    <x v="0"/>
    <x v="12"/>
    <n v="1"/>
    <n v="65"/>
    <n v="67"/>
    <n v="65"/>
    <n v="67"/>
  </r>
  <r>
    <d v="2015-07-16T00:00:00"/>
    <x v="1"/>
    <x v="4"/>
    <n v="22"/>
    <x v="0"/>
    <x v="0"/>
    <x v="0"/>
    <n v="712816"/>
    <x v="0"/>
    <x v="12"/>
    <n v="2"/>
    <n v="125"/>
    <n v="143.5"/>
    <n v="250"/>
    <n v="287"/>
  </r>
  <r>
    <d v="2015-07-16T00:00:00"/>
    <x v="1"/>
    <x v="4"/>
    <n v="22"/>
    <x v="0"/>
    <x v="0"/>
    <x v="0"/>
    <n v="712816"/>
    <x v="1"/>
    <x v="6"/>
    <n v="3"/>
    <n v="414"/>
    <n v="437.66666700000002"/>
    <n v="1242"/>
    <n v="1313.0000010000001"/>
  </r>
  <r>
    <d v="2015-09-04T00:00:00"/>
    <x v="1"/>
    <x v="6"/>
    <n v="22"/>
    <x v="0"/>
    <x v="0"/>
    <x v="0"/>
    <n v="712816"/>
    <x v="1"/>
    <x v="6"/>
    <n v="2"/>
    <n v="486"/>
    <n v="535.5"/>
    <n v="972"/>
    <n v="1071"/>
  </r>
  <r>
    <d v="2015-09-06T00:00:00"/>
    <x v="1"/>
    <x v="6"/>
    <n v="22"/>
    <x v="0"/>
    <x v="0"/>
    <x v="0"/>
    <n v="712816"/>
    <x v="0"/>
    <x v="12"/>
    <n v="2"/>
    <n v="25"/>
    <n v="26.5"/>
    <n v="50"/>
    <n v="53"/>
  </r>
  <r>
    <d v="2015-10-22T00:00:00"/>
    <x v="1"/>
    <x v="7"/>
    <n v="22"/>
    <x v="0"/>
    <x v="0"/>
    <x v="0"/>
    <n v="712816"/>
    <x v="0"/>
    <x v="12"/>
    <n v="1"/>
    <n v="189"/>
    <n v="179"/>
    <n v="189"/>
    <n v="179"/>
  </r>
  <r>
    <d v="2015-10-22T00:00:00"/>
    <x v="1"/>
    <x v="7"/>
    <n v="22"/>
    <x v="0"/>
    <x v="0"/>
    <x v="0"/>
    <n v="712816"/>
    <x v="0"/>
    <x v="12"/>
    <n v="3"/>
    <n v="6.67"/>
    <n v="7"/>
    <n v="20.009999999999998"/>
    <n v="21"/>
  </r>
  <r>
    <d v="2015-12-21T00:00:00"/>
    <x v="1"/>
    <x v="9"/>
    <n v="22"/>
    <x v="0"/>
    <x v="0"/>
    <x v="0"/>
    <n v="712816"/>
    <x v="1"/>
    <x v="6"/>
    <n v="1"/>
    <n v="150"/>
    <n v="159"/>
    <n v="150"/>
    <n v="159"/>
  </r>
  <r>
    <d v="2015-07-13T00:00:00"/>
    <x v="1"/>
    <x v="4"/>
    <n v="22"/>
    <x v="0"/>
    <x v="0"/>
    <x v="0"/>
    <n v="712816"/>
    <x v="2"/>
    <x v="4"/>
    <n v="2"/>
    <n v="1147.5"/>
    <n v="1077"/>
    <n v="2295"/>
    <n v="2154"/>
  </r>
  <r>
    <d v="2015-07-16T00:00:00"/>
    <x v="1"/>
    <x v="4"/>
    <n v="22"/>
    <x v="0"/>
    <x v="0"/>
    <x v="0"/>
    <n v="712816"/>
    <x v="2"/>
    <x v="4"/>
    <n v="3"/>
    <n v="765"/>
    <n v="712.33333300000004"/>
    <n v="2295"/>
    <n v="2136.9999990000001"/>
  </r>
  <r>
    <d v="2016-02-13T00:00:00"/>
    <x v="0"/>
    <x v="0"/>
    <n v="19"/>
    <x v="0"/>
    <x v="0"/>
    <x v="1"/>
    <n v="39240000"/>
    <x v="0"/>
    <x v="0"/>
    <n v="1"/>
    <n v="96"/>
    <n v="105"/>
    <n v="96"/>
    <n v="105"/>
  </r>
  <r>
    <d v="2016-03-22T00:00:00"/>
    <x v="0"/>
    <x v="1"/>
    <n v="19"/>
    <x v="0"/>
    <x v="0"/>
    <x v="1"/>
    <n v="39240000"/>
    <x v="0"/>
    <x v="0"/>
    <n v="1"/>
    <n v="100"/>
    <n v="113"/>
    <n v="100"/>
    <n v="113"/>
  </r>
  <r>
    <d v="2016-05-03T00:00:00"/>
    <x v="0"/>
    <x v="10"/>
    <n v="19"/>
    <x v="0"/>
    <x v="0"/>
    <x v="1"/>
    <n v="39240000"/>
    <x v="0"/>
    <x v="0"/>
    <n v="2"/>
    <n v="24"/>
    <n v="28"/>
    <n v="48"/>
    <n v="56"/>
  </r>
  <r>
    <d v="2016-05-20T00:00:00"/>
    <x v="0"/>
    <x v="10"/>
    <n v="19"/>
    <x v="0"/>
    <x v="0"/>
    <x v="1"/>
    <n v="39240000"/>
    <x v="0"/>
    <x v="0"/>
    <n v="2"/>
    <n v="30"/>
    <n v="35.5"/>
    <n v="60"/>
    <n v="71"/>
  </r>
  <r>
    <d v="2016-06-28T00:00:00"/>
    <x v="0"/>
    <x v="3"/>
    <n v="19"/>
    <x v="0"/>
    <x v="0"/>
    <x v="1"/>
    <n v="39240000"/>
    <x v="0"/>
    <x v="0"/>
    <n v="1"/>
    <n v="50"/>
    <n v="54"/>
    <n v="50"/>
    <n v="54"/>
  </r>
  <r>
    <d v="2016-07-03T00:00:00"/>
    <x v="0"/>
    <x v="4"/>
    <n v="19"/>
    <x v="0"/>
    <x v="0"/>
    <x v="1"/>
    <n v="39240000"/>
    <x v="0"/>
    <x v="0"/>
    <n v="2"/>
    <n v="70"/>
    <n v="92.5"/>
    <n v="140"/>
    <n v="185"/>
  </r>
  <r>
    <d v="2016-07-03T00:00:00"/>
    <x v="0"/>
    <x v="4"/>
    <n v="19"/>
    <x v="0"/>
    <x v="0"/>
    <x v="1"/>
    <n v="39240000"/>
    <x v="0"/>
    <x v="0"/>
    <n v="1"/>
    <n v="40"/>
    <n v="48"/>
    <n v="40"/>
    <n v="48"/>
  </r>
  <r>
    <d v="2015-08-08T00:00:00"/>
    <x v="1"/>
    <x v="5"/>
    <n v="19"/>
    <x v="0"/>
    <x v="0"/>
    <x v="1"/>
    <n v="39240000"/>
    <x v="0"/>
    <x v="0"/>
    <n v="3"/>
    <n v="290"/>
    <n v="341"/>
    <n v="870"/>
    <n v="1023"/>
  </r>
  <r>
    <d v="2015-08-08T00:00:00"/>
    <x v="1"/>
    <x v="5"/>
    <n v="19"/>
    <x v="0"/>
    <x v="0"/>
    <x v="1"/>
    <n v="39240000"/>
    <x v="0"/>
    <x v="0"/>
    <n v="3"/>
    <n v="1.67"/>
    <n v="2"/>
    <n v="5.01"/>
    <n v="6"/>
  </r>
  <r>
    <d v="2015-08-08T00:00:00"/>
    <x v="1"/>
    <x v="5"/>
    <n v="19"/>
    <x v="0"/>
    <x v="0"/>
    <x v="1"/>
    <n v="39240000"/>
    <x v="0"/>
    <x v="0"/>
    <n v="3"/>
    <n v="0.67"/>
    <n v="0.66666700000000001"/>
    <n v="2.0100000000000002"/>
    <n v="2.0000010000000001"/>
  </r>
  <r>
    <d v="2015-10-27T00:00:00"/>
    <x v="1"/>
    <x v="7"/>
    <n v="19"/>
    <x v="0"/>
    <x v="0"/>
    <x v="1"/>
    <n v="39240000"/>
    <x v="0"/>
    <x v="0"/>
    <n v="3"/>
    <n v="83.33"/>
    <n v="86.333332999999996"/>
    <n v="249.99"/>
    <n v="258.999999"/>
  </r>
  <r>
    <d v="2015-10-27T00:00:00"/>
    <x v="1"/>
    <x v="7"/>
    <n v="19"/>
    <x v="0"/>
    <x v="0"/>
    <x v="1"/>
    <n v="39240000"/>
    <x v="0"/>
    <x v="0"/>
    <n v="1"/>
    <n v="27"/>
    <n v="29"/>
    <n v="27"/>
    <n v="29"/>
  </r>
  <r>
    <d v="2015-10-31T00:00:00"/>
    <x v="1"/>
    <x v="7"/>
    <n v="19"/>
    <x v="0"/>
    <x v="0"/>
    <x v="1"/>
    <n v="39240000"/>
    <x v="0"/>
    <x v="0"/>
    <n v="3"/>
    <n v="163.33000000000001"/>
    <n v="173.33333300000001"/>
    <n v="489.99"/>
    <n v="519.999999"/>
  </r>
  <r>
    <d v="2015-10-31T00:00:00"/>
    <x v="1"/>
    <x v="7"/>
    <n v="19"/>
    <x v="0"/>
    <x v="0"/>
    <x v="1"/>
    <n v="39240000"/>
    <x v="0"/>
    <x v="0"/>
    <n v="2"/>
    <n v="42.5"/>
    <n v="47"/>
    <n v="85"/>
    <n v="94"/>
  </r>
  <r>
    <d v="2015-10-31T00:00:00"/>
    <x v="1"/>
    <x v="7"/>
    <n v="19"/>
    <x v="0"/>
    <x v="0"/>
    <x v="1"/>
    <n v="39240000"/>
    <x v="0"/>
    <x v="0"/>
    <n v="2"/>
    <n v="18.5"/>
    <n v="20.5"/>
    <n v="37"/>
    <n v="41"/>
  </r>
  <r>
    <d v="2015-12-02T00:00:00"/>
    <x v="1"/>
    <x v="9"/>
    <n v="19"/>
    <x v="0"/>
    <x v="0"/>
    <x v="1"/>
    <n v="39240000"/>
    <x v="0"/>
    <x v="0"/>
    <n v="3"/>
    <n v="5"/>
    <n v="5.6666670000000003"/>
    <n v="15"/>
    <n v="17.000001000000001"/>
  </r>
  <r>
    <d v="2015-12-02T00:00:00"/>
    <x v="1"/>
    <x v="9"/>
    <n v="19"/>
    <x v="0"/>
    <x v="0"/>
    <x v="1"/>
    <n v="39240000"/>
    <x v="0"/>
    <x v="0"/>
    <n v="1"/>
    <n v="1050"/>
    <n v="1111"/>
    <n v="1050"/>
    <n v="1111"/>
  </r>
  <r>
    <d v="2016-01-10T00:00:00"/>
    <x v="0"/>
    <x v="11"/>
    <n v="20"/>
    <x v="0"/>
    <x v="0"/>
    <x v="1"/>
    <n v="39240000"/>
    <x v="0"/>
    <x v="2"/>
    <n v="3"/>
    <n v="23.33"/>
    <n v="29.333333"/>
    <n v="69.989999999999995"/>
    <n v="87.999999000000003"/>
  </r>
  <r>
    <d v="2016-01-13T00:00:00"/>
    <x v="0"/>
    <x v="11"/>
    <n v="20"/>
    <x v="0"/>
    <x v="0"/>
    <x v="1"/>
    <n v="39240000"/>
    <x v="0"/>
    <x v="2"/>
    <n v="1"/>
    <n v="105"/>
    <n v="131"/>
    <n v="105"/>
    <n v="131"/>
  </r>
  <r>
    <d v="2016-02-27T00:00:00"/>
    <x v="0"/>
    <x v="0"/>
    <n v="20"/>
    <x v="0"/>
    <x v="0"/>
    <x v="1"/>
    <n v="39240000"/>
    <x v="0"/>
    <x v="2"/>
    <n v="3"/>
    <n v="11.67"/>
    <n v="13.333333"/>
    <n v="35.01"/>
    <n v="39.999999000000003"/>
  </r>
  <r>
    <d v="2015-08-16T00:00:00"/>
    <x v="1"/>
    <x v="5"/>
    <n v="20"/>
    <x v="0"/>
    <x v="0"/>
    <x v="1"/>
    <n v="39240000"/>
    <x v="0"/>
    <x v="2"/>
    <n v="1"/>
    <n v="910"/>
    <n v="928"/>
    <n v="910"/>
    <n v="928"/>
  </r>
  <r>
    <d v="2015-11-17T00:00:00"/>
    <x v="1"/>
    <x v="8"/>
    <n v="20"/>
    <x v="0"/>
    <x v="0"/>
    <x v="1"/>
    <n v="39240000"/>
    <x v="0"/>
    <x v="2"/>
    <n v="3"/>
    <n v="35"/>
    <n v="37.666666999999997"/>
    <n v="105"/>
    <n v="113.000001"/>
  </r>
  <r>
    <d v="2015-07-29T00:00:00"/>
    <x v="1"/>
    <x v="4"/>
    <n v="18"/>
    <x v="1"/>
    <x v="0"/>
    <x v="0"/>
    <n v="712816"/>
    <x v="2"/>
    <x v="4"/>
    <n v="2"/>
    <n v="1147.5"/>
    <n v="1106.5"/>
    <n v="2295"/>
    <n v="2213"/>
  </r>
  <r>
    <d v="2015-07-29T00:00:00"/>
    <x v="1"/>
    <x v="4"/>
    <n v="18"/>
    <x v="1"/>
    <x v="0"/>
    <x v="0"/>
    <n v="712816"/>
    <x v="0"/>
    <x v="5"/>
    <n v="1"/>
    <n v="440"/>
    <n v="509"/>
    <n v="440"/>
    <n v="509"/>
  </r>
  <r>
    <d v="2015-07-29T00:00:00"/>
    <x v="1"/>
    <x v="4"/>
    <n v="18"/>
    <x v="0"/>
    <x v="0"/>
    <x v="2"/>
    <n v="4246000"/>
    <x v="2"/>
    <x v="4"/>
    <n v="1"/>
    <n v="2295"/>
    <n v="2115"/>
    <n v="2295"/>
    <n v="2115"/>
  </r>
  <r>
    <d v="2015-07-29T00:00:00"/>
    <x v="1"/>
    <x v="4"/>
    <n v="18"/>
    <x v="0"/>
    <x v="0"/>
    <x v="2"/>
    <n v="4246000"/>
    <x v="0"/>
    <x v="12"/>
    <n v="1"/>
    <n v="230"/>
    <n v="250"/>
    <n v="230"/>
    <n v="250"/>
  </r>
  <r>
    <d v="2015-07-29T00:00:00"/>
    <x v="1"/>
    <x v="4"/>
    <n v="18"/>
    <x v="0"/>
    <x v="0"/>
    <x v="2"/>
    <n v="4246000"/>
    <x v="0"/>
    <x v="12"/>
    <n v="3"/>
    <n v="5"/>
    <n v="5"/>
    <n v="15"/>
    <n v="15"/>
  </r>
  <r>
    <d v="2015-07-13T00:00:00"/>
    <x v="1"/>
    <x v="4"/>
    <n v="21"/>
    <x v="1"/>
    <x v="0"/>
    <x v="0"/>
    <n v="712816"/>
    <x v="2"/>
    <x v="4"/>
    <n v="1"/>
    <n v="2295"/>
    <n v="2218"/>
    <n v="2295"/>
    <n v="2218"/>
  </r>
  <r>
    <d v="2015-09-30T00:00:00"/>
    <x v="1"/>
    <x v="6"/>
    <n v="21"/>
    <x v="0"/>
    <x v="0"/>
    <x v="0"/>
    <n v="712816"/>
    <x v="1"/>
    <x v="13"/>
    <n v="1"/>
    <n v="64"/>
    <n v="61"/>
    <n v="64"/>
    <n v="61"/>
  </r>
  <r>
    <d v="2015-07-14T00:00:00"/>
    <x v="1"/>
    <x v="4"/>
    <n v="21"/>
    <x v="0"/>
    <x v="0"/>
    <x v="2"/>
    <n v="4246000"/>
    <x v="2"/>
    <x v="4"/>
    <n v="1"/>
    <n v="2320"/>
    <n v="2155"/>
    <n v="2320"/>
    <n v="2155"/>
  </r>
  <r>
    <d v="2015-10-08T00:00:00"/>
    <x v="1"/>
    <x v="7"/>
    <n v="21"/>
    <x v="0"/>
    <x v="0"/>
    <x v="2"/>
    <n v="4246000"/>
    <x v="2"/>
    <x v="4"/>
    <n v="3"/>
    <n v="256.33"/>
    <n v="256.33333299999998"/>
    <n v="768.99"/>
    <n v="768.99999899999989"/>
  </r>
  <r>
    <d v="2015-07-12T00:00:00"/>
    <x v="1"/>
    <x v="4"/>
    <n v="21"/>
    <x v="0"/>
    <x v="0"/>
    <x v="1"/>
    <n v="39240000"/>
    <x v="0"/>
    <x v="5"/>
    <n v="1"/>
    <n v="825"/>
    <n v="959"/>
    <n v="825"/>
    <n v="959"/>
  </r>
  <r>
    <d v="2015-08-01T00:00:00"/>
    <x v="1"/>
    <x v="5"/>
    <n v="21"/>
    <x v="0"/>
    <x v="0"/>
    <x v="1"/>
    <n v="39240000"/>
    <x v="0"/>
    <x v="5"/>
    <n v="3"/>
    <n v="128.33000000000001"/>
    <n v="141.66666699999999"/>
    <n v="384.99"/>
    <n v="425.000001"/>
  </r>
  <r>
    <d v="2015-10-21T00:00:00"/>
    <x v="1"/>
    <x v="7"/>
    <n v="21"/>
    <x v="0"/>
    <x v="0"/>
    <x v="1"/>
    <n v="39240000"/>
    <x v="0"/>
    <x v="5"/>
    <n v="3"/>
    <n v="238.33"/>
    <n v="268"/>
    <n v="714.99"/>
    <n v="804"/>
  </r>
  <r>
    <d v="2015-12-17T00:00:00"/>
    <x v="1"/>
    <x v="9"/>
    <n v="21"/>
    <x v="0"/>
    <x v="0"/>
    <x v="1"/>
    <n v="39240000"/>
    <x v="0"/>
    <x v="5"/>
    <n v="2"/>
    <n v="302.5"/>
    <n v="337.5"/>
    <n v="605"/>
    <n v="675"/>
  </r>
  <r>
    <d v="2016-04-04T00:00:00"/>
    <x v="0"/>
    <x v="2"/>
    <n v="23"/>
    <x v="1"/>
    <x v="0"/>
    <x v="1"/>
    <n v="39240000"/>
    <x v="2"/>
    <x v="4"/>
    <n v="1"/>
    <n v="769"/>
    <n v="815"/>
    <n v="769"/>
    <n v="815"/>
  </r>
  <r>
    <d v="2015-04-02T00:00:00"/>
    <x v="1"/>
    <x v="2"/>
    <n v="23"/>
    <x v="1"/>
    <x v="0"/>
    <x v="1"/>
    <n v="39240000"/>
    <x v="2"/>
    <x v="4"/>
    <n v="3"/>
    <n v="683"/>
    <n v="602.66666699999996"/>
    <n v="2049"/>
    <n v="1808.0000009999999"/>
  </r>
  <r>
    <d v="2015-08-22T00:00:00"/>
    <x v="1"/>
    <x v="5"/>
    <n v="23"/>
    <x v="1"/>
    <x v="0"/>
    <x v="1"/>
    <n v="39240000"/>
    <x v="2"/>
    <x v="4"/>
    <n v="1"/>
    <n v="2295"/>
    <n v="2297"/>
    <n v="2295"/>
    <n v="2297"/>
  </r>
  <r>
    <d v="2015-08-25T00:00:00"/>
    <x v="1"/>
    <x v="5"/>
    <n v="23"/>
    <x v="1"/>
    <x v="0"/>
    <x v="1"/>
    <n v="39240000"/>
    <x v="2"/>
    <x v="4"/>
    <n v="3"/>
    <n v="773.33"/>
    <n v="682"/>
    <n v="2319.9900000000002"/>
    <n v="2046"/>
  </r>
  <r>
    <d v="2016-05-13T00:00:00"/>
    <x v="0"/>
    <x v="10"/>
    <n v="24"/>
    <x v="0"/>
    <x v="0"/>
    <x v="1"/>
    <n v="39240000"/>
    <x v="1"/>
    <x v="13"/>
    <n v="1"/>
    <n v="191"/>
    <n v="237"/>
    <n v="191"/>
    <n v="237"/>
  </r>
  <r>
    <d v="2015-10-09T00:00:00"/>
    <x v="1"/>
    <x v="7"/>
    <n v="24"/>
    <x v="0"/>
    <x v="0"/>
    <x v="1"/>
    <n v="39240000"/>
    <x v="1"/>
    <x v="13"/>
    <n v="2"/>
    <n v="32"/>
    <n v="29"/>
    <n v="64"/>
    <n v="58"/>
  </r>
  <r>
    <d v="2015-11-26T00:00:00"/>
    <x v="1"/>
    <x v="8"/>
    <n v="24"/>
    <x v="0"/>
    <x v="0"/>
    <x v="1"/>
    <n v="39240000"/>
    <x v="1"/>
    <x v="13"/>
    <n v="3"/>
    <n v="508"/>
    <n v="575"/>
    <n v="1524"/>
    <n v="1725"/>
  </r>
  <r>
    <d v="2016-04-16T00:00:00"/>
    <x v="0"/>
    <x v="2"/>
    <n v="25"/>
    <x v="0"/>
    <x v="0"/>
    <x v="0"/>
    <n v="712816"/>
    <x v="1"/>
    <x v="9"/>
    <n v="1"/>
    <n v="207"/>
    <n v="265"/>
    <n v="207"/>
    <n v="265"/>
  </r>
  <r>
    <d v="2016-03-27T00:00:00"/>
    <x v="0"/>
    <x v="1"/>
    <n v="30"/>
    <x v="1"/>
    <x v="0"/>
    <x v="1"/>
    <n v="39240000"/>
    <x v="0"/>
    <x v="5"/>
    <n v="1"/>
    <n v="330"/>
    <n v="413"/>
    <n v="330"/>
    <n v="413"/>
  </r>
  <r>
    <d v="2015-07-20T00:00:00"/>
    <x v="1"/>
    <x v="4"/>
    <n v="30"/>
    <x v="1"/>
    <x v="0"/>
    <x v="1"/>
    <n v="39240000"/>
    <x v="0"/>
    <x v="5"/>
    <n v="2"/>
    <n v="82.5"/>
    <n v="88.5"/>
    <n v="165"/>
    <n v="177"/>
  </r>
  <r>
    <d v="2015-11-05T00:00:00"/>
    <x v="1"/>
    <x v="8"/>
    <n v="30"/>
    <x v="1"/>
    <x v="0"/>
    <x v="1"/>
    <n v="39240000"/>
    <x v="0"/>
    <x v="5"/>
    <n v="2"/>
    <n v="55"/>
    <n v="63.5"/>
    <n v="110"/>
    <n v="127"/>
  </r>
  <r>
    <d v="2016-03-28T00:00:00"/>
    <x v="0"/>
    <x v="1"/>
    <n v="55"/>
    <x v="0"/>
    <x v="0"/>
    <x v="1"/>
    <n v="39240000"/>
    <x v="1"/>
    <x v="1"/>
    <n v="2"/>
    <n v="343"/>
    <n v="359"/>
    <n v="686"/>
    <n v="718"/>
  </r>
  <r>
    <d v="2016-01-05T00:00:00"/>
    <x v="0"/>
    <x v="11"/>
    <n v="53"/>
    <x v="0"/>
    <x v="0"/>
    <x v="0"/>
    <n v="712816"/>
    <x v="0"/>
    <x v="0"/>
    <n v="1"/>
    <n v="210"/>
    <n v="271"/>
    <n v="210"/>
    <n v="271"/>
  </r>
  <r>
    <d v="2016-02-07T00:00:00"/>
    <x v="0"/>
    <x v="0"/>
    <n v="53"/>
    <x v="0"/>
    <x v="0"/>
    <x v="0"/>
    <n v="712816"/>
    <x v="0"/>
    <x v="0"/>
    <n v="2"/>
    <n v="35"/>
    <n v="45.5"/>
    <n v="70"/>
    <n v="91"/>
  </r>
  <r>
    <d v="2016-02-07T00:00:00"/>
    <x v="0"/>
    <x v="0"/>
    <n v="53"/>
    <x v="0"/>
    <x v="0"/>
    <x v="0"/>
    <n v="712816"/>
    <x v="0"/>
    <x v="0"/>
    <n v="2"/>
    <n v="20"/>
    <n v="23.5"/>
    <n v="40"/>
    <n v="47"/>
  </r>
  <r>
    <d v="2016-03-01T00:00:00"/>
    <x v="0"/>
    <x v="1"/>
    <n v="53"/>
    <x v="0"/>
    <x v="0"/>
    <x v="0"/>
    <n v="712816"/>
    <x v="0"/>
    <x v="0"/>
    <n v="3"/>
    <n v="20"/>
    <n v="22"/>
    <n v="60"/>
    <n v="66"/>
  </r>
  <r>
    <d v="2016-03-01T00:00:00"/>
    <x v="0"/>
    <x v="1"/>
    <n v="53"/>
    <x v="0"/>
    <x v="0"/>
    <x v="0"/>
    <n v="712816"/>
    <x v="0"/>
    <x v="0"/>
    <n v="2"/>
    <n v="385"/>
    <n v="495.5"/>
    <n v="770"/>
    <n v="991"/>
  </r>
  <r>
    <d v="2016-03-01T00:00:00"/>
    <x v="0"/>
    <x v="1"/>
    <n v="53"/>
    <x v="0"/>
    <x v="0"/>
    <x v="0"/>
    <n v="712816"/>
    <x v="0"/>
    <x v="0"/>
    <n v="3"/>
    <n v="5.33"/>
    <n v="7.6666670000000003"/>
    <n v="15.99"/>
    <n v="23.000001000000001"/>
  </r>
  <r>
    <d v="2016-07-08T00:00:00"/>
    <x v="0"/>
    <x v="4"/>
    <n v="53"/>
    <x v="0"/>
    <x v="0"/>
    <x v="0"/>
    <n v="712816"/>
    <x v="0"/>
    <x v="0"/>
    <n v="2"/>
    <n v="58"/>
    <n v="65"/>
    <n v="116"/>
    <n v="130"/>
  </r>
  <r>
    <d v="2016-07-08T00:00:00"/>
    <x v="0"/>
    <x v="4"/>
    <n v="53"/>
    <x v="0"/>
    <x v="0"/>
    <x v="0"/>
    <n v="712816"/>
    <x v="0"/>
    <x v="2"/>
    <n v="2"/>
    <n v="455"/>
    <n v="578"/>
    <n v="910"/>
    <n v="1156"/>
  </r>
  <r>
    <d v="2016-07-20T00:00:00"/>
    <x v="0"/>
    <x v="4"/>
    <n v="53"/>
    <x v="0"/>
    <x v="0"/>
    <x v="0"/>
    <n v="712816"/>
    <x v="0"/>
    <x v="0"/>
    <n v="2"/>
    <n v="30"/>
    <n v="36"/>
    <n v="60"/>
    <n v="72"/>
  </r>
  <r>
    <d v="2016-07-20T00:00:00"/>
    <x v="0"/>
    <x v="4"/>
    <n v="53"/>
    <x v="0"/>
    <x v="0"/>
    <x v="0"/>
    <n v="712816"/>
    <x v="0"/>
    <x v="0"/>
    <n v="3"/>
    <n v="12.33"/>
    <n v="15.666667"/>
    <n v="36.99"/>
    <n v="47.000000999999997"/>
  </r>
  <r>
    <d v="2015-09-13T00:00:00"/>
    <x v="1"/>
    <x v="6"/>
    <n v="53"/>
    <x v="0"/>
    <x v="0"/>
    <x v="0"/>
    <n v="712816"/>
    <x v="0"/>
    <x v="0"/>
    <n v="1"/>
    <n v="420"/>
    <n v="442"/>
    <n v="420"/>
    <n v="442"/>
  </r>
  <r>
    <d v="2015-10-05T00:00:00"/>
    <x v="1"/>
    <x v="7"/>
    <n v="53"/>
    <x v="0"/>
    <x v="0"/>
    <x v="0"/>
    <n v="712816"/>
    <x v="0"/>
    <x v="0"/>
    <n v="1"/>
    <n v="52"/>
    <n v="59"/>
    <n v="52"/>
    <n v="59"/>
  </r>
  <r>
    <d v="2016-02-11T00:00:00"/>
    <x v="0"/>
    <x v="0"/>
    <n v="53"/>
    <x v="0"/>
    <x v="0"/>
    <x v="1"/>
    <n v="39240000"/>
    <x v="0"/>
    <x v="0"/>
    <n v="3"/>
    <n v="35"/>
    <n v="42.333333000000003"/>
    <n v="105"/>
    <n v="126.999999"/>
  </r>
  <r>
    <d v="2016-02-11T00:00:00"/>
    <x v="0"/>
    <x v="0"/>
    <n v="53"/>
    <x v="0"/>
    <x v="0"/>
    <x v="1"/>
    <n v="39240000"/>
    <x v="0"/>
    <x v="0"/>
    <n v="1"/>
    <n v="35"/>
    <n v="42"/>
    <n v="35"/>
    <n v="42"/>
  </r>
  <r>
    <d v="2016-04-11T00:00:00"/>
    <x v="0"/>
    <x v="2"/>
    <n v="53"/>
    <x v="0"/>
    <x v="0"/>
    <x v="1"/>
    <n v="39240000"/>
    <x v="0"/>
    <x v="0"/>
    <n v="2"/>
    <n v="18"/>
    <n v="24"/>
    <n v="36"/>
    <n v="48"/>
  </r>
  <r>
    <d v="2016-04-11T00:00:00"/>
    <x v="0"/>
    <x v="2"/>
    <n v="53"/>
    <x v="0"/>
    <x v="0"/>
    <x v="1"/>
    <n v="39240000"/>
    <x v="0"/>
    <x v="0"/>
    <n v="2"/>
    <n v="32"/>
    <n v="41"/>
    <n v="64"/>
    <n v="82"/>
  </r>
  <r>
    <d v="2016-04-18T00:00:00"/>
    <x v="0"/>
    <x v="2"/>
    <n v="53"/>
    <x v="0"/>
    <x v="0"/>
    <x v="1"/>
    <n v="39240000"/>
    <x v="0"/>
    <x v="0"/>
    <n v="2"/>
    <n v="40"/>
    <n v="47.5"/>
    <n v="80"/>
    <n v="95"/>
  </r>
  <r>
    <d v="2016-04-18T00:00:00"/>
    <x v="0"/>
    <x v="2"/>
    <n v="53"/>
    <x v="0"/>
    <x v="0"/>
    <x v="1"/>
    <n v="39240000"/>
    <x v="0"/>
    <x v="0"/>
    <n v="3"/>
    <n v="290"/>
    <n v="340"/>
    <n v="870"/>
    <n v="1020"/>
  </r>
  <r>
    <d v="2016-04-20T00:00:00"/>
    <x v="0"/>
    <x v="2"/>
    <n v="53"/>
    <x v="0"/>
    <x v="0"/>
    <x v="1"/>
    <n v="39240000"/>
    <x v="0"/>
    <x v="0"/>
    <n v="1"/>
    <n v="20"/>
    <n v="28"/>
    <n v="20"/>
    <n v="28"/>
  </r>
  <r>
    <d v="2016-04-26T00:00:00"/>
    <x v="0"/>
    <x v="2"/>
    <n v="53"/>
    <x v="0"/>
    <x v="0"/>
    <x v="1"/>
    <n v="39240000"/>
    <x v="0"/>
    <x v="0"/>
    <n v="2"/>
    <n v="8"/>
    <n v="9"/>
    <n v="16"/>
    <n v="18"/>
  </r>
  <r>
    <d v="2016-05-04T00:00:00"/>
    <x v="0"/>
    <x v="10"/>
    <n v="53"/>
    <x v="0"/>
    <x v="0"/>
    <x v="1"/>
    <n v="39240000"/>
    <x v="0"/>
    <x v="0"/>
    <n v="2"/>
    <n v="42.5"/>
    <n v="53.5"/>
    <n v="85"/>
    <n v="107"/>
  </r>
  <r>
    <d v="2016-05-04T00:00:00"/>
    <x v="0"/>
    <x v="10"/>
    <n v="53"/>
    <x v="0"/>
    <x v="0"/>
    <x v="1"/>
    <n v="39240000"/>
    <x v="0"/>
    <x v="0"/>
    <n v="3"/>
    <n v="175"/>
    <n v="208"/>
    <n v="525"/>
    <n v="624"/>
  </r>
  <r>
    <d v="2016-05-29T00:00:00"/>
    <x v="0"/>
    <x v="10"/>
    <n v="53"/>
    <x v="0"/>
    <x v="0"/>
    <x v="1"/>
    <n v="39240000"/>
    <x v="0"/>
    <x v="0"/>
    <n v="1"/>
    <n v="315"/>
    <n v="390"/>
    <n v="315"/>
    <n v="390"/>
  </r>
  <r>
    <d v="2016-07-10T00:00:00"/>
    <x v="0"/>
    <x v="4"/>
    <n v="53"/>
    <x v="0"/>
    <x v="0"/>
    <x v="1"/>
    <n v="39240000"/>
    <x v="0"/>
    <x v="0"/>
    <n v="1"/>
    <n v="455"/>
    <n v="480"/>
    <n v="455"/>
    <n v="480"/>
  </r>
  <r>
    <d v="2016-07-10T00:00:00"/>
    <x v="0"/>
    <x v="4"/>
    <n v="53"/>
    <x v="0"/>
    <x v="0"/>
    <x v="1"/>
    <n v="39240000"/>
    <x v="0"/>
    <x v="0"/>
    <n v="3"/>
    <n v="5.33"/>
    <n v="7"/>
    <n v="15.99"/>
    <n v="21"/>
  </r>
  <r>
    <d v="2016-07-24T00:00:00"/>
    <x v="0"/>
    <x v="4"/>
    <n v="53"/>
    <x v="0"/>
    <x v="0"/>
    <x v="1"/>
    <n v="39240000"/>
    <x v="0"/>
    <x v="0"/>
    <n v="2"/>
    <n v="6"/>
    <n v="8"/>
    <n v="12"/>
    <n v="16"/>
  </r>
  <r>
    <d v="2016-07-24T00:00:00"/>
    <x v="0"/>
    <x v="4"/>
    <n v="53"/>
    <x v="0"/>
    <x v="0"/>
    <x v="1"/>
    <n v="39240000"/>
    <x v="0"/>
    <x v="0"/>
    <n v="1"/>
    <n v="2"/>
    <n v="3"/>
    <n v="2"/>
    <n v="3"/>
  </r>
  <r>
    <d v="2015-11-01T00:00:00"/>
    <x v="1"/>
    <x v="8"/>
    <n v="53"/>
    <x v="0"/>
    <x v="0"/>
    <x v="1"/>
    <n v="39240000"/>
    <x v="0"/>
    <x v="0"/>
    <n v="1"/>
    <n v="32"/>
    <n v="35"/>
    <n v="32"/>
    <n v="35"/>
  </r>
  <r>
    <d v="2015-11-01T00:00:00"/>
    <x v="1"/>
    <x v="8"/>
    <n v="53"/>
    <x v="0"/>
    <x v="0"/>
    <x v="1"/>
    <n v="39240000"/>
    <x v="0"/>
    <x v="0"/>
    <n v="3"/>
    <n v="21.33"/>
    <n v="24"/>
    <n v="63.989999999999995"/>
    <n v="72"/>
  </r>
  <r>
    <d v="2015-12-15T00:00:00"/>
    <x v="1"/>
    <x v="9"/>
    <n v="53"/>
    <x v="0"/>
    <x v="0"/>
    <x v="1"/>
    <n v="39240000"/>
    <x v="0"/>
    <x v="0"/>
    <n v="3"/>
    <n v="338.33"/>
    <n v="373.66666700000002"/>
    <n v="1014.99"/>
    <n v="1121.0000010000001"/>
  </r>
  <r>
    <d v="2015-12-15T00:00:00"/>
    <x v="1"/>
    <x v="9"/>
    <n v="53"/>
    <x v="0"/>
    <x v="0"/>
    <x v="1"/>
    <n v="39240000"/>
    <x v="0"/>
    <x v="0"/>
    <n v="2"/>
    <n v="37.5"/>
    <n v="36"/>
    <n v="75"/>
    <n v="72"/>
  </r>
  <r>
    <d v="2015-12-15T00:00:00"/>
    <x v="1"/>
    <x v="9"/>
    <n v="53"/>
    <x v="0"/>
    <x v="0"/>
    <x v="1"/>
    <n v="39240000"/>
    <x v="0"/>
    <x v="0"/>
    <n v="1"/>
    <n v="270"/>
    <n v="268"/>
    <n v="270"/>
    <n v="268"/>
  </r>
  <r>
    <d v="2015-12-15T00:00:00"/>
    <x v="1"/>
    <x v="9"/>
    <n v="53"/>
    <x v="0"/>
    <x v="0"/>
    <x v="1"/>
    <n v="39240000"/>
    <x v="0"/>
    <x v="0"/>
    <n v="3"/>
    <n v="36.67"/>
    <n v="37.666666999999997"/>
    <n v="110.01"/>
    <n v="113.000001"/>
  </r>
  <r>
    <d v="2015-12-15T00:00:00"/>
    <x v="1"/>
    <x v="9"/>
    <n v="53"/>
    <x v="0"/>
    <x v="0"/>
    <x v="1"/>
    <n v="39240000"/>
    <x v="0"/>
    <x v="0"/>
    <n v="1"/>
    <n v="69"/>
    <n v="85"/>
    <n v="69"/>
    <n v="85"/>
  </r>
  <r>
    <d v="2015-12-19T00:00:00"/>
    <x v="1"/>
    <x v="9"/>
    <n v="53"/>
    <x v="0"/>
    <x v="0"/>
    <x v="1"/>
    <n v="39240000"/>
    <x v="0"/>
    <x v="0"/>
    <n v="3"/>
    <n v="64.33"/>
    <n v="72"/>
    <n v="192.99"/>
    <n v="216"/>
  </r>
  <r>
    <d v="2015-10-05T00:00:00"/>
    <x v="1"/>
    <x v="7"/>
    <n v="53"/>
    <x v="0"/>
    <x v="0"/>
    <x v="0"/>
    <n v="712816"/>
    <x v="1"/>
    <x v="13"/>
    <n v="1"/>
    <n v="191"/>
    <n v="213"/>
    <n v="191"/>
    <n v="213"/>
  </r>
  <r>
    <d v="2016-01-26T00:00:00"/>
    <x v="0"/>
    <x v="11"/>
    <n v="53"/>
    <x v="1"/>
    <x v="0"/>
    <x v="0"/>
    <n v="712816"/>
    <x v="2"/>
    <x v="4"/>
    <n v="2"/>
    <n v="1160"/>
    <n v="1225"/>
    <n v="2320"/>
    <n v="2450"/>
  </r>
  <r>
    <d v="2016-04-07T00:00:00"/>
    <x v="0"/>
    <x v="2"/>
    <n v="53"/>
    <x v="1"/>
    <x v="0"/>
    <x v="0"/>
    <n v="712816"/>
    <x v="2"/>
    <x v="14"/>
    <n v="2"/>
    <n v="850.5"/>
    <n v="932.5"/>
    <n v="1701"/>
    <n v="1865"/>
  </r>
  <r>
    <d v="2015-08-09T00:00:00"/>
    <x v="1"/>
    <x v="5"/>
    <n v="53"/>
    <x v="1"/>
    <x v="0"/>
    <x v="0"/>
    <n v="712816"/>
    <x v="2"/>
    <x v="4"/>
    <n v="3"/>
    <n v="765"/>
    <n v="703.66666699999996"/>
    <n v="2295"/>
    <n v="2111.0000009999999"/>
  </r>
  <r>
    <d v="2015-08-09T00:00:00"/>
    <x v="1"/>
    <x v="5"/>
    <n v="53"/>
    <x v="1"/>
    <x v="0"/>
    <x v="0"/>
    <n v="712816"/>
    <x v="1"/>
    <x v="9"/>
    <n v="1"/>
    <n v="153"/>
    <n v="144"/>
    <n v="153"/>
    <n v="144"/>
  </r>
  <r>
    <d v="2015-11-10T00:00:00"/>
    <x v="1"/>
    <x v="8"/>
    <n v="53"/>
    <x v="1"/>
    <x v="0"/>
    <x v="0"/>
    <n v="712816"/>
    <x v="2"/>
    <x v="4"/>
    <n v="3"/>
    <n v="765"/>
    <n v="744.33333300000004"/>
    <n v="2295"/>
    <n v="2232.9999990000001"/>
  </r>
  <r>
    <d v="2015-11-29T00:00:00"/>
    <x v="1"/>
    <x v="8"/>
    <n v="53"/>
    <x v="1"/>
    <x v="0"/>
    <x v="0"/>
    <n v="712816"/>
    <x v="2"/>
    <x v="4"/>
    <n v="3"/>
    <n v="773.33"/>
    <n v="773.33333300000004"/>
    <n v="2319.9900000000002"/>
    <n v="2319.9999990000001"/>
  </r>
  <r>
    <d v="2016-01-05T00:00:00"/>
    <x v="0"/>
    <x v="11"/>
    <n v="52"/>
    <x v="0"/>
    <x v="0"/>
    <x v="1"/>
    <n v="39240000"/>
    <x v="2"/>
    <x v="11"/>
    <n v="3"/>
    <n v="247.33"/>
    <n v="263.66666700000002"/>
    <n v="741.99"/>
    <n v="791.00000100000011"/>
  </r>
  <r>
    <d v="2016-01-08T00:00:00"/>
    <x v="0"/>
    <x v="11"/>
    <n v="52"/>
    <x v="0"/>
    <x v="0"/>
    <x v="1"/>
    <n v="39240000"/>
    <x v="2"/>
    <x v="11"/>
    <n v="2"/>
    <n v="371"/>
    <n v="382.5"/>
    <n v="742"/>
    <n v="765"/>
  </r>
  <r>
    <d v="2016-05-03T00:00:00"/>
    <x v="0"/>
    <x v="10"/>
    <n v="52"/>
    <x v="0"/>
    <x v="0"/>
    <x v="1"/>
    <n v="39240000"/>
    <x v="2"/>
    <x v="4"/>
    <n v="1"/>
    <n v="769"/>
    <n v="735"/>
    <n v="769"/>
    <n v="735"/>
  </r>
  <r>
    <d v="2016-05-03T00:00:00"/>
    <x v="0"/>
    <x v="10"/>
    <n v="52"/>
    <x v="0"/>
    <x v="0"/>
    <x v="1"/>
    <n v="39240000"/>
    <x v="2"/>
    <x v="4"/>
    <n v="1"/>
    <n v="769"/>
    <n v="777"/>
    <n v="769"/>
    <n v="777"/>
  </r>
  <r>
    <d v="2016-05-03T00:00:00"/>
    <x v="0"/>
    <x v="10"/>
    <n v="52"/>
    <x v="0"/>
    <x v="0"/>
    <x v="1"/>
    <n v="39240000"/>
    <x v="1"/>
    <x v="10"/>
    <n v="1"/>
    <n v="144"/>
    <n v="166"/>
    <n v="144"/>
    <n v="166"/>
  </r>
  <r>
    <d v="2016-05-09T00:00:00"/>
    <x v="0"/>
    <x v="10"/>
    <n v="52"/>
    <x v="0"/>
    <x v="0"/>
    <x v="1"/>
    <n v="39240000"/>
    <x v="2"/>
    <x v="11"/>
    <n v="1"/>
    <n v="742"/>
    <n v="774"/>
    <n v="742"/>
    <n v="774"/>
  </r>
  <r>
    <d v="2016-05-09T00:00:00"/>
    <x v="0"/>
    <x v="10"/>
    <n v="52"/>
    <x v="0"/>
    <x v="0"/>
    <x v="1"/>
    <n v="39240000"/>
    <x v="1"/>
    <x v="10"/>
    <n v="2"/>
    <n v="4.5"/>
    <n v="5.5"/>
    <n v="9"/>
    <n v="11"/>
  </r>
  <r>
    <d v="2015-07-14T00:00:00"/>
    <x v="1"/>
    <x v="4"/>
    <n v="52"/>
    <x v="0"/>
    <x v="0"/>
    <x v="1"/>
    <n v="39240000"/>
    <x v="2"/>
    <x v="4"/>
    <n v="3"/>
    <n v="773.33"/>
    <n v="771.33333300000004"/>
    <n v="2319.9900000000002"/>
    <n v="2313.9999990000001"/>
  </r>
  <r>
    <d v="2015-09-06T00:00:00"/>
    <x v="1"/>
    <x v="6"/>
    <n v="52"/>
    <x v="0"/>
    <x v="0"/>
    <x v="1"/>
    <n v="39240000"/>
    <x v="1"/>
    <x v="10"/>
    <n v="2"/>
    <n v="58.5"/>
    <n v="62"/>
    <n v="117"/>
    <n v="124"/>
  </r>
  <r>
    <d v="2015-10-13T00:00:00"/>
    <x v="1"/>
    <x v="7"/>
    <n v="52"/>
    <x v="0"/>
    <x v="0"/>
    <x v="1"/>
    <n v="39240000"/>
    <x v="2"/>
    <x v="4"/>
    <n v="2"/>
    <n v="1147.5"/>
    <n v="1169.5"/>
    <n v="2295"/>
    <n v="2339"/>
  </r>
  <r>
    <d v="2016-06-10T00:00:00"/>
    <x v="0"/>
    <x v="3"/>
    <n v="52"/>
    <x v="0"/>
    <x v="0"/>
    <x v="1"/>
    <n v="39240000"/>
    <x v="1"/>
    <x v="1"/>
    <n v="3"/>
    <n v="220.33"/>
    <n v="269.66666700000002"/>
    <n v="660.99"/>
    <n v="809.00000100000011"/>
  </r>
  <r>
    <d v="2016-04-24T00:00:00"/>
    <x v="0"/>
    <x v="2"/>
    <n v="51"/>
    <x v="0"/>
    <x v="0"/>
    <x v="0"/>
    <n v="712816"/>
    <x v="1"/>
    <x v="1"/>
    <n v="3"/>
    <n v="106"/>
    <n v="125.333333"/>
    <n v="318"/>
    <n v="375.999999"/>
  </r>
  <r>
    <d v="2016-03-27T00:00:00"/>
    <x v="0"/>
    <x v="1"/>
    <n v="51"/>
    <x v="1"/>
    <x v="0"/>
    <x v="2"/>
    <n v="4246000"/>
    <x v="0"/>
    <x v="15"/>
    <n v="3"/>
    <n v="360"/>
    <n v="444.33333299999998"/>
    <n v="1080"/>
    <n v="1332.9999989999999"/>
  </r>
  <r>
    <d v="2016-01-21T00:00:00"/>
    <x v="0"/>
    <x v="11"/>
    <n v="51"/>
    <x v="0"/>
    <x v="0"/>
    <x v="0"/>
    <n v="712816"/>
    <x v="0"/>
    <x v="3"/>
    <n v="3"/>
    <n v="318"/>
    <n v="411.66666700000002"/>
    <n v="954"/>
    <n v="1235.0000010000001"/>
  </r>
  <r>
    <d v="2016-01-02T00:00:00"/>
    <x v="0"/>
    <x v="11"/>
    <n v="50"/>
    <x v="0"/>
    <x v="0"/>
    <x v="1"/>
    <n v="39240000"/>
    <x v="0"/>
    <x v="7"/>
    <n v="1"/>
    <n v="286"/>
    <n v="380"/>
    <n v="286"/>
    <n v="380"/>
  </r>
  <r>
    <d v="2016-01-31T00:00:00"/>
    <x v="0"/>
    <x v="11"/>
    <n v="49"/>
    <x v="0"/>
    <x v="0"/>
    <x v="1"/>
    <n v="39240000"/>
    <x v="0"/>
    <x v="5"/>
    <n v="3"/>
    <n v="495"/>
    <n v="617.33333300000004"/>
    <n v="1485"/>
    <n v="1851.9999990000001"/>
  </r>
  <r>
    <d v="2016-03-01T00:00:00"/>
    <x v="0"/>
    <x v="1"/>
    <n v="49"/>
    <x v="0"/>
    <x v="0"/>
    <x v="1"/>
    <n v="39240000"/>
    <x v="0"/>
    <x v="5"/>
    <n v="2"/>
    <n v="605"/>
    <n v="756"/>
    <n v="1210"/>
    <n v="1512"/>
  </r>
  <r>
    <d v="2015-09-05T00:00:00"/>
    <x v="1"/>
    <x v="6"/>
    <n v="49"/>
    <x v="0"/>
    <x v="0"/>
    <x v="1"/>
    <n v="39240000"/>
    <x v="0"/>
    <x v="5"/>
    <n v="3"/>
    <n v="165"/>
    <n v="197.66666699999999"/>
    <n v="495"/>
    <n v="593.000001"/>
  </r>
  <r>
    <d v="2016-03-06T00:00:00"/>
    <x v="0"/>
    <x v="1"/>
    <n v="48"/>
    <x v="0"/>
    <x v="0"/>
    <x v="0"/>
    <n v="712816"/>
    <x v="0"/>
    <x v="2"/>
    <n v="3"/>
    <n v="268.33"/>
    <n v="316"/>
    <n v="804.99"/>
    <n v="948"/>
  </r>
  <r>
    <d v="2016-03-12T00:00:00"/>
    <x v="0"/>
    <x v="1"/>
    <n v="48"/>
    <x v="0"/>
    <x v="0"/>
    <x v="0"/>
    <n v="712816"/>
    <x v="0"/>
    <x v="2"/>
    <n v="3"/>
    <n v="46.67"/>
    <n v="49.666666999999997"/>
    <n v="140.01"/>
    <n v="149.000001"/>
  </r>
  <r>
    <d v="2016-04-07T00:00:00"/>
    <x v="0"/>
    <x v="2"/>
    <n v="48"/>
    <x v="0"/>
    <x v="0"/>
    <x v="0"/>
    <n v="712816"/>
    <x v="0"/>
    <x v="2"/>
    <n v="2"/>
    <n v="210"/>
    <n v="252"/>
    <n v="420"/>
    <n v="504"/>
  </r>
  <r>
    <d v="2016-04-18T00:00:00"/>
    <x v="0"/>
    <x v="2"/>
    <n v="48"/>
    <x v="0"/>
    <x v="0"/>
    <x v="0"/>
    <n v="712816"/>
    <x v="0"/>
    <x v="2"/>
    <n v="1"/>
    <n v="420"/>
    <n v="456"/>
    <n v="420"/>
    <n v="456"/>
  </r>
  <r>
    <d v="2016-05-14T00:00:00"/>
    <x v="0"/>
    <x v="10"/>
    <n v="48"/>
    <x v="0"/>
    <x v="0"/>
    <x v="0"/>
    <n v="712816"/>
    <x v="0"/>
    <x v="2"/>
    <n v="1"/>
    <n v="350"/>
    <n v="432"/>
    <n v="350"/>
    <n v="432"/>
  </r>
  <r>
    <d v="2016-06-13T00:00:00"/>
    <x v="0"/>
    <x v="3"/>
    <n v="48"/>
    <x v="0"/>
    <x v="0"/>
    <x v="0"/>
    <n v="712816"/>
    <x v="0"/>
    <x v="2"/>
    <n v="3"/>
    <n v="268.33"/>
    <n v="334.66666700000002"/>
    <n v="804.99"/>
    <n v="1004.0000010000001"/>
  </r>
  <r>
    <d v="2016-07-03T00:00:00"/>
    <x v="0"/>
    <x v="4"/>
    <n v="48"/>
    <x v="0"/>
    <x v="0"/>
    <x v="0"/>
    <n v="712816"/>
    <x v="0"/>
    <x v="2"/>
    <n v="1"/>
    <n v="1050"/>
    <n v="1302"/>
    <n v="1050"/>
    <n v="1302"/>
  </r>
  <r>
    <d v="2015-08-13T00:00:00"/>
    <x v="1"/>
    <x v="5"/>
    <n v="48"/>
    <x v="0"/>
    <x v="0"/>
    <x v="0"/>
    <n v="712816"/>
    <x v="0"/>
    <x v="2"/>
    <n v="3"/>
    <n v="35"/>
    <n v="38"/>
    <n v="105"/>
    <n v="114"/>
  </r>
  <r>
    <d v="2015-08-27T00:00:00"/>
    <x v="1"/>
    <x v="5"/>
    <n v="48"/>
    <x v="0"/>
    <x v="0"/>
    <x v="0"/>
    <n v="712816"/>
    <x v="0"/>
    <x v="2"/>
    <n v="1"/>
    <n v="315"/>
    <n v="345"/>
    <n v="315"/>
    <n v="345"/>
  </r>
  <r>
    <d v="2015-09-18T00:00:00"/>
    <x v="1"/>
    <x v="6"/>
    <n v="48"/>
    <x v="0"/>
    <x v="0"/>
    <x v="0"/>
    <n v="712816"/>
    <x v="0"/>
    <x v="2"/>
    <n v="3"/>
    <n v="186.67"/>
    <n v="207"/>
    <n v="560.01"/>
    <n v="621"/>
  </r>
  <r>
    <d v="2015-11-08T00:00:00"/>
    <x v="1"/>
    <x v="8"/>
    <n v="48"/>
    <x v="0"/>
    <x v="0"/>
    <x v="0"/>
    <n v="712816"/>
    <x v="0"/>
    <x v="2"/>
    <n v="3"/>
    <n v="35"/>
    <n v="36"/>
    <n v="105"/>
    <n v="108"/>
  </r>
  <r>
    <d v="2015-12-02T00:00:00"/>
    <x v="1"/>
    <x v="9"/>
    <n v="48"/>
    <x v="0"/>
    <x v="0"/>
    <x v="0"/>
    <n v="712816"/>
    <x v="0"/>
    <x v="2"/>
    <n v="3"/>
    <n v="210"/>
    <n v="241"/>
    <n v="630"/>
    <n v="723"/>
  </r>
  <r>
    <d v="2015-08-09T00:00:00"/>
    <x v="1"/>
    <x v="5"/>
    <n v="47"/>
    <x v="0"/>
    <x v="0"/>
    <x v="2"/>
    <n v="4246000"/>
    <x v="0"/>
    <x v="0"/>
    <n v="2"/>
    <n v="385"/>
    <n v="393.5"/>
    <n v="770"/>
    <n v="787"/>
  </r>
  <r>
    <d v="2015-08-09T00:00:00"/>
    <x v="1"/>
    <x v="5"/>
    <n v="47"/>
    <x v="0"/>
    <x v="0"/>
    <x v="2"/>
    <n v="4246000"/>
    <x v="0"/>
    <x v="0"/>
    <n v="2"/>
    <n v="52.5"/>
    <n v="56.5"/>
    <n v="105"/>
    <n v="113"/>
  </r>
  <r>
    <d v="2015-08-18T00:00:00"/>
    <x v="1"/>
    <x v="5"/>
    <n v="47"/>
    <x v="0"/>
    <x v="0"/>
    <x v="2"/>
    <n v="4246000"/>
    <x v="0"/>
    <x v="5"/>
    <n v="3"/>
    <n v="513.33000000000004"/>
    <n v="554"/>
    <n v="1539.9900000000002"/>
    <n v="1662"/>
  </r>
  <r>
    <d v="2016-05-01T00:00:00"/>
    <x v="0"/>
    <x v="10"/>
    <n v="47"/>
    <x v="1"/>
    <x v="0"/>
    <x v="2"/>
    <n v="4246000"/>
    <x v="0"/>
    <x v="0"/>
    <n v="2"/>
    <n v="70"/>
    <n v="85.5"/>
    <n v="140"/>
    <n v="171"/>
  </r>
  <r>
    <d v="2016-05-01T00:00:00"/>
    <x v="0"/>
    <x v="10"/>
    <n v="47"/>
    <x v="1"/>
    <x v="0"/>
    <x v="2"/>
    <n v="4246000"/>
    <x v="0"/>
    <x v="0"/>
    <n v="1"/>
    <n v="14"/>
    <n v="16"/>
    <n v="14"/>
    <n v="16"/>
  </r>
  <r>
    <d v="2016-07-27T00:00:00"/>
    <x v="0"/>
    <x v="4"/>
    <n v="47"/>
    <x v="1"/>
    <x v="0"/>
    <x v="2"/>
    <n v="4246000"/>
    <x v="0"/>
    <x v="0"/>
    <n v="2"/>
    <n v="20.5"/>
    <n v="23.5"/>
    <n v="41"/>
    <n v="47"/>
  </r>
  <r>
    <d v="2015-07-19T00:00:00"/>
    <x v="1"/>
    <x v="4"/>
    <n v="47"/>
    <x v="1"/>
    <x v="0"/>
    <x v="2"/>
    <n v="4246000"/>
    <x v="0"/>
    <x v="0"/>
    <n v="3"/>
    <n v="183.33"/>
    <n v="209"/>
    <n v="549.99"/>
    <n v="627"/>
  </r>
  <r>
    <d v="2015-07-19T00:00:00"/>
    <x v="1"/>
    <x v="4"/>
    <n v="47"/>
    <x v="1"/>
    <x v="0"/>
    <x v="2"/>
    <n v="4246000"/>
    <x v="0"/>
    <x v="0"/>
    <n v="2"/>
    <n v="4.5"/>
    <n v="5.5"/>
    <n v="9"/>
    <n v="11"/>
  </r>
  <r>
    <d v="2016-06-15T00:00:00"/>
    <x v="0"/>
    <x v="3"/>
    <n v="47"/>
    <x v="0"/>
    <x v="0"/>
    <x v="1"/>
    <n v="39240000"/>
    <x v="0"/>
    <x v="8"/>
    <n v="1"/>
    <n v="111"/>
    <n v="129"/>
    <n v="111"/>
    <n v="129"/>
  </r>
  <r>
    <d v="2016-03-29T00:00:00"/>
    <x v="0"/>
    <x v="1"/>
    <n v="46"/>
    <x v="0"/>
    <x v="0"/>
    <x v="0"/>
    <n v="712816"/>
    <x v="0"/>
    <x v="2"/>
    <n v="1"/>
    <n v="105"/>
    <n v="129"/>
    <n v="105"/>
    <n v="129"/>
  </r>
  <r>
    <d v="2016-04-10T00:00:00"/>
    <x v="0"/>
    <x v="2"/>
    <n v="46"/>
    <x v="0"/>
    <x v="0"/>
    <x v="0"/>
    <n v="712816"/>
    <x v="2"/>
    <x v="14"/>
    <n v="3"/>
    <n v="180"/>
    <n v="202"/>
    <n v="540"/>
    <n v="606"/>
  </r>
  <r>
    <d v="2016-06-05T00:00:00"/>
    <x v="0"/>
    <x v="3"/>
    <n v="46"/>
    <x v="0"/>
    <x v="0"/>
    <x v="0"/>
    <n v="712816"/>
    <x v="2"/>
    <x v="11"/>
    <n v="1"/>
    <n v="742"/>
    <n v="677"/>
    <n v="742"/>
    <n v="677"/>
  </r>
  <r>
    <d v="2016-06-05T00:00:00"/>
    <x v="0"/>
    <x v="3"/>
    <n v="46"/>
    <x v="0"/>
    <x v="0"/>
    <x v="0"/>
    <n v="712816"/>
    <x v="0"/>
    <x v="2"/>
    <n v="2"/>
    <n v="52.5"/>
    <n v="67.5"/>
    <n v="105"/>
    <n v="135"/>
  </r>
  <r>
    <d v="2015-01-13T00:00:00"/>
    <x v="1"/>
    <x v="11"/>
    <n v="46"/>
    <x v="0"/>
    <x v="0"/>
    <x v="0"/>
    <n v="712816"/>
    <x v="2"/>
    <x v="4"/>
    <n v="3"/>
    <n v="683"/>
    <n v="623"/>
    <n v="2049"/>
    <n v="1869"/>
  </r>
  <r>
    <d v="2015-01-15T00:00:00"/>
    <x v="1"/>
    <x v="11"/>
    <n v="46"/>
    <x v="0"/>
    <x v="0"/>
    <x v="0"/>
    <n v="712816"/>
    <x v="2"/>
    <x v="4"/>
    <n v="2"/>
    <n v="1035.5"/>
    <n v="973.5"/>
    <n v="2071"/>
    <n v="1947"/>
  </r>
  <r>
    <d v="2015-07-31T00:00:00"/>
    <x v="1"/>
    <x v="4"/>
    <n v="46"/>
    <x v="0"/>
    <x v="0"/>
    <x v="0"/>
    <n v="712816"/>
    <x v="2"/>
    <x v="4"/>
    <n v="1"/>
    <n v="2295"/>
    <n v="2239"/>
    <n v="2295"/>
    <n v="2239"/>
  </r>
  <r>
    <d v="2015-07-31T00:00:00"/>
    <x v="1"/>
    <x v="4"/>
    <n v="46"/>
    <x v="0"/>
    <x v="0"/>
    <x v="0"/>
    <n v="712816"/>
    <x v="0"/>
    <x v="2"/>
    <n v="2"/>
    <n v="262.5"/>
    <n v="260"/>
    <n v="525"/>
    <n v="520"/>
  </r>
  <r>
    <d v="2015-12-05T00:00:00"/>
    <x v="1"/>
    <x v="9"/>
    <n v="46"/>
    <x v="0"/>
    <x v="0"/>
    <x v="0"/>
    <n v="712816"/>
    <x v="2"/>
    <x v="11"/>
    <n v="1"/>
    <n v="742"/>
    <n v="658"/>
    <n v="742"/>
    <n v="658"/>
  </r>
  <r>
    <d v="2016-03-09T00:00:00"/>
    <x v="0"/>
    <x v="1"/>
    <n v="46"/>
    <x v="0"/>
    <x v="0"/>
    <x v="0"/>
    <n v="712816"/>
    <x v="0"/>
    <x v="7"/>
    <n v="1"/>
    <n v="637"/>
    <n v="856"/>
    <n v="637"/>
    <n v="856"/>
  </r>
  <r>
    <d v="2016-01-15T00:00:00"/>
    <x v="0"/>
    <x v="11"/>
    <n v="46"/>
    <x v="0"/>
    <x v="0"/>
    <x v="2"/>
    <n v="4246000"/>
    <x v="0"/>
    <x v="0"/>
    <n v="2"/>
    <n v="15"/>
    <n v="18.5"/>
    <n v="30"/>
    <n v="37"/>
  </r>
  <r>
    <d v="2016-01-15T00:00:00"/>
    <x v="0"/>
    <x v="11"/>
    <n v="46"/>
    <x v="0"/>
    <x v="0"/>
    <x v="2"/>
    <n v="4246000"/>
    <x v="0"/>
    <x v="0"/>
    <n v="1"/>
    <n v="100"/>
    <n v="138"/>
    <n v="100"/>
    <n v="138"/>
  </r>
  <r>
    <d v="2016-01-29T00:00:00"/>
    <x v="0"/>
    <x v="11"/>
    <n v="46"/>
    <x v="0"/>
    <x v="0"/>
    <x v="2"/>
    <n v="4246000"/>
    <x v="0"/>
    <x v="0"/>
    <n v="2"/>
    <n v="35"/>
    <n v="40"/>
    <n v="70"/>
    <n v="80"/>
  </r>
  <r>
    <d v="2016-01-29T00:00:00"/>
    <x v="0"/>
    <x v="11"/>
    <n v="46"/>
    <x v="0"/>
    <x v="0"/>
    <x v="2"/>
    <n v="4246000"/>
    <x v="0"/>
    <x v="0"/>
    <n v="1"/>
    <n v="60"/>
    <n v="73"/>
    <n v="60"/>
    <n v="73"/>
  </r>
  <r>
    <d v="2016-04-02T00:00:00"/>
    <x v="0"/>
    <x v="2"/>
    <n v="46"/>
    <x v="0"/>
    <x v="0"/>
    <x v="2"/>
    <n v="4246000"/>
    <x v="0"/>
    <x v="0"/>
    <n v="1"/>
    <n v="425"/>
    <n v="508"/>
    <n v="425"/>
    <n v="508"/>
  </r>
  <r>
    <d v="2016-04-02T00:00:00"/>
    <x v="0"/>
    <x v="2"/>
    <n v="46"/>
    <x v="0"/>
    <x v="0"/>
    <x v="2"/>
    <n v="4246000"/>
    <x v="0"/>
    <x v="0"/>
    <n v="1"/>
    <n v="44"/>
    <n v="54"/>
    <n v="44"/>
    <n v="54"/>
  </r>
  <r>
    <d v="2015-08-25T00:00:00"/>
    <x v="1"/>
    <x v="5"/>
    <n v="46"/>
    <x v="0"/>
    <x v="0"/>
    <x v="2"/>
    <n v="4246000"/>
    <x v="0"/>
    <x v="0"/>
    <n v="3"/>
    <n v="12.33"/>
    <n v="12"/>
    <n v="36.99"/>
    <n v="36"/>
  </r>
  <r>
    <d v="2015-09-03T00:00:00"/>
    <x v="1"/>
    <x v="6"/>
    <n v="46"/>
    <x v="0"/>
    <x v="0"/>
    <x v="2"/>
    <n v="4246000"/>
    <x v="0"/>
    <x v="0"/>
    <n v="2"/>
    <n v="255"/>
    <n v="297.5"/>
    <n v="510"/>
    <n v="595"/>
  </r>
  <r>
    <d v="2015-09-03T00:00:00"/>
    <x v="1"/>
    <x v="6"/>
    <n v="46"/>
    <x v="0"/>
    <x v="0"/>
    <x v="2"/>
    <n v="4246000"/>
    <x v="0"/>
    <x v="0"/>
    <n v="3"/>
    <n v="48.33"/>
    <n v="49"/>
    <n v="144.99"/>
    <n v="147"/>
  </r>
  <r>
    <d v="2015-10-02T00:00:00"/>
    <x v="1"/>
    <x v="7"/>
    <n v="46"/>
    <x v="0"/>
    <x v="0"/>
    <x v="2"/>
    <n v="4246000"/>
    <x v="0"/>
    <x v="0"/>
    <n v="1"/>
    <n v="385"/>
    <n v="414"/>
    <n v="385"/>
    <n v="414"/>
  </r>
  <r>
    <d v="2015-12-07T00:00:00"/>
    <x v="1"/>
    <x v="9"/>
    <n v="46"/>
    <x v="0"/>
    <x v="0"/>
    <x v="2"/>
    <n v="4246000"/>
    <x v="0"/>
    <x v="0"/>
    <n v="3"/>
    <n v="198.33"/>
    <n v="217"/>
    <n v="594.99"/>
    <n v="651"/>
  </r>
  <r>
    <d v="2015-12-07T00:00:00"/>
    <x v="1"/>
    <x v="9"/>
    <n v="46"/>
    <x v="0"/>
    <x v="0"/>
    <x v="2"/>
    <n v="4246000"/>
    <x v="0"/>
    <x v="0"/>
    <n v="2"/>
    <n v="67.5"/>
    <n v="78.5"/>
    <n v="135"/>
    <n v="157"/>
  </r>
  <r>
    <d v="2016-01-13T00:00:00"/>
    <x v="0"/>
    <x v="11"/>
    <n v="46"/>
    <x v="1"/>
    <x v="0"/>
    <x v="1"/>
    <n v="39240000"/>
    <x v="0"/>
    <x v="7"/>
    <n v="1"/>
    <n v="659"/>
    <n v="790"/>
    <n v="659"/>
    <n v="790"/>
  </r>
  <r>
    <d v="2016-02-12T00:00:00"/>
    <x v="0"/>
    <x v="0"/>
    <n v="46"/>
    <x v="1"/>
    <x v="0"/>
    <x v="1"/>
    <n v="39240000"/>
    <x v="0"/>
    <x v="7"/>
    <n v="1"/>
    <n v="440"/>
    <n v="510"/>
    <n v="440"/>
    <n v="510"/>
  </r>
  <r>
    <d v="2016-01-17T00:00:00"/>
    <x v="0"/>
    <x v="11"/>
    <n v="46"/>
    <x v="0"/>
    <x v="0"/>
    <x v="1"/>
    <n v="39240000"/>
    <x v="0"/>
    <x v="8"/>
    <n v="1"/>
    <n v="207"/>
    <n v="275"/>
    <n v="207"/>
    <n v="275"/>
  </r>
  <r>
    <d v="2016-01-09T00:00:00"/>
    <x v="0"/>
    <x v="11"/>
    <n v="45"/>
    <x v="1"/>
    <x v="0"/>
    <x v="1"/>
    <n v="39240000"/>
    <x v="1"/>
    <x v="1"/>
    <n v="2"/>
    <n v="73.5"/>
    <n v="82"/>
    <n v="147"/>
    <n v="164"/>
  </r>
  <r>
    <d v="2016-01-17T00:00:00"/>
    <x v="0"/>
    <x v="11"/>
    <n v="45"/>
    <x v="1"/>
    <x v="0"/>
    <x v="1"/>
    <n v="39240000"/>
    <x v="1"/>
    <x v="1"/>
    <n v="3"/>
    <n v="196"/>
    <n v="279"/>
    <n v="588"/>
    <n v="837"/>
  </r>
  <r>
    <d v="2016-01-18T00:00:00"/>
    <x v="0"/>
    <x v="11"/>
    <n v="45"/>
    <x v="1"/>
    <x v="0"/>
    <x v="1"/>
    <n v="39240000"/>
    <x v="0"/>
    <x v="2"/>
    <n v="3"/>
    <n v="175"/>
    <n v="216"/>
    <n v="525"/>
    <n v="648"/>
  </r>
  <r>
    <d v="2016-01-26T00:00:00"/>
    <x v="0"/>
    <x v="11"/>
    <n v="45"/>
    <x v="1"/>
    <x v="0"/>
    <x v="1"/>
    <n v="39240000"/>
    <x v="0"/>
    <x v="2"/>
    <n v="3"/>
    <n v="303.33"/>
    <n v="380.33333299999998"/>
    <n v="909.99"/>
    <n v="1140.9999989999999"/>
  </r>
  <r>
    <d v="2016-02-04T00:00:00"/>
    <x v="0"/>
    <x v="0"/>
    <n v="45"/>
    <x v="1"/>
    <x v="0"/>
    <x v="1"/>
    <n v="39240000"/>
    <x v="0"/>
    <x v="0"/>
    <n v="1"/>
    <n v="163"/>
    <n v="203"/>
    <n v="163"/>
    <n v="203"/>
  </r>
  <r>
    <d v="2016-02-04T00:00:00"/>
    <x v="0"/>
    <x v="0"/>
    <n v="45"/>
    <x v="1"/>
    <x v="0"/>
    <x v="1"/>
    <n v="39240000"/>
    <x v="0"/>
    <x v="0"/>
    <n v="2"/>
    <n v="14"/>
    <n v="16.5"/>
    <n v="28"/>
    <n v="33"/>
  </r>
  <r>
    <d v="2016-03-19T00:00:00"/>
    <x v="0"/>
    <x v="1"/>
    <n v="45"/>
    <x v="1"/>
    <x v="0"/>
    <x v="1"/>
    <n v="39240000"/>
    <x v="0"/>
    <x v="0"/>
    <n v="1"/>
    <n v="125"/>
    <n v="174"/>
    <n v="125"/>
    <n v="174"/>
  </r>
  <r>
    <d v="2016-03-19T00:00:00"/>
    <x v="0"/>
    <x v="1"/>
    <n v="45"/>
    <x v="1"/>
    <x v="0"/>
    <x v="1"/>
    <n v="39240000"/>
    <x v="1"/>
    <x v="1"/>
    <n v="3"/>
    <n v="8"/>
    <n v="10.666667"/>
    <n v="24"/>
    <n v="32.000000999999997"/>
  </r>
  <r>
    <d v="2016-03-23T00:00:00"/>
    <x v="0"/>
    <x v="1"/>
    <n v="45"/>
    <x v="1"/>
    <x v="0"/>
    <x v="1"/>
    <n v="39240000"/>
    <x v="0"/>
    <x v="0"/>
    <n v="2"/>
    <n v="43.5"/>
    <n v="50.5"/>
    <n v="87"/>
    <n v="101"/>
  </r>
  <r>
    <d v="2016-03-23T00:00:00"/>
    <x v="0"/>
    <x v="1"/>
    <n v="45"/>
    <x v="1"/>
    <x v="0"/>
    <x v="1"/>
    <n v="39240000"/>
    <x v="0"/>
    <x v="0"/>
    <n v="2"/>
    <n v="67.5"/>
    <n v="81.5"/>
    <n v="135"/>
    <n v="163"/>
  </r>
  <r>
    <d v="2016-04-13T00:00:00"/>
    <x v="0"/>
    <x v="2"/>
    <n v="45"/>
    <x v="1"/>
    <x v="0"/>
    <x v="1"/>
    <n v="39240000"/>
    <x v="0"/>
    <x v="0"/>
    <n v="2"/>
    <n v="25"/>
    <n v="31"/>
    <n v="50"/>
    <n v="62"/>
  </r>
  <r>
    <d v="2016-04-13T00:00:00"/>
    <x v="0"/>
    <x v="2"/>
    <n v="45"/>
    <x v="1"/>
    <x v="0"/>
    <x v="1"/>
    <n v="39240000"/>
    <x v="0"/>
    <x v="0"/>
    <n v="3"/>
    <n v="7.67"/>
    <n v="8.3333329999999997"/>
    <n v="23.009999999999998"/>
    <n v="24.999998999999999"/>
  </r>
  <r>
    <d v="2016-04-14T00:00:00"/>
    <x v="0"/>
    <x v="2"/>
    <n v="45"/>
    <x v="1"/>
    <x v="0"/>
    <x v="1"/>
    <n v="39240000"/>
    <x v="0"/>
    <x v="0"/>
    <n v="3"/>
    <n v="106.33"/>
    <n v="132.33333300000001"/>
    <n v="318.99"/>
    <n v="396.999999"/>
  </r>
  <r>
    <d v="2016-04-18T00:00:00"/>
    <x v="0"/>
    <x v="2"/>
    <n v="45"/>
    <x v="1"/>
    <x v="0"/>
    <x v="1"/>
    <n v="39240000"/>
    <x v="0"/>
    <x v="0"/>
    <n v="1"/>
    <n v="717"/>
    <n v="892"/>
    <n v="717"/>
    <n v="892"/>
  </r>
  <r>
    <d v="2016-04-18T00:00:00"/>
    <x v="0"/>
    <x v="2"/>
    <n v="45"/>
    <x v="1"/>
    <x v="0"/>
    <x v="1"/>
    <n v="39240000"/>
    <x v="0"/>
    <x v="0"/>
    <n v="3"/>
    <n v="5.33"/>
    <n v="6.6666670000000003"/>
    <n v="15.99"/>
    <n v="20.000001000000001"/>
  </r>
  <r>
    <d v="2016-04-21T00:00:00"/>
    <x v="0"/>
    <x v="2"/>
    <n v="45"/>
    <x v="1"/>
    <x v="0"/>
    <x v="1"/>
    <n v="39240000"/>
    <x v="1"/>
    <x v="10"/>
    <n v="3"/>
    <n v="63"/>
    <n v="78.333332999999996"/>
    <n v="189"/>
    <n v="234.999999"/>
  </r>
  <r>
    <d v="2016-04-26T00:00:00"/>
    <x v="0"/>
    <x v="2"/>
    <n v="45"/>
    <x v="1"/>
    <x v="0"/>
    <x v="1"/>
    <n v="39240000"/>
    <x v="0"/>
    <x v="0"/>
    <n v="1"/>
    <n v="225"/>
    <n v="275"/>
    <n v="225"/>
    <n v="275"/>
  </r>
  <r>
    <d v="2016-04-26T00:00:00"/>
    <x v="0"/>
    <x v="2"/>
    <n v="45"/>
    <x v="1"/>
    <x v="0"/>
    <x v="1"/>
    <n v="39240000"/>
    <x v="0"/>
    <x v="0"/>
    <n v="2"/>
    <n v="37.5"/>
    <n v="42"/>
    <n v="75"/>
    <n v="84"/>
  </r>
  <r>
    <d v="2016-05-08T00:00:00"/>
    <x v="0"/>
    <x v="10"/>
    <n v="45"/>
    <x v="1"/>
    <x v="0"/>
    <x v="1"/>
    <n v="39240000"/>
    <x v="0"/>
    <x v="2"/>
    <n v="3"/>
    <n v="46.67"/>
    <n v="63.333333000000003"/>
    <n v="140.01"/>
    <n v="189.999999"/>
  </r>
  <r>
    <d v="2016-06-01T00:00:00"/>
    <x v="0"/>
    <x v="3"/>
    <n v="45"/>
    <x v="1"/>
    <x v="0"/>
    <x v="1"/>
    <n v="39240000"/>
    <x v="1"/>
    <x v="10"/>
    <n v="2"/>
    <n v="40.5"/>
    <n v="47"/>
    <n v="81"/>
    <n v="94"/>
  </r>
  <r>
    <d v="2016-06-11T00:00:00"/>
    <x v="0"/>
    <x v="3"/>
    <n v="45"/>
    <x v="1"/>
    <x v="0"/>
    <x v="1"/>
    <n v="39240000"/>
    <x v="0"/>
    <x v="0"/>
    <n v="3"/>
    <n v="9.33"/>
    <n v="11"/>
    <n v="27.990000000000002"/>
    <n v="33"/>
  </r>
  <r>
    <d v="2016-06-11T00:00:00"/>
    <x v="0"/>
    <x v="3"/>
    <n v="45"/>
    <x v="1"/>
    <x v="0"/>
    <x v="1"/>
    <n v="39240000"/>
    <x v="0"/>
    <x v="0"/>
    <n v="3"/>
    <n v="76"/>
    <n v="107"/>
    <n v="228"/>
    <n v="321"/>
  </r>
  <r>
    <d v="2016-06-11T00:00:00"/>
    <x v="0"/>
    <x v="3"/>
    <n v="45"/>
    <x v="1"/>
    <x v="0"/>
    <x v="1"/>
    <n v="39240000"/>
    <x v="1"/>
    <x v="1"/>
    <n v="3"/>
    <n v="179.67"/>
    <n v="214.33333300000001"/>
    <n v="539.01"/>
    <n v="642.999999"/>
  </r>
  <r>
    <d v="2016-06-22T00:00:00"/>
    <x v="0"/>
    <x v="3"/>
    <n v="45"/>
    <x v="1"/>
    <x v="0"/>
    <x v="1"/>
    <n v="39240000"/>
    <x v="0"/>
    <x v="0"/>
    <n v="3"/>
    <n v="20"/>
    <n v="24"/>
    <n v="60"/>
    <n v="72"/>
  </r>
  <r>
    <d v="2016-06-22T00:00:00"/>
    <x v="0"/>
    <x v="3"/>
    <n v="45"/>
    <x v="1"/>
    <x v="0"/>
    <x v="1"/>
    <n v="39240000"/>
    <x v="0"/>
    <x v="2"/>
    <n v="2"/>
    <n v="350"/>
    <n v="384.5"/>
    <n v="700"/>
    <n v="769"/>
  </r>
  <r>
    <d v="2016-07-17T00:00:00"/>
    <x v="0"/>
    <x v="4"/>
    <n v="45"/>
    <x v="1"/>
    <x v="0"/>
    <x v="1"/>
    <n v="39240000"/>
    <x v="1"/>
    <x v="10"/>
    <n v="1"/>
    <n v="135"/>
    <n v="163"/>
    <n v="135"/>
    <n v="163"/>
  </r>
  <r>
    <d v="2015-08-12T00:00:00"/>
    <x v="1"/>
    <x v="5"/>
    <n v="45"/>
    <x v="1"/>
    <x v="0"/>
    <x v="1"/>
    <n v="39240000"/>
    <x v="0"/>
    <x v="0"/>
    <n v="3"/>
    <n v="46.67"/>
    <n v="56.333333000000003"/>
    <n v="140.01"/>
    <n v="168.999999"/>
  </r>
  <r>
    <d v="2015-08-12T00:00:00"/>
    <x v="1"/>
    <x v="5"/>
    <n v="45"/>
    <x v="1"/>
    <x v="0"/>
    <x v="1"/>
    <n v="39240000"/>
    <x v="0"/>
    <x v="2"/>
    <n v="1"/>
    <n v="700"/>
    <n v="712"/>
    <n v="700"/>
    <n v="712"/>
  </r>
  <r>
    <d v="2015-08-12T00:00:00"/>
    <x v="1"/>
    <x v="5"/>
    <n v="45"/>
    <x v="1"/>
    <x v="0"/>
    <x v="1"/>
    <n v="39240000"/>
    <x v="1"/>
    <x v="10"/>
    <n v="1"/>
    <n v="171"/>
    <n v="190"/>
    <n v="171"/>
    <n v="190"/>
  </r>
  <r>
    <d v="2015-09-11T00:00:00"/>
    <x v="1"/>
    <x v="6"/>
    <n v="45"/>
    <x v="1"/>
    <x v="0"/>
    <x v="1"/>
    <n v="39240000"/>
    <x v="0"/>
    <x v="0"/>
    <n v="1"/>
    <n v="300"/>
    <n v="317"/>
    <n v="300"/>
    <n v="317"/>
  </r>
  <r>
    <d v="2015-10-27T00:00:00"/>
    <x v="1"/>
    <x v="7"/>
    <n v="45"/>
    <x v="1"/>
    <x v="0"/>
    <x v="1"/>
    <n v="39240000"/>
    <x v="0"/>
    <x v="0"/>
    <n v="3"/>
    <n v="251.33"/>
    <n v="302.33333299999998"/>
    <n v="753.99"/>
    <n v="906.99999899999989"/>
  </r>
  <r>
    <d v="2015-10-27T00:00:00"/>
    <x v="1"/>
    <x v="7"/>
    <n v="45"/>
    <x v="1"/>
    <x v="0"/>
    <x v="1"/>
    <n v="39240000"/>
    <x v="0"/>
    <x v="0"/>
    <n v="2"/>
    <n v="12.5"/>
    <n v="13.5"/>
    <n v="25"/>
    <n v="27"/>
  </r>
  <r>
    <d v="2015-10-30T00:00:00"/>
    <x v="1"/>
    <x v="7"/>
    <n v="45"/>
    <x v="1"/>
    <x v="0"/>
    <x v="1"/>
    <n v="39240000"/>
    <x v="0"/>
    <x v="2"/>
    <n v="2"/>
    <n v="507.5"/>
    <n v="508"/>
    <n v="1015"/>
    <n v="1016"/>
  </r>
  <r>
    <d v="2015-11-24T00:00:00"/>
    <x v="1"/>
    <x v="8"/>
    <n v="45"/>
    <x v="1"/>
    <x v="0"/>
    <x v="1"/>
    <n v="39240000"/>
    <x v="0"/>
    <x v="0"/>
    <n v="2"/>
    <n v="312.5"/>
    <n v="341"/>
    <n v="625"/>
    <n v="682"/>
  </r>
  <r>
    <d v="2015-11-24T00:00:00"/>
    <x v="1"/>
    <x v="8"/>
    <n v="45"/>
    <x v="1"/>
    <x v="0"/>
    <x v="1"/>
    <n v="39240000"/>
    <x v="0"/>
    <x v="0"/>
    <n v="2"/>
    <n v="67.5"/>
    <n v="79"/>
    <n v="135"/>
    <n v="158"/>
  </r>
  <r>
    <d v="2015-11-24T00:00:00"/>
    <x v="1"/>
    <x v="8"/>
    <n v="45"/>
    <x v="1"/>
    <x v="0"/>
    <x v="1"/>
    <n v="39240000"/>
    <x v="0"/>
    <x v="0"/>
    <n v="2"/>
    <n v="32"/>
    <n v="36"/>
    <n v="64"/>
    <n v="72"/>
  </r>
  <r>
    <d v="2015-12-07T00:00:00"/>
    <x v="1"/>
    <x v="9"/>
    <n v="45"/>
    <x v="1"/>
    <x v="0"/>
    <x v="1"/>
    <n v="39240000"/>
    <x v="1"/>
    <x v="10"/>
    <n v="1"/>
    <n v="216"/>
    <n v="245"/>
    <n v="216"/>
    <n v="245"/>
  </r>
  <r>
    <d v="2015-12-10T00:00:00"/>
    <x v="1"/>
    <x v="9"/>
    <n v="45"/>
    <x v="1"/>
    <x v="0"/>
    <x v="1"/>
    <n v="39240000"/>
    <x v="0"/>
    <x v="0"/>
    <n v="3"/>
    <n v="8"/>
    <n v="8"/>
    <n v="24"/>
    <n v="24"/>
  </r>
  <r>
    <d v="2015-12-26T00:00:00"/>
    <x v="1"/>
    <x v="9"/>
    <n v="45"/>
    <x v="1"/>
    <x v="0"/>
    <x v="1"/>
    <n v="39240000"/>
    <x v="1"/>
    <x v="10"/>
    <n v="3"/>
    <n v="90"/>
    <n v="85.333332999999996"/>
    <n v="270"/>
    <n v="255.999999"/>
  </r>
  <r>
    <d v="2016-02-20T00:00:00"/>
    <x v="0"/>
    <x v="0"/>
    <n v="40"/>
    <x v="0"/>
    <x v="1"/>
    <x v="3"/>
    <n v="1315000"/>
    <x v="2"/>
    <x v="11"/>
    <n v="2"/>
    <n v="1192"/>
    <n v="1396"/>
    <n v="2384"/>
    <n v="2792"/>
  </r>
  <r>
    <d v="2016-02-20T00:00:00"/>
    <x v="0"/>
    <x v="0"/>
    <n v="40"/>
    <x v="0"/>
    <x v="1"/>
    <x v="3"/>
    <n v="1315000"/>
    <x v="0"/>
    <x v="0"/>
    <n v="2"/>
    <n v="246.5"/>
    <n v="314.5"/>
    <n v="493"/>
    <n v="629"/>
  </r>
  <r>
    <d v="2016-02-20T00:00:00"/>
    <x v="0"/>
    <x v="0"/>
    <n v="40"/>
    <x v="0"/>
    <x v="1"/>
    <x v="3"/>
    <n v="1315000"/>
    <x v="0"/>
    <x v="0"/>
    <n v="2"/>
    <n v="20"/>
    <n v="26"/>
    <n v="40"/>
    <n v="52"/>
  </r>
  <r>
    <d v="2016-02-20T00:00:00"/>
    <x v="0"/>
    <x v="0"/>
    <n v="40"/>
    <x v="0"/>
    <x v="1"/>
    <x v="3"/>
    <n v="1315000"/>
    <x v="0"/>
    <x v="0"/>
    <n v="3"/>
    <n v="6"/>
    <n v="6.6666670000000003"/>
    <n v="18"/>
    <n v="20.000001000000001"/>
  </r>
  <r>
    <d v="2016-02-20T00:00:00"/>
    <x v="0"/>
    <x v="0"/>
    <n v="40"/>
    <x v="0"/>
    <x v="1"/>
    <x v="3"/>
    <n v="1315000"/>
    <x v="0"/>
    <x v="3"/>
    <n v="3"/>
    <n v="318"/>
    <n v="321.66666700000002"/>
    <n v="954"/>
    <n v="965.00000100000011"/>
  </r>
  <r>
    <d v="2016-02-20T00:00:00"/>
    <x v="0"/>
    <x v="0"/>
    <n v="40"/>
    <x v="0"/>
    <x v="1"/>
    <x v="3"/>
    <n v="1315000"/>
    <x v="1"/>
    <x v="10"/>
    <n v="1"/>
    <n v="153"/>
    <n v="155"/>
    <n v="153"/>
    <n v="155"/>
  </r>
  <r>
    <d v="2016-05-01T00:00:00"/>
    <x v="0"/>
    <x v="10"/>
    <n v="40"/>
    <x v="0"/>
    <x v="1"/>
    <x v="3"/>
    <n v="1315000"/>
    <x v="2"/>
    <x v="11"/>
    <n v="1"/>
    <n v="2384"/>
    <n v="2292"/>
    <n v="2384"/>
    <n v="2292"/>
  </r>
  <r>
    <d v="2016-05-01T00:00:00"/>
    <x v="0"/>
    <x v="10"/>
    <n v="40"/>
    <x v="0"/>
    <x v="1"/>
    <x v="3"/>
    <n v="1315000"/>
    <x v="0"/>
    <x v="2"/>
    <n v="2"/>
    <n v="262.5"/>
    <n v="316.5"/>
    <n v="525"/>
    <n v="633"/>
  </r>
  <r>
    <d v="2016-05-01T00:00:00"/>
    <x v="0"/>
    <x v="10"/>
    <n v="40"/>
    <x v="0"/>
    <x v="1"/>
    <x v="3"/>
    <n v="1315000"/>
    <x v="1"/>
    <x v="10"/>
    <n v="1"/>
    <n v="135"/>
    <n v="172"/>
    <n v="135"/>
    <n v="172"/>
  </r>
  <r>
    <d v="2015-07-02T00:00:00"/>
    <x v="1"/>
    <x v="4"/>
    <n v="40"/>
    <x v="0"/>
    <x v="1"/>
    <x v="3"/>
    <n v="1315000"/>
    <x v="0"/>
    <x v="2"/>
    <n v="1"/>
    <n v="315"/>
    <n v="353"/>
    <n v="315"/>
    <n v="353"/>
  </r>
  <r>
    <d v="2015-10-06T00:00:00"/>
    <x v="1"/>
    <x v="7"/>
    <n v="40"/>
    <x v="0"/>
    <x v="1"/>
    <x v="3"/>
    <n v="1315000"/>
    <x v="0"/>
    <x v="0"/>
    <n v="1"/>
    <n v="90"/>
    <n v="124"/>
    <n v="90"/>
    <n v="124"/>
  </r>
  <r>
    <d v="2015-10-06T00:00:00"/>
    <x v="1"/>
    <x v="7"/>
    <n v="40"/>
    <x v="0"/>
    <x v="1"/>
    <x v="3"/>
    <n v="1315000"/>
    <x v="0"/>
    <x v="0"/>
    <n v="3"/>
    <n v="233.33"/>
    <n v="222"/>
    <n v="699.99"/>
    <n v="666"/>
  </r>
  <r>
    <d v="2015-10-06T00:00:00"/>
    <x v="1"/>
    <x v="7"/>
    <n v="40"/>
    <x v="0"/>
    <x v="1"/>
    <x v="3"/>
    <n v="1315000"/>
    <x v="0"/>
    <x v="2"/>
    <n v="2"/>
    <n v="437.5"/>
    <n v="342"/>
    <n v="875"/>
    <n v="684"/>
  </r>
  <r>
    <d v="2015-10-06T00:00:00"/>
    <x v="1"/>
    <x v="7"/>
    <n v="40"/>
    <x v="0"/>
    <x v="1"/>
    <x v="3"/>
    <n v="1315000"/>
    <x v="1"/>
    <x v="6"/>
    <n v="3"/>
    <n v="378"/>
    <n v="362"/>
    <n v="1134"/>
    <n v="1086"/>
  </r>
  <r>
    <d v="2015-11-13T00:00:00"/>
    <x v="1"/>
    <x v="8"/>
    <n v="40"/>
    <x v="0"/>
    <x v="1"/>
    <x v="3"/>
    <n v="1315000"/>
    <x v="2"/>
    <x v="11"/>
    <n v="2"/>
    <n v="371"/>
    <n v="301"/>
    <n v="742"/>
    <n v="602"/>
  </r>
  <r>
    <d v="2015-11-13T00:00:00"/>
    <x v="1"/>
    <x v="8"/>
    <n v="40"/>
    <x v="0"/>
    <x v="1"/>
    <x v="3"/>
    <n v="1315000"/>
    <x v="0"/>
    <x v="0"/>
    <n v="2"/>
    <n v="290"/>
    <n v="286"/>
    <n v="580"/>
    <n v="572"/>
  </r>
  <r>
    <d v="2015-11-13T00:00:00"/>
    <x v="1"/>
    <x v="8"/>
    <n v="40"/>
    <x v="0"/>
    <x v="1"/>
    <x v="3"/>
    <n v="1315000"/>
    <x v="0"/>
    <x v="0"/>
    <n v="2"/>
    <n v="37.5"/>
    <n v="38.5"/>
    <n v="75"/>
    <n v="77"/>
  </r>
  <r>
    <d v="2015-11-13T00:00:00"/>
    <x v="1"/>
    <x v="8"/>
    <n v="40"/>
    <x v="0"/>
    <x v="1"/>
    <x v="3"/>
    <n v="1315000"/>
    <x v="0"/>
    <x v="2"/>
    <n v="1"/>
    <n v="350"/>
    <n v="275"/>
    <n v="350"/>
    <n v="275"/>
  </r>
  <r>
    <d v="2016-01-11T00:00:00"/>
    <x v="0"/>
    <x v="11"/>
    <n v="40"/>
    <x v="1"/>
    <x v="1"/>
    <x v="4"/>
    <n v="1437000"/>
    <x v="2"/>
    <x v="14"/>
    <n v="3"/>
    <n v="567"/>
    <n v="790"/>
    <n v="1701"/>
    <n v="2370"/>
  </r>
  <r>
    <d v="2016-01-11T00:00:00"/>
    <x v="0"/>
    <x v="11"/>
    <n v="40"/>
    <x v="1"/>
    <x v="1"/>
    <x v="4"/>
    <n v="1437000"/>
    <x v="0"/>
    <x v="2"/>
    <n v="2"/>
    <n v="192.5"/>
    <n v="199"/>
    <n v="385"/>
    <n v="398"/>
  </r>
  <r>
    <d v="2016-01-18T00:00:00"/>
    <x v="0"/>
    <x v="11"/>
    <n v="40"/>
    <x v="1"/>
    <x v="1"/>
    <x v="4"/>
    <n v="1437000"/>
    <x v="2"/>
    <x v="4"/>
    <n v="2"/>
    <n v="1160"/>
    <n v="1511.5"/>
    <n v="2320"/>
    <n v="3023"/>
  </r>
  <r>
    <d v="2016-01-18T00:00:00"/>
    <x v="0"/>
    <x v="11"/>
    <n v="40"/>
    <x v="1"/>
    <x v="1"/>
    <x v="4"/>
    <n v="1437000"/>
    <x v="0"/>
    <x v="12"/>
    <n v="2"/>
    <n v="115"/>
    <n v="147"/>
    <n v="230"/>
    <n v="294"/>
  </r>
  <r>
    <d v="2016-01-18T00:00:00"/>
    <x v="0"/>
    <x v="11"/>
    <n v="40"/>
    <x v="1"/>
    <x v="1"/>
    <x v="4"/>
    <n v="1437000"/>
    <x v="0"/>
    <x v="12"/>
    <n v="1"/>
    <n v="140"/>
    <n v="167"/>
    <n v="140"/>
    <n v="167"/>
  </r>
  <r>
    <d v="2016-01-18T00:00:00"/>
    <x v="0"/>
    <x v="11"/>
    <n v="40"/>
    <x v="1"/>
    <x v="1"/>
    <x v="4"/>
    <n v="1437000"/>
    <x v="0"/>
    <x v="2"/>
    <n v="2"/>
    <n v="472.5"/>
    <n v="436.5"/>
    <n v="945"/>
    <n v="873"/>
  </r>
  <r>
    <d v="2016-01-21T00:00:00"/>
    <x v="0"/>
    <x v="11"/>
    <n v="40"/>
    <x v="1"/>
    <x v="1"/>
    <x v="4"/>
    <n v="1437000"/>
    <x v="2"/>
    <x v="4"/>
    <n v="1"/>
    <n v="2295"/>
    <n v="2741"/>
    <n v="2295"/>
    <n v="2741"/>
  </r>
  <r>
    <d v="2016-01-21T00:00:00"/>
    <x v="0"/>
    <x v="11"/>
    <n v="40"/>
    <x v="1"/>
    <x v="1"/>
    <x v="4"/>
    <n v="1437000"/>
    <x v="0"/>
    <x v="2"/>
    <n v="3"/>
    <n v="291.67"/>
    <n v="416.33333299999998"/>
    <n v="875.01"/>
    <n v="1248.9999989999999"/>
  </r>
  <r>
    <d v="2016-02-23T00:00:00"/>
    <x v="0"/>
    <x v="0"/>
    <n v="40"/>
    <x v="1"/>
    <x v="1"/>
    <x v="4"/>
    <n v="1437000"/>
    <x v="2"/>
    <x v="11"/>
    <n v="1"/>
    <n v="2384"/>
    <n v="2776"/>
    <n v="2384"/>
    <n v="2776"/>
  </r>
  <r>
    <d v="2016-03-30T00:00:00"/>
    <x v="0"/>
    <x v="1"/>
    <n v="40"/>
    <x v="1"/>
    <x v="1"/>
    <x v="4"/>
    <n v="1437000"/>
    <x v="2"/>
    <x v="14"/>
    <n v="2"/>
    <n v="850.5"/>
    <n v="965.5"/>
    <n v="1701"/>
    <n v="1931"/>
  </r>
  <r>
    <d v="2016-03-30T00:00:00"/>
    <x v="0"/>
    <x v="1"/>
    <n v="40"/>
    <x v="1"/>
    <x v="1"/>
    <x v="4"/>
    <n v="1437000"/>
    <x v="0"/>
    <x v="2"/>
    <n v="3"/>
    <n v="338.33"/>
    <n v="483.33333299999998"/>
    <n v="1014.99"/>
    <n v="1449.9999989999999"/>
  </r>
  <r>
    <d v="2016-05-21T00:00:00"/>
    <x v="0"/>
    <x v="10"/>
    <n v="40"/>
    <x v="1"/>
    <x v="1"/>
    <x v="4"/>
    <n v="1437000"/>
    <x v="2"/>
    <x v="11"/>
    <n v="1"/>
    <n v="742"/>
    <n v="668"/>
    <n v="742"/>
    <n v="668"/>
  </r>
  <r>
    <d v="2016-05-21T00:00:00"/>
    <x v="0"/>
    <x v="10"/>
    <n v="40"/>
    <x v="1"/>
    <x v="1"/>
    <x v="4"/>
    <n v="1437000"/>
    <x v="0"/>
    <x v="12"/>
    <n v="2"/>
    <n v="18"/>
    <n v="20.5"/>
    <n v="36"/>
    <n v="41"/>
  </r>
  <r>
    <d v="2016-05-21T00:00:00"/>
    <x v="0"/>
    <x v="10"/>
    <n v="40"/>
    <x v="1"/>
    <x v="1"/>
    <x v="4"/>
    <n v="1437000"/>
    <x v="0"/>
    <x v="12"/>
    <n v="1"/>
    <n v="50"/>
    <n v="68"/>
    <n v="50"/>
    <n v="68"/>
  </r>
  <r>
    <d v="2016-05-21T00:00:00"/>
    <x v="0"/>
    <x v="10"/>
    <n v="40"/>
    <x v="1"/>
    <x v="1"/>
    <x v="4"/>
    <n v="1437000"/>
    <x v="1"/>
    <x v="1"/>
    <n v="2"/>
    <n v="330.5"/>
    <n v="468"/>
    <n v="661"/>
    <n v="936"/>
  </r>
  <r>
    <d v="2016-06-06T00:00:00"/>
    <x v="0"/>
    <x v="3"/>
    <n v="40"/>
    <x v="1"/>
    <x v="1"/>
    <x v="4"/>
    <n v="1437000"/>
    <x v="2"/>
    <x v="11"/>
    <n v="3"/>
    <n v="794.67"/>
    <n v="983"/>
    <n v="2384.0099999999998"/>
    <n v="2949"/>
  </r>
  <r>
    <d v="2016-06-06T00:00:00"/>
    <x v="0"/>
    <x v="3"/>
    <n v="40"/>
    <x v="1"/>
    <x v="1"/>
    <x v="4"/>
    <n v="1437000"/>
    <x v="0"/>
    <x v="2"/>
    <n v="2"/>
    <n v="280"/>
    <n v="306"/>
    <n v="560"/>
    <n v="612"/>
  </r>
  <r>
    <d v="2015-03-06T00:00:00"/>
    <x v="1"/>
    <x v="1"/>
    <n v="40"/>
    <x v="1"/>
    <x v="1"/>
    <x v="4"/>
    <n v="1437000"/>
    <x v="2"/>
    <x v="14"/>
    <n v="1"/>
    <n v="2443"/>
    <n v="2499"/>
    <n v="2443"/>
    <n v="2499"/>
  </r>
  <r>
    <d v="2015-03-23T00:00:00"/>
    <x v="1"/>
    <x v="1"/>
    <n v="40"/>
    <x v="1"/>
    <x v="1"/>
    <x v="4"/>
    <n v="1437000"/>
    <x v="2"/>
    <x v="4"/>
    <n v="1"/>
    <n v="2049"/>
    <n v="2271"/>
    <n v="2049"/>
    <n v="2271"/>
  </r>
  <r>
    <d v="2015-03-30T00:00:00"/>
    <x v="1"/>
    <x v="1"/>
    <n v="40"/>
    <x v="1"/>
    <x v="1"/>
    <x v="4"/>
    <n v="1437000"/>
    <x v="2"/>
    <x v="14"/>
    <n v="2"/>
    <n v="1091"/>
    <n v="827.5"/>
    <n v="2182"/>
    <n v="1655"/>
  </r>
  <r>
    <d v="2015-07-09T00:00:00"/>
    <x v="1"/>
    <x v="4"/>
    <n v="40"/>
    <x v="1"/>
    <x v="1"/>
    <x v="4"/>
    <n v="1437000"/>
    <x v="2"/>
    <x v="4"/>
    <n v="2"/>
    <n v="1160"/>
    <n v="799.5"/>
    <n v="2320"/>
    <n v="1599"/>
  </r>
  <r>
    <d v="2015-11-27T00:00:00"/>
    <x v="1"/>
    <x v="8"/>
    <n v="40"/>
    <x v="1"/>
    <x v="1"/>
    <x v="4"/>
    <n v="1437000"/>
    <x v="2"/>
    <x v="4"/>
    <n v="1"/>
    <n v="565"/>
    <n v="692"/>
    <n v="565"/>
    <n v="692"/>
  </r>
  <r>
    <d v="2015-11-27T00:00:00"/>
    <x v="1"/>
    <x v="8"/>
    <n v="40"/>
    <x v="1"/>
    <x v="1"/>
    <x v="4"/>
    <n v="1437000"/>
    <x v="0"/>
    <x v="12"/>
    <n v="3"/>
    <n v="26.67"/>
    <n v="32.333333000000003"/>
    <n v="80.010000000000005"/>
    <n v="96.999999000000003"/>
  </r>
  <r>
    <d v="2015-12-08T00:00:00"/>
    <x v="1"/>
    <x v="9"/>
    <n v="40"/>
    <x v="1"/>
    <x v="1"/>
    <x v="4"/>
    <n v="1437000"/>
    <x v="2"/>
    <x v="14"/>
    <n v="2"/>
    <n v="270"/>
    <n v="184"/>
    <n v="540"/>
    <n v="368"/>
  </r>
  <r>
    <d v="2016-01-20T00:00:00"/>
    <x v="0"/>
    <x v="11"/>
    <n v="40"/>
    <x v="0"/>
    <x v="2"/>
    <x v="5"/>
    <n v="55980000"/>
    <x v="2"/>
    <x v="14"/>
    <n v="3"/>
    <n v="180"/>
    <n v="189"/>
    <n v="540"/>
    <n v="567"/>
  </r>
  <r>
    <d v="2016-01-20T00:00:00"/>
    <x v="0"/>
    <x v="11"/>
    <n v="40"/>
    <x v="0"/>
    <x v="2"/>
    <x v="5"/>
    <n v="55980000"/>
    <x v="0"/>
    <x v="2"/>
    <n v="3"/>
    <n v="81.67"/>
    <n v="94.333332999999996"/>
    <n v="245.01"/>
    <n v="282.999999"/>
  </r>
  <r>
    <d v="2016-01-24T00:00:00"/>
    <x v="0"/>
    <x v="11"/>
    <n v="40"/>
    <x v="0"/>
    <x v="2"/>
    <x v="5"/>
    <n v="55980000"/>
    <x v="2"/>
    <x v="11"/>
    <n v="1"/>
    <n v="2384"/>
    <n v="2425"/>
    <n v="2384"/>
    <n v="2425"/>
  </r>
  <r>
    <d v="2016-02-03T00:00:00"/>
    <x v="0"/>
    <x v="0"/>
    <n v="40"/>
    <x v="0"/>
    <x v="2"/>
    <x v="5"/>
    <n v="55980000"/>
    <x v="2"/>
    <x v="4"/>
    <n v="1"/>
    <n v="2295"/>
    <n v="2296"/>
    <n v="2295"/>
    <n v="2296"/>
  </r>
  <r>
    <d v="2016-02-03T00:00:00"/>
    <x v="0"/>
    <x v="0"/>
    <n v="40"/>
    <x v="0"/>
    <x v="2"/>
    <x v="5"/>
    <n v="55980000"/>
    <x v="0"/>
    <x v="2"/>
    <n v="3"/>
    <n v="256.67"/>
    <n v="341"/>
    <n v="770.01"/>
    <n v="1023"/>
  </r>
  <r>
    <d v="2016-04-14T00:00:00"/>
    <x v="0"/>
    <x v="2"/>
    <n v="40"/>
    <x v="0"/>
    <x v="2"/>
    <x v="5"/>
    <n v="55980000"/>
    <x v="2"/>
    <x v="4"/>
    <n v="1"/>
    <n v="2320"/>
    <n v="2308"/>
    <n v="2320"/>
    <n v="2308"/>
  </r>
  <r>
    <d v="2016-04-14T00:00:00"/>
    <x v="0"/>
    <x v="2"/>
    <n v="40"/>
    <x v="0"/>
    <x v="2"/>
    <x v="5"/>
    <n v="55980000"/>
    <x v="0"/>
    <x v="2"/>
    <n v="2"/>
    <n v="70"/>
    <n v="90.5"/>
    <n v="140"/>
    <n v="181"/>
  </r>
  <r>
    <d v="2016-04-28T00:00:00"/>
    <x v="0"/>
    <x v="2"/>
    <n v="40"/>
    <x v="0"/>
    <x v="2"/>
    <x v="5"/>
    <n v="55980000"/>
    <x v="2"/>
    <x v="11"/>
    <n v="3"/>
    <n v="794.67"/>
    <n v="758.33333300000004"/>
    <n v="2384.0099999999998"/>
    <n v="2274.9999990000001"/>
  </r>
  <r>
    <d v="2016-04-28T00:00:00"/>
    <x v="0"/>
    <x v="2"/>
    <n v="40"/>
    <x v="0"/>
    <x v="2"/>
    <x v="5"/>
    <n v="55980000"/>
    <x v="0"/>
    <x v="2"/>
    <n v="2"/>
    <n v="525"/>
    <n v="685"/>
    <n v="1050"/>
    <n v="1370"/>
  </r>
  <r>
    <d v="2016-04-29T00:00:00"/>
    <x v="0"/>
    <x v="2"/>
    <n v="40"/>
    <x v="0"/>
    <x v="2"/>
    <x v="5"/>
    <n v="55980000"/>
    <x v="2"/>
    <x v="4"/>
    <n v="3"/>
    <n v="765"/>
    <n v="834.66666699999996"/>
    <n v="2295"/>
    <n v="2504.0000009999999"/>
  </r>
  <r>
    <d v="2016-06-05T00:00:00"/>
    <x v="0"/>
    <x v="3"/>
    <n v="40"/>
    <x v="0"/>
    <x v="2"/>
    <x v="5"/>
    <n v="55980000"/>
    <x v="2"/>
    <x v="4"/>
    <n v="2"/>
    <n v="1160"/>
    <n v="1234"/>
    <n v="2320"/>
    <n v="2468"/>
  </r>
  <r>
    <d v="2016-06-13T00:00:00"/>
    <x v="0"/>
    <x v="3"/>
    <n v="40"/>
    <x v="0"/>
    <x v="2"/>
    <x v="5"/>
    <n v="55980000"/>
    <x v="2"/>
    <x v="11"/>
    <n v="2"/>
    <n v="1192"/>
    <n v="1250.5"/>
    <n v="2384"/>
    <n v="2501"/>
  </r>
  <r>
    <d v="2016-06-13T00:00:00"/>
    <x v="0"/>
    <x v="3"/>
    <n v="40"/>
    <x v="0"/>
    <x v="2"/>
    <x v="5"/>
    <n v="55980000"/>
    <x v="0"/>
    <x v="2"/>
    <n v="1"/>
    <n v="945"/>
    <n v="1232"/>
    <n v="945"/>
    <n v="1232"/>
  </r>
  <r>
    <d v="2016-06-15T00:00:00"/>
    <x v="0"/>
    <x v="3"/>
    <n v="40"/>
    <x v="0"/>
    <x v="2"/>
    <x v="5"/>
    <n v="55980000"/>
    <x v="2"/>
    <x v="11"/>
    <n v="1"/>
    <n v="2384"/>
    <n v="2446"/>
    <n v="2384"/>
    <n v="2446"/>
  </r>
  <r>
    <d v="2016-07-28T00:00:00"/>
    <x v="0"/>
    <x v="4"/>
    <n v="40"/>
    <x v="0"/>
    <x v="2"/>
    <x v="5"/>
    <n v="55980000"/>
    <x v="0"/>
    <x v="2"/>
    <n v="2"/>
    <n v="262.5"/>
    <n v="327"/>
    <n v="525"/>
    <n v="654"/>
  </r>
  <r>
    <d v="2015-06-08T00:00:00"/>
    <x v="1"/>
    <x v="3"/>
    <n v="40"/>
    <x v="0"/>
    <x v="2"/>
    <x v="5"/>
    <n v="55980000"/>
    <x v="2"/>
    <x v="14"/>
    <n v="2"/>
    <n v="1091"/>
    <n v="961"/>
    <n v="2182"/>
    <n v="1922"/>
  </r>
  <r>
    <d v="2015-06-17T00:00:00"/>
    <x v="1"/>
    <x v="3"/>
    <n v="40"/>
    <x v="0"/>
    <x v="2"/>
    <x v="5"/>
    <n v="55980000"/>
    <x v="2"/>
    <x v="4"/>
    <n v="1"/>
    <n v="2049"/>
    <n v="1892"/>
    <n v="2049"/>
    <n v="1892"/>
  </r>
  <r>
    <d v="2015-06-21T00:00:00"/>
    <x v="1"/>
    <x v="3"/>
    <n v="40"/>
    <x v="0"/>
    <x v="2"/>
    <x v="5"/>
    <n v="55980000"/>
    <x v="2"/>
    <x v="14"/>
    <n v="1"/>
    <n v="2443"/>
    <n v="2314"/>
    <n v="2443"/>
    <n v="2314"/>
  </r>
  <r>
    <d v="2015-06-30T00:00:00"/>
    <x v="1"/>
    <x v="3"/>
    <n v="40"/>
    <x v="0"/>
    <x v="2"/>
    <x v="5"/>
    <n v="55980000"/>
    <x v="2"/>
    <x v="4"/>
    <n v="3"/>
    <n v="683"/>
    <n v="628"/>
    <n v="2049"/>
    <n v="1884"/>
  </r>
  <r>
    <d v="2015-07-16T00:00:00"/>
    <x v="1"/>
    <x v="4"/>
    <n v="40"/>
    <x v="0"/>
    <x v="2"/>
    <x v="5"/>
    <n v="55980000"/>
    <x v="2"/>
    <x v="4"/>
    <n v="1"/>
    <n v="2295"/>
    <n v="2084"/>
    <n v="2295"/>
    <n v="2084"/>
  </r>
  <r>
    <d v="2015-07-16T00:00:00"/>
    <x v="1"/>
    <x v="4"/>
    <n v="40"/>
    <x v="0"/>
    <x v="2"/>
    <x v="5"/>
    <n v="55980000"/>
    <x v="0"/>
    <x v="2"/>
    <n v="1"/>
    <n v="315"/>
    <n v="359"/>
    <n v="315"/>
    <n v="359"/>
  </r>
  <r>
    <d v="2015-07-24T00:00:00"/>
    <x v="1"/>
    <x v="4"/>
    <n v="40"/>
    <x v="0"/>
    <x v="2"/>
    <x v="5"/>
    <n v="55980000"/>
    <x v="2"/>
    <x v="4"/>
    <n v="3"/>
    <n v="773.33"/>
    <n v="740.66666699999996"/>
    <n v="2319.9900000000002"/>
    <n v="2222.0000009999999"/>
  </r>
  <r>
    <d v="2015-07-31T00:00:00"/>
    <x v="1"/>
    <x v="4"/>
    <n v="40"/>
    <x v="0"/>
    <x v="2"/>
    <x v="5"/>
    <n v="55980000"/>
    <x v="2"/>
    <x v="14"/>
    <n v="2"/>
    <n v="1221.5"/>
    <n v="1125.5"/>
    <n v="2443"/>
    <n v="2251"/>
  </r>
  <r>
    <d v="2015-08-04T00:00:00"/>
    <x v="1"/>
    <x v="5"/>
    <n v="40"/>
    <x v="0"/>
    <x v="2"/>
    <x v="5"/>
    <n v="55980000"/>
    <x v="2"/>
    <x v="4"/>
    <n v="1"/>
    <n v="2295"/>
    <n v="2376"/>
    <n v="2295"/>
    <n v="2376"/>
  </r>
  <r>
    <d v="2015-08-12T00:00:00"/>
    <x v="1"/>
    <x v="5"/>
    <n v="40"/>
    <x v="0"/>
    <x v="2"/>
    <x v="5"/>
    <n v="55980000"/>
    <x v="2"/>
    <x v="11"/>
    <n v="3"/>
    <n v="247.33"/>
    <n v="256.66666700000002"/>
    <n v="741.99"/>
    <n v="770.00000100000011"/>
  </r>
  <r>
    <d v="2015-09-02T00:00:00"/>
    <x v="1"/>
    <x v="6"/>
    <n v="40"/>
    <x v="0"/>
    <x v="2"/>
    <x v="5"/>
    <n v="55980000"/>
    <x v="2"/>
    <x v="14"/>
    <n v="1"/>
    <n v="2443"/>
    <n v="2318"/>
    <n v="2443"/>
    <n v="2318"/>
  </r>
  <r>
    <d v="2015-09-25T00:00:00"/>
    <x v="1"/>
    <x v="6"/>
    <n v="40"/>
    <x v="0"/>
    <x v="2"/>
    <x v="5"/>
    <n v="55980000"/>
    <x v="2"/>
    <x v="11"/>
    <n v="3"/>
    <n v="247.33"/>
    <n v="219.66666699999999"/>
    <n v="741.99"/>
    <n v="659.000001"/>
  </r>
  <r>
    <d v="2015-09-25T00:00:00"/>
    <x v="1"/>
    <x v="6"/>
    <n v="40"/>
    <x v="0"/>
    <x v="2"/>
    <x v="5"/>
    <n v="55980000"/>
    <x v="0"/>
    <x v="2"/>
    <n v="3"/>
    <n v="70"/>
    <n v="77.666667000000004"/>
    <n v="210"/>
    <n v="233.000001"/>
  </r>
  <r>
    <d v="2015-10-10T00:00:00"/>
    <x v="1"/>
    <x v="7"/>
    <n v="40"/>
    <x v="0"/>
    <x v="2"/>
    <x v="5"/>
    <n v="55980000"/>
    <x v="2"/>
    <x v="14"/>
    <n v="1"/>
    <n v="540"/>
    <n v="465"/>
    <n v="540"/>
    <n v="465"/>
  </r>
  <r>
    <d v="2015-10-10T00:00:00"/>
    <x v="1"/>
    <x v="7"/>
    <n v="40"/>
    <x v="0"/>
    <x v="2"/>
    <x v="5"/>
    <n v="55980000"/>
    <x v="0"/>
    <x v="2"/>
    <n v="1"/>
    <n v="420"/>
    <n v="456"/>
    <n v="420"/>
    <n v="456"/>
  </r>
  <r>
    <d v="2015-10-25T00:00:00"/>
    <x v="1"/>
    <x v="7"/>
    <n v="40"/>
    <x v="0"/>
    <x v="2"/>
    <x v="5"/>
    <n v="55980000"/>
    <x v="0"/>
    <x v="2"/>
    <n v="2"/>
    <n v="420"/>
    <n v="462.5"/>
    <n v="840"/>
    <n v="925"/>
  </r>
  <r>
    <d v="2015-10-31T00:00:00"/>
    <x v="1"/>
    <x v="7"/>
    <n v="40"/>
    <x v="0"/>
    <x v="2"/>
    <x v="5"/>
    <n v="55980000"/>
    <x v="0"/>
    <x v="2"/>
    <n v="2"/>
    <n v="437.5"/>
    <n v="441.5"/>
    <n v="875"/>
    <n v="883"/>
  </r>
  <r>
    <d v="2015-11-19T00:00:00"/>
    <x v="1"/>
    <x v="8"/>
    <n v="40"/>
    <x v="0"/>
    <x v="2"/>
    <x v="5"/>
    <n v="55980000"/>
    <x v="2"/>
    <x v="4"/>
    <n v="2"/>
    <n v="1147.5"/>
    <n v="1034"/>
    <n v="2295"/>
    <n v="2068"/>
  </r>
  <r>
    <d v="2015-11-24T00:00:00"/>
    <x v="1"/>
    <x v="8"/>
    <n v="40"/>
    <x v="0"/>
    <x v="2"/>
    <x v="5"/>
    <n v="55980000"/>
    <x v="2"/>
    <x v="4"/>
    <n v="1"/>
    <n v="2320"/>
    <n v="2094"/>
    <n v="2320"/>
    <n v="2094"/>
  </r>
  <r>
    <d v="2015-11-24T00:00:00"/>
    <x v="1"/>
    <x v="8"/>
    <n v="40"/>
    <x v="0"/>
    <x v="2"/>
    <x v="5"/>
    <n v="55980000"/>
    <x v="0"/>
    <x v="2"/>
    <n v="3"/>
    <n v="175"/>
    <n v="201.66666699999999"/>
    <n v="525"/>
    <n v="605.000001"/>
  </r>
  <r>
    <d v="2015-11-26T00:00:00"/>
    <x v="1"/>
    <x v="8"/>
    <n v="40"/>
    <x v="0"/>
    <x v="2"/>
    <x v="5"/>
    <n v="55980000"/>
    <x v="2"/>
    <x v="11"/>
    <n v="2"/>
    <n v="1192"/>
    <n v="1117.5"/>
    <n v="2384"/>
    <n v="2235"/>
  </r>
  <r>
    <d v="2015-11-26T00:00:00"/>
    <x v="1"/>
    <x v="8"/>
    <n v="40"/>
    <x v="0"/>
    <x v="2"/>
    <x v="5"/>
    <n v="55980000"/>
    <x v="0"/>
    <x v="2"/>
    <n v="3"/>
    <n v="186.67"/>
    <n v="211"/>
    <n v="560.01"/>
    <n v="633"/>
  </r>
  <r>
    <d v="2015-11-28T00:00:00"/>
    <x v="1"/>
    <x v="8"/>
    <n v="40"/>
    <x v="0"/>
    <x v="2"/>
    <x v="5"/>
    <n v="55980000"/>
    <x v="2"/>
    <x v="11"/>
    <n v="1"/>
    <n v="2384"/>
    <n v="2192"/>
    <n v="2384"/>
    <n v="2192"/>
  </r>
  <r>
    <d v="2015-12-11T00:00:00"/>
    <x v="1"/>
    <x v="9"/>
    <n v="40"/>
    <x v="0"/>
    <x v="2"/>
    <x v="5"/>
    <n v="55980000"/>
    <x v="2"/>
    <x v="14"/>
    <n v="3"/>
    <n v="180"/>
    <n v="167.33333300000001"/>
    <n v="540"/>
    <n v="501.999999"/>
  </r>
  <r>
    <d v="2015-12-11T00:00:00"/>
    <x v="1"/>
    <x v="9"/>
    <n v="40"/>
    <x v="0"/>
    <x v="2"/>
    <x v="5"/>
    <n v="55980000"/>
    <x v="0"/>
    <x v="2"/>
    <n v="1"/>
    <n v="630"/>
    <n v="669"/>
    <n v="630"/>
    <n v="669"/>
  </r>
  <r>
    <d v="2016-01-29T00:00:00"/>
    <x v="0"/>
    <x v="11"/>
    <n v="41"/>
    <x v="1"/>
    <x v="3"/>
    <x v="6"/>
    <n v="6266000"/>
    <x v="0"/>
    <x v="0"/>
    <n v="1"/>
    <n v="660"/>
    <n v="1066"/>
    <n v="660"/>
    <n v="1066"/>
  </r>
  <r>
    <d v="2016-01-29T00:00:00"/>
    <x v="0"/>
    <x v="11"/>
    <n v="41"/>
    <x v="1"/>
    <x v="3"/>
    <x v="6"/>
    <n v="6266000"/>
    <x v="0"/>
    <x v="0"/>
    <n v="1"/>
    <n v="37"/>
    <n v="56"/>
    <n v="37"/>
    <n v="56"/>
  </r>
  <r>
    <d v="2016-03-19T00:00:00"/>
    <x v="0"/>
    <x v="1"/>
    <n v="41"/>
    <x v="1"/>
    <x v="3"/>
    <x v="6"/>
    <n v="6266000"/>
    <x v="2"/>
    <x v="11"/>
    <n v="1"/>
    <n v="2384"/>
    <n v="2988"/>
    <n v="2384"/>
    <n v="2988"/>
  </r>
  <r>
    <d v="2016-03-19T00:00:00"/>
    <x v="0"/>
    <x v="1"/>
    <n v="41"/>
    <x v="1"/>
    <x v="3"/>
    <x v="6"/>
    <n v="6266000"/>
    <x v="0"/>
    <x v="0"/>
    <n v="2"/>
    <n v="377"/>
    <n v="589"/>
    <n v="754"/>
    <n v="1178"/>
  </r>
  <r>
    <d v="2016-03-19T00:00:00"/>
    <x v="0"/>
    <x v="1"/>
    <n v="41"/>
    <x v="1"/>
    <x v="3"/>
    <x v="6"/>
    <n v="6266000"/>
    <x v="0"/>
    <x v="0"/>
    <n v="2"/>
    <n v="37.5"/>
    <n v="56.5"/>
    <n v="75"/>
    <n v="113"/>
  </r>
  <r>
    <d v="2016-06-13T00:00:00"/>
    <x v="0"/>
    <x v="3"/>
    <n v="41"/>
    <x v="1"/>
    <x v="3"/>
    <x v="6"/>
    <n v="6266000"/>
    <x v="2"/>
    <x v="14"/>
    <n v="3"/>
    <n v="814.33"/>
    <n v="1139.666667"/>
    <n v="2442.9900000000002"/>
    <n v="3419.0000009999999"/>
  </r>
  <r>
    <d v="2016-06-13T00:00:00"/>
    <x v="0"/>
    <x v="3"/>
    <n v="41"/>
    <x v="1"/>
    <x v="3"/>
    <x v="6"/>
    <n v="6266000"/>
    <x v="0"/>
    <x v="12"/>
    <n v="3"/>
    <n v="18"/>
    <n v="25.333333"/>
    <n v="54"/>
    <n v="75.999999000000003"/>
  </r>
  <r>
    <d v="2015-07-01T00:00:00"/>
    <x v="1"/>
    <x v="4"/>
    <n v="41"/>
    <x v="1"/>
    <x v="3"/>
    <x v="6"/>
    <n v="6266000"/>
    <x v="0"/>
    <x v="12"/>
    <n v="2"/>
    <n v="25"/>
    <n v="33.5"/>
    <n v="50"/>
    <n v="67"/>
  </r>
  <r>
    <d v="2015-07-01T00:00:00"/>
    <x v="1"/>
    <x v="4"/>
    <n v="41"/>
    <x v="1"/>
    <x v="3"/>
    <x v="6"/>
    <n v="6266000"/>
    <x v="0"/>
    <x v="12"/>
    <n v="3"/>
    <n v="46.67"/>
    <n v="59"/>
    <n v="140.01"/>
    <n v="177"/>
  </r>
  <r>
    <d v="2016-06-22T00:00:00"/>
    <x v="0"/>
    <x v="3"/>
    <n v="41"/>
    <x v="0"/>
    <x v="3"/>
    <x v="7"/>
    <n v="1841000"/>
    <x v="0"/>
    <x v="8"/>
    <n v="1"/>
    <n v="111"/>
    <n v="166"/>
    <n v="111"/>
    <n v="166"/>
  </r>
  <r>
    <d v="2015-10-05T00:00:00"/>
    <x v="1"/>
    <x v="7"/>
    <n v="41"/>
    <x v="0"/>
    <x v="3"/>
    <x v="7"/>
    <n v="1841000"/>
    <x v="0"/>
    <x v="8"/>
    <n v="3"/>
    <n v="63.67"/>
    <n v="84.666667000000004"/>
    <n v="191.01"/>
    <n v="254.000001"/>
  </r>
  <r>
    <d v="2016-01-15T00:00:00"/>
    <x v="0"/>
    <x v="11"/>
    <n v="42"/>
    <x v="1"/>
    <x v="1"/>
    <x v="8"/>
    <n v="1654000"/>
    <x v="0"/>
    <x v="12"/>
    <n v="3"/>
    <n v="45"/>
    <n v="67"/>
    <n v="135"/>
    <n v="201"/>
  </r>
  <r>
    <d v="2016-01-15T00:00:00"/>
    <x v="0"/>
    <x v="11"/>
    <n v="42"/>
    <x v="1"/>
    <x v="1"/>
    <x v="8"/>
    <n v="1654000"/>
    <x v="1"/>
    <x v="1"/>
    <n v="3"/>
    <n v="228.67"/>
    <n v="290"/>
    <n v="686.01"/>
    <n v="870"/>
  </r>
  <r>
    <d v="2016-01-15T00:00:00"/>
    <x v="0"/>
    <x v="11"/>
    <n v="42"/>
    <x v="1"/>
    <x v="1"/>
    <x v="8"/>
    <n v="1654000"/>
    <x v="0"/>
    <x v="12"/>
    <n v="3"/>
    <n v="23.33"/>
    <n v="33"/>
    <n v="69.989999999999995"/>
    <n v="99"/>
  </r>
  <r>
    <d v="2016-04-24T00:00:00"/>
    <x v="0"/>
    <x v="2"/>
    <n v="42"/>
    <x v="1"/>
    <x v="1"/>
    <x v="8"/>
    <n v="1654000"/>
    <x v="0"/>
    <x v="12"/>
    <n v="3"/>
    <n v="30"/>
    <n v="31.333333"/>
    <n v="90"/>
    <n v="93.999999000000003"/>
  </r>
  <r>
    <d v="2016-04-24T00:00:00"/>
    <x v="0"/>
    <x v="2"/>
    <n v="42"/>
    <x v="1"/>
    <x v="1"/>
    <x v="8"/>
    <n v="1654000"/>
    <x v="0"/>
    <x v="12"/>
    <n v="3"/>
    <n v="1.67"/>
    <n v="2.6666669999999999"/>
    <n v="5.01"/>
    <n v="8.0000009999999993"/>
  </r>
  <r>
    <d v="2015-09-28T00:00:00"/>
    <x v="1"/>
    <x v="6"/>
    <n v="42"/>
    <x v="1"/>
    <x v="1"/>
    <x v="8"/>
    <n v="1654000"/>
    <x v="0"/>
    <x v="12"/>
    <n v="1"/>
    <n v="80"/>
    <n v="85"/>
    <n v="80"/>
    <n v="85"/>
  </r>
  <r>
    <d v="2015-09-28T00:00:00"/>
    <x v="1"/>
    <x v="6"/>
    <n v="42"/>
    <x v="1"/>
    <x v="1"/>
    <x v="8"/>
    <n v="1654000"/>
    <x v="0"/>
    <x v="12"/>
    <n v="1"/>
    <n v="225"/>
    <n v="212"/>
    <n v="225"/>
    <n v="212"/>
  </r>
  <r>
    <d v="2015-07-05T00:00:00"/>
    <x v="1"/>
    <x v="4"/>
    <n v="42"/>
    <x v="0"/>
    <x v="3"/>
    <x v="9"/>
    <n v="990509"/>
    <x v="0"/>
    <x v="12"/>
    <n v="1"/>
    <n v="105"/>
    <n v="138"/>
    <n v="105"/>
    <n v="138"/>
  </r>
  <r>
    <d v="2015-07-05T00:00:00"/>
    <x v="1"/>
    <x v="4"/>
    <n v="42"/>
    <x v="0"/>
    <x v="3"/>
    <x v="9"/>
    <n v="990509"/>
    <x v="0"/>
    <x v="12"/>
    <n v="2"/>
    <n v="55"/>
    <n v="80.5"/>
    <n v="110"/>
    <n v="161"/>
  </r>
  <r>
    <d v="2016-01-24T00:00:00"/>
    <x v="0"/>
    <x v="11"/>
    <n v="42"/>
    <x v="0"/>
    <x v="2"/>
    <x v="5"/>
    <n v="55980000"/>
    <x v="0"/>
    <x v="0"/>
    <n v="1"/>
    <n v="400"/>
    <n v="498"/>
    <n v="400"/>
    <n v="498"/>
  </r>
  <r>
    <d v="2016-02-07T00:00:00"/>
    <x v="0"/>
    <x v="0"/>
    <n v="42"/>
    <x v="0"/>
    <x v="2"/>
    <x v="5"/>
    <n v="55980000"/>
    <x v="0"/>
    <x v="0"/>
    <n v="3"/>
    <n v="28"/>
    <n v="36"/>
    <n v="84"/>
    <n v="108"/>
  </r>
  <r>
    <d v="2016-02-07T00:00:00"/>
    <x v="0"/>
    <x v="0"/>
    <n v="42"/>
    <x v="0"/>
    <x v="2"/>
    <x v="5"/>
    <n v="55980000"/>
    <x v="0"/>
    <x v="0"/>
    <n v="3"/>
    <n v="186.33"/>
    <n v="216.33333300000001"/>
    <n v="558.99"/>
    <n v="648.999999"/>
  </r>
  <r>
    <d v="2016-02-07T00:00:00"/>
    <x v="0"/>
    <x v="0"/>
    <n v="42"/>
    <x v="0"/>
    <x v="2"/>
    <x v="5"/>
    <n v="55980000"/>
    <x v="1"/>
    <x v="1"/>
    <n v="1"/>
    <n v="392"/>
    <n v="483"/>
    <n v="392"/>
    <n v="483"/>
  </r>
  <r>
    <d v="2016-02-17T00:00:00"/>
    <x v="0"/>
    <x v="0"/>
    <n v="42"/>
    <x v="0"/>
    <x v="2"/>
    <x v="5"/>
    <n v="55980000"/>
    <x v="2"/>
    <x v="11"/>
    <n v="1"/>
    <n v="2384"/>
    <n v="2415"/>
    <n v="2384"/>
    <n v="2415"/>
  </r>
  <r>
    <d v="2016-04-14T00:00:00"/>
    <x v="0"/>
    <x v="2"/>
    <n v="42"/>
    <x v="0"/>
    <x v="2"/>
    <x v="5"/>
    <n v="55980000"/>
    <x v="0"/>
    <x v="0"/>
    <n v="3"/>
    <n v="241.67"/>
    <n v="301"/>
    <n v="725.01"/>
    <n v="903"/>
  </r>
  <r>
    <d v="2016-04-14T00:00:00"/>
    <x v="0"/>
    <x v="2"/>
    <n v="42"/>
    <x v="0"/>
    <x v="2"/>
    <x v="5"/>
    <n v="55980000"/>
    <x v="0"/>
    <x v="0"/>
    <n v="1"/>
    <n v="40"/>
    <n v="49"/>
    <n v="40"/>
    <n v="49"/>
  </r>
  <r>
    <d v="2016-04-28T00:00:00"/>
    <x v="0"/>
    <x v="2"/>
    <n v="42"/>
    <x v="0"/>
    <x v="2"/>
    <x v="5"/>
    <n v="55980000"/>
    <x v="0"/>
    <x v="0"/>
    <n v="2"/>
    <n v="48"/>
    <n v="60.5"/>
    <n v="96"/>
    <n v="121"/>
  </r>
  <r>
    <d v="2016-04-28T00:00:00"/>
    <x v="0"/>
    <x v="2"/>
    <n v="42"/>
    <x v="0"/>
    <x v="2"/>
    <x v="5"/>
    <n v="55980000"/>
    <x v="0"/>
    <x v="0"/>
    <n v="2"/>
    <n v="204"/>
    <n v="240.5"/>
    <n v="408"/>
    <n v="481"/>
  </r>
  <r>
    <d v="2016-06-03T00:00:00"/>
    <x v="0"/>
    <x v="3"/>
    <n v="42"/>
    <x v="0"/>
    <x v="2"/>
    <x v="5"/>
    <n v="55980000"/>
    <x v="2"/>
    <x v="11"/>
    <n v="3"/>
    <n v="247.33"/>
    <n v="238.66666699999999"/>
    <n v="741.99"/>
    <n v="716.000001"/>
  </r>
  <r>
    <d v="2016-06-18T00:00:00"/>
    <x v="0"/>
    <x v="3"/>
    <n v="42"/>
    <x v="0"/>
    <x v="2"/>
    <x v="5"/>
    <n v="55980000"/>
    <x v="2"/>
    <x v="11"/>
    <n v="1"/>
    <n v="2384"/>
    <n v="2432"/>
    <n v="2384"/>
    <n v="2432"/>
  </r>
  <r>
    <d v="2016-06-18T00:00:00"/>
    <x v="0"/>
    <x v="3"/>
    <n v="42"/>
    <x v="0"/>
    <x v="2"/>
    <x v="5"/>
    <n v="55980000"/>
    <x v="0"/>
    <x v="0"/>
    <n v="3"/>
    <n v="8.33"/>
    <n v="10.666667"/>
    <n v="24.990000000000002"/>
    <n v="32.000000999999997"/>
  </r>
  <r>
    <d v="2016-06-18T00:00:00"/>
    <x v="0"/>
    <x v="3"/>
    <n v="42"/>
    <x v="0"/>
    <x v="2"/>
    <x v="5"/>
    <n v="55980000"/>
    <x v="0"/>
    <x v="0"/>
    <n v="1"/>
    <n v="406"/>
    <n v="460"/>
    <n v="406"/>
    <n v="460"/>
  </r>
  <r>
    <d v="2016-06-18T00:00:00"/>
    <x v="0"/>
    <x v="3"/>
    <n v="42"/>
    <x v="0"/>
    <x v="2"/>
    <x v="5"/>
    <n v="55980000"/>
    <x v="0"/>
    <x v="0"/>
    <n v="2"/>
    <n v="31"/>
    <n v="38"/>
    <n v="62"/>
    <n v="76"/>
  </r>
  <r>
    <d v="2016-06-28T00:00:00"/>
    <x v="0"/>
    <x v="3"/>
    <n v="42"/>
    <x v="0"/>
    <x v="2"/>
    <x v="5"/>
    <n v="55980000"/>
    <x v="0"/>
    <x v="0"/>
    <n v="1"/>
    <n v="36"/>
    <n v="43"/>
    <n v="36"/>
    <n v="43"/>
  </r>
  <r>
    <d v="2015-08-27T00:00:00"/>
    <x v="1"/>
    <x v="5"/>
    <n v="42"/>
    <x v="0"/>
    <x v="2"/>
    <x v="5"/>
    <n v="55980000"/>
    <x v="0"/>
    <x v="0"/>
    <n v="2"/>
    <n v="179.5"/>
    <n v="182.5"/>
    <n v="359"/>
    <n v="365"/>
  </r>
  <r>
    <d v="2015-10-21T00:00:00"/>
    <x v="1"/>
    <x v="7"/>
    <n v="42"/>
    <x v="0"/>
    <x v="2"/>
    <x v="5"/>
    <n v="55980000"/>
    <x v="0"/>
    <x v="0"/>
    <n v="1"/>
    <n v="522"/>
    <n v="558"/>
    <n v="522"/>
    <n v="558"/>
  </r>
  <r>
    <d v="2015-11-13T00:00:00"/>
    <x v="1"/>
    <x v="8"/>
    <n v="42"/>
    <x v="0"/>
    <x v="2"/>
    <x v="5"/>
    <n v="55980000"/>
    <x v="0"/>
    <x v="0"/>
    <n v="2"/>
    <n v="182.5"/>
    <n v="188.5"/>
    <n v="365"/>
    <n v="377"/>
  </r>
  <r>
    <d v="2015-11-13T00:00:00"/>
    <x v="1"/>
    <x v="8"/>
    <n v="42"/>
    <x v="0"/>
    <x v="2"/>
    <x v="5"/>
    <n v="55980000"/>
    <x v="0"/>
    <x v="0"/>
    <n v="2"/>
    <n v="46"/>
    <n v="48"/>
    <n v="92"/>
    <n v="96"/>
  </r>
  <r>
    <d v="2015-12-01T00:00:00"/>
    <x v="1"/>
    <x v="9"/>
    <n v="42"/>
    <x v="0"/>
    <x v="2"/>
    <x v="5"/>
    <n v="55980000"/>
    <x v="2"/>
    <x v="11"/>
    <n v="2"/>
    <n v="1192"/>
    <n v="1133.5"/>
    <n v="2384"/>
    <n v="2267"/>
  </r>
  <r>
    <d v="2015-12-30T00:00:00"/>
    <x v="1"/>
    <x v="9"/>
    <n v="42"/>
    <x v="0"/>
    <x v="2"/>
    <x v="5"/>
    <n v="55980000"/>
    <x v="2"/>
    <x v="11"/>
    <n v="1"/>
    <n v="742"/>
    <n v="676"/>
    <n v="742"/>
    <n v="676"/>
  </r>
  <r>
    <d v="2015-12-30T00:00:00"/>
    <x v="1"/>
    <x v="9"/>
    <n v="42"/>
    <x v="0"/>
    <x v="2"/>
    <x v="5"/>
    <n v="55980000"/>
    <x v="1"/>
    <x v="10"/>
    <n v="3"/>
    <n v="75"/>
    <n v="90.666667000000004"/>
    <n v="225"/>
    <n v="272.000001"/>
  </r>
  <r>
    <d v="2016-06-20T00:00:00"/>
    <x v="0"/>
    <x v="3"/>
    <n v="65"/>
    <x v="1"/>
    <x v="0"/>
    <x v="1"/>
    <n v="39240000"/>
    <x v="2"/>
    <x v="11"/>
    <n v="1"/>
    <n v="742"/>
    <n v="757"/>
    <n v="742"/>
    <n v="757"/>
  </r>
  <r>
    <d v="2016-05-26T00:00:00"/>
    <x v="0"/>
    <x v="10"/>
    <n v="64"/>
    <x v="1"/>
    <x v="0"/>
    <x v="0"/>
    <n v="712816"/>
    <x v="0"/>
    <x v="12"/>
    <n v="1"/>
    <n v="210"/>
    <n v="249"/>
    <n v="210"/>
    <n v="249"/>
  </r>
  <r>
    <d v="2016-05-26T00:00:00"/>
    <x v="0"/>
    <x v="10"/>
    <n v="64"/>
    <x v="1"/>
    <x v="0"/>
    <x v="0"/>
    <n v="712816"/>
    <x v="0"/>
    <x v="12"/>
    <n v="3"/>
    <n v="25"/>
    <n v="32"/>
    <n v="75"/>
    <n v="96"/>
  </r>
  <r>
    <d v="2016-05-26T00:00:00"/>
    <x v="0"/>
    <x v="10"/>
    <n v="64"/>
    <x v="1"/>
    <x v="0"/>
    <x v="0"/>
    <n v="712816"/>
    <x v="1"/>
    <x v="13"/>
    <n v="1"/>
    <n v="127"/>
    <n v="140"/>
    <n v="127"/>
    <n v="140"/>
  </r>
  <r>
    <d v="2016-06-16T00:00:00"/>
    <x v="0"/>
    <x v="3"/>
    <n v="64"/>
    <x v="1"/>
    <x v="0"/>
    <x v="0"/>
    <n v="712816"/>
    <x v="0"/>
    <x v="2"/>
    <n v="1"/>
    <n v="315"/>
    <n v="382"/>
    <n v="315"/>
    <n v="382"/>
  </r>
  <r>
    <d v="2015-08-27T00:00:00"/>
    <x v="1"/>
    <x v="5"/>
    <n v="64"/>
    <x v="1"/>
    <x v="0"/>
    <x v="0"/>
    <n v="712816"/>
    <x v="0"/>
    <x v="2"/>
    <n v="3"/>
    <n v="58.33"/>
    <n v="65.666667000000004"/>
    <n v="174.99"/>
    <n v="197.000001"/>
  </r>
  <r>
    <d v="2015-10-02T00:00:00"/>
    <x v="1"/>
    <x v="7"/>
    <n v="64"/>
    <x v="1"/>
    <x v="0"/>
    <x v="0"/>
    <n v="712816"/>
    <x v="0"/>
    <x v="2"/>
    <n v="1"/>
    <n v="630"/>
    <n v="704"/>
    <n v="630"/>
    <n v="704"/>
  </r>
  <r>
    <d v="2016-04-18T00:00:00"/>
    <x v="0"/>
    <x v="2"/>
    <n v="64"/>
    <x v="0"/>
    <x v="0"/>
    <x v="0"/>
    <n v="712816"/>
    <x v="0"/>
    <x v="0"/>
    <n v="3"/>
    <n v="326.67"/>
    <n v="398.66666700000002"/>
    <n v="980.01"/>
    <n v="1196.0000010000001"/>
  </r>
  <r>
    <d v="2016-04-18T00:00:00"/>
    <x v="0"/>
    <x v="2"/>
    <n v="64"/>
    <x v="0"/>
    <x v="0"/>
    <x v="0"/>
    <n v="712816"/>
    <x v="0"/>
    <x v="0"/>
    <n v="3"/>
    <n v="26.67"/>
    <n v="35.333333000000003"/>
    <n v="80.010000000000005"/>
    <n v="105.999999"/>
  </r>
  <r>
    <d v="2016-04-18T00:00:00"/>
    <x v="0"/>
    <x v="2"/>
    <n v="64"/>
    <x v="0"/>
    <x v="0"/>
    <x v="0"/>
    <n v="712816"/>
    <x v="0"/>
    <x v="0"/>
    <n v="1"/>
    <n v="23"/>
    <n v="25"/>
    <n v="23"/>
    <n v="25"/>
  </r>
  <r>
    <d v="2015-10-17T00:00:00"/>
    <x v="1"/>
    <x v="7"/>
    <n v="64"/>
    <x v="0"/>
    <x v="0"/>
    <x v="0"/>
    <n v="712816"/>
    <x v="0"/>
    <x v="0"/>
    <n v="1"/>
    <n v="92"/>
    <n v="106"/>
    <n v="92"/>
    <n v="106"/>
  </r>
  <r>
    <d v="2015-10-17T00:00:00"/>
    <x v="1"/>
    <x v="7"/>
    <n v="64"/>
    <x v="0"/>
    <x v="0"/>
    <x v="0"/>
    <n v="712816"/>
    <x v="0"/>
    <x v="2"/>
    <n v="3"/>
    <n v="186.67"/>
    <n v="207"/>
    <n v="560.01"/>
    <n v="621"/>
  </r>
  <r>
    <d v="2016-06-16T00:00:00"/>
    <x v="0"/>
    <x v="3"/>
    <n v="64"/>
    <x v="0"/>
    <x v="0"/>
    <x v="1"/>
    <n v="39240000"/>
    <x v="2"/>
    <x v="11"/>
    <n v="1"/>
    <n v="742"/>
    <n v="737"/>
    <n v="742"/>
    <n v="737"/>
  </r>
  <r>
    <d v="2016-06-16T00:00:00"/>
    <x v="0"/>
    <x v="3"/>
    <n v="64"/>
    <x v="0"/>
    <x v="0"/>
    <x v="1"/>
    <n v="39240000"/>
    <x v="0"/>
    <x v="2"/>
    <n v="3"/>
    <n v="70"/>
    <n v="89.666667000000004"/>
    <n v="210"/>
    <n v="269.000001"/>
  </r>
  <r>
    <d v="2016-06-16T00:00:00"/>
    <x v="0"/>
    <x v="3"/>
    <n v="64"/>
    <x v="0"/>
    <x v="0"/>
    <x v="1"/>
    <n v="39240000"/>
    <x v="1"/>
    <x v="1"/>
    <n v="1"/>
    <n v="686"/>
    <n v="734"/>
    <n v="686"/>
    <n v="734"/>
  </r>
  <r>
    <d v="2015-07-04T00:00:00"/>
    <x v="1"/>
    <x v="4"/>
    <n v="64"/>
    <x v="0"/>
    <x v="0"/>
    <x v="1"/>
    <n v="39240000"/>
    <x v="0"/>
    <x v="0"/>
    <n v="1"/>
    <n v="37"/>
    <n v="41"/>
    <n v="37"/>
    <n v="41"/>
  </r>
  <r>
    <d v="2016-01-16T00:00:00"/>
    <x v="0"/>
    <x v="11"/>
    <n v="64"/>
    <x v="1"/>
    <x v="0"/>
    <x v="1"/>
    <n v="39240000"/>
    <x v="0"/>
    <x v="0"/>
    <n v="3"/>
    <n v="105"/>
    <n v="134"/>
    <n v="315"/>
    <n v="402"/>
  </r>
  <r>
    <d v="2016-06-12T00:00:00"/>
    <x v="0"/>
    <x v="3"/>
    <n v="64"/>
    <x v="1"/>
    <x v="0"/>
    <x v="1"/>
    <n v="39240000"/>
    <x v="0"/>
    <x v="0"/>
    <n v="1"/>
    <n v="100"/>
    <n v="136"/>
    <n v="100"/>
    <n v="136"/>
  </r>
  <r>
    <d v="2016-07-27T00:00:00"/>
    <x v="0"/>
    <x v="4"/>
    <n v="64"/>
    <x v="1"/>
    <x v="0"/>
    <x v="1"/>
    <n v="39240000"/>
    <x v="0"/>
    <x v="0"/>
    <n v="3"/>
    <n v="25"/>
    <n v="29"/>
    <n v="75"/>
    <n v="87"/>
  </r>
  <r>
    <d v="2015-11-03T00:00:00"/>
    <x v="1"/>
    <x v="8"/>
    <n v="64"/>
    <x v="1"/>
    <x v="0"/>
    <x v="1"/>
    <n v="39240000"/>
    <x v="0"/>
    <x v="0"/>
    <n v="1"/>
    <n v="15"/>
    <n v="16"/>
    <n v="15"/>
    <n v="16"/>
  </r>
  <r>
    <d v="2015-11-03T00:00:00"/>
    <x v="1"/>
    <x v="8"/>
    <n v="64"/>
    <x v="1"/>
    <x v="0"/>
    <x v="1"/>
    <n v="39240000"/>
    <x v="0"/>
    <x v="0"/>
    <n v="2"/>
    <n v="157.5"/>
    <n v="178"/>
    <n v="315"/>
    <n v="356"/>
  </r>
  <r>
    <d v="2015-11-22T00:00:00"/>
    <x v="1"/>
    <x v="8"/>
    <n v="64"/>
    <x v="1"/>
    <x v="0"/>
    <x v="1"/>
    <n v="39240000"/>
    <x v="0"/>
    <x v="0"/>
    <n v="1"/>
    <n v="24"/>
    <n v="24"/>
    <n v="24"/>
    <n v="24"/>
  </r>
  <r>
    <d v="2015-11-22T00:00:00"/>
    <x v="1"/>
    <x v="8"/>
    <n v="64"/>
    <x v="1"/>
    <x v="0"/>
    <x v="1"/>
    <n v="39240000"/>
    <x v="0"/>
    <x v="0"/>
    <n v="3"/>
    <n v="21.33"/>
    <n v="21.333333"/>
    <n v="63.989999999999995"/>
    <n v="63.999999000000003"/>
  </r>
  <r>
    <d v="2015-11-22T00:00:00"/>
    <x v="1"/>
    <x v="8"/>
    <n v="64"/>
    <x v="1"/>
    <x v="0"/>
    <x v="1"/>
    <n v="39240000"/>
    <x v="0"/>
    <x v="8"/>
    <n v="2"/>
    <n v="103.5"/>
    <n v="107.5"/>
    <n v="207"/>
    <n v="215"/>
  </r>
  <r>
    <d v="2016-01-26T00:00:00"/>
    <x v="0"/>
    <x v="11"/>
    <n v="32"/>
    <x v="0"/>
    <x v="0"/>
    <x v="2"/>
    <n v="4246000"/>
    <x v="0"/>
    <x v="2"/>
    <n v="1"/>
    <n v="560"/>
    <n v="738"/>
    <n v="560"/>
    <n v="738"/>
  </r>
  <r>
    <d v="2016-04-01T00:00:00"/>
    <x v="0"/>
    <x v="2"/>
    <n v="32"/>
    <x v="0"/>
    <x v="0"/>
    <x v="2"/>
    <n v="4246000"/>
    <x v="2"/>
    <x v="4"/>
    <n v="3"/>
    <n v="765"/>
    <n v="802.33333300000004"/>
    <n v="2295"/>
    <n v="2406.9999990000001"/>
  </r>
  <r>
    <d v="2016-04-01T00:00:00"/>
    <x v="0"/>
    <x v="2"/>
    <n v="32"/>
    <x v="0"/>
    <x v="0"/>
    <x v="2"/>
    <n v="4246000"/>
    <x v="0"/>
    <x v="2"/>
    <n v="1"/>
    <n v="980"/>
    <n v="1387"/>
    <n v="980"/>
    <n v="1387"/>
  </r>
  <r>
    <d v="2016-06-01T00:00:00"/>
    <x v="0"/>
    <x v="3"/>
    <n v="32"/>
    <x v="0"/>
    <x v="0"/>
    <x v="2"/>
    <n v="4246000"/>
    <x v="2"/>
    <x v="4"/>
    <n v="3"/>
    <n v="765"/>
    <n v="826.33333300000004"/>
    <n v="2295"/>
    <n v="2478.9999990000001"/>
  </r>
  <r>
    <d v="2016-06-09T00:00:00"/>
    <x v="0"/>
    <x v="3"/>
    <n v="32"/>
    <x v="0"/>
    <x v="0"/>
    <x v="2"/>
    <n v="4246000"/>
    <x v="2"/>
    <x v="14"/>
    <n v="2"/>
    <n v="270"/>
    <n v="282"/>
    <n v="540"/>
    <n v="564"/>
  </r>
  <r>
    <d v="2016-06-22T00:00:00"/>
    <x v="0"/>
    <x v="3"/>
    <n v="32"/>
    <x v="0"/>
    <x v="0"/>
    <x v="2"/>
    <n v="4246000"/>
    <x v="2"/>
    <x v="11"/>
    <n v="1"/>
    <n v="742"/>
    <n v="675"/>
    <n v="742"/>
    <n v="675"/>
  </r>
  <r>
    <d v="2016-06-22T00:00:00"/>
    <x v="0"/>
    <x v="3"/>
    <n v="32"/>
    <x v="0"/>
    <x v="0"/>
    <x v="2"/>
    <n v="4246000"/>
    <x v="0"/>
    <x v="2"/>
    <n v="3"/>
    <n v="291.67"/>
    <n v="352.66666700000002"/>
    <n v="875.01"/>
    <n v="1058.0000010000001"/>
  </r>
  <r>
    <d v="2015-02-02T00:00:00"/>
    <x v="1"/>
    <x v="0"/>
    <n v="32"/>
    <x v="0"/>
    <x v="0"/>
    <x v="2"/>
    <n v="4246000"/>
    <x v="2"/>
    <x v="4"/>
    <n v="1"/>
    <n v="2049"/>
    <n v="1719"/>
    <n v="2049"/>
    <n v="1719"/>
  </r>
  <r>
    <d v="2015-07-19T00:00:00"/>
    <x v="1"/>
    <x v="4"/>
    <n v="32"/>
    <x v="0"/>
    <x v="0"/>
    <x v="2"/>
    <n v="4246000"/>
    <x v="2"/>
    <x v="4"/>
    <n v="3"/>
    <n v="765"/>
    <n v="783"/>
    <n v="2295"/>
    <n v="2349"/>
  </r>
  <r>
    <d v="2015-09-03T00:00:00"/>
    <x v="1"/>
    <x v="6"/>
    <n v="32"/>
    <x v="0"/>
    <x v="0"/>
    <x v="2"/>
    <n v="4246000"/>
    <x v="2"/>
    <x v="4"/>
    <n v="1"/>
    <n v="2295"/>
    <n v="2133"/>
    <n v="2295"/>
    <n v="2133"/>
  </r>
  <r>
    <d v="2015-09-03T00:00:00"/>
    <x v="1"/>
    <x v="6"/>
    <n v="32"/>
    <x v="0"/>
    <x v="0"/>
    <x v="2"/>
    <n v="4246000"/>
    <x v="0"/>
    <x v="2"/>
    <n v="2"/>
    <n v="52.5"/>
    <n v="56.5"/>
    <n v="105"/>
    <n v="113"/>
  </r>
  <r>
    <d v="2015-09-11T00:00:00"/>
    <x v="1"/>
    <x v="6"/>
    <n v="32"/>
    <x v="0"/>
    <x v="0"/>
    <x v="2"/>
    <n v="4246000"/>
    <x v="2"/>
    <x v="4"/>
    <n v="3"/>
    <n v="773.33"/>
    <n v="695.66666699999996"/>
    <n v="2319.9900000000002"/>
    <n v="2087.0000009999999"/>
  </r>
  <r>
    <d v="2016-01-28T00:00:00"/>
    <x v="0"/>
    <x v="11"/>
    <n v="33"/>
    <x v="0"/>
    <x v="0"/>
    <x v="0"/>
    <n v="712816"/>
    <x v="2"/>
    <x v="14"/>
    <n v="1"/>
    <n v="540"/>
    <n v="506"/>
    <n v="540"/>
    <n v="506"/>
  </r>
  <r>
    <d v="2016-02-01T00:00:00"/>
    <x v="0"/>
    <x v="0"/>
    <n v="33"/>
    <x v="0"/>
    <x v="0"/>
    <x v="0"/>
    <n v="712816"/>
    <x v="0"/>
    <x v="0"/>
    <n v="2"/>
    <n v="67.5"/>
    <n v="88"/>
    <n v="135"/>
    <n v="176"/>
  </r>
  <r>
    <d v="2016-02-01T00:00:00"/>
    <x v="0"/>
    <x v="0"/>
    <n v="33"/>
    <x v="0"/>
    <x v="0"/>
    <x v="0"/>
    <n v="712816"/>
    <x v="0"/>
    <x v="0"/>
    <n v="2"/>
    <n v="26.5"/>
    <n v="34"/>
    <n v="53"/>
    <n v="68"/>
  </r>
  <r>
    <d v="2016-02-04T00:00:00"/>
    <x v="0"/>
    <x v="0"/>
    <n v="33"/>
    <x v="0"/>
    <x v="0"/>
    <x v="0"/>
    <n v="712816"/>
    <x v="0"/>
    <x v="0"/>
    <n v="1"/>
    <n v="50"/>
    <n v="64"/>
    <n v="50"/>
    <n v="64"/>
  </r>
  <r>
    <d v="2016-02-04T00:00:00"/>
    <x v="0"/>
    <x v="0"/>
    <n v="33"/>
    <x v="0"/>
    <x v="0"/>
    <x v="0"/>
    <n v="712816"/>
    <x v="0"/>
    <x v="0"/>
    <n v="1"/>
    <n v="29"/>
    <n v="37"/>
    <n v="29"/>
    <n v="37"/>
  </r>
  <r>
    <d v="2016-02-07T00:00:00"/>
    <x v="0"/>
    <x v="0"/>
    <n v="33"/>
    <x v="0"/>
    <x v="0"/>
    <x v="0"/>
    <n v="712816"/>
    <x v="2"/>
    <x v="14"/>
    <n v="3"/>
    <n v="567"/>
    <n v="559.66666699999996"/>
    <n v="1701"/>
    <n v="1679.0000009999999"/>
  </r>
  <r>
    <d v="2016-03-07T00:00:00"/>
    <x v="0"/>
    <x v="1"/>
    <n v="33"/>
    <x v="0"/>
    <x v="0"/>
    <x v="0"/>
    <n v="712816"/>
    <x v="0"/>
    <x v="0"/>
    <n v="1"/>
    <n v="65"/>
    <n v="86"/>
    <n v="65"/>
    <n v="86"/>
  </r>
  <r>
    <d v="2016-03-07T00:00:00"/>
    <x v="0"/>
    <x v="1"/>
    <n v="33"/>
    <x v="0"/>
    <x v="0"/>
    <x v="0"/>
    <n v="712816"/>
    <x v="0"/>
    <x v="0"/>
    <n v="2"/>
    <n v="44"/>
    <n v="57.5"/>
    <n v="88"/>
    <n v="115"/>
  </r>
  <r>
    <d v="2016-03-27T00:00:00"/>
    <x v="0"/>
    <x v="1"/>
    <n v="33"/>
    <x v="0"/>
    <x v="0"/>
    <x v="0"/>
    <n v="712816"/>
    <x v="0"/>
    <x v="0"/>
    <n v="2"/>
    <n v="48"/>
    <n v="54.5"/>
    <n v="96"/>
    <n v="109"/>
  </r>
  <r>
    <d v="2016-03-27T00:00:00"/>
    <x v="0"/>
    <x v="1"/>
    <n v="33"/>
    <x v="0"/>
    <x v="0"/>
    <x v="0"/>
    <n v="712816"/>
    <x v="0"/>
    <x v="0"/>
    <n v="3"/>
    <n v="119.67"/>
    <n v="157.33333300000001"/>
    <n v="359.01"/>
    <n v="471.999999"/>
  </r>
  <r>
    <d v="2016-04-26T00:00:00"/>
    <x v="0"/>
    <x v="2"/>
    <n v="33"/>
    <x v="0"/>
    <x v="0"/>
    <x v="0"/>
    <n v="712816"/>
    <x v="2"/>
    <x v="11"/>
    <n v="2"/>
    <n v="607.5"/>
    <n v="615"/>
    <n v="1215"/>
    <n v="1230"/>
  </r>
  <r>
    <d v="2016-05-08T00:00:00"/>
    <x v="0"/>
    <x v="10"/>
    <n v="33"/>
    <x v="0"/>
    <x v="0"/>
    <x v="0"/>
    <n v="712816"/>
    <x v="0"/>
    <x v="0"/>
    <n v="1"/>
    <n v="60"/>
    <n v="86"/>
    <n v="60"/>
    <n v="86"/>
  </r>
  <r>
    <d v="2016-05-08T00:00:00"/>
    <x v="0"/>
    <x v="10"/>
    <n v="33"/>
    <x v="0"/>
    <x v="0"/>
    <x v="0"/>
    <n v="712816"/>
    <x v="0"/>
    <x v="0"/>
    <n v="1"/>
    <n v="350"/>
    <n v="415"/>
    <n v="350"/>
    <n v="415"/>
  </r>
  <r>
    <d v="2016-05-30T00:00:00"/>
    <x v="0"/>
    <x v="10"/>
    <n v="33"/>
    <x v="0"/>
    <x v="0"/>
    <x v="0"/>
    <n v="712816"/>
    <x v="2"/>
    <x v="11"/>
    <n v="3"/>
    <n v="794.67"/>
    <n v="939.33333300000004"/>
    <n v="2384.0099999999998"/>
    <n v="2817.9999990000001"/>
  </r>
  <r>
    <d v="2016-06-12T00:00:00"/>
    <x v="0"/>
    <x v="3"/>
    <n v="33"/>
    <x v="0"/>
    <x v="0"/>
    <x v="0"/>
    <n v="712816"/>
    <x v="2"/>
    <x v="11"/>
    <n v="1"/>
    <n v="742"/>
    <n v="758"/>
    <n v="742"/>
    <n v="758"/>
  </r>
  <r>
    <d v="2016-06-17T00:00:00"/>
    <x v="0"/>
    <x v="3"/>
    <n v="33"/>
    <x v="0"/>
    <x v="0"/>
    <x v="0"/>
    <n v="712816"/>
    <x v="2"/>
    <x v="14"/>
    <n v="2"/>
    <n v="270"/>
    <n v="248"/>
    <n v="540"/>
    <n v="496"/>
  </r>
  <r>
    <d v="2016-06-17T00:00:00"/>
    <x v="0"/>
    <x v="3"/>
    <n v="33"/>
    <x v="0"/>
    <x v="0"/>
    <x v="0"/>
    <n v="712816"/>
    <x v="2"/>
    <x v="14"/>
    <n v="2"/>
    <n v="270"/>
    <n v="289.5"/>
    <n v="540"/>
    <n v="579"/>
  </r>
  <r>
    <d v="2016-06-25T00:00:00"/>
    <x v="0"/>
    <x v="3"/>
    <n v="33"/>
    <x v="0"/>
    <x v="0"/>
    <x v="0"/>
    <n v="712816"/>
    <x v="0"/>
    <x v="0"/>
    <n v="3"/>
    <n v="32.67"/>
    <n v="43"/>
    <n v="98.01"/>
    <n v="129"/>
  </r>
  <r>
    <d v="2016-06-25T00:00:00"/>
    <x v="0"/>
    <x v="3"/>
    <n v="33"/>
    <x v="0"/>
    <x v="0"/>
    <x v="0"/>
    <n v="712816"/>
    <x v="0"/>
    <x v="0"/>
    <n v="2"/>
    <n v="46"/>
    <n v="59.5"/>
    <n v="92"/>
    <n v="119"/>
  </r>
  <r>
    <d v="2016-07-01T00:00:00"/>
    <x v="0"/>
    <x v="4"/>
    <n v="33"/>
    <x v="0"/>
    <x v="0"/>
    <x v="0"/>
    <n v="712816"/>
    <x v="0"/>
    <x v="0"/>
    <n v="1"/>
    <n v="430"/>
    <n v="514"/>
    <n v="430"/>
    <n v="514"/>
  </r>
  <r>
    <d v="2016-07-01T00:00:00"/>
    <x v="0"/>
    <x v="4"/>
    <n v="33"/>
    <x v="0"/>
    <x v="0"/>
    <x v="0"/>
    <n v="712816"/>
    <x v="0"/>
    <x v="0"/>
    <n v="2"/>
    <n v="27.5"/>
    <n v="37"/>
    <n v="55"/>
    <n v="74"/>
  </r>
  <r>
    <d v="2016-07-12T00:00:00"/>
    <x v="0"/>
    <x v="4"/>
    <n v="33"/>
    <x v="0"/>
    <x v="0"/>
    <x v="0"/>
    <n v="712816"/>
    <x v="0"/>
    <x v="0"/>
    <n v="3"/>
    <n v="135.33000000000001"/>
    <n v="171.66666699999999"/>
    <n v="405.99"/>
    <n v="515.000001"/>
  </r>
  <r>
    <d v="2016-07-12T00:00:00"/>
    <x v="0"/>
    <x v="4"/>
    <n v="33"/>
    <x v="0"/>
    <x v="0"/>
    <x v="0"/>
    <n v="712816"/>
    <x v="0"/>
    <x v="0"/>
    <n v="3"/>
    <n v="13.33"/>
    <n v="17.333333"/>
    <n v="39.99"/>
    <n v="51.999999000000003"/>
  </r>
  <r>
    <d v="2016-07-21T00:00:00"/>
    <x v="0"/>
    <x v="4"/>
    <n v="33"/>
    <x v="0"/>
    <x v="0"/>
    <x v="0"/>
    <n v="712816"/>
    <x v="0"/>
    <x v="0"/>
    <n v="1"/>
    <n v="330"/>
    <n v="394"/>
    <n v="330"/>
    <n v="394"/>
  </r>
  <r>
    <d v="2015-05-20T00:00:00"/>
    <x v="1"/>
    <x v="10"/>
    <n v="33"/>
    <x v="0"/>
    <x v="0"/>
    <x v="0"/>
    <n v="712816"/>
    <x v="2"/>
    <x v="14"/>
    <n v="2"/>
    <n v="500"/>
    <n v="449.5"/>
    <n v="1000"/>
    <n v="899"/>
  </r>
  <r>
    <d v="2015-07-01T00:00:00"/>
    <x v="1"/>
    <x v="4"/>
    <n v="33"/>
    <x v="0"/>
    <x v="0"/>
    <x v="0"/>
    <n v="712816"/>
    <x v="0"/>
    <x v="0"/>
    <n v="3"/>
    <n v="280"/>
    <n v="310.33333299999998"/>
    <n v="840"/>
    <n v="930.99999899999989"/>
  </r>
  <r>
    <d v="2015-07-01T00:00:00"/>
    <x v="1"/>
    <x v="4"/>
    <n v="33"/>
    <x v="0"/>
    <x v="0"/>
    <x v="0"/>
    <n v="712816"/>
    <x v="0"/>
    <x v="0"/>
    <n v="1"/>
    <n v="150"/>
    <n v="153"/>
    <n v="150"/>
    <n v="153"/>
  </r>
  <r>
    <d v="2015-08-04T00:00:00"/>
    <x v="1"/>
    <x v="5"/>
    <n v="33"/>
    <x v="0"/>
    <x v="0"/>
    <x v="0"/>
    <n v="712816"/>
    <x v="0"/>
    <x v="0"/>
    <n v="3"/>
    <n v="50"/>
    <n v="56"/>
    <n v="150"/>
    <n v="168"/>
  </r>
  <r>
    <d v="2015-10-01T00:00:00"/>
    <x v="1"/>
    <x v="7"/>
    <n v="33"/>
    <x v="0"/>
    <x v="0"/>
    <x v="0"/>
    <n v="712816"/>
    <x v="0"/>
    <x v="0"/>
    <n v="2"/>
    <n v="337.5"/>
    <n v="362.5"/>
    <n v="675"/>
    <n v="725"/>
  </r>
  <r>
    <d v="2015-10-01T00:00:00"/>
    <x v="1"/>
    <x v="7"/>
    <n v="33"/>
    <x v="0"/>
    <x v="0"/>
    <x v="0"/>
    <n v="712816"/>
    <x v="0"/>
    <x v="0"/>
    <n v="1"/>
    <n v="25"/>
    <n v="24"/>
    <n v="25"/>
    <n v="24"/>
  </r>
  <r>
    <d v="2015-10-22T00:00:00"/>
    <x v="1"/>
    <x v="7"/>
    <n v="33"/>
    <x v="0"/>
    <x v="0"/>
    <x v="0"/>
    <n v="712816"/>
    <x v="0"/>
    <x v="0"/>
    <n v="3"/>
    <n v="141.66999999999999"/>
    <n v="150.66666699999999"/>
    <n v="425.01"/>
    <n v="452.000001"/>
  </r>
  <r>
    <d v="2015-10-22T00:00:00"/>
    <x v="1"/>
    <x v="7"/>
    <n v="33"/>
    <x v="0"/>
    <x v="0"/>
    <x v="0"/>
    <n v="712816"/>
    <x v="0"/>
    <x v="0"/>
    <n v="3"/>
    <n v="21.33"/>
    <n v="23.333333"/>
    <n v="63.989999999999995"/>
    <n v="69.999999000000003"/>
  </r>
  <r>
    <d v="2015-11-15T00:00:00"/>
    <x v="1"/>
    <x v="8"/>
    <n v="33"/>
    <x v="0"/>
    <x v="0"/>
    <x v="0"/>
    <n v="712816"/>
    <x v="0"/>
    <x v="0"/>
    <n v="1"/>
    <n v="140"/>
    <n v="150"/>
    <n v="140"/>
    <n v="150"/>
  </r>
  <r>
    <d v="2015-11-19T00:00:00"/>
    <x v="1"/>
    <x v="8"/>
    <n v="33"/>
    <x v="0"/>
    <x v="0"/>
    <x v="0"/>
    <n v="712816"/>
    <x v="2"/>
    <x v="14"/>
    <n v="1"/>
    <n v="1701"/>
    <n v="1711"/>
    <n v="1701"/>
    <n v="1711"/>
  </r>
  <r>
    <d v="2015-11-21T00:00:00"/>
    <x v="1"/>
    <x v="8"/>
    <n v="33"/>
    <x v="0"/>
    <x v="0"/>
    <x v="0"/>
    <n v="712816"/>
    <x v="2"/>
    <x v="14"/>
    <n v="2"/>
    <n v="560"/>
    <n v="488"/>
    <n v="1120"/>
    <n v="976"/>
  </r>
  <r>
    <d v="2015-11-21T00:00:00"/>
    <x v="1"/>
    <x v="8"/>
    <n v="33"/>
    <x v="0"/>
    <x v="0"/>
    <x v="0"/>
    <n v="712816"/>
    <x v="0"/>
    <x v="0"/>
    <n v="3"/>
    <n v="8"/>
    <n v="9.6666670000000003"/>
    <n v="24"/>
    <n v="29.000001000000001"/>
  </r>
  <r>
    <d v="2015-11-21T00:00:00"/>
    <x v="1"/>
    <x v="8"/>
    <n v="33"/>
    <x v="0"/>
    <x v="0"/>
    <x v="0"/>
    <n v="712816"/>
    <x v="0"/>
    <x v="0"/>
    <n v="1"/>
    <n v="200"/>
    <n v="206"/>
    <n v="200"/>
    <n v="206"/>
  </r>
  <r>
    <d v="2015-12-17T00:00:00"/>
    <x v="1"/>
    <x v="9"/>
    <n v="33"/>
    <x v="0"/>
    <x v="0"/>
    <x v="0"/>
    <n v="712816"/>
    <x v="0"/>
    <x v="0"/>
    <n v="3"/>
    <n v="1.33"/>
    <n v="1.3333330000000001"/>
    <n v="3.99"/>
    <n v="3.9999990000000003"/>
  </r>
  <r>
    <d v="2015-12-17T00:00:00"/>
    <x v="1"/>
    <x v="9"/>
    <n v="33"/>
    <x v="0"/>
    <x v="0"/>
    <x v="0"/>
    <n v="712816"/>
    <x v="0"/>
    <x v="0"/>
    <n v="1"/>
    <n v="652"/>
    <n v="717"/>
    <n v="652"/>
    <n v="717"/>
  </r>
  <r>
    <d v="2015-12-17T00:00:00"/>
    <x v="1"/>
    <x v="9"/>
    <n v="33"/>
    <x v="0"/>
    <x v="0"/>
    <x v="0"/>
    <n v="712816"/>
    <x v="0"/>
    <x v="0"/>
    <n v="3"/>
    <n v="20"/>
    <n v="22.333333"/>
    <n v="60"/>
    <n v="66.999999000000003"/>
  </r>
  <r>
    <d v="2015-12-18T00:00:00"/>
    <x v="1"/>
    <x v="9"/>
    <n v="33"/>
    <x v="0"/>
    <x v="0"/>
    <x v="0"/>
    <n v="712816"/>
    <x v="0"/>
    <x v="0"/>
    <n v="2"/>
    <n v="180"/>
    <n v="208"/>
    <n v="360"/>
    <n v="416"/>
  </r>
  <r>
    <d v="2015-12-18T00:00:00"/>
    <x v="1"/>
    <x v="9"/>
    <n v="33"/>
    <x v="0"/>
    <x v="0"/>
    <x v="0"/>
    <n v="712816"/>
    <x v="0"/>
    <x v="0"/>
    <n v="3"/>
    <n v="41.67"/>
    <n v="45.666666999999997"/>
    <n v="125.01"/>
    <n v="137.000001"/>
  </r>
  <r>
    <d v="2015-12-26T00:00:00"/>
    <x v="1"/>
    <x v="9"/>
    <n v="33"/>
    <x v="0"/>
    <x v="0"/>
    <x v="0"/>
    <n v="712816"/>
    <x v="0"/>
    <x v="0"/>
    <n v="2"/>
    <n v="52"/>
    <n v="55.5"/>
    <n v="104"/>
    <n v="111"/>
  </r>
  <r>
    <d v="2015-12-26T00:00:00"/>
    <x v="1"/>
    <x v="9"/>
    <n v="33"/>
    <x v="0"/>
    <x v="0"/>
    <x v="0"/>
    <n v="712816"/>
    <x v="0"/>
    <x v="0"/>
    <n v="1"/>
    <n v="913"/>
    <n v="948"/>
    <n v="913"/>
    <n v="948"/>
  </r>
  <r>
    <d v="2016-06-02T00:00:00"/>
    <x v="0"/>
    <x v="3"/>
    <n v="33"/>
    <x v="1"/>
    <x v="0"/>
    <x v="0"/>
    <n v="712816"/>
    <x v="2"/>
    <x v="11"/>
    <n v="3"/>
    <n v="247.33"/>
    <n v="251.33333300000001"/>
    <n v="741.99"/>
    <n v="753.999999"/>
  </r>
  <r>
    <d v="2016-06-24T00:00:00"/>
    <x v="0"/>
    <x v="3"/>
    <n v="33"/>
    <x v="1"/>
    <x v="0"/>
    <x v="0"/>
    <n v="712816"/>
    <x v="2"/>
    <x v="11"/>
    <n v="2"/>
    <n v="1192"/>
    <n v="1205.5"/>
    <n v="2384"/>
    <n v="2411"/>
  </r>
  <r>
    <d v="2016-01-28T00:00:00"/>
    <x v="0"/>
    <x v="11"/>
    <n v="33"/>
    <x v="0"/>
    <x v="0"/>
    <x v="0"/>
    <n v="712816"/>
    <x v="1"/>
    <x v="10"/>
    <n v="2"/>
    <n v="112.5"/>
    <n v="151"/>
    <n v="225"/>
    <n v="302"/>
  </r>
  <r>
    <d v="2016-02-07T00:00:00"/>
    <x v="0"/>
    <x v="0"/>
    <n v="33"/>
    <x v="0"/>
    <x v="0"/>
    <x v="0"/>
    <n v="712816"/>
    <x v="1"/>
    <x v="10"/>
    <n v="3"/>
    <n v="6"/>
    <n v="7"/>
    <n v="18"/>
    <n v="21"/>
  </r>
  <r>
    <d v="2016-06-17T00:00:00"/>
    <x v="0"/>
    <x v="3"/>
    <n v="33"/>
    <x v="0"/>
    <x v="0"/>
    <x v="0"/>
    <n v="712816"/>
    <x v="1"/>
    <x v="10"/>
    <n v="2"/>
    <n v="58.5"/>
    <n v="62"/>
    <n v="117"/>
    <n v="124"/>
  </r>
  <r>
    <d v="2015-07-24T00:00:00"/>
    <x v="1"/>
    <x v="4"/>
    <n v="33"/>
    <x v="0"/>
    <x v="0"/>
    <x v="0"/>
    <n v="712816"/>
    <x v="1"/>
    <x v="10"/>
    <n v="1"/>
    <n v="180"/>
    <n v="231"/>
    <n v="180"/>
    <n v="231"/>
  </r>
  <r>
    <d v="2015-09-24T00:00:00"/>
    <x v="1"/>
    <x v="6"/>
    <n v="33"/>
    <x v="0"/>
    <x v="0"/>
    <x v="0"/>
    <n v="712816"/>
    <x v="1"/>
    <x v="10"/>
    <n v="1"/>
    <n v="216"/>
    <n v="196"/>
    <n v="216"/>
    <n v="196"/>
  </r>
  <r>
    <d v="2015-11-24T00:00:00"/>
    <x v="1"/>
    <x v="8"/>
    <n v="41"/>
    <x v="1"/>
    <x v="0"/>
    <x v="1"/>
    <n v="39240000"/>
    <x v="0"/>
    <x v="3"/>
    <n v="2"/>
    <n v="795"/>
    <n v="886"/>
    <n v="1590"/>
    <n v="1772"/>
  </r>
  <r>
    <d v="2015-08-28T00:00:00"/>
    <x v="1"/>
    <x v="5"/>
    <n v="63"/>
    <x v="1"/>
    <x v="0"/>
    <x v="0"/>
    <n v="712816"/>
    <x v="2"/>
    <x v="4"/>
    <n v="2"/>
    <n v="1147.5"/>
    <n v="1074.5"/>
    <n v="2295"/>
    <n v="2149"/>
  </r>
  <r>
    <d v="2016-01-02T00:00:00"/>
    <x v="0"/>
    <x v="11"/>
    <n v="34"/>
    <x v="1"/>
    <x v="0"/>
    <x v="0"/>
    <n v="712816"/>
    <x v="0"/>
    <x v="0"/>
    <n v="1"/>
    <n v="630"/>
    <n v="717"/>
    <n v="630"/>
    <n v="717"/>
  </r>
  <r>
    <d v="2016-01-02T00:00:00"/>
    <x v="0"/>
    <x v="11"/>
    <n v="34"/>
    <x v="1"/>
    <x v="0"/>
    <x v="0"/>
    <n v="712816"/>
    <x v="0"/>
    <x v="0"/>
    <n v="1"/>
    <n v="95"/>
    <n v="112"/>
    <n v="95"/>
    <n v="112"/>
  </r>
  <r>
    <d v="2016-01-14T00:00:00"/>
    <x v="0"/>
    <x v="11"/>
    <n v="34"/>
    <x v="1"/>
    <x v="0"/>
    <x v="0"/>
    <n v="712816"/>
    <x v="0"/>
    <x v="0"/>
    <n v="1"/>
    <n v="300"/>
    <n v="353"/>
    <n v="300"/>
    <n v="353"/>
  </r>
  <r>
    <d v="2016-01-14T00:00:00"/>
    <x v="0"/>
    <x v="11"/>
    <n v="34"/>
    <x v="1"/>
    <x v="0"/>
    <x v="0"/>
    <n v="712816"/>
    <x v="0"/>
    <x v="0"/>
    <n v="2"/>
    <n v="65"/>
    <n v="89.5"/>
    <n v="130"/>
    <n v="179"/>
  </r>
  <r>
    <d v="2016-02-09T00:00:00"/>
    <x v="0"/>
    <x v="0"/>
    <n v="34"/>
    <x v="1"/>
    <x v="0"/>
    <x v="0"/>
    <n v="712816"/>
    <x v="0"/>
    <x v="0"/>
    <n v="3"/>
    <n v="8.33"/>
    <n v="11"/>
    <n v="24.990000000000002"/>
    <n v="33"/>
  </r>
  <r>
    <d v="2016-02-10T00:00:00"/>
    <x v="0"/>
    <x v="0"/>
    <n v="34"/>
    <x v="1"/>
    <x v="0"/>
    <x v="0"/>
    <n v="712816"/>
    <x v="0"/>
    <x v="0"/>
    <n v="2"/>
    <n v="280"/>
    <n v="329.5"/>
    <n v="560"/>
    <n v="659"/>
  </r>
  <r>
    <d v="2016-02-10T00:00:00"/>
    <x v="0"/>
    <x v="0"/>
    <n v="34"/>
    <x v="1"/>
    <x v="0"/>
    <x v="0"/>
    <n v="712816"/>
    <x v="0"/>
    <x v="0"/>
    <n v="2"/>
    <n v="4.5"/>
    <n v="6.5"/>
    <n v="9"/>
    <n v="13"/>
  </r>
  <r>
    <d v="2016-04-20T00:00:00"/>
    <x v="0"/>
    <x v="2"/>
    <n v="34"/>
    <x v="1"/>
    <x v="0"/>
    <x v="0"/>
    <n v="712816"/>
    <x v="0"/>
    <x v="0"/>
    <n v="3"/>
    <n v="326"/>
    <n v="417.33333299999998"/>
    <n v="978"/>
    <n v="1251.9999989999999"/>
  </r>
  <r>
    <d v="2016-04-24T00:00:00"/>
    <x v="0"/>
    <x v="2"/>
    <n v="34"/>
    <x v="1"/>
    <x v="0"/>
    <x v="0"/>
    <n v="712816"/>
    <x v="0"/>
    <x v="0"/>
    <n v="2"/>
    <n v="60"/>
    <n v="70.5"/>
    <n v="120"/>
    <n v="141"/>
  </r>
  <r>
    <d v="2016-06-01T00:00:00"/>
    <x v="0"/>
    <x v="3"/>
    <n v="34"/>
    <x v="1"/>
    <x v="0"/>
    <x v="0"/>
    <n v="712816"/>
    <x v="0"/>
    <x v="0"/>
    <n v="2"/>
    <n v="195"/>
    <n v="252"/>
    <n v="390"/>
    <n v="504"/>
  </r>
  <r>
    <d v="2016-06-01T00:00:00"/>
    <x v="0"/>
    <x v="3"/>
    <n v="34"/>
    <x v="1"/>
    <x v="0"/>
    <x v="0"/>
    <n v="712816"/>
    <x v="0"/>
    <x v="0"/>
    <n v="1"/>
    <n v="50"/>
    <n v="60"/>
    <n v="50"/>
    <n v="60"/>
  </r>
  <r>
    <d v="2016-07-02T00:00:00"/>
    <x v="0"/>
    <x v="4"/>
    <n v="34"/>
    <x v="1"/>
    <x v="0"/>
    <x v="0"/>
    <n v="712816"/>
    <x v="0"/>
    <x v="0"/>
    <n v="1"/>
    <n v="203"/>
    <n v="239"/>
    <n v="203"/>
    <n v="239"/>
  </r>
  <r>
    <d v="2016-07-02T00:00:00"/>
    <x v="0"/>
    <x v="4"/>
    <n v="34"/>
    <x v="1"/>
    <x v="0"/>
    <x v="0"/>
    <n v="712816"/>
    <x v="0"/>
    <x v="0"/>
    <n v="2"/>
    <n v="37.5"/>
    <n v="46"/>
    <n v="75"/>
    <n v="92"/>
  </r>
  <r>
    <d v="2016-07-02T00:00:00"/>
    <x v="0"/>
    <x v="4"/>
    <n v="34"/>
    <x v="1"/>
    <x v="0"/>
    <x v="0"/>
    <n v="712816"/>
    <x v="0"/>
    <x v="0"/>
    <n v="2"/>
    <n v="28.5"/>
    <n v="37.5"/>
    <n v="57"/>
    <n v="75"/>
  </r>
  <r>
    <d v="2015-07-20T00:00:00"/>
    <x v="1"/>
    <x v="4"/>
    <n v="34"/>
    <x v="1"/>
    <x v="0"/>
    <x v="0"/>
    <n v="712816"/>
    <x v="0"/>
    <x v="0"/>
    <n v="2"/>
    <n v="175"/>
    <n v="205.5"/>
    <n v="350"/>
    <n v="411"/>
  </r>
  <r>
    <d v="2015-07-20T00:00:00"/>
    <x v="1"/>
    <x v="4"/>
    <n v="34"/>
    <x v="1"/>
    <x v="0"/>
    <x v="0"/>
    <n v="712816"/>
    <x v="0"/>
    <x v="0"/>
    <n v="2"/>
    <n v="38"/>
    <n v="43.5"/>
    <n v="76"/>
    <n v="87"/>
  </r>
  <r>
    <d v="2015-07-20T00:00:00"/>
    <x v="1"/>
    <x v="4"/>
    <n v="34"/>
    <x v="1"/>
    <x v="0"/>
    <x v="0"/>
    <n v="712816"/>
    <x v="0"/>
    <x v="0"/>
    <n v="3"/>
    <n v="6"/>
    <n v="7"/>
    <n v="18"/>
    <n v="21"/>
  </r>
  <r>
    <d v="2016-01-30T00:00:00"/>
    <x v="0"/>
    <x v="11"/>
    <n v="34"/>
    <x v="0"/>
    <x v="0"/>
    <x v="1"/>
    <n v="39240000"/>
    <x v="0"/>
    <x v="8"/>
    <n v="1"/>
    <n v="191"/>
    <n v="253"/>
    <n v="191"/>
    <n v="253"/>
  </r>
  <r>
    <d v="2015-07-15T00:00:00"/>
    <x v="1"/>
    <x v="4"/>
    <n v="34"/>
    <x v="0"/>
    <x v="0"/>
    <x v="1"/>
    <n v="39240000"/>
    <x v="0"/>
    <x v="8"/>
    <n v="2"/>
    <n v="12"/>
    <n v="12"/>
    <n v="24"/>
    <n v="24"/>
  </r>
  <r>
    <d v="2015-11-29T00:00:00"/>
    <x v="1"/>
    <x v="8"/>
    <n v="34"/>
    <x v="0"/>
    <x v="0"/>
    <x v="1"/>
    <n v="39240000"/>
    <x v="0"/>
    <x v="8"/>
    <n v="3"/>
    <n v="39.67"/>
    <n v="42.333333000000003"/>
    <n v="119.01"/>
    <n v="126.999999"/>
  </r>
  <r>
    <d v="2015-07-05T00:00:00"/>
    <x v="1"/>
    <x v="4"/>
    <n v="35"/>
    <x v="0"/>
    <x v="0"/>
    <x v="1"/>
    <n v="39240000"/>
    <x v="0"/>
    <x v="8"/>
    <n v="1"/>
    <n v="231"/>
    <n v="273"/>
    <n v="231"/>
    <n v="273"/>
  </r>
  <r>
    <d v="2015-07-09T00:00:00"/>
    <x v="1"/>
    <x v="4"/>
    <n v="35"/>
    <x v="0"/>
    <x v="0"/>
    <x v="1"/>
    <n v="39240000"/>
    <x v="0"/>
    <x v="8"/>
    <n v="2"/>
    <n v="28"/>
    <n v="31.5"/>
    <n v="56"/>
    <n v="63"/>
  </r>
  <r>
    <d v="2015-08-10T00:00:00"/>
    <x v="1"/>
    <x v="5"/>
    <n v="35"/>
    <x v="0"/>
    <x v="0"/>
    <x v="1"/>
    <n v="39240000"/>
    <x v="0"/>
    <x v="8"/>
    <n v="2"/>
    <n v="95.5"/>
    <n v="114.5"/>
    <n v="191"/>
    <n v="229"/>
  </r>
  <r>
    <d v="2015-09-09T00:00:00"/>
    <x v="1"/>
    <x v="6"/>
    <n v="35"/>
    <x v="0"/>
    <x v="0"/>
    <x v="1"/>
    <n v="39240000"/>
    <x v="0"/>
    <x v="8"/>
    <n v="1"/>
    <n v="111"/>
    <n v="115"/>
    <n v="111"/>
    <n v="115"/>
  </r>
  <r>
    <d v="2015-11-03T00:00:00"/>
    <x v="1"/>
    <x v="8"/>
    <n v="35"/>
    <x v="0"/>
    <x v="0"/>
    <x v="1"/>
    <n v="39240000"/>
    <x v="0"/>
    <x v="8"/>
    <n v="1"/>
    <n v="183"/>
    <n v="181"/>
    <n v="183"/>
    <n v="181"/>
  </r>
  <r>
    <d v="2016-01-28T00:00:00"/>
    <x v="0"/>
    <x v="11"/>
    <n v="35"/>
    <x v="1"/>
    <x v="0"/>
    <x v="1"/>
    <n v="39240000"/>
    <x v="1"/>
    <x v="13"/>
    <n v="2"/>
    <n v="63.5"/>
    <n v="77"/>
    <n v="127"/>
    <n v="154"/>
  </r>
  <r>
    <d v="2016-05-09T00:00:00"/>
    <x v="0"/>
    <x v="10"/>
    <n v="42"/>
    <x v="1"/>
    <x v="0"/>
    <x v="0"/>
    <n v="712816"/>
    <x v="0"/>
    <x v="8"/>
    <n v="2"/>
    <n v="28"/>
    <n v="38.5"/>
    <n v="56"/>
    <n v="77"/>
  </r>
  <r>
    <d v="2015-09-16T00:00:00"/>
    <x v="1"/>
    <x v="6"/>
    <n v="42"/>
    <x v="1"/>
    <x v="0"/>
    <x v="0"/>
    <n v="712816"/>
    <x v="0"/>
    <x v="8"/>
    <n v="1"/>
    <n v="40"/>
    <n v="44"/>
    <n v="40"/>
    <n v="44"/>
  </r>
  <r>
    <d v="2016-02-01T00:00:00"/>
    <x v="0"/>
    <x v="0"/>
    <n v="43"/>
    <x v="0"/>
    <x v="0"/>
    <x v="1"/>
    <n v="39240000"/>
    <x v="0"/>
    <x v="0"/>
    <n v="2"/>
    <n v="333.5"/>
    <n v="431"/>
    <n v="667"/>
    <n v="862"/>
  </r>
  <r>
    <d v="2016-02-01T00:00:00"/>
    <x v="0"/>
    <x v="0"/>
    <n v="43"/>
    <x v="0"/>
    <x v="0"/>
    <x v="1"/>
    <n v="39240000"/>
    <x v="0"/>
    <x v="0"/>
    <n v="2"/>
    <n v="35"/>
    <n v="47"/>
    <n v="70"/>
    <n v="94"/>
  </r>
  <r>
    <d v="2016-02-07T00:00:00"/>
    <x v="0"/>
    <x v="0"/>
    <n v="43"/>
    <x v="0"/>
    <x v="0"/>
    <x v="1"/>
    <n v="39240000"/>
    <x v="2"/>
    <x v="14"/>
    <n v="3"/>
    <n v="567"/>
    <n v="553.33333300000004"/>
    <n v="1701"/>
    <n v="1659.9999990000001"/>
  </r>
  <r>
    <d v="2016-02-13T00:00:00"/>
    <x v="0"/>
    <x v="0"/>
    <n v="43"/>
    <x v="0"/>
    <x v="0"/>
    <x v="1"/>
    <n v="39240000"/>
    <x v="0"/>
    <x v="0"/>
    <n v="1"/>
    <n v="84"/>
    <n v="100"/>
    <n v="84"/>
    <n v="100"/>
  </r>
  <r>
    <d v="2016-02-13T00:00:00"/>
    <x v="0"/>
    <x v="0"/>
    <n v="43"/>
    <x v="0"/>
    <x v="0"/>
    <x v="1"/>
    <n v="39240000"/>
    <x v="0"/>
    <x v="0"/>
    <n v="3"/>
    <n v="184.67"/>
    <n v="215"/>
    <n v="554.01"/>
    <n v="645"/>
  </r>
  <r>
    <d v="2016-02-18T00:00:00"/>
    <x v="0"/>
    <x v="0"/>
    <n v="43"/>
    <x v="0"/>
    <x v="0"/>
    <x v="1"/>
    <n v="39240000"/>
    <x v="2"/>
    <x v="14"/>
    <n v="1"/>
    <n v="540"/>
    <n v="622"/>
    <n v="540"/>
    <n v="622"/>
  </r>
  <r>
    <d v="2016-02-24T00:00:00"/>
    <x v="0"/>
    <x v="0"/>
    <n v="43"/>
    <x v="0"/>
    <x v="0"/>
    <x v="1"/>
    <n v="39240000"/>
    <x v="0"/>
    <x v="0"/>
    <n v="1"/>
    <n v="69"/>
    <n v="83"/>
    <n v="69"/>
    <n v="83"/>
  </r>
  <r>
    <d v="2016-02-24T00:00:00"/>
    <x v="0"/>
    <x v="0"/>
    <n v="43"/>
    <x v="0"/>
    <x v="0"/>
    <x v="1"/>
    <n v="39240000"/>
    <x v="2"/>
    <x v="14"/>
    <n v="3"/>
    <n v="373.33"/>
    <n v="375.33333299999998"/>
    <n v="1119.99"/>
    <n v="1125.9999989999999"/>
  </r>
  <r>
    <d v="2016-02-24T00:00:00"/>
    <x v="0"/>
    <x v="0"/>
    <n v="43"/>
    <x v="0"/>
    <x v="0"/>
    <x v="1"/>
    <n v="39240000"/>
    <x v="0"/>
    <x v="0"/>
    <n v="1"/>
    <n v="56"/>
    <n v="74"/>
    <n v="56"/>
    <n v="74"/>
  </r>
  <r>
    <d v="2016-02-24T00:00:00"/>
    <x v="0"/>
    <x v="0"/>
    <n v="43"/>
    <x v="0"/>
    <x v="0"/>
    <x v="1"/>
    <n v="39240000"/>
    <x v="0"/>
    <x v="0"/>
    <n v="1"/>
    <n v="450"/>
    <n v="546"/>
    <n v="450"/>
    <n v="546"/>
  </r>
  <r>
    <d v="2016-02-27T00:00:00"/>
    <x v="0"/>
    <x v="0"/>
    <n v="43"/>
    <x v="0"/>
    <x v="0"/>
    <x v="1"/>
    <n v="39240000"/>
    <x v="0"/>
    <x v="0"/>
    <n v="1"/>
    <n v="945"/>
    <n v="1091"/>
    <n v="945"/>
    <n v="1091"/>
  </r>
  <r>
    <d v="2016-02-27T00:00:00"/>
    <x v="0"/>
    <x v="0"/>
    <n v="43"/>
    <x v="0"/>
    <x v="0"/>
    <x v="1"/>
    <n v="39240000"/>
    <x v="0"/>
    <x v="0"/>
    <n v="3"/>
    <n v="18.329999999999998"/>
    <n v="23"/>
    <n v="54.989999999999995"/>
    <n v="69"/>
  </r>
  <r>
    <d v="2016-03-31T00:00:00"/>
    <x v="0"/>
    <x v="1"/>
    <n v="43"/>
    <x v="0"/>
    <x v="0"/>
    <x v="1"/>
    <n v="39240000"/>
    <x v="0"/>
    <x v="15"/>
    <n v="2"/>
    <n v="660"/>
    <n v="867"/>
    <n v="1320"/>
    <n v="1734"/>
  </r>
  <r>
    <d v="2016-04-11T00:00:00"/>
    <x v="0"/>
    <x v="2"/>
    <n v="43"/>
    <x v="0"/>
    <x v="0"/>
    <x v="1"/>
    <n v="39240000"/>
    <x v="0"/>
    <x v="0"/>
    <n v="1"/>
    <n v="870"/>
    <n v="1221"/>
    <n v="870"/>
    <n v="1221"/>
  </r>
  <r>
    <d v="2016-04-11T00:00:00"/>
    <x v="0"/>
    <x v="2"/>
    <n v="43"/>
    <x v="0"/>
    <x v="0"/>
    <x v="1"/>
    <n v="39240000"/>
    <x v="0"/>
    <x v="0"/>
    <n v="1"/>
    <n v="80"/>
    <n v="97"/>
    <n v="80"/>
    <n v="97"/>
  </r>
  <r>
    <d v="2016-04-19T00:00:00"/>
    <x v="0"/>
    <x v="2"/>
    <n v="43"/>
    <x v="0"/>
    <x v="0"/>
    <x v="1"/>
    <n v="39240000"/>
    <x v="2"/>
    <x v="14"/>
    <n v="1"/>
    <n v="1120"/>
    <n v="1218"/>
    <n v="1120"/>
    <n v="1218"/>
  </r>
  <r>
    <d v="2016-04-21T00:00:00"/>
    <x v="0"/>
    <x v="2"/>
    <n v="43"/>
    <x v="0"/>
    <x v="0"/>
    <x v="1"/>
    <n v="39240000"/>
    <x v="0"/>
    <x v="0"/>
    <n v="2"/>
    <n v="30"/>
    <n v="35.5"/>
    <n v="60"/>
    <n v="71"/>
  </r>
  <r>
    <d v="2016-05-03T00:00:00"/>
    <x v="0"/>
    <x v="10"/>
    <n v="43"/>
    <x v="0"/>
    <x v="0"/>
    <x v="1"/>
    <n v="39240000"/>
    <x v="2"/>
    <x v="14"/>
    <n v="3"/>
    <n v="180"/>
    <n v="173.66666699999999"/>
    <n v="540"/>
    <n v="521.000001"/>
  </r>
  <r>
    <d v="2016-05-23T00:00:00"/>
    <x v="0"/>
    <x v="10"/>
    <n v="43"/>
    <x v="0"/>
    <x v="0"/>
    <x v="1"/>
    <n v="39240000"/>
    <x v="0"/>
    <x v="0"/>
    <n v="3"/>
    <n v="222.33"/>
    <n v="312"/>
    <n v="666.99"/>
    <n v="936"/>
  </r>
  <r>
    <d v="2016-05-23T00:00:00"/>
    <x v="0"/>
    <x v="10"/>
    <n v="43"/>
    <x v="0"/>
    <x v="0"/>
    <x v="1"/>
    <n v="39240000"/>
    <x v="0"/>
    <x v="0"/>
    <n v="2"/>
    <n v="57.5"/>
    <n v="69.5"/>
    <n v="115"/>
    <n v="139"/>
  </r>
  <r>
    <d v="2016-05-23T00:00:00"/>
    <x v="0"/>
    <x v="10"/>
    <n v="43"/>
    <x v="0"/>
    <x v="0"/>
    <x v="1"/>
    <n v="39240000"/>
    <x v="0"/>
    <x v="0"/>
    <n v="2"/>
    <n v="7"/>
    <n v="8.5"/>
    <n v="14"/>
    <n v="17"/>
  </r>
  <r>
    <d v="2016-05-24T00:00:00"/>
    <x v="0"/>
    <x v="10"/>
    <n v="43"/>
    <x v="0"/>
    <x v="0"/>
    <x v="1"/>
    <n v="39240000"/>
    <x v="2"/>
    <x v="14"/>
    <n v="1"/>
    <n v="540"/>
    <n v="549"/>
    <n v="540"/>
    <n v="549"/>
  </r>
  <r>
    <d v="2016-06-03T00:00:00"/>
    <x v="0"/>
    <x v="3"/>
    <n v="43"/>
    <x v="0"/>
    <x v="0"/>
    <x v="1"/>
    <n v="39240000"/>
    <x v="2"/>
    <x v="14"/>
    <n v="2"/>
    <n v="560"/>
    <n v="537"/>
    <n v="1120"/>
    <n v="1074"/>
  </r>
  <r>
    <d v="2015-06-04T00:00:00"/>
    <x v="1"/>
    <x v="3"/>
    <n v="43"/>
    <x v="0"/>
    <x v="0"/>
    <x v="1"/>
    <n v="39240000"/>
    <x v="2"/>
    <x v="14"/>
    <n v="3"/>
    <n v="261"/>
    <n v="246.33333300000001"/>
    <n v="783"/>
    <n v="738.999999"/>
  </r>
  <r>
    <d v="2015-07-13T00:00:00"/>
    <x v="1"/>
    <x v="4"/>
    <n v="43"/>
    <x v="0"/>
    <x v="0"/>
    <x v="1"/>
    <n v="39240000"/>
    <x v="0"/>
    <x v="0"/>
    <n v="1"/>
    <n v="115"/>
    <n v="135"/>
    <n v="115"/>
    <n v="135"/>
  </r>
  <r>
    <d v="2015-07-13T00:00:00"/>
    <x v="1"/>
    <x v="4"/>
    <n v="43"/>
    <x v="0"/>
    <x v="0"/>
    <x v="1"/>
    <n v="39240000"/>
    <x v="0"/>
    <x v="0"/>
    <n v="1"/>
    <n v="140"/>
    <n v="160"/>
    <n v="140"/>
    <n v="160"/>
  </r>
  <r>
    <d v="2015-07-28T00:00:00"/>
    <x v="1"/>
    <x v="4"/>
    <n v="43"/>
    <x v="0"/>
    <x v="0"/>
    <x v="1"/>
    <n v="39240000"/>
    <x v="2"/>
    <x v="14"/>
    <n v="1"/>
    <n v="1120"/>
    <n v="997"/>
    <n v="1120"/>
    <n v="997"/>
  </r>
  <r>
    <d v="2015-08-12T00:00:00"/>
    <x v="1"/>
    <x v="5"/>
    <n v="43"/>
    <x v="0"/>
    <x v="0"/>
    <x v="1"/>
    <n v="39240000"/>
    <x v="2"/>
    <x v="14"/>
    <n v="1"/>
    <n v="1701"/>
    <n v="1629"/>
    <n v="1701"/>
    <n v="1629"/>
  </r>
  <r>
    <d v="2015-10-18T00:00:00"/>
    <x v="1"/>
    <x v="7"/>
    <n v="43"/>
    <x v="0"/>
    <x v="0"/>
    <x v="1"/>
    <n v="39240000"/>
    <x v="0"/>
    <x v="0"/>
    <n v="2"/>
    <n v="367.5"/>
    <n v="409.5"/>
    <n v="735"/>
    <n v="819"/>
  </r>
  <r>
    <d v="2015-10-18T00:00:00"/>
    <x v="1"/>
    <x v="7"/>
    <n v="43"/>
    <x v="0"/>
    <x v="0"/>
    <x v="1"/>
    <n v="39240000"/>
    <x v="0"/>
    <x v="0"/>
    <n v="3"/>
    <n v="46.67"/>
    <n v="54.666666999999997"/>
    <n v="140.01"/>
    <n v="164.000001"/>
  </r>
  <r>
    <d v="2015-11-05T00:00:00"/>
    <x v="1"/>
    <x v="8"/>
    <n v="43"/>
    <x v="0"/>
    <x v="0"/>
    <x v="1"/>
    <n v="39240000"/>
    <x v="2"/>
    <x v="14"/>
    <n v="1"/>
    <n v="1120"/>
    <n v="1062"/>
    <n v="1120"/>
    <n v="1062"/>
  </r>
  <r>
    <d v="2015-12-06T00:00:00"/>
    <x v="1"/>
    <x v="9"/>
    <n v="43"/>
    <x v="0"/>
    <x v="0"/>
    <x v="1"/>
    <n v="39240000"/>
    <x v="0"/>
    <x v="0"/>
    <n v="2"/>
    <n v="75"/>
    <n v="76.5"/>
    <n v="150"/>
    <n v="153"/>
  </r>
  <r>
    <d v="2015-12-06T00:00:00"/>
    <x v="1"/>
    <x v="9"/>
    <n v="43"/>
    <x v="0"/>
    <x v="0"/>
    <x v="1"/>
    <n v="39240000"/>
    <x v="0"/>
    <x v="0"/>
    <n v="3"/>
    <n v="23.33"/>
    <n v="23.666667"/>
    <n v="69.989999999999995"/>
    <n v="71.000000999999997"/>
  </r>
  <r>
    <d v="2015-12-07T00:00:00"/>
    <x v="1"/>
    <x v="9"/>
    <n v="43"/>
    <x v="0"/>
    <x v="0"/>
    <x v="1"/>
    <n v="39240000"/>
    <x v="0"/>
    <x v="0"/>
    <n v="2"/>
    <n v="261"/>
    <n v="269.5"/>
    <n v="522"/>
    <n v="539"/>
  </r>
  <r>
    <d v="2015-12-07T00:00:00"/>
    <x v="1"/>
    <x v="9"/>
    <n v="43"/>
    <x v="0"/>
    <x v="0"/>
    <x v="1"/>
    <n v="39240000"/>
    <x v="0"/>
    <x v="0"/>
    <n v="1"/>
    <n v="25"/>
    <n v="29"/>
    <n v="25"/>
    <n v="29"/>
  </r>
  <r>
    <d v="2015-12-13T00:00:00"/>
    <x v="1"/>
    <x v="9"/>
    <n v="43"/>
    <x v="0"/>
    <x v="0"/>
    <x v="1"/>
    <n v="39240000"/>
    <x v="0"/>
    <x v="0"/>
    <n v="3"/>
    <n v="11.67"/>
    <n v="12.333333"/>
    <n v="35.01"/>
    <n v="36.999999000000003"/>
  </r>
  <r>
    <d v="2015-12-17T00:00:00"/>
    <x v="1"/>
    <x v="9"/>
    <n v="43"/>
    <x v="0"/>
    <x v="0"/>
    <x v="1"/>
    <n v="39240000"/>
    <x v="2"/>
    <x v="14"/>
    <n v="1"/>
    <n v="1120"/>
    <n v="1032"/>
    <n v="1120"/>
    <n v="1032"/>
  </r>
  <r>
    <d v="2015-12-18T00:00:00"/>
    <x v="1"/>
    <x v="9"/>
    <n v="43"/>
    <x v="0"/>
    <x v="0"/>
    <x v="1"/>
    <n v="39240000"/>
    <x v="0"/>
    <x v="0"/>
    <n v="1"/>
    <n v="100"/>
    <n v="112"/>
    <n v="100"/>
    <n v="112"/>
  </r>
  <r>
    <d v="2015-12-18T00:00:00"/>
    <x v="1"/>
    <x v="9"/>
    <n v="43"/>
    <x v="0"/>
    <x v="0"/>
    <x v="1"/>
    <n v="39240000"/>
    <x v="0"/>
    <x v="0"/>
    <n v="3"/>
    <n v="256.67"/>
    <n v="295"/>
    <n v="770.01"/>
    <n v="885"/>
  </r>
  <r>
    <d v="2015-12-18T00:00:00"/>
    <x v="1"/>
    <x v="9"/>
    <n v="43"/>
    <x v="0"/>
    <x v="0"/>
    <x v="1"/>
    <n v="39240000"/>
    <x v="0"/>
    <x v="0"/>
    <n v="3"/>
    <n v="7.67"/>
    <n v="8"/>
    <n v="23.009999999999998"/>
    <n v="24"/>
  </r>
  <r>
    <d v="2015-12-28T00:00:00"/>
    <x v="1"/>
    <x v="9"/>
    <n v="43"/>
    <x v="0"/>
    <x v="0"/>
    <x v="1"/>
    <n v="39240000"/>
    <x v="0"/>
    <x v="0"/>
    <n v="3"/>
    <n v="326.67"/>
    <n v="384.33333299999998"/>
    <n v="980.01"/>
    <n v="1152.9999989999999"/>
  </r>
  <r>
    <d v="2015-12-28T00:00:00"/>
    <x v="1"/>
    <x v="9"/>
    <n v="43"/>
    <x v="0"/>
    <x v="0"/>
    <x v="1"/>
    <n v="39240000"/>
    <x v="0"/>
    <x v="0"/>
    <n v="3"/>
    <n v="1.67"/>
    <n v="2"/>
    <n v="5.01"/>
    <n v="6"/>
  </r>
  <r>
    <d v="2015-08-02T00:00:00"/>
    <x v="1"/>
    <x v="5"/>
    <n v="62"/>
    <x v="0"/>
    <x v="0"/>
    <x v="0"/>
    <n v="712816"/>
    <x v="2"/>
    <x v="4"/>
    <n v="1"/>
    <n v="2295"/>
    <n v="2210"/>
    <n v="2295"/>
    <n v="2210"/>
  </r>
  <r>
    <d v="2015-08-25T00:00:00"/>
    <x v="1"/>
    <x v="5"/>
    <n v="62"/>
    <x v="1"/>
    <x v="0"/>
    <x v="1"/>
    <n v="39240000"/>
    <x v="1"/>
    <x v="10"/>
    <n v="1"/>
    <n v="63"/>
    <n v="69"/>
    <n v="63"/>
    <n v="69"/>
  </r>
  <r>
    <d v="2016-02-09T00:00:00"/>
    <x v="0"/>
    <x v="0"/>
    <n v="37"/>
    <x v="1"/>
    <x v="0"/>
    <x v="2"/>
    <n v="4246000"/>
    <x v="0"/>
    <x v="7"/>
    <n v="3"/>
    <n v="132"/>
    <n v="154.66666699999999"/>
    <n v="396"/>
    <n v="464.000001"/>
  </r>
  <r>
    <d v="2016-02-09T00:00:00"/>
    <x v="0"/>
    <x v="0"/>
    <n v="37"/>
    <x v="1"/>
    <x v="0"/>
    <x v="2"/>
    <n v="4246000"/>
    <x v="0"/>
    <x v="8"/>
    <n v="3"/>
    <n v="5.33"/>
    <n v="6.3333329999999997"/>
    <n v="15.99"/>
    <n v="18.999998999999999"/>
  </r>
  <r>
    <d v="2016-04-27T00:00:00"/>
    <x v="0"/>
    <x v="2"/>
    <n v="37"/>
    <x v="1"/>
    <x v="0"/>
    <x v="2"/>
    <n v="4246000"/>
    <x v="2"/>
    <x v="4"/>
    <n v="3"/>
    <n v="765"/>
    <n v="818.66666699999996"/>
    <n v="2295"/>
    <n v="2456.0000009999999"/>
  </r>
  <r>
    <d v="2016-06-20T00:00:00"/>
    <x v="0"/>
    <x v="3"/>
    <n v="37"/>
    <x v="1"/>
    <x v="0"/>
    <x v="2"/>
    <n v="4246000"/>
    <x v="0"/>
    <x v="7"/>
    <n v="1"/>
    <n v="593"/>
    <n v="633"/>
    <n v="593"/>
    <n v="633"/>
  </r>
  <r>
    <d v="2015-08-06T00:00:00"/>
    <x v="1"/>
    <x v="5"/>
    <n v="37"/>
    <x v="1"/>
    <x v="0"/>
    <x v="2"/>
    <n v="4246000"/>
    <x v="2"/>
    <x v="4"/>
    <n v="1"/>
    <n v="2295"/>
    <n v="2257"/>
    <n v="2295"/>
    <n v="2257"/>
  </r>
  <r>
    <d v="2015-08-06T00:00:00"/>
    <x v="1"/>
    <x v="5"/>
    <n v="37"/>
    <x v="1"/>
    <x v="0"/>
    <x v="2"/>
    <n v="4246000"/>
    <x v="0"/>
    <x v="8"/>
    <n v="1"/>
    <n v="135"/>
    <n v="164"/>
    <n v="135"/>
    <n v="164"/>
  </r>
  <r>
    <d v="2015-08-31T00:00:00"/>
    <x v="1"/>
    <x v="5"/>
    <n v="37"/>
    <x v="1"/>
    <x v="0"/>
    <x v="2"/>
    <n v="4246000"/>
    <x v="0"/>
    <x v="8"/>
    <n v="3"/>
    <n v="77"/>
    <n v="78.333332999999996"/>
    <n v="231"/>
    <n v="234.999999"/>
  </r>
  <r>
    <d v="2015-09-19T00:00:00"/>
    <x v="1"/>
    <x v="6"/>
    <n v="37"/>
    <x v="1"/>
    <x v="0"/>
    <x v="2"/>
    <n v="4246000"/>
    <x v="2"/>
    <x v="4"/>
    <n v="3"/>
    <n v="765"/>
    <n v="745.66666699999996"/>
    <n v="2295"/>
    <n v="2237.0000009999999"/>
  </r>
  <r>
    <d v="2015-12-29T00:00:00"/>
    <x v="1"/>
    <x v="9"/>
    <n v="37"/>
    <x v="1"/>
    <x v="0"/>
    <x v="2"/>
    <n v="4246000"/>
    <x v="2"/>
    <x v="14"/>
    <n v="3"/>
    <n v="373.33"/>
    <n v="360.66666700000002"/>
    <n v="1119.99"/>
    <n v="1082.0000010000001"/>
  </r>
  <r>
    <d v="2016-05-28T00:00:00"/>
    <x v="0"/>
    <x v="10"/>
    <n v="37"/>
    <x v="0"/>
    <x v="0"/>
    <x v="2"/>
    <n v="4246000"/>
    <x v="0"/>
    <x v="7"/>
    <n v="1"/>
    <n v="528"/>
    <n v="615"/>
    <n v="528"/>
    <n v="615"/>
  </r>
  <r>
    <d v="2015-09-21T00:00:00"/>
    <x v="1"/>
    <x v="6"/>
    <n v="37"/>
    <x v="0"/>
    <x v="0"/>
    <x v="2"/>
    <n v="4246000"/>
    <x v="0"/>
    <x v="5"/>
    <n v="2"/>
    <n v="605"/>
    <n v="674.5"/>
    <n v="1210"/>
    <n v="1349"/>
  </r>
  <r>
    <d v="2015-09-21T00:00:00"/>
    <x v="1"/>
    <x v="6"/>
    <n v="37"/>
    <x v="0"/>
    <x v="0"/>
    <x v="2"/>
    <n v="4246000"/>
    <x v="0"/>
    <x v="8"/>
    <n v="1"/>
    <n v="127"/>
    <n v="140"/>
    <n v="127"/>
    <n v="140"/>
  </r>
  <r>
    <d v="2016-01-03T00:00:00"/>
    <x v="0"/>
    <x v="11"/>
    <n v="43"/>
    <x v="0"/>
    <x v="0"/>
    <x v="2"/>
    <n v="4246000"/>
    <x v="0"/>
    <x v="0"/>
    <n v="2"/>
    <n v="358.5"/>
    <n v="472.5"/>
    <n v="717"/>
    <n v="945"/>
  </r>
  <r>
    <d v="2016-01-10T00:00:00"/>
    <x v="0"/>
    <x v="11"/>
    <n v="43"/>
    <x v="0"/>
    <x v="0"/>
    <x v="2"/>
    <n v="4246000"/>
    <x v="0"/>
    <x v="0"/>
    <n v="1"/>
    <n v="840"/>
    <n v="1108"/>
    <n v="840"/>
    <n v="1108"/>
  </r>
  <r>
    <d v="2016-01-10T00:00:00"/>
    <x v="0"/>
    <x v="11"/>
    <n v="43"/>
    <x v="0"/>
    <x v="0"/>
    <x v="2"/>
    <n v="4246000"/>
    <x v="0"/>
    <x v="0"/>
    <n v="3"/>
    <n v="11.67"/>
    <n v="15.333333"/>
    <n v="35.01"/>
    <n v="45.999999000000003"/>
  </r>
  <r>
    <d v="2016-02-14T00:00:00"/>
    <x v="0"/>
    <x v="0"/>
    <n v="43"/>
    <x v="0"/>
    <x v="0"/>
    <x v="2"/>
    <n v="4246000"/>
    <x v="0"/>
    <x v="0"/>
    <n v="3"/>
    <n v="1.67"/>
    <n v="2.3333330000000001"/>
    <n v="5.01"/>
    <n v="6.9999990000000007"/>
  </r>
  <r>
    <d v="2016-02-14T00:00:00"/>
    <x v="0"/>
    <x v="0"/>
    <n v="43"/>
    <x v="0"/>
    <x v="0"/>
    <x v="2"/>
    <n v="4246000"/>
    <x v="0"/>
    <x v="0"/>
    <n v="2"/>
    <n v="23"/>
    <n v="32"/>
    <n v="46"/>
    <n v="64"/>
  </r>
  <r>
    <d v="2016-04-19T00:00:00"/>
    <x v="0"/>
    <x v="2"/>
    <n v="43"/>
    <x v="0"/>
    <x v="0"/>
    <x v="2"/>
    <n v="4246000"/>
    <x v="0"/>
    <x v="0"/>
    <n v="1"/>
    <n v="105"/>
    <n v="146"/>
    <n v="105"/>
    <n v="146"/>
  </r>
  <r>
    <d v="2016-07-08T00:00:00"/>
    <x v="0"/>
    <x v="4"/>
    <n v="43"/>
    <x v="0"/>
    <x v="0"/>
    <x v="2"/>
    <n v="4246000"/>
    <x v="0"/>
    <x v="0"/>
    <n v="2"/>
    <n v="18.5"/>
    <n v="22"/>
    <n v="37"/>
    <n v="44"/>
  </r>
  <r>
    <d v="2015-08-04T00:00:00"/>
    <x v="1"/>
    <x v="5"/>
    <n v="43"/>
    <x v="0"/>
    <x v="0"/>
    <x v="2"/>
    <n v="4246000"/>
    <x v="0"/>
    <x v="0"/>
    <n v="2"/>
    <n v="50"/>
    <n v="54.5"/>
    <n v="100"/>
    <n v="109"/>
  </r>
  <r>
    <d v="2015-08-04T00:00:00"/>
    <x v="1"/>
    <x v="5"/>
    <n v="43"/>
    <x v="0"/>
    <x v="0"/>
    <x v="2"/>
    <n v="4246000"/>
    <x v="0"/>
    <x v="0"/>
    <n v="3"/>
    <n v="66.67"/>
    <n v="69"/>
    <n v="200.01"/>
    <n v="207"/>
  </r>
  <r>
    <d v="2015-12-02T00:00:00"/>
    <x v="1"/>
    <x v="9"/>
    <n v="43"/>
    <x v="0"/>
    <x v="0"/>
    <x v="2"/>
    <n v="4246000"/>
    <x v="0"/>
    <x v="0"/>
    <n v="2"/>
    <n v="54"/>
    <n v="60"/>
    <n v="108"/>
    <n v="120"/>
  </r>
  <r>
    <d v="2015-12-02T00:00:00"/>
    <x v="1"/>
    <x v="9"/>
    <n v="43"/>
    <x v="0"/>
    <x v="0"/>
    <x v="2"/>
    <n v="4246000"/>
    <x v="0"/>
    <x v="0"/>
    <n v="1"/>
    <n v="587"/>
    <n v="630"/>
    <n v="587"/>
    <n v="630"/>
  </r>
  <r>
    <d v="2015-12-07T00:00:00"/>
    <x v="1"/>
    <x v="9"/>
    <n v="43"/>
    <x v="0"/>
    <x v="0"/>
    <x v="2"/>
    <n v="4246000"/>
    <x v="0"/>
    <x v="0"/>
    <n v="2"/>
    <n v="75"/>
    <n v="82.5"/>
    <n v="150"/>
    <n v="165"/>
  </r>
  <r>
    <d v="2015-12-07T00:00:00"/>
    <x v="1"/>
    <x v="9"/>
    <n v="43"/>
    <x v="0"/>
    <x v="0"/>
    <x v="2"/>
    <n v="4246000"/>
    <x v="0"/>
    <x v="0"/>
    <n v="1"/>
    <n v="420"/>
    <n v="497"/>
    <n v="420"/>
    <n v="497"/>
  </r>
  <r>
    <d v="2016-03-16T00:00:00"/>
    <x v="0"/>
    <x v="1"/>
    <n v="44"/>
    <x v="0"/>
    <x v="0"/>
    <x v="0"/>
    <n v="712816"/>
    <x v="0"/>
    <x v="0"/>
    <n v="2"/>
    <n v="34.5"/>
    <n v="44"/>
    <n v="69"/>
    <n v="88"/>
  </r>
  <r>
    <d v="2016-04-15T00:00:00"/>
    <x v="0"/>
    <x v="2"/>
    <n v="44"/>
    <x v="0"/>
    <x v="0"/>
    <x v="0"/>
    <n v="712816"/>
    <x v="0"/>
    <x v="0"/>
    <n v="2"/>
    <n v="192.5"/>
    <n v="249"/>
    <n v="385"/>
    <n v="498"/>
  </r>
  <r>
    <d v="2016-04-21T00:00:00"/>
    <x v="0"/>
    <x v="2"/>
    <n v="44"/>
    <x v="0"/>
    <x v="0"/>
    <x v="0"/>
    <n v="712816"/>
    <x v="0"/>
    <x v="0"/>
    <n v="2"/>
    <n v="44"/>
    <n v="52.5"/>
    <n v="88"/>
    <n v="105"/>
  </r>
  <r>
    <d v="2016-04-21T00:00:00"/>
    <x v="0"/>
    <x v="2"/>
    <n v="44"/>
    <x v="0"/>
    <x v="0"/>
    <x v="0"/>
    <n v="712816"/>
    <x v="0"/>
    <x v="0"/>
    <n v="2"/>
    <n v="161"/>
    <n v="212"/>
    <n v="322"/>
    <n v="424"/>
  </r>
  <r>
    <d v="2016-05-04T00:00:00"/>
    <x v="0"/>
    <x v="10"/>
    <n v="44"/>
    <x v="0"/>
    <x v="0"/>
    <x v="0"/>
    <n v="712816"/>
    <x v="0"/>
    <x v="0"/>
    <n v="1"/>
    <n v="65"/>
    <n v="85"/>
    <n v="65"/>
    <n v="85"/>
  </r>
  <r>
    <d v="2016-06-05T00:00:00"/>
    <x v="0"/>
    <x v="3"/>
    <n v="44"/>
    <x v="0"/>
    <x v="0"/>
    <x v="0"/>
    <n v="712816"/>
    <x v="0"/>
    <x v="0"/>
    <n v="2"/>
    <n v="12.5"/>
    <n v="17"/>
    <n v="25"/>
    <n v="34"/>
  </r>
  <r>
    <d v="2016-06-19T00:00:00"/>
    <x v="0"/>
    <x v="3"/>
    <n v="44"/>
    <x v="0"/>
    <x v="0"/>
    <x v="0"/>
    <n v="712816"/>
    <x v="0"/>
    <x v="0"/>
    <n v="3"/>
    <n v="11.33"/>
    <n v="14"/>
    <n v="33.99"/>
    <n v="42"/>
  </r>
  <r>
    <d v="2016-07-03T00:00:00"/>
    <x v="0"/>
    <x v="4"/>
    <n v="44"/>
    <x v="0"/>
    <x v="0"/>
    <x v="0"/>
    <n v="712816"/>
    <x v="0"/>
    <x v="0"/>
    <n v="2"/>
    <n v="75"/>
    <n v="86.5"/>
    <n v="150"/>
    <n v="173"/>
  </r>
  <r>
    <d v="2015-08-29T00:00:00"/>
    <x v="1"/>
    <x v="5"/>
    <n v="44"/>
    <x v="0"/>
    <x v="0"/>
    <x v="0"/>
    <n v="712816"/>
    <x v="0"/>
    <x v="0"/>
    <n v="3"/>
    <n v="338.33"/>
    <n v="350.66666700000002"/>
    <n v="1014.99"/>
    <n v="1052.0000010000001"/>
  </r>
  <r>
    <d v="2015-08-29T00:00:00"/>
    <x v="1"/>
    <x v="5"/>
    <n v="44"/>
    <x v="0"/>
    <x v="0"/>
    <x v="0"/>
    <n v="712816"/>
    <x v="0"/>
    <x v="0"/>
    <n v="1"/>
    <n v="7"/>
    <n v="8"/>
    <n v="7"/>
    <n v="8"/>
  </r>
  <r>
    <d v="2015-10-20T00:00:00"/>
    <x v="1"/>
    <x v="7"/>
    <n v="44"/>
    <x v="0"/>
    <x v="0"/>
    <x v="0"/>
    <n v="712816"/>
    <x v="0"/>
    <x v="0"/>
    <n v="1"/>
    <n v="595"/>
    <n v="668"/>
    <n v="595"/>
    <n v="668"/>
  </r>
  <r>
    <d v="2015-10-20T00:00:00"/>
    <x v="1"/>
    <x v="7"/>
    <n v="44"/>
    <x v="0"/>
    <x v="0"/>
    <x v="0"/>
    <n v="712816"/>
    <x v="0"/>
    <x v="0"/>
    <n v="1"/>
    <n v="80"/>
    <n v="83"/>
    <n v="80"/>
    <n v="83"/>
  </r>
  <r>
    <d v="2015-11-18T00:00:00"/>
    <x v="1"/>
    <x v="8"/>
    <n v="44"/>
    <x v="0"/>
    <x v="0"/>
    <x v="0"/>
    <n v="712816"/>
    <x v="0"/>
    <x v="0"/>
    <n v="3"/>
    <n v="15.33"/>
    <n v="17"/>
    <n v="45.99"/>
    <n v="51"/>
  </r>
  <r>
    <d v="2015-11-21T00:00:00"/>
    <x v="1"/>
    <x v="8"/>
    <n v="44"/>
    <x v="0"/>
    <x v="0"/>
    <x v="0"/>
    <n v="712816"/>
    <x v="0"/>
    <x v="0"/>
    <n v="2"/>
    <n v="55"/>
    <n v="59.5"/>
    <n v="110"/>
    <n v="119"/>
  </r>
  <r>
    <d v="2015-11-21T00:00:00"/>
    <x v="1"/>
    <x v="8"/>
    <n v="44"/>
    <x v="0"/>
    <x v="0"/>
    <x v="0"/>
    <n v="712816"/>
    <x v="0"/>
    <x v="0"/>
    <n v="3"/>
    <n v="35"/>
    <n v="42.666666999999997"/>
    <n v="105"/>
    <n v="128.000001"/>
  </r>
  <r>
    <d v="2015-11-23T00:00:00"/>
    <x v="1"/>
    <x v="8"/>
    <n v="44"/>
    <x v="0"/>
    <x v="0"/>
    <x v="0"/>
    <n v="712816"/>
    <x v="0"/>
    <x v="0"/>
    <n v="3"/>
    <n v="8.33"/>
    <n v="9"/>
    <n v="24.990000000000002"/>
    <n v="27"/>
  </r>
  <r>
    <d v="2015-12-04T00:00:00"/>
    <x v="1"/>
    <x v="9"/>
    <n v="44"/>
    <x v="0"/>
    <x v="0"/>
    <x v="0"/>
    <n v="712816"/>
    <x v="0"/>
    <x v="0"/>
    <n v="1"/>
    <n v="20"/>
    <n v="21"/>
    <n v="20"/>
    <n v="21"/>
  </r>
  <r>
    <d v="2015-12-04T00:00:00"/>
    <x v="1"/>
    <x v="9"/>
    <n v="44"/>
    <x v="0"/>
    <x v="0"/>
    <x v="0"/>
    <n v="712816"/>
    <x v="0"/>
    <x v="0"/>
    <n v="3"/>
    <n v="280"/>
    <n v="283.33333299999998"/>
    <n v="840"/>
    <n v="849.99999899999989"/>
  </r>
  <r>
    <d v="2015-12-12T00:00:00"/>
    <x v="1"/>
    <x v="9"/>
    <n v="44"/>
    <x v="0"/>
    <x v="0"/>
    <x v="0"/>
    <n v="712816"/>
    <x v="0"/>
    <x v="0"/>
    <n v="3"/>
    <n v="315"/>
    <n v="342.66666700000002"/>
    <n v="945"/>
    <n v="1028.0000010000001"/>
  </r>
  <r>
    <d v="2016-01-16T00:00:00"/>
    <x v="0"/>
    <x v="11"/>
    <n v="44"/>
    <x v="1"/>
    <x v="0"/>
    <x v="0"/>
    <n v="712816"/>
    <x v="0"/>
    <x v="0"/>
    <n v="3"/>
    <n v="3"/>
    <n v="3.3333330000000001"/>
    <n v="9"/>
    <n v="9.9999990000000007"/>
  </r>
  <r>
    <d v="2016-03-07T00:00:00"/>
    <x v="0"/>
    <x v="1"/>
    <n v="44"/>
    <x v="1"/>
    <x v="0"/>
    <x v="0"/>
    <n v="712816"/>
    <x v="0"/>
    <x v="0"/>
    <n v="1"/>
    <n v="50"/>
    <n v="69"/>
    <n v="50"/>
    <n v="69"/>
  </r>
  <r>
    <d v="2016-03-27T00:00:00"/>
    <x v="0"/>
    <x v="1"/>
    <n v="44"/>
    <x v="1"/>
    <x v="0"/>
    <x v="0"/>
    <n v="712816"/>
    <x v="0"/>
    <x v="0"/>
    <n v="2"/>
    <n v="57.5"/>
    <n v="74"/>
    <n v="115"/>
    <n v="148"/>
  </r>
  <r>
    <d v="2016-03-27T00:00:00"/>
    <x v="0"/>
    <x v="1"/>
    <n v="44"/>
    <x v="1"/>
    <x v="0"/>
    <x v="0"/>
    <n v="712816"/>
    <x v="0"/>
    <x v="0"/>
    <n v="1"/>
    <n v="60"/>
    <n v="75"/>
    <n v="60"/>
    <n v="75"/>
  </r>
  <r>
    <d v="2016-05-14T00:00:00"/>
    <x v="0"/>
    <x v="10"/>
    <n v="44"/>
    <x v="1"/>
    <x v="0"/>
    <x v="0"/>
    <n v="712816"/>
    <x v="0"/>
    <x v="0"/>
    <n v="3"/>
    <n v="45"/>
    <n v="48.666666999999997"/>
    <n v="135"/>
    <n v="146.000001"/>
  </r>
  <r>
    <d v="2016-05-14T00:00:00"/>
    <x v="0"/>
    <x v="10"/>
    <n v="44"/>
    <x v="1"/>
    <x v="0"/>
    <x v="0"/>
    <n v="712816"/>
    <x v="0"/>
    <x v="0"/>
    <n v="1"/>
    <n v="551"/>
    <n v="746"/>
    <n v="551"/>
    <n v="746"/>
  </r>
  <r>
    <d v="2016-05-14T00:00:00"/>
    <x v="0"/>
    <x v="10"/>
    <n v="44"/>
    <x v="1"/>
    <x v="0"/>
    <x v="0"/>
    <n v="712816"/>
    <x v="0"/>
    <x v="0"/>
    <n v="1"/>
    <n v="27"/>
    <n v="36"/>
    <n v="27"/>
    <n v="36"/>
  </r>
  <r>
    <d v="2016-05-29T00:00:00"/>
    <x v="0"/>
    <x v="10"/>
    <n v="44"/>
    <x v="1"/>
    <x v="0"/>
    <x v="0"/>
    <n v="712816"/>
    <x v="0"/>
    <x v="0"/>
    <n v="2"/>
    <n v="2.5"/>
    <n v="3"/>
    <n v="5"/>
    <n v="6"/>
  </r>
  <r>
    <d v="2016-06-04T00:00:00"/>
    <x v="0"/>
    <x v="3"/>
    <n v="44"/>
    <x v="1"/>
    <x v="0"/>
    <x v="0"/>
    <n v="712816"/>
    <x v="0"/>
    <x v="0"/>
    <n v="2"/>
    <n v="65"/>
    <n v="76.5"/>
    <n v="130"/>
    <n v="153"/>
  </r>
  <r>
    <d v="2016-06-04T00:00:00"/>
    <x v="0"/>
    <x v="3"/>
    <n v="44"/>
    <x v="1"/>
    <x v="0"/>
    <x v="0"/>
    <n v="712816"/>
    <x v="0"/>
    <x v="0"/>
    <n v="3"/>
    <n v="241.67"/>
    <n v="324.33333299999998"/>
    <n v="725.01"/>
    <n v="972.99999899999989"/>
  </r>
  <r>
    <d v="2016-07-01T00:00:00"/>
    <x v="0"/>
    <x v="4"/>
    <n v="44"/>
    <x v="1"/>
    <x v="0"/>
    <x v="0"/>
    <n v="712816"/>
    <x v="0"/>
    <x v="0"/>
    <n v="1"/>
    <n v="725"/>
    <n v="973"/>
    <n v="725"/>
    <n v="973"/>
  </r>
  <r>
    <d v="2016-07-01T00:00:00"/>
    <x v="0"/>
    <x v="4"/>
    <n v="44"/>
    <x v="1"/>
    <x v="0"/>
    <x v="0"/>
    <n v="712816"/>
    <x v="0"/>
    <x v="0"/>
    <n v="2"/>
    <n v="50"/>
    <n v="60.5"/>
    <n v="100"/>
    <n v="121"/>
  </r>
  <r>
    <d v="2015-10-22T00:00:00"/>
    <x v="1"/>
    <x v="7"/>
    <n v="44"/>
    <x v="1"/>
    <x v="0"/>
    <x v="0"/>
    <n v="712816"/>
    <x v="0"/>
    <x v="0"/>
    <n v="3"/>
    <n v="1.67"/>
    <n v="2"/>
    <n v="5.01"/>
    <n v="6"/>
  </r>
  <r>
    <d v="2015-10-22T00:00:00"/>
    <x v="1"/>
    <x v="7"/>
    <n v="44"/>
    <x v="1"/>
    <x v="0"/>
    <x v="0"/>
    <n v="712816"/>
    <x v="0"/>
    <x v="0"/>
    <n v="2"/>
    <n v="15"/>
    <n v="16.5"/>
    <n v="30"/>
    <n v="33"/>
  </r>
  <r>
    <d v="2015-11-08T00:00:00"/>
    <x v="1"/>
    <x v="8"/>
    <n v="44"/>
    <x v="1"/>
    <x v="0"/>
    <x v="0"/>
    <n v="712816"/>
    <x v="0"/>
    <x v="0"/>
    <n v="2"/>
    <n v="42.5"/>
    <n v="47"/>
    <n v="85"/>
    <n v="94"/>
  </r>
  <r>
    <d v="2015-11-08T00:00:00"/>
    <x v="1"/>
    <x v="8"/>
    <n v="44"/>
    <x v="1"/>
    <x v="0"/>
    <x v="0"/>
    <n v="712816"/>
    <x v="0"/>
    <x v="0"/>
    <n v="1"/>
    <n v="1015"/>
    <n v="1090"/>
    <n v="1015"/>
    <n v="1090"/>
  </r>
  <r>
    <d v="2015-11-08T00:00:00"/>
    <x v="1"/>
    <x v="8"/>
    <n v="44"/>
    <x v="1"/>
    <x v="0"/>
    <x v="0"/>
    <n v="712816"/>
    <x v="0"/>
    <x v="0"/>
    <n v="2"/>
    <n v="26.5"/>
    <n v="27.5"/>
    <n v="53"/>
    <n v="55"/>
  </r>
  <r>
    <d v="2015-12-17T00:00:00"/>
    <x v="1"/>
    <x v="9"/>
    <n v="44"/>
    <x v="1"/>
    <x v="0"/>
    <x v="0"/>
    <n v="712816"/>
    <x v="0"/>
    <x v="0"/>
    <n v="3"/>
    <n v="5.33"/>
    <n v="6.3333329999999997"/>
    <n v="15.99"/>
    <n v="18.999998999999999"/>
  </r>
  <r>
    <d v="2015-12-17T00:00:00"/>
    <x v="1"/>
    <x v="9"/>
    <n v="44"/>
    <x v="1"/>
    <x v="0"/>
    <x v="0"/>
    <n v="712816"/>
    <x v="0"/>
    <x v="0"/>
    <n v="3"/>
    <n v="141.66999999999999"/>
    <n v="156.33333300000001"/>
    <n v="425.01"/>
    <n v="468.999999"/>
  </r>
  <r>
    <d v="2015-12-17T00:00:00"/>
    <x v="1"/>
    <x v="9"/>
    <n v="44"/>
    <x v="1"/>
    <x v="0"/>
    <x v="0"/>
    <n v="712816"/>
    <x v="0"/>
    <x v="0"/>
    <n v="2"/>
    <n v="23"/>
    <n v="27"/>
    <n v="46"/>
    <n v="54"/>
  </r>
  <r>
    <d v="2016-06-05T00:00:00"/>
    <x v="0"/>
    <x v="3"/>
    <n v="44"/>
    <x v="0"/>
    <x v="0"/>
    <x v="0"/>
    <n v="712816"/>
    <x v="0"/>
    <x v="8"/>
    <n v="1"/>
    <n v="231"/>
    <n v="288"/>
    <n v="231"/>
    <n v="288"/>
  </r>
  <r>
    <d v="2016-01-17T00:00:00"/>
    <x v="0"/>
    <x v="11"/>
    <n v="45"/>
    <x v="0"/>
    <x v="0"/>
    <x v="2"/>
    <n v="4246000"/>
    <x v="2"/>
    <x v="4"/>
    <n v="2"/>
    <n v="1147.5"/>
    <n v="1105.5"/>
    <n v="2295"/>
    <n v="2211"/>
  </r>
  <r>
    <d v="2016-01-24T00:00:00"/>
    <x v="0"/>
    <x v="11"/>
    <n v="45"/>
    <x v="0"/>
    <x v="0"/>
    <x v="2"/>
    <n v="4246000"/>
    <x v="2"/>
    <x v="4"/>
    <n v="2"/>
    <n v="1160"/>
    <n v="1121"/>
    <n v="2320"/>
    <n v="2242"/>
  </r>
  <r>
    <d v="2016-04-24T00:00:00"/>
    <x v="0"/>
    <x v="2"/>
    <n v="45"/>
    <x v="0"/>
    <x v="0"/>
    <x v="2"/>
    <n v="4246000"/>
    <x v="2"/>
    <x v="14"/>
    <n v="2"/>
    <n v="850.5"/>
    <n v="840"/>
    <n v="1701"/>
    <n v="1680"/>
  </r>
  <r>
    <d v="2015-04-04T00:00:00"/>
    <x v="1"/>
    <x v="2"/>
    <n v="45"/>
    <x v="0"/>
    <x v="0"/>
    <x v="2"/>
    <n v="4246000"/>
    <x v="2"/>
    <x v="14"/>
    <n v="1"/>
    <n v="1000"/>
    <n v="891"/>
    <n v="1000"/>
    <n v="891"/>
  </r>
  <r>
    <d v="2015-05-09T00:00:00"/>
    <x v="1"/>
    <x v="10"/>
    <n v="45"/>
    <x v="0"/>
    <x v="0"/>
    <x v="2"/>
    <n v="4246000"/>
    <x v="2"/>
    <x v="14"/>
    <n v="2"/>
    <n v="500"/>
    <n v="465.5"/>
    <n v="1000"/>
    <n v="931"/>
  </r>
  <r>
    <d v="2015-05-16T00:00:00"/>
    <x v="1"/>
    <x v="10"/>
    <n v="45"/>
    <x v="0"/>
    <x v="0"/>
    <x v="2"/>
    <n v="4246000"/>
    <x v="2"/>
    <x v="14"/>
    <n v="3"/>
    <n v="333.33"/>
    <n v="313.66666700000002"/>
    <n v="999.99"/>
    <n v="941.00000100000011"/>
  </r>
  <r>
    <d v="2015-08-22T00:00:00"/>
    <x v="1"/>
    <x v="5"/>
    <n v="45"/>
    <x v="0"/>
    <x v="0"/>
    <x v="2"/>
    <n v="4246000"/>
    <x v="2"/>
    <x v="4"/>
    <n v="2"/>
    <n v="1147.5"/>
    <n v="1164"/>
    <n v="2295"/>
    <n v="2328"/>
  </r>
  <r>
    <d v="2015-11-15T00:00:00"/>
    <x v="1"/>
    <x v="8"/>
    <n v="45"/>
    <x v="0"/>
    <x v="0"/>
    <x v="2"/>
    <n v="4246000"/>
    <x v="2"/>
    <x v="4"/>
    <n v="3"/>
    <n v="773.33"/>
    <n v="702"/>
    <n v="2319.9900000000002"/>
    <n v="2106"/>
  </r>
  <r>
    <d v="2015-12-07T00:00:00"/>
    <x v="1"/>
    <x v="9"/>
    <n v="45"/>
    <x v="0"/>
    <x v="0"/>
    <x v="2"/>
    <n v="4246000"/>
    <x v="2"/>
    <x v="4"/>
    <n v="3"/>
    <n v="256.33"/>
    <n v="261.33333299999998"/>
    <n v="768.99"/>
    <n v="783.99999899999989"/>
  </r>
  <r>
    <d v="2016-02-20T00:00:00"/>
    <x v="0"/>
    <x v="0"/>
    <n v="60"/>
    <x v="0"/>
    <x v="0"/>
    <x v="1"/>
    <n v="39240000"/>
    <x v="0"/>
    <x v="7"/>
    <n v="1"/>
    <n v="220"/>
    <n v="303"/>
    <n v="220"/>
    <n v="303"/>
  </r>
  <r>
    <d v="2016-02-20T00:00:00"/>
    <x v="0"/>
    <x v="0"/>
    <n v="60"/>
    <x v="0"/>
    <x v="0"/>
    <x v="1"/>
    <n v="39240000"/>
    <x v="0"/>
    <x v="8"/>
    <n v="2"/>
    <n v="71.5"/>
    <n v="86.5"/>
    <n v="143"/>
    <n v="173"/>
  </r>
  <r>
    <d v="2016-03-11T00:00:00"/>
    <x v="0"/>
    <x v="1"/>
    <n v="60"/>
    <x v="0"/>
    <x v="0"/>
    <x v="1"/>
    <n v="39240000"/>
    <x v="0"/>
    <x v="7"/>
    <n v="3"/>
    <n v="197.67"/>
    <n v="262.33333299999998"/>
    <n v="593.01"/>
    <n v="786.99999899999989"/>
  </r>
  <r>
    <d v="2015-08-13T00:00:00"/>
    <x v="1"/>
    <x v="5"/>
    <n v="60"/>
    <x v="0"/>
    <x v="0"/>
    <x v="1"/>
    <n v="39240000"/>
    <x v="0"/>
    <x v="8"/>
    <n v="2"/>
    <n v="16"/>
    <n v="19"/>
    <n v="32"/>
    <n v="38"/>
  </r>
  <r>
    <d v="2015-11-10T00:00:00"/>
    <x v="1"/>
    <x v="8"/>
    <n v="60"/>
    <x v="0"/>
    <x v="0"/>
    <x v="1"/>
    <n v="39240000"/>
    <x v="0"/>
    <x v="8"/>
    <n v="2"/>
    <n v="8"/>
    <n v="8"/>
    <n v="16"/>
    <n v="16"/>
  </r>
  <r>
    <d v="2016-07-16T00:00:00"/>
    <x v="0"/>
    <x v="4"/>
    <n v="59"/>
    <x v="0"/>
    <x v="0"/>
    <x v="0"/>
    <n v="712816"/>
    <x v="0"/>
    <x v="0"/>
    <n v="1"/>
    <n v="815"/>
    <n v="933"/>
    <n v="815"/>
    <n v="933"/>
  </r>
  <r>
    <d v="2015-09-25T00:00:00"/>
    <x v="1"/>
    <x v="6"/>
    <n v="59"/>
    <x v="0"/>
    <x v="0"/>
    <x v="0"/>
    <n v="712816"/>
    <x v="0"/>
    <x v="0"/>
    <n v="2"/>
    <n v="297.5"/>
    <n v="342.5"/>
    <n v="595"/>
    <n v="685"/>
  </r>
  <r>
    <d v="2015-09-25T00:00:00"/>
    <x v="1"/>
    <x v="6"/>
    <n v="59"/>
    <x v="0"/>
    <x v="0"/>
    <x v="0"/>
    <n v="712816"/>
    <x v="0"/>
    <x v="0"/>
    <n v="2"/>
    <n v="60"/>
    <n v="68"/>
    <n v="120"/>
    <n v="136"/>
  </r>
  <r>
    <d v="2015-09-25T00:00:00"/>
    <x v="1"/>
    <x v="6"/>
    <n v="59"/>
    <x v="0"/>
    <x v="0"/>
    <x v="0"/>
    <n v="712816"/>
    <x v="0"/>
    <x v="0"/>
    <n v="3"/>
    <n v="19"/>
    <n v="22.666667"/>
    <n v="57"/>
    <n v="68.000000999999997"/>
  </r>
  <r>
    <d v="2015-11-19T00:00:00"/>
    <x v="1"/>
    <x v="8"/>
    <n v="59"/>
    <x v="0"/>
    <x v="0"/>
    <x v="0"/>
    <n v="712816"/>
    <x v="0"/>
    <x v="0"/>
    <n v="3"/>
    <n v="50"/>
    <n v="53.666666999999997"/>
    <n v="150"/>
    <n v="161.000001"/>
  </r>
  <r>
    <d v="2015-11-22T00:00:00"/>
    <x v="1"/>
    <x v="8"/>
    <n v="59"/>
    <x v="0"/>
    <x v="0"/>
    <x v="0"/>
    <n v="712816"/>
    <x v="0"/>
    <x v="0"/>
    <n v="3"/>
    <n v="15.33"/>
    <n v="18"/>
    <n v="45.99"/>
    <n v="54"/>
  </r>
  <r>
    <d v="2015-08-03T00:00:00"/>
    <x v="1"/>
    <x v="5"/>
    <n v="59"/>
    <x v="1"/>
    <x v="0"/>
    <x v="1"/>
    <n v="39240000"/>
    <x v="0"/>
    <x v="3"/>
    <n v="2"/>
    <n v="238.5"/>
    <n v="288"/>
    <n v="477"/>
    <n v="576"/>
  </r>
  <r>
    <d v="2016-03-28T00:00:00"/>
    <x v="0"/>
    <x v="1"/>
    <n v="58"/>
    <x v="1"/>
    <x v="0"/>
    <x v="1"/>
    <n v="39240000"/>
    <x v="1"/>
    <x v="6"/>
    <n v="3"/>
    <n v="300"/>
    <n v="343"/>
    <n v="900"/>
    <n v="1029"/>
  </r>
  <r>
    <d v="2016-06-15T00:00:00"/>
    <x v="0"/>
    <x v="3"/>
    <n v="58"/>
    <x v="1"/>
    <x v="0"/>
    <x v="1"/>
    <n v="39240000"/>
    <x v="2"/>
    <x v="4"/>
    <n v="2"/>
    <n v="1147.5"/>
    <n v="1220"/>
    <n v="2295"/>
    <n v="2440"/>
  </r>
  <r>
    <d v="2016-06-17T00:00:00"/>
    <x v="0"/>
    <x v="3"/>
    <n v="58"/>
    <x v="1"/>
    <x v="0"/>
    <x v="1"/>
    <n v="39240000"/>
    <x v="2"/>
    <x v="4"/>
    <n v="3"/>
    <n v="773.33"/>
    <n v="840.66666699999996"/>
    <n v="2319.9900000000002"/>
    <n v="2522.0000009999999"/>
  </r>
  <r>
    <d v="2015-08-09T00:00:00"/>
    <x v="1"/>
    <x v="5"/>
    <n v="58"/>
    <x v="1"/>
    <x v="0"/>
    <x v="1"/>
    <n v="39240000"/>
    <x v="2"/>
    <x v="4"/>
    <n v="3"/>
    <n v="765"/>
    <n v="739.66666699999996"/>
    <n v="2295"/>
    <n v="2219.0000009999999"/>
  </r>
  <r>
    <d v="2015-08-09T00:00:00"/>
    <x v="1"/>
    <x v="5"/>
    <n v="58"/>
    <x v="1"/>
    <x v="0"/>
    <x v="1"/>
    <n v="39240000"/>
    <x v="1"/>
    <x v="6"/>
    <n v="3"/>
    <n v="366.67"/>
    <n v="435.66666700000002"/>
    <n v="1100.01"/>
    <n v="1307.0000010000001"/>
  </r>
  <r>
    <d v="2015-08-24T00:00:00"/>
    <x v="1"/>
    <x v="5"/>
    <n v="58"/>
    <x v="1"/>
    <x v="0"/>
    <x v="1"/>
    <n v="39240000"/>
    <x v="2"/>
    <x v="4"/>
    <n v="3"/>
    <n v="765"/>
    <n v="710.33333300000004"/>
    <n v="2295"/>
    <n v="2130.9999990000001"/>
  </r>
  <r>
    <d v="2015-11-07T00:00:00"/>
    <x v="1"/>
    <x v="8"/>
    <n v="58"/>
    <x v="1"/>
    <x v="0"/>
    <x v="1"/>
    <n v="39240000"/>
    <x v="2"/>
    <x v="14"/>
    <n v="2"/>
    <n v="270"/>
    <n v="256"/>
    <n v="540"/>
    <n v="512"/>
  </r>
  <r>
    <d v="2015-11-24T00:00:00"/>
    <x v="1"/>
    <x v="8"/>
    <n v="58"/>
    <x v="1"/>
    <x v="0"/>
    <x v="1"/>
    <n v="39240000"/>
    <x v="2"/>
    <x v="4"/>
    <n v="1"/>
    <n v="2295"/>
    <n v="2220"/>
    <n v="2295"/>
    <n v="2220"/>
  </r>
  <r>
    <d v="2015-11-24T00:00:00"/>
    <x v="1"/>
    <x v="8"/>
    <n v="58"/>
    <x v="1"/>
    <x v="0"/>
    <x v="1"/>
    <n v="39240000"/>
    <x v="1"/>
    <x v="6"/>
    <n v="3"/>
    <n v="522"/>
    <n v="483.66666700000002"/>
    <n v="1566"/>
    <n v="1451.0000010000001"/>
  </r>
  <r>
    <d v="2015-11-26T00:00:00"/>
    <x v="1"/>
    <x v="8"/>
    <n v="58"/>
    <x v="1"/>
    <x v="0"/>
    <x v="1"/>
    <n v="39240000"/>
    <x v="1"/>
    <x v="6"/>
    <n v="3"/>
    <n v="300"/>
    <n v="308.66666700000002"/>
    <n v="900"/>
    <n v="926.00000100000011"/>
  </r>
  <r>
    <d v="2015-08-04T00:00:00"/>
    <x v="1"/>
    <x v="5"/>
    <n v="58"/>
    <x v="1"/>
    <x v="0"/>
    <x v="0"/>
    <n v="712816"/>
    <x v="2"/>
    <x v="4"/>
    <n v="2"/>
    <n v="1160"/>
    <n v="1140"/>
    <n v="2320"/>
    <n v="2280"/>
  </r>
  <r>
    <d v="2015-08-04T00:00:00"/>
    <x v="1"/>
    <x v="5"/>
    <n v="58"/>
    <x v="1"/>
    <x v="0"/>
    <x v="0"/>
    <n v="712816"/>
    <x v="0"/>
    <x v="12"/>
    <n v="1"/>
    <n v="30"/>
    <n v="33"/>
    <n v="30"/>
    <n v="33"/>
  </r>
  <r>
    <d v="2015-08-04T00:00:00"/>
    <x v="1"/>
    <x v="5"/>
    <n v="58"/>
    <x v="1"/>
    <x v="0"/>
    <x v="0"/>
    <n v="712816"/>
    <x v="0"/>
    <x v="12"/>
    <n v="1"/>
    <n v="140"/>
    <n v="163"/>
    <n v="140"/>
    <n v="163"/>
  </r>
  <r>
    <d v="2015-08-04T00:00:00"/>
    <x v="1"/>
    <x v="5"/>
    <n v="58"/>
    <x v="1"/>
    <x v="0"/>
    <x v="0"/>
    <n v="712816"/>
    <x v="0"/>
    <x v="5"/>
    <n v="2"/>
    <n v="687.5"/>
    <n v="745.5"/>
    <n v="1375"/>
    <n v="1491"/>
  </r>
  <r>
    <d v="2016-03-19T00:00:00"/>
    <x v="0"/>
    <x v="1"/>
    <n v="58"/>
    <x v="1"/>
    <x v="0"/>
    <x v="1"/>
    <n v="39240000"/>
    <x v="0"/>
    <x v="2"/>
    <n v="2"/>
    <n v="245"/>
    <n v="291.5"/>
    <n v="490"/>
    <n v="583"/>
  </r>
  <r>
    <d v="2016-03-28T00:00:00"/>
    <x v="0"/>
    <x v="1"/>
    <n v="58"/>
    <x v="1"/>
    <x v="0"/>
    <x v="1"/>
    <n v="39240000"/>
    <x v="0"/>
    <x v="2"/>
    <n v="3"/>
    <n v="23.33"/>
    <n v="29"/>
    <n v="69.989999999999995"/>
    <n v="87"/>
  </r>
  <r>
    <d v="2016-06-24T00:00:00"/>
    <x v="0"/>
    <x v="3"/>
    <n v="58"/>
    <x v="1"/>
    <x v="0"/>
    <x v="1"/>
    <n v="39240000"/>
    <x v="0"/>
    <x v="2"/>
    <n v="3"/>
    <n v="315"/>
    <n v="411"/>
    <n v="945"/>
    <n v="1233"/>
  </r>
  <r>
    <d v="2015-08-24T00:00:00"/>
    <x v="1"/>
    <x v="5"/>
    <n v="58"/>
    <x v="1"/>
    <x v="0"/>
    <x v="1"/>
    <n v="39240000"/>
    <x v="0"/>
    <x v="2"/>
    <n v="3"/>
    <n v="326.67"/>
    <n v="368.66666700000002"/>
    <n v="980.01"/>
    <n v="1106.0000010000001"/>
  </r>
  <r>
    <d v="2015-09-12T00:00:00"/>
    <x v="1"/>
    <x v="6"/>
    <n v="58"/>
    <x v="1"/>
    <x v="0"/>
    <x v="1"/>
    <n v="39240000"/>
    <x v="0"/>
    <x v="2"/>
    <n v="3"/>
    <n v="315"/>
    <n v="364"/>
    <n v="945"/>
    <n v="1092"/>
  </r>
  <r>
    <d v="2015-07-10T00:00:00"/>
    <x v="1"/>
    <x v="4"/>
    <n v="35"/>
    <x v="0"/>
    <x v="3"/>
    <x v="10"/>
    <n v="17930000"/>
    <x v="2"/>
    <x v="4"/>
    <n v="1"/>
    <n v="2320"/>
    <n v="2548"/>
    <n v="2320"/>
    <n v="2548"/>
  </r>
  <r>
    <d v="2016-01-06T00:00:00"/>
    <x v="0"/>
    <x v="11"/>
    <n v="36"/>
    <x v="0"/>
    <x v="2"/>
    <x v="5"/>
    <n v="55980000"/>
    <x v="2"/>
    <x v="11"/>
    <n v="3"/>
    <n v="247.33"/>
    <n v="247.66666699999999"/>
    <n v="741.99"/>
    <n v="743.000001"/>
  </r>
  <r>
    <d v="2016-01-21T00:00:00"/>
    <x v="0"/>
    <x v="11"/>
    <n v="36"/>
    <x v="0"/>
    <x v="2"/>
    <x v="5"/>
    <n v="55980000"/>
    <x v="2"/>
    <x v="11"/>
    <n v="3"/>
    <n v="247.33"/>
    <n v="268"/>
    <n v="741.99"/>
    <n v="804"/>
  </r>
  <r>
    <d v="2016-01-28T00:00:00"/>
    <x v="0"/>
    <x v="11"/>
    <n v="36"/>
    <x v="0"/>
    <x v="2"/>
    <x v="5"/>
    <n v="55980000"/>
    <x v="2"/>
    <x v="11"/>
    <n v="2"/>
    <n v="1192"/>
    <n v="1229.5"/>
    <n v="2384"/>
    <n v="2459"/>
  </r>
  <r>
    <d v="2016-04-26T00:00:00"/>
    <x v="0"/>
    <x v="2"/>
    <n v="36"/>
    <x v="0"/>
    <x v="2"/>
    <x v="5"/>
    <n v="55980000"/>
    <x v="2"/>
    <x v="11"/>
    <n v="3"/>
    <n v="247.33"/>
    <n v="260.66666700000002"/>
    <n v="741.99"/>
    <n v="782.00000100000011"/>
  </r>
  <r>
    <d v="2016-06-09T00:00:00"/>
    <x v="0"/>
    <x v="3"/>
    <n v="36"/>
    <x v="0"/>
    <x v="2"/>
    <x v="5"/>
    <n v="55980000"/>
    <x v="2"/>
    <x v="11"/>
    <n v="2"/>
    <n v="1192"/>
    <n v="1275"/>
    <n v="2384"/>
    <n v="2550"/>
  </r>
  <r>
    <d v="2015-12-06T00:00:00"/>
    <x v="1"/>
    <x v="9"/>
    <n v="36"/>
    <x v="0"/>
    <x v="2"/>
    <x v="5"/>
    <n v="55980000"/>
    <x v="2"/>
    <x v="11"/>
    <n v="3"/>
    <n v="794.67"/>
    <n v="722.66666699999996"/>
    <n v="2384.0099999999998"/>
    <n v="2168.0000009999999"/>
  </r>
  <r>
    <d v="2015-12-18T00:00:00"/>
    <x v="1"/>
    <x v="9"/>
    <n v="36"/>
    <x v="0"/>
    <x v="2"/>
    <x v="5"/>
    <n v="55980000"/>
    <x v="2"/>
    <x v="11"/>
    <n v="2"/>
    <n v="1192"/>
    <n v="1044.5"/>
    <n v="2384"/>
    <n v="2089"/>
  </r>
  <r>
    <d v="2015-07-08T00:00:00"/>
    <x v="1"/>
    <x v="4"/>
    <n v="36"/>
    <x v="0"/>
    <x v="3"/>
    <x v="11"/>
    <n v="13080000"/>
    <x v="2"/>
    <x v="4"/>
    <n v="2"/>
    <n v="1160"/>
    <n v="1253"/>
    <n v="2320"/>
    <n v="2506"/>
  </r>
  <r>
    <d v="2016-01-08T00:00:00"/>
    <x v="0"/>
    <x v="11"/>
    <n v="35"/>
    <x v="1"/>
    <x v="1"/>
    <x v="12"/>
    <n v="2161000"/>
    <x v="0"/>
    <x v="2"/>
    <n v="2"/>
    <n v="350"/>
    <n v="505.5"/>
    <n v="700"/>
    <n v="1011"/>
  </r>
  <r>
    <d v="2016-06-05T00:00:00"/>
    <x v="0"/>
    <x v="3"/>
    <n v="35"/>
    <x v="1"/>
    <x v="1"/>
    <x v="12"/>
    <n v="2161000"/>
    <x v="0"/>
    <x v="12"/>
    <n v="1"/>
    <n v="36"/>
    <n v="58"/>
    <n v="36"/>
    <n v="58"/>
  </r>
  <r>
    <d v="2016-06-05T00:00:00"/>
    <x v="0"/>
    <x v="3"/>
    <n v="35"/>
    <x v="1"/>
    <x v="1"/>
    <x v="12"/>
    <n v="2161000"/>
    <x v="0"/>
    <x v="12"/>
    <n v="2"/>
    <n v="35"/>
    <n v="35.5"/>
    <n v="70"/>
    <n v="71"/>
  </r>
  <r>
    <d v="2016-06-05T00:00:00"/>
    <x v="0"/>
    <x v="3"/>
    <n v="35"/>
    <x v="1"/>
    <x v="1"/>
    <x v="12"/>
    <n v="2161000"/>
    <x v="0"/>
    <x v="2"/>
    <n v="3"/>
    <n v="280"/>
    <n v="301.66666700000002"/>
    <n v="840"/>
    <n v="905.00000100000011"/>
  </r>
  <r>
    <d v="2015-03-31T00:00:00"/>
    <x v="1"/>
    <x v="1"/>
    <n v="35"/>
    <x v="1"/>
    <x v="1"/>
    <x v="12"/>
    <n v="2161000"/>
    <x v="2"/>
    <x v="4"/>
    <n v="2"/>
    <n v="1035.5"/>
    <n v="710"/>
    <n v="2071"/>
    <n v="1420"/>
  </r>
  <r>
    <d v="2015-07-09T00:00:00"/>
    <x v="1"/>
    <x v="4"/>
    <n v="35"/>
    <x v="1"/>
    <x v="1"/>
    <x v="12"/>
    <n v="2161000"/>
    <x v="2"/>
    <x v="4"/>
    <n v="2"/>
    <n v="1160"/>
    <n v="942"/>
    <n v="2320"/>
    <n v="1884"/>
  </r>
  <r>
    <d v="2015-07-09T00:00:00"/>
    <x v="1"/>
    <x v="4"/>
    <n v="35"/>
    <x v="1"/>
    <x v="1"/>
    <x v="12"/>
    <n v="2161000"/>
    <x v="0"/>
    <x v="12"/>
    <n v="2"/>
    <n v="55"/>
    <n v="47.5"/>
    <n v="110"/>
    <n v="95"/>
  </r>
  <r>
    <d v="2015-07-09T00:00:00"/>
    <x v="1"/>
    <x v="4"/>
    <n v="35"/>
    <x v="1"/>
    <x v="1"/>
    <x v="12"/>
    <n v="2161000"/>
    <x v="0"/>
    <x v="12"/>
    <n v="2"/>
    <n v="30"/>
    <n v="29"/>
    <n v="60"/>
    <n v="58"/>
  </r>
  <r>
    <d v="2015-07-09T00:00:00"/>
    <x v="1"/>
    <x v="4"/>
    <n v="35"/>
    <x v="1"/>
    <x v="1"/>
    <x v="12"/>
    <n v="2161000"/>
    <x v="0"/>
    <x v="2"/>
    <n v="3"/>
    <n v="198.33"/>
    <n v="283.66666700000002"/>
    <n v="594.99"/>
    <n v="851.00000100000011"/>
  </r>
  <r>
    <d v="2015-09-04T00:00:00"/>
    <x v="1"/>
    <x v="6"/>
    <n v="35"/>
    <x v="1"/>
    <x v="1"/>
    <x v="12"/>
    <n v="2161000"/>
    <x v="0"/>
    <x v="2"/>
    <n v="3"/>
    <n v="81.67"/>
    <n v="65"/>
    <n v="245.01"/>
    <n v="195"/>
  </r>
  <r>
    <d v="2016-01-20T00:00:00"/>
    <x v="0"/>
    <x v="11"/>
    <n v="36"/>
    <x v="1"/>
    <x v="2"/>
    <x v="5"/>
    <n v="55980000"/>
    <x v="2"/>
    <x v="11"/>
    <n v="2"/>
    <n v="1192"/>
    <n v="1360"/>
    <n v="2384"/>
    <n v="2720"/>
  </r>
  <r>
    <d v="2016-05-21T00:00:00"/>
    <x v="0"/>
    <x v="10"/>
    <n v="36"/>
    <x v="1"/>
    <x v="2"/>
    <x v="5"/>
    <n v="55980000"/>
    <x v="2"/>
    <x v="11"/>
    <n v="3"/>
    <n v="247.33"/>
    <n v="262"/>
    <n v="741.99"/>
    <n v="786"/>
  </r>
  <r>
    <d v="2015-07-23T00:00:00"/>
    <x v="1"/>
    <x v="4"/>
    <n v="36"/>
    <x v="1"/>
    <x v="2"/>
    <x v="5"/>
    <n v="55980000"/>
    <x v="2"/>
    <x v="4"/>
    <n v="1"/>
    <n v="2320"/>
    <n v="2007"/>
    <n v="2320"/>
    <n v="2007"/>
  </r>
  <r>
    <d v="2015-10-02T00:00:00"/>
    <x v="1"/>
    <x v="7"/>
    <n v="36"/>
    <x v="1"/>
    <x v="2"/>
    <x v="5"/>
    <n v="55980000"/>
    <x v="2"/>
    <x v="4"/>
    <n v="2"/>
    <n v="270"/>
    <n v="264.5"/>
    <n v="540"/>
    <n v="529"/>
  </r>
  <r>
    <d v="2015-10-09T00:00:00"/>
    <x v="1"/>
    <x v="7"/>
    <n v="36"/>
    <x v="1"/>
    <x v="2"/>
    <x v="5"/>
    <n v="55980000"/>
    <x v="2"/>
    <x v="4"/>
    <n v="2"/>
    <n v="384.5"/>
    <n v="375.5"/>
    <n v="769"/>
    <n v="751"/>
  </r>
  <r>
    <d v="2015-10-30T00:00:00"/>
    <x v="1"/>
    <x v="7"/>
    <n v="36"/>
    <x v="1"/>
    <x v="2"/>
    <x v="5"/>
    <n v="55980000"/>
    <x v="2"/>
    <x v="4"/>
    <n v="3"/>
    <n v="180"/>
    <n v="183.66666699999999"/>
    <n v="540"/>
    <n v="551.000001"/>
  </r>
  <r>
    <d v="2015-07-03T00:00:00"/>
    <x v="1"/>
    <x v="4"/>
    <n v="36"/>
    <x v="1"/>
    <x v="3"/>
    <x v="10"/>
    <n v="17930000"/>
    <x v="2"/>
    <x v="4"/>
    <n v="3"/>
    <n v="773.33"/>
    <n v="908.66666699999996"/>
    <n v="2319.9900000000002"/>
    <n v="2726.0000009999999"/>
  </r>
  <r>
    <d v="2015-07-03T00:00:00"/>
    <x v="1"/>
    <x v="4"/>
    <n v="36"/>
    <x v="1"/>
    <x v="3"/>
    <x v="10"/>
    <n v="17930000"/>
    <x v="0"/>
    <x v="12"/>
    <n v="1"/>
    <n v="30"/>
    <n v="40"/>
    <n v="30"/>
    <n v="40"/>
  </r>
  <r>
    <d v="2015-07-03T00:00:00"/>
    <x v="1"/>
    <x v="4"/>
    <n v="36"/>
    <x v="1"/>
    <x v="3"/>
    <x v="10"/>
    <n v="17930000"/>
    <x v="0"/>
    <x v="12"/>
    <n v="2"/>
    <n v="17.5"/>
    <n v="23.5"/>
    <n v="35"/>
    <n v="47"/>
  </r>
  <r>
    <d v="2015-07-03T00:00:00"/>
    <x v="1"/>
    <x v="4"/>
    <n v="36"/>
    <x v="1"/>
    <x v="3"/>
    <x v="10"/>
    <n v="17930000"/>
    <x v="0"/>
    <x v="2"/>
    <n v="3"/>
    <n v="186.67"/>
    <n v="265"/>
    <n v="560.01"/>
    <n v="795"/>
  </r>
  <r>
    <d v="2015-04-10T00:00:00"/>
    <x v="1"/>
    <x v="2"/>
    <n v="36"/>
    <x v="1"/>
    <x v="1"/>
    <x v="12"/>
    <n v="2161000"/>
    <x v="2"/>
    <x v="4"/>
    <n v="1"/>
    <n v="2049"/>
    <n v="2267"/>
    <n v="2049"/>
    <n v="2267"/>
  </r>
  <r>
    <d v="2015-07-29T00:00:00"/>
    <x v="1"/>
    <x v="4"/>
    <n v="36"/>
    <x v="1"/>
    <x v="1"/>
    <x v="12"/>
    <n v="2161000"/>
    <x v="2"/>
    <x v="4"/>
    <n v="2"/>
    <n v="1147.5"/>
    <n v="1163"/>
    <n v="2295"/>
    <n v="2326"/>
  </r>
  <r>
    <d v="2015-04-30T00:00:00"/>
    <x v="1"/>
    <x v="2"/>
    <n v="61"/>
    <x v="0"/>
    <x v="1"/>
    <x v="12"/>
    <n v="2161000"/>
    <x v="2"/>
    <x v="4"/>
    <n v="2"/>
    <n v="1024.5"/>
    <n v="1077"/>
    <n v="2049"/>
    <n v="2154"/>
  </r>
  <r>
    <d v="2015-07-06T00:00:00"/>
    <x v="1"/>
    <x v="4"/>
    <n v="61"/>
    <x v="0"/>
    <x v="1"/>
    <x v="12"/>
    <n v="2161000"/>
    <x v="2"/>
    <x v="4"/>
    <n v="1"/>
    <n v="2295"/>
    <n v="1630"/>
    <n v="2295"/>
    <n v="1630"/>
  </r>
  <r>
    <d v="2015-07-06T00:00:00"/>
    <x v="1"/>
    <x v="4"/>
    <n v="61"/>
    <x v="0"/>
    <x v="1"/>
    <x v="12"/>
    <n v="2161000"/>
    <x v="0"/>
    <x v="12"/>
    <n v="3"/>
    <n v="43.33"/>
    <n v="52.333333000000003"/>
    <n v="129.99"/>
    <n v="156.999999"/>
  </r>
  <r>
    <d v="2015-07-06T00:00:00"/>
    <x v="1"/>
    <x v="4"/>
    <n v="61"/>
    <x v="0"/>
    <x v="1"/>
    <x v="12"/>
    <n v="2161000"/>
    <x v="0"/>
    <x v="12"/>
    <n v="1"/>
    <n v="145"/>
    <n v="204"/>
    <n v="145"/>
    <n v="204"/>
  </r>
  <r>
    <d v="2015-07-06T00:00:00"/>
    <x v="1"/>
    <x v="4"/>
    <n v="61"/>
    <x v="0"/>
    <x v="1"/>
    <x v="12"/>
    <n v="2161000"/>
    <x v="1"/>
    <x v="6"/>
    <n v="1"/>
    <n v="108"/>
    <n v="100"/>
    <n v="108"/>
    <n v="100"/>
  </r>
  <r>
    <d v="2016-01-20T00:00:00"/>
    <x v="0"/>
    <x v="11"/>
    <n v="61"/>
    <x v="1"/>
    <x v="2"/>
    <x v="5"/>
    <n v="55980000"/>
    <x v="2"/>
    <x v="11"/>
    <n v="2"/>
    <n v="1192"/>
    <n v="1207"/>
    <n v="2384"/>
    <n v="2414"/>
  </r>
  <r>
    <d v="2016-01-20T00:00:00"/>
    <x v="0"/>
    <x v="11"/>
    <n v="61"/>
    <x v="1"/>
    <x v="2"/>
    <x v="5"/>
    <n v="55980000"/>
    <x v="0"/>
    <x v="0"/>
    <n v="3"/>
    <n v="183.67"/>
    <n v="244.33333300000001"/>
    <n v="551.01"/>
    <n v="732.999999"/>
  </r>
  <r>
    <d v="2016-01-20T00:00:00"/>
    <x v="0"/>
    <x v="11"/>
    <n v="61"/>
    <x v="1"/>
    <x v="2"/>
    <x v="5"/>
    <n v="55980000"/>
    <x v="0"/>
    <x v="0"/>
    <n v="3"/>
    <n v="23.33"/>
    <n v="30"/>
    <n v="69.989999999999995"/>
    <n v="90"/>
  </r>
  <r>
    <d v="2016-01-20T00:00:00"/>
    <x v="0"/>
    <x v="11"/>
    <n v="61"/>
    <x v="1"/>
    <x v="2"/>
    <x v="5"/>
    <n v="55980000"/>
    <x v="0"/>
    <x v="2"/>
    <n v="3"/>
    <n v="35"/>
    <n v="40"/>
    <n v="105"/>
    <n v="120"/>
  </r>
  <r>
    <d v="2016-04-24T00:00:00"/>
    <x v="0"/>
    <x v="2"/>
    <n v="61"/>
    <x v="1"/>
    <x v="2"/>
    <x v="5"/>
    <n v="55980000"/>
    <x v="0"/>
    <x v="0"/>
    <n v="3"/>
    <n v="24"/>
    <n v="30.666667"/>
    <n v="72"/>
    <n v="92.000000999999997"/>
  </r>
  <r>
    <d v="2016-04-24T00:00:00"/>
    <x v="0"/>
    <x v="2"/>
    <n v="61"/>
    <x v="1"/>
    <x v="2"/>
    <x v="5"/>
    <n v="55980000"/>
    <x v="0"/>
    <x v="2"/>
    <n v="3"/>
    <n v="338.33"/>
    <n v="433.66666700000002"/>
    <n v="1014.99"/>
    <n v="1301.0000010000001"/>
  </r>
  <r>
    <d v="2015-07-07T00:00:00"/>
    <x v="1"/>
    <x v="4"/>
    <n v="61"/>
    <x v="1"/>
    <x v="2"/>
    <x v="5"/>
    <n v="55980000"/>
    <x v="2"/>
    <x v="4"/>
    <n v="2"/>
    <n v="1147.5"/>
    <n v="1084.5"/>
    <n v="2295"/>
    <n v="2169"/>
  </r>
  <r>
    <d v="2015-07-07T00:00:00"/>
    <x v="1"/>
    <x v="4"/>
    <n v="61"/>
    <x v="1"/>
    <x v="2"/>
    <x v="5"/>
    <n v="55980000"/>
    <x v="0"/>
    <x v="2"/>
    <n v="2"/>
    <n v="402.5"/>
    <n v="491"/>
    <n v="805"/>
    <n v="982"/>
  </r>
  <r>
    <d v="2015-07-07T00:00:00"/>
    <x v="1"/>
    <x v="4"/>
    <n v="61"/>
    <x v="1"/>
    <x v="2"/>
    <x v="5"/>
    <n v="55980000"/>
    <x v="1"/>
    <x v="10"/>
    <n v="2"/>
    <n v="36"/>
    <n v="39"/>
    <n v="72"/>
    <n v="78"/>
  </r>
  <r>
    <d v="2015-09-03T00:00:00"/>
    <x v="1"/>
    <x v="6"/>
    <n v="61"/>
    <x v="1"/>
    <x v="2"/>
    <x v="5"/>
    <n v="55980000"/>
    <x v="0"/>
    <x v="0"/>
    <n v="3"/>
    <n v="12"/>
    <n v="13.666667"/>
    <n v="36"/>
    <n v="41.000000999999997"/>
  </r>
  <r>
    <d v="2015-09-03T00:00:00"/>
    <x v="1"/>
    <x v="6"/>
    <n v="61"/>
    <x v="1"/>
    <x v="2"/>
    <x v="5"/>
    <n v="55980000"/>
    <x v="0"/>
    <x v="0"/>
    <n v="2"/>
    <n v="86"/>
    <n v="96.5"/>
    <n v="172"/>
    <n v="193"/>
  </r>
  <r>
    <d v="2016-01-13T00:00:00"/>
    <x v="0"/>
    <x v="11"/>
    <n v="35"/>
    <x v="1"/>
    <x v="1"/>
    <x v="13"/>
    <n v="1463000"/>
    <x v="0"/>
    <x v="12"/>
    <n v="1"/>
    <n v="75"/>
    <n v="90"/>
    <n v="75"/>
    <n v="90"/>
  </r>
  <r>
    <d v="2016-01-13T00:00:00"/>
    <x v="0"/>
    <x v="11"/>
    <n v="35"/>
    <x v="1"/>
    <x v="1"/>
    <x v="13"/>
    <n v="1463000"/>
    <x v="0"/>
    <x v="12"/>
    <n v="3"/>
    <n v="48"/>
    <n v="49.666666999999997"/>
    <n v="144"/>
    <n v="149.000001"/>
  </r>
  <r>
    <d v="2016-01-13T00:00:00"/>
    <x v="0"/>
    <x v="11"/>
    <n v="35"/>
    <x v="1"/>
    <x v="1"/>
    <x v="13"/>
    <n v="1463000"/>
    <x v="0"/>
    <x v="2"/>
    <n v="2"/>
    <n v="385"/>
    <n v="414"/>
    <n v="770"/>
    <n v="828"/>
  </r>
  <r>
    <d v="2015-09-27T00:00:00"/>
    <x v="1"/>
    <x v="6"/>
    <n v="35"/>
    <x v="1"/>
    <x v="1"/>
    <x v="13"/>
    <n v="1463000"/>
    <x v="0"/>
    <x v="12"/>
    <n v="1"/>
    <n v="130"/>
    <n v="167"/>
    <n v="130"/>
    <n v="167"/>
  </r>
  <r>
    <d v="2015-09-27T00:00:00"/>
    <x v="1"/>
    <x v="6"/>
    <n v="35"/>
    <x v="1"/>
    <x v="1"/>
    <x v="13"/>
    <n v="1463000"/>
    <x v="0"/>
    <x v="12"/>
    <n v="2"/>
    <n v="18"/>
    <n v="22.5"/>
    <n v="36"/>
    <n v="45"/>
  </r>
  <r>
    <d v="2016-01-24T00:00:00"/>
    <x v="0"/>
    <x v="11"/>
    <n v="40"/>
    <x v="0"/>
    <x v="2"/>
    <x v="5"/>
    <n v="55980000"/>
    <x v="1"/>
    <x v="1"/>
    <n v="3"/>
    <n v="73.33"/>
    <n v="91.333332999999996"/>
    <n v="219.99"/>
    <n v="273.999999"/>
  </r>
  <r>
    <d v="2015-04-25T00:00:00"/>
    <x v="1"/>
    <x v="2"/>
    <n v="40"/>
    <x v="0"/>
    <x v="1"/>
    <x v="8"/>
    <n v="1654000"/>
    <x v="2"/>
    <x v="4"/>
    <n v="2"/>
    <n v="1024.5"/>
    <n v="708"/>
    <n v="2049"/>
    <n v="1416"/>
  </r>
  <r>
    <d v="2015-07-04T00:00:00"/>
    <x v="1"/>
    <x v="4"/>
    <n v="40"/>
    <x v="0"/>
    <x v="1"/>
    <x v="8"/>
    <n v="1654000"/>
    <x v="2"/>
    <x v="4"/>
    <n v="2"/>
    <n v="1160"/>
    <n v="1340.5"/>
    <n v="2320"/>
    <n v="2681"/>
  </r>
  <r>
    <d v="2015-07-04T00:00:00"/>
    <x v="1"/>
    <x v="4"/>
    <n v="40"/>
    <x v="0"/>
    <x v="1"/>
    <x v="8"/>
    <n v="1654000"/>
    <x v="0"/>
    <x v="0"/>
    <n v="1"/>
    <n v="35"/>
    <n v="36"/>
    <n v="35"/>
    <n v="36"/>
  </r>
  <r>
    <d v="2015-08-12T00:00:00"/>
    <x v="1"/>
    <x v="5"/>
    <n v="40"/>
    <x v="0"/>
    <x v="1"/>
    <x v="8"/>
    <n v="1654000"/>
    <x v="0"/>
    <x v="0"/>
    <n v="3"/>
    <n v="38.67"/>
    <n v="51"/>
    <n v="116.01"/>
    <n v="153"/>
  </r>
  <r>
    <d v="2015-09-10T00:00:00"/>
    <x v="1"/>
    <x v="6"/>
    <n v="40"/>
    <x v="0"/>
    <x v="1"/>
    <x v="8"/>
    <n v="1654000"/>
    <x v="0"/>
    <x v="0"/>
    <n v="2"/>
    <n v="420"/>
    <n v="522.5"/>
    <n v="840"/>
    <n v="1045"/>
  </r>
  <r>
    <d v="2015-09-10T00:00:00"/>
    <x v="1"/>
    <x v="6"/>
    <n v="40"/>
    <x v="0"/>
    <x v="1"/>
    <x v="8"/>
    <n v="1654000"/>
    <x v="0"/>
    <x v="0"/>
    <n v="2"/>
    <n v="33"/>
    <n v="39"/>
    <n v="66"/>
    <n v="78"/>
  </r>
  <r>
    <d v="2015-08-15T00:00:00"/>
    <x v="1"/>
    <x v="5"/>
    <n v="42"/>
    <x v="0"/>
    <x v="1"/>
    <x v="12"/>
    <n v="2161000"/>
    <x v="1"/>
    <x v="6"/>
    <n v="2"/>
    <n v="100"/>
    <n v="104.5"/>
    <n v="200"/>
    <n v="209"/>
  </r>
  <r>
    <d v="2015-08-15T00:00:00"/>
    <x v="1"/>
    <x v="5"/>
    <n v="42"/>
    <x v="0"/>
    <x v="1"/>
    <x v="12"/>
    <n v="2161000"/>
    <x v="1"/>
    <x v="9"/>
    <n v="2"/>
    <n v="63"/>
    <n v="46.5"/>
    <n v="126"/>
    <n v="93"/>
  </r>
  <r>
    <d v="2015-10-02T00:00:00"/>
    <x v="1"/>
    <x v="7"/>
    <n v="42"/>
    <x v="1"/>
    <x v="3"/>
    <x v="7"/>
    <n v="1841000"/>
    <x v="1"/>
    <x v="6"/>
    <n v="3"/>
    <n v="216"/>
    <n v="257.33333299999998"/>
    <n v="648"/>
    <n v="771.99999899999989"/>
  </r>
  <r>
    <d v="2016-01-09T00:00:00"/>
    <x v="0"/>
    <x v="11"/>
    <n v="43"/>
    <x v="0"/>
    <x v="3"/>
    <x v="6"/>
    <n v="6266000"/>
    <x v="1"/>
    <x v="6"/>
    <n v="3"/>
    <n v="83.33"/>
    <n v="117.333333"/>
    <n v="249.99"/>
    <n v="351.999999"/>
  </r>
  <r>
    <d v="2016-07-16T00:00:00"/>
    <x v="0"/>
    <x v="4"/>
    <n v="43"/>
    <x v="0"/>
    <x v="3"/>
    <x v="6"/>
    <n v="6266000"/>
    <x v="0"/>
    <x v="12"/>
    <n v="2"/>
    <n v="45"/>
    <n v="59.5"/>
    <n v="90"/>
    <n v="119"/>
  </r>
  <r>
    <d v="2016-07-16T00:00:00"/>
    <x v="0"/>
    <x v="4"/>
    <n v="43"/>
    <x v="0"/>
    <x v="3"/>
    <x v="6"/>
    <n v="6266000"/>
    <x v="0"/>
    <x v="12"/>
    <n v="1"/>
    <n v="27"/>
    <n v="39"/>
    <n v="27"/>
    <n v="39"/>
  </r>
  <r>
    <d v="2016-07-16T00:00:00"/>
    <x v="0"/>
    <x v="4"/>
    <n v="43"/>
    <x v="0"/>
    <x v="3"/>
    <x v="6"/>
    <n v="6266000"/>
    <x v="1"/>
    <x v="6"/>
    <n v="1"/>
    <n v="1188"/>
    <n v="1818"/>
    <n v="1188"/>
    <n v="1818"/>
  </r>
  <r>
    <d v="2015-11-02T00:00:00"/>
    <x v="1"/>
    <x v="8"/>
    <n v="57"/>
    <x v="1"/>
    <x v="1"/>
    <x v="8"/>
    <n v="1654000"/>
    <x v="0"/>
    <x v="12"/>
    <n v="1"/>
    <n v="81"/>
    <n v="74"/>
    <n v="81"/>
    <n v="74"/>
  </r>
  <r>
    <d v="2015-11-02T00:00:00"/>
    <x v="1"/>
    <x v="8"/>
    <n v="57"/>
    <x v="1"/>
    <x v="1"/>
    <x v="8"/>
    <n v="1654000"/>
    <x v="0"/>
    <x v="12"/>
    <n v="1"/>
    <n v="140"/>
    <n v="184"/>
    <n v="140"/>
    <n v="184"/>
  </r>
  <r>
    <d v="2016-06-05T00:00:00"/>
    <x v="0"/>
    <x v="3"/>
    <n v="55"/>
    <x v="0"/>
    <x v="3"/>
    <x v="11"/>
    <n v="13080000"/>
    <x v="0"/>
    <x v="12"/>
    <n v="2"/>
    <n v="45"/>
    <n v="64.5"/>
    <n v="90"/>
    <n v="129"/>
  </r>
  <r>
    <d v="2016-06-05T00:00:00"/>
    <x v="0"/>
    <x v="3"/>
    <n v="55"/>
    <x v="0"/>
    <x v="3"/>
    <x v="11"/>
    <n v="13080000"/>
    <x v="1"/>
    <x v="10"/>
    <n v="2"/>
    <n v="85.5"/>
    <n v="121"/>
    <n v="171"/>
    <n v="242"/>
  </r>
  <r>
    <d v="2016-06-05T00:00:00"/>
    <x v="0"/>
    <x v="3"/>
    <n v="55"/>
    <x v="0"/>
    <x v="3"/>
    <x v="11"/>
    <n v="13080000"/>
    <x v="0"/>
    <x v="12"/>
    <n v="2"/>
    <n v="112.5"/>
    <n v="185.5"/>
    <n v="225"/>
    <n v="371"/>
  </r>
  <r>
    <d v="2016-01-23T00:00:00"/>
    <x v="0"/>
    <x v="11"/>
    <n v="55"/>
    <x v="1"/>
    <x v="2"/>
    <x v="5"/>
    <n v="55980000"/>
    <x v="0"/>
    <x v="12"/>
    <n v="2"/>
    <n v="17.5"/>
    <n v="22"/>
    <n v="35"/>
    <n v="44"/>
  </r>
  <r>
    <d v="2016-01-23T00:00:00"/>
    <x v="0"/>
    <x v="11"/>
    <n v="55"/>
    <x v="1"/>
    <x v="2"/>
    <x v="5"/>
    <n v="55980000"/>
    <x v="0"/>
    <x v="12"/>
    <n v="1"/>
    <n v="110"/>
    <n v="145"/>
    <n v="110"/>
    <n v="145"/>
  </r>
  <r>
    <d v="2016-02-22T00:00:00"/>
    <x v="0"/>
    <x v="0"/>
    <n v="55"/>
    <x v="1"/>
    <x v="2"/>
    <x v="5"/>
    <n v="55980000"/>
    <x v="0"/>
    <x v="12"/>
    <n v="3"/>
    <n v="43.33"/>
    <n v="53"/>
    <n v="129.99"/>
    <n v="159"/>
  </r>
  <r>
    <d v="2016-02-22T00:00:00"/>
    <x v="0"/>
    <x v="0"/>
    <n v="55"/>
    <x v="1"/>
    <x v="2"/>
    <x v="5"/>
    <n v="55980000"/>
    <x v="0"/>
    <x v="12"/>
    <n v="2"/>
    <n v="25"/>
    <n v="34"/>
    <n v="50"/>
    <n v="68"/>
  </r>
  <r>
    <d v="2016-03-29T00:00:00"/>
    <x v="0"/>
    <x v="1"/>
    <n v="55"/>
    <x v="1"/>
    <x v="2"/>
    <x v="5"/>
    <n v="55980000"/>
    <x v="0"/>
    <x v="12"/>
    <n v="2"/>
    <n v="52.5"/>
    <n v="72"/>
    <n v="105"/>
    <n v="144"/>
  </r>
  <r>
    <d v="2016-03-29T00:00:00"/>
    <x v="0"/>
    <x v="1"/>
    <n v="55"/>
    <x v="1"/>
    <x v="2"/>
    <x v="5"/>
    <n v="55980000"/>
    <x v="0"/>
    <x v="12"/>
    <n v="2"/>
    <n v="22.5"/>
    <n v="27.5"/>
    <n v="45"/>
    <n v="55"/>
  </r>
  <r>
    <d v="2016-04-07T00:00:00"/>
    <x v="0"/>
    <x v="2"/>
    <n v="55"/>
    <x v="1"/>
    <x v="2"/>
    <x v="5"/>
    <n v="55980000"/>
    <x v="0"/>
    <x v="12"/>
    <n v="2"/>
    <n v="130.5"/>
    <n v="179.5"/>
    <n v="261"/>
    <n v="359"/>
  </r>
  <r>
    <d v="2016-04-07T00:00:00"/>
    <x v="0"/>
    <x v="2"/>
    <n v="55"/>
    <x v="1"/>
    <x v="2"/>
    <x v="5"/>
    <n v="55980000"/>
    <x v="0"/>
    <x v="12"/>
    <n v="3"/>
    <n v="36.67"/>
    <n v="50.333333000000003"/>
    <n v="110.01"/>
    <n v="150.999999"/>
  </r>
  <r>
    <d v="2016-05-05T00:00:00"/>
    <x v="0"/>
    <x v="10"/>
    <n v="55"/>
    <x v="1"/>
    <x v="2"/>
    <x v="5"/>
    <n v="55980000"/>
    <x v="0"/>
    <x v="12"/>
    <n v="1"/>
    <n v="90"/>
    <n v="121"/>
    <n v="90"/>
    <n v="121"/>
  </r>
  <r>
    <d v="2016-05-05T00:00:00"/>
    <x v="0"/>
    <x v="10"/>
    <n v="55"/>
    <x v="1"/>
    <x v="2"/>
    <x v="5"/>
    <n v="55980000"/>
    <x v="0"/>
    <x v="12"/>
    <n v="3"/>
    <n v="48.33"/>
    <n v="60.666666999999997"/>
    <n v="144.99"/>
    <n v="182.000001"/>
  </r>
  <r>
    <d v="2015-08-15T00:00:00"/>
    <x v="1"/>
    <x v="5"/>
    <n v="55"/>
    <x v="1"/>
    <x v="2"/>
    <x v="5"/>
    <n v="55980000"/>
    <x v="0"/>
    <x v="12"/>
    <n v="2"/>
    <n v="10"/>
    <n v="11"/>
    <n v="20"/>
    <n v="22"/>
  </r>
  <r>
    <d v="2016-02-28T00:00:00"/>
    <x v="0"/>
    <x v="0"/>
    <n v="54"/>
    <x v="0"/>
    <x v="3"/>
    <x v="6"/>
    <n v="6266000"/>
    <x v="0"/>
    <x v="12"/>
    <n v="3"/>
    <n v="24"/>
    <n v="38"/>
    <n v="72"/>
    <n v="114"/>
  </r>
  <r>
    <d v="2016-02-28T00:00:00"/>
    <x v="0"/>
    <x v="0"/>
    <n v="54"/>
    <x v="0"/>
    <x v="3"/>
    <x v="6"/>
    <n v="6266000"/>
    <x v="0"/>
    <x v="12"/>
    <n v="3"/>
    <n v="31.67"/>
    <n v="46"/>
    <n v="95.01"/>
    <n v="138"/>
  </r>
  <r>
    <d v="2016-02-28T00:00:00"/>
    <x v="0"/>
    <x v="0"/>
    <n v="54"/>
    <x v="0"/>
    <x v="3"/>
    <x v="6"/>
    <n v="6266000"/>
    <x v="1"/>
    <x v="1"/>
    <n v="1"/>
    <n v="122"/>
    <n v="167"/>
    <n v="122"/>
    <n v="167"/>
  </r>
  <r>
    <d v="2015-09-08T00:00:00"/>
    <x v="1"/>
    <x v="6"/>
    <n v="54"/>
    <x v="1"/>
    <x v="3"/>
    <x v="10"/>
    <n v="17930000"/>
    <x v="0"/>
    <x v="0"/>
    <n v="2"/>
    <n v="20"/>
    <n v="28"/>
    <n v="40"/>
    <n v="56"/>
  </r>
  <r>
    <d v="2015-09-08T00:00:00"/>
    <x v="1"/>
    <x v="6"/>
    <n v="54"/>
    <x v="1"/>
    <x v="3"/>
    <x v="10"/>
    <n v="17930000"/>
    <x v="0"/>
    <x v="0"/>
    <n v="2"/>
    <n v="20.5"/>
    <n v="28"/>
    <n v="41"/>
    <n v="56"/>
  </r>
  <r>
    <d v="2015-10-17T00:00:00"/>
    <x v="1"/>
    <x v="7"/>
    <n v="54"/>
    <x v="1"/>
    <x v="3"/>
    <x v="10"/>
    <n v="17930000"/>
    <x v="0"/>
    <x v="0"/>
    <n v="2"/>
    <n v="22.5"/>
    <n v="29"/>
    <n v="45"/>
    <n v="58"/>
  </r>
  <r>
    <d v="2015-10-17T00:00:00"/>
    <x v="1"/>
    <x v="7"/>
    <n v="54"/>
    <x v="1"/>
    <x v="3"/>
    <x v="10"/>
    <n v="17930000"/>
    <x v="0"/>
    <x v="0"/>
    <n v="1"/>
    <n v="319"/>
    <n v="418"/>
    <n v="319"/>
    <n v="418"/>
  </r>
  <r>
    <d v="2015-10-17T00:00:00"/>
    <x v="1"/>
    <x v="7"/>
    <n v="54"/>
    <x v="1"/>
    <x v="3"/>
    <x v="10"/>
    <n v="17930000"/>
    <x v="0"/>
    <x v="2"/>
    <n v="2"/>
    <n v="210"/>
    <n v="282.5"/>
    <n v="420"/>
    <n v="565"/>
  </r>
  <r>
    <d v="2016-04-17T00:00:00"/>
    <x v="0"/>
    <x v="2"/>
    <n v="54"/>
    <x v="1"/>
    <x v="2"/>
    <x v="5"/>
    <n v="55980000"/>
    <x v="1"/>
    <x v="6"/>
    <n v="1"/>
    <n v="1404"/>
    <n v="1661"/>
    <n v="1404"/>
    <n v="1661"/>
  </r>
  <r>
    <d v="2015-09-01T00:00:00"/>
    <x v="1"/>
    <x v="6"/>
    <n v="36"/>
    <x v="1"/>
    <x v="3"/>
    <x v="10"/>
    <n v="17930000"/>
    <x v="1"/>
    <x v="6"/>
    <n v="2"/>
    <n v="250"/>
    <n v="354.5"/>
    <n v="500"/>
    <n v="709"/>
  </r>
  <r>
    <d v="2015-04-20T00:00:00"/>
    <x v="1"/>
    <x v="2"/>
    <n v="37"/>
    <x v="0"/>
    <x v="1"/>
    <x v="14"/>
    <n v="1036000"/>
    <x v="2"/>
    <x v="4"/>
    <n v="3"/>
    <n v="690.33"/>
    <n v="518.33333300000004"/>
    <n v="2070.9900000000002"/>
    <n v="1554.9999990000001"/>
  </r>
  <r>
    <d v="2015-08-18T00:00:00"/>
    <x v="1"/>
    <x v="5"/>
    <n v="37"/>
    <x v="0"/>
    <x v="1"/>
    <x v="14"/>
    <n v="1036000"/>
    <x v="2"/>
    <x v="4"/>
    <n v="3"/>
    <n v="773.33"/>
    <n v="909.66666699999996"/>
    <n v="2319.9900000000002"/>
    <n v="2729.0000009999999"/>
  </r>
  <r>
    <d v="2015-08-18T00:00:00"/>
    <x v="1"/>
    <x v="5"/>
    <n v="37"/>
    <x v="0"/>
    <x v="1"/>
    <x v="14"/>
    <n v="1036000"/>
    <x v="0"/>
    <x v="12"/>
    <n v="2"/>
    <n v="125"/>
    <n v="132.5"/>
    <n v="250"/>
    <n v="265"/>
  </r>
  <r>
    <d v="2015-08-18T00:00:00"/>
    <x v="1"/>
    <x v="5"/>
    <n v="37"/>
    <x v="0"/>
    <x v="1"/>
    <x v="14"/>
    <n v="1036000"/>
    <x v="0"/>
    <x v="2"/>
    <n v="2"/>
    <n v="385"/>
    <n v="482"/>
    <n v="770"/>
    <n v="964"/>
  </r>
  <r>
    <d v="2016-02-07T00:00:00"/>
    <x v="0"/>
    <x v="0"/>
    <n v="38"/>
    <x v="1"/>
    <x v="1"/>
    <x v="15"/>
    <n v="1606000"/>
    <x v="0"/>
    <x v="7"/>
    <n v="1"/>
    <n v="352"/>
    <n v="414"/>
    <n v="352"/>
    <n v="414"/>
  </r>
  <r>
    <d v="2015-08-07T00:00:00"/>
    <x v="1"/>
    <x v="5"/>
    <n v="38"/>
    <x v="1"/>
    <x v="3"/>
    <x v="9"/>
    <n v="990509"/>
    <x v="0"/>
    <x v="12"/>
    <n v="3"/>
    <n v="13.33"/>
    <n v="18.333333"/>
    <n v="39.99"/>
    <n v="54.999999000000003"/>
  </r>
  <r>
    <d v="2015-08-07T00:00:00"/>
    <x v="1"/>
    <x v="5"/>
    <n v="38"/>
    <x v="1"/>
    <x v="3"/>
    <x v="9"/>
    <n v="990509"/>
    <x v="0"/>
    <x v="12"/>
    <n v="1"/>
    <n v="10"/>
    <n v="12"/>
    <n v="10"/>
    <n v="12"/>
  </r>
  <r>
    <d v="2015-08-07T00:00:00"/>
    <x v="1"/>
    <x v="5"/>
    <n v="38"/>
    <x v="1"/>
    <x v="3"/>
    <x v="9"/>
    <n v="990509"/>
    <x v="0"/>
    <x v="8"/>
    <n v="2"/>
    <n v="24"/>
    <n v="34"/>
    <n v="48"/>
    <n v="68"/>
  </r>
  <r>
    <d v="2015-11-27T00:00:00"/>
    <x v="1"/>
    <x v="8"/>
    <n v="38"/>
    <x v="1"/>
    <x v="3"/>
    <x v="9"/>
    <n v="990509"/>
    <x v="0"/>
    <x v="12"/>
    <n v="2"/>
    <n v="99"/>
    <n v="127"/>
    <n v="198"/>
    <n v="254"/>
  </r>
  <r>
    <d v="2015-11-27T00:00:00"/>
    <x v="1"/>
    <x v="8"/>
    <n v="38"/>
    <x v="1"/>
    <x v="3"/>
    <x v="9"/>
    <n v="990509"/>
    <x v="0"/>
    <x v="12"/>
    <n v="3"/>
    <n v="40"/>
    <n v="56.666666999999997"/>
    <n v="120"/>
    <n v="170.000001"/>
  </r>
  <r>
    <d v="2015-05-07T00:00:00"/>
    <x v="1"/>
    <x v="10"/>
    <n v="39"/>
    <x v="1"/>
    <x v="1"/>
    <x v="16"/>
    <n v="2592000"/>
    <x v="2"/>
    <x v="4"/>
    <n v="3"/>
    <n v="683"/>
    <n v="522"/>
    <n v="2049"/>
    <n v="1566"/>
  </r>
  <r>
    <d v="2015-08-20T00:00:00"/>
    <x v="1"/>
    <x v="5"/>
    <n v="39"/>
    <x v="1"/>
    <x v="1"/>
    <x v="16"/>
    <n v="2592000"/>
    <x v="2"/>
    <x v="4"/>
    <n v="2"/>
    <n v="1147.5"/>
    <n v="1161.5"/>
    <n v="2295"/>
    <n v="2323"/>
  </r>
  <r>
    <d v="2016-07-04T00:00:00"/>
    <x v="0"/>
    <x v="4"/>
    <n v="37"/>
    <x v="0"/>
    <x v="1"/>
    <x v="17"/>
    <n v="1422000"/>
    <x v="0"/>
    <x v="12"/>
    <n v="3"/>
    <n v="25"/>
    <n v="31.333333"/>
    <n v="75"/>
    <n v="93.999999000000003"/>
  </r>
  <r>
    <d v="2016-07-04T00:00:00"/>
    <x v="0"/>
    <x v="4"/>
    <n v="37"/>
    <x v="0"/>
    <x v="1"/>
    <x v="17"/>
    <n v="1422000"/>
    <x v="0"/>
    <x v="12"/>
    <n v="2"/>
    <n v="40.5"/>
    <n v="43.5"/>
    <n v="81"/>
    <n v="87"/>
  </r>
  <r>
    <d v="2016-02-03T00:00:00"/>
    <x v="0"/>
    <x v="0"/>
    <n v="37"/>
    <x v="0"/>
    <x v="1"/>
    <x v="3"/>
    <n v="1315000"/>
    <x v="0"/>
    <x v="12"/>
    <n v="1"/>
    <n v="162"/>
    <n v="164"/>
    <n v="162"/>
    <n v="164"/>
  </r>
  <r>
    <d v="2016-02-03T00:00:00"/>
    <x v="0"/>
    <x v="0"/>
    <n v="37"/>
    <x v="0"/>
    <x v="1"/>
    <x v="3"/>
    <n v="1315000"/>
    <x v="0"/>
    <x v="12"/>
    <n v="2"/>
    <n v="5"/>
    <n v="6"/>
    <n v="10"/>
    <n v="12"/>
  </r>
  <r>
    <d v="2016-02-03T00:00:00"/>
    <x v="0"/>
    <x v="0"/>
    <n v="37"/>
    <x v="0"/>
    <x v="1"/>
    <x v="3"/>
    <n v="1315000"/>
    <x v="0"/>
    <x v="2"/>
    <n v="2"/>
    <n v="490"/>
    <n v="688"/>
    <n v="980"/>
    <n v="1376"/>
  </r>
  <r>
    <d v="2016-03-14T00:00:00"/>
    <x v="0"/>
    <x v="1"/>
    <n v="37"/>
    <x v="0"/>
    <x v="1"/>
    <x v="3"/>
    <n v="1315000"/>
    <x v="0"/>
    <x v="12"/>
    <n v="1"/>
    <n v="189"/>
    <n v="263"/>
    <n v="189"/>
    <n v="263"/>
  </r>
  <r>
    <d v="2016-03-14T00:00:00"/>
    <x v="0"/>
    <x v="1"/>
    <n v="37"/>
    <x v="0"/>
    <x v="1"/>
    <x v="3"/>
    <n v="1315000"/>
    <x v="0"/>
    <x v="12"/>
    <n v="2"/>
    <n v="27.5"/>
    <n v="36"/>
    <n v="55"/>
    <n v="72"/>
  </r>
  <r>
    <d v="2016-03-14T00:00:00"/>
    <x v="0"/>
    <x v="1"/>
    <n v="37"/>
    <x v="0"/>
    <x v="1"/>
    <x v="3"/>
    <n v="1315000"/>
    <x v="0"/>
    <x v="2"/>
    <n v="3"/>
    <n v="81.67"/>
    <n v="77.333332999999996"/>
    <n v="245.01"/>
    <n v="231.999999"/>
  </r>
  <r>
    <d v="2016-04-30T00:00:00"/>
    <x v="0"/>
    <x v="2"/>
    <n v="37"/>
    <x v="0"/>
    <x v="1"/>
    <x v="3"/>
    <n v="1315000"/>
    <x v="0"/>
    <x v="2"/>
    <n v="1"/>
    <n v="805"/>
    <n v="740"/>
    <n v="805"/>
    <n v="740"/>
  </r>
  <r>
    <d v="2016-05-20T00:00:00"/>
    <x v="0"/>
    <x v="10"/>
    <n v="27"/>
    <x v="1"/>
    <x v="3"/>
    <x v="6"/>
    <n v="6266000"/>
    <x v="0"/>
    <x v="2"/>
    <n v="1"/>
    <n v="945"/>
    <n v="1354"/>
    <n v="945"/>
    <n v="1354"/>
  </r>
  <r>
    <d v="2015-08-26T00:00:00"/>
    <x v="1"/>
    <x v="5"/>
    <n v="27"/>
    <x v="1"/>
    <x v="3"/>
    <x v="6"/>
    <n v="6266000"/>
    <x v="0"/>
    <x v="2"/>
    <n v="2"/>
    <n v="175"/>
    <n v="241.5"/>
    <n v="350"/>
    <n v="483"/>
  </r>
  <r>
    <d v="2015-08-29T00:00:00"/>
    <x v="1"/>
    <x v="5"/>
    <n v="27"/>
    <x v="1"/>
    <x v="3"/>
    <x v="6"/>
    <n v="6266000"/>
    <x v="0"/>
    <x v="2"/>
    <n v="3"/>
    <n v="58.33"/>
    <n v="71.333332999999996"/>
    <n v="174.99"/>
    <n v="213.999999"/>
  </r>
  <r>
    <d v="2015-12-13T00:00:00"/>
    <x v="1"/>
    <x v="9"/>
    <n v="27"/>
    <x v="1"/>
    <x v="3"/>
    <x v="6"/>
    <n v="6266000"/>
    <x v="0"/>
    <x v="2"/>
    <n v="3"/>
    <n v="11.67"/>
    <n v="15"/>
    <n v="35.01"/>
    <n v="45"/>
  </r>
  <r>
    <d v="2016-05-20T00:00:00"/>
    <x v="0"/>
    <x v="10"/>
    <n v="27"/>
    <x v="1"/>
    <x v="3"/>
    <x v="6"/>
    <n v="6266000"/>
    <x v="0"/>
    <x v="0"/>
    <n v="1"/>
    <n v="551"/>
    <n v="761"/>
    <n v="551"/>
    <n v="761"/>
  </r>
  <r>
    <d v="2016-05-20T00:00:00"/>
    <x v="0"/>
    <x v="10"/>
    <n v="27"/>
    <x v="1"/>
    <x v="3"/>
    <x v="6"/>
    <n v="6266000"/>
    <x v="0"/>
    <x v="0"/>
    <n v="2"/>
    <n v="12.5"/>
    <n v="21"/>
    <n v="25"/>
    <n v="42"/>
  </r>
  <r>
    <d v="2015-08-26T00:00:00"/>
    <x v="1"/>
    <x v="5"/>
    <n v="27"/>
    <x v="1"/>
    <x v="3"/>
    <x v="6"/>
    <n v="6266000"/>
    <x v="0"/>
    <x v="0"/>
    <n v="1"/>
    <n v="580"/>
    <n v="778"/>
    <n v="580"/>
    <n v="778"/>
  </r>
  <r>
    <d v="2015-08-26T00:00:00"/>
    <x v="1"/>
    <x v="5"/>
    <n v="27"/>
    <x v="1"/>
    <x v="3"/>
    <x v="6"/>
    <n v="6266000"/>
    <x v="0"/>
    <x v="0"/>
    <n v="1"/>
    <n v="135"/>
    <n v="184"/>
    <n v="135"/>
    <n v="184"/>
  </r>
  <r>
    <d v="2015-09-03T00:00:00"/>
    <x v="1"/>
    <x v="6"/>
    <n v="27"/>
    <x v="1"/>
    <x v="3"/>
    <x v="6"/>
    <n v="6266000"/>
    <x v="0"/>
    <x v="0"/>
    <n v="3"/>
    <n v="9"/>
    <n v="11.333333"/>
    <n v="27"/>
    <n v="33.999999000000003"/>
  </r>
  <r>
    <d v="2015-09-30T00:00:00"/>
    <x v="1"/>
    <x v="6"/>
    <n v="27"/>
    <x v="1"/>
    <x v="3"/>
    <x v="6"/>
    <n v="6266000"/>
    <x v="0"/>
    <x v="0"/>
    <n v="2"/>
    <n v="43.5"/>
    <n v="53"/>
    <n v="87"/>
    <n v="106"/>
  </r>
  <r>
    <d v="2015-10-01T00:00:00"/>
    <x v="1"/>
    <x v="7"/>
    <n v="27"/>
    <x v="1"/>
    <x v="3"/>
    <x v="6"/>
    <n v="6266000"/>
    <x v="0"/>
    <x v="0"/>
    <n v="2"/>
    <n v="87"/>
    <n v="117"/>
    <n v="174"/>
    <n v="234"/>
  </r>
  <r>
    <d v="2015-10-01T00:00:00"/>
    <x v="1"/>
    <x v="7"/>
    <n v="27"/>
    <x v="1"/>
    <x v="3"/>
    <x v="6"/>
    <n v="6266000"/>
    <x v="0"/>
    <x v="0"/>
    <n v="3"/>
    <n v="1.67"/>
    <n v="2.3333330000000001"/>
    <n v="5.01"/>
    <n v="6.9999990000000007"/>
  </r>
  <r>
    <d v="2015-10-25T00:00:00"/>
    <x v="1"/>
    <x v="7"/>
    <n v="27"/>
    <x v="1"/>
    <x v="3"/>
    <x v="6"/>
    <n v="6266000"/>
    <x v="0"/>
    <x v="0"/>
    <n v="2"/>
    <n v="44"/>
    <n v="60"/>
    <n v="88"/>
    <n v="120"/>
  </r>
  <r>
    <d v="2015-10-25T00:00:00"/>
    <x v="1"/>
    <x v="7"/>
    <n v="27"/>
    <x v="1"/>
    <x v="3"/>
    <x v="6"/>
    <n v="6266000"/>
    <x v="0"/>
    <x v="0"/>
    <n v="1"/>
    <n v="23"/>
    <n v="30"/>
    <n v="23"/>
    <n v="30"/>
  </r>
  <r>
    <d v="2015-12-13T00:00:00"/>
    <x v="1"/>
    <x v="9"/>
    <n v="27"/>
    <x v="1"/>
    <x v="3"/>
    <x v="6"/>
    <n v="6266000"/>
    <x v="0"/>
    <x v="0"/>
    <n v="1"/>
    <n v="80"/>
    <n v="100"/>
    <n v="80"/>
    <n v="100"/>
  </r>
  <r>
    <d v="2015-12-13T00:00:00"/>
    <x v="1"/>
    <x v="9"/>
    <n v="27"/>
    <x v="1"/>
    <x v="3"/>
    <x v="6"/>
    <n v="6266000"/>
    <x v="0"/>
    <x v="0"/>
    <n v="2"/>
    <n v="390"/>
    <n v="546.5"/>
    <n v="780"/>
    <n v="1093"/>
  </r>
  <r>
    <d v="2015-08-06T00:00:00"/>
    <x v="1"/>
    <x v="5"/>
    <n v="28"/>
    <x v="1"/>
    <x v="2"/>
    <x v="5"/>
    <n v="55980000"/>
    <x v="0"/>
    <x v="8"/>
    <n v="3"/>
    <n v="16"/>
    <n v="18.333333"/>
    <n v="48"/>
    <n v="54.999999000000003"/>
  </r>
  <r>
    <d v="2016-01-08T00:00:00"/>
    <x v="0"/>
    <x v="11"/>
    <n v="28"/>
    <x v="0"/>
    <x v="1"/>
    <x v="12"/>
    <n v="2161000"/>
    <x v="1"/>
    <x v="1"/>
    <n v="2"/>
    <n v="318.5"/>
    <n v="504"/>
    <n v="637"/>
    <n v="1008"/>
  </r>
  <r>
    <d v="2015-05-01T00:00:00"/>
    <x v="1"/>
    <x v="10"/>
    <n v="28"/>
    <x v="0"/>
    <x v="1"/>
    <x v="12"/>
    <n v="2161000"/>
    <x v="2"/>
    <x v="4"/>
    <n v="3"/>
    <n v="690.33"/>
    <n v="623"/>
    <n v="2070.9900000000002"/>
    <n v="1869"/>
  </r>
  <r>
    <d v="2015-07-26T00:00:00"/>
    <x v="1"/>
    <x v="4"/>
    <n v="28"/>
    <x v="0"/>
    <x v="1"/>
    <x v="12"/>
    <n v="2161000"/>
    <x v="2"/>
    <x v="4"/>
    <n v="3"/>
    <n v="765"/>
    <n v="668.33333300000004"/>
    <n v="2295"/>
    <n v="2004.9999990000001"/>
  </r>
  <r>
    <d v="2015-07-26T00:00:00"/>
    <x v="1"/>
    <x v="4"/>
    <n v="28"/>
    <x v="0"/>
    <x v="1"/>
    <x v="12"/>
    <n v="2161000"/>
    <x v="0"/>
    <x v="5"/>
    <n v="3"/>
    <n v="440"/>
    <n v="431.66666700000002"/>
    <n v="1320"/>
    <n v="1295.0000010000001"/>
  </r>
  <r>
    <d v="2015-09-09T00:00:00"/>
    <x v="1"/>
    <x v="6"/>
    <n v="28"/>
    <x v="0"/>
    <x v="1"/>
    <x v="12"/>
    <n v="2161000"/>
    <x v="0"/>
    <x v="2"/>
    <n v="1"/>
    <n v="735"/>
    <n v="587"/>
    <n v="735"/>
    <n v="587"/>
  </r>
  <r>
    <d v="2015-07-04T00:00:00"/>
    <x v="1"/>
    <x v="4"/>
    <n v="28"/>
    <x v="0"/>
    <x v="1"/>
    <x v="18"/>
    <n v="678722"/>
    <x v="0"/>
    <x v="5"/>
    <n v="1"/>
    <n v="1045"/>
    <n v="1434"/>
    <n v="1045"/>
    <n v="1434"/>
  </r>
  <r>
    <d v="2015-07-04T00:00:00"/>
    <x v="1"/>
    <x v="4"/>
    <n v="28"/>
    <x v="0"/>
    <x v="1"/>
    <x v="18"/>
    <n v="678722"/>
    <x v="1"/>
    <x v="10"/>
    <n v="1"/>
    <n v="270"/>
    <n v="302"/>
    <n v="270"/>
    <n v="302"/>
  </r>
  <r>
    <d v="2015-10-04T00:00:00"/>
    <x v="1"/>
    <x v="7"/>
    <n v="28"/>
    <x v="0"/>
    <x v="1"/>
    <x v="18"/>
    <n v="678722"/>
    <x v="0"/>
    <x v="2"/>
    <n v="3"/>
    <n v="233.33"/>
    <n v="253"/>
    <n v="699.99"/>
    <n v="759"/>
  </r>
  <r>
    <d v="2016-02-05T00:00:00"/>
    <x v="0"/>
    <x v="0"/>
    <n v="28"/>
    <x v="0"/>
    <x v="1"/>
    <x v="19"/>
    <n v="646016"/>
    <x v="2"/>
    <x v="14"/>
    <n v="2"/>
    <n v="850.5"/>
    <n v="721"/>
    <n v="1701"/>
    <n v="1442"/>
  </r>
  <r>
    <d v="2015-05-01T00:00:00"/>
    <x v="1"/>
    <x v="10"/>
    <n v="28"/>
    <x v="0"/>
    <x v="1"/>
    <x v="19"/>
    <n v="646016"/>
    <x v="2"/>
    <x v="4"/>
    <n v="3"/>
    <n v="690.33"/>
    <n v="866.33333300000004"/>
    <n v="2070.9900000000002"/>
    <n v="2598.9999990000001"/>
  </r>
  <r>
    <d v="2015-07-22T00:00:00"/>
    <x v="1"/>
    <x v="4"/>
    <n v="28"/>
    <x v="0"/>
    <x v="1"/>
    <x v="19"/>
    <n v="646016"/>
    <x v="2"/>
    <x v="4"/>
    <n v="3"/>
    <n v="773.33"/>
    <n v="579"/>
    <n v="2319.9900000000002"/>
    <n v="1737"/>
  </r>
  <r>
    <d v="2015-07-22T00:00:00"/>
    <x v="1"/>
    <x v="4"/>
    <n v="28"/>
    <x v="0"/>
    <x v="1"/>
    <x v="19"/>
    <n v="646016"/>
    <x v="0"/>
    <x v="12"/>
    <n v="2"/>
    <n v="60"/>
    <n v="85.5"/>
    <n v="120"/>
    <n v="171"/>
  </r>
  <r>
    <d v="2015-07-22T00:00:00"/>
    <x v="1"/>
    <x v="4"/>
    <n v="28"/>
    <x v="0"/>
    <x v="1"/>
    <x v="19"/>
    <n v="646016"/>
    <x v="0"/>
    <x v="12"/>
    <n v="1"/>
    <n v="150"/>
    <n v="196"/>
    <n v="150"/>
    <n v="196"/>
  </r>
  <r>
    <d v="2015-07-22T00:00:00"/>
    <x v="1"/>
    <x v="4"/>
    <n v="28"/>
    <x v="0"/>
    <x v="1"/>
    <x v="19"/>
    <n v="646016"/>
    <x v="1"/>
    <x v="10"/>
    <n v="1"/>
    <n v="18"/>
    <n v="13"/>
    <n v="18"/>
    <n v="13"/>
  </r>
  <r>
    <d v="2015-07-22T00:00:00"/>
    <x v="1"/>
    <x v="4"/>
    <n v="28"/>
    <x v="0"/>
    <x v="1"/>
    <x v="19"/>
    <n v="646016"/>
    <x v="1"/>
    <x v="6"/>
    <n v="1"/>
    <n v="540"/>
    <n v="368"/>
    <n v="540"/>
    <n v="368"/>
  </r>
  <r>
    <d v="2015-11-29T00:00:00"/>
    <x v="1"/>
    <x v="8"/>
    <n v="28"/>
    <x v="0"/>
    <x v="1"/>
    <x v="19"/>
    <n v="646016"/>
    <x v="2"/>
    <x v="14"/>
    <n v="2"/>
    <n v="270"/>
    <n v="205.5"/>
    <n v="540"/>
    <n v="411"/>
  </r>
  <r>
    <d v="2015-11-29T00:00:00"/>
    <x v="1"/>
    <x v="8"/>
    <n v="28"/>
    <x v="0"/>
    <x v="1"/>
    <x v="19"/>
    <n v="646016"/>
    <x v="0"/>
    <x v="0"/>
    <n v="3"/>
    <n v="21.33"/>
    <n v="26.666667"/>
    <n v="63.989999999999995"/>
    <n v="80.000000999999997"/>
  </r>
  <r>
    <d v="2015-11-29T00:00:00"/>
    <x v="1"/>
    <x v="8"/>
    <n v="28"/>
    <x v="0"/>
    <x v="1"/>
    <x v="19"/>
    <n v="646016"/>
    <x v="0"/>
    <x v="0"/>
    <n v="3"/>
    <n v="13.67"/>
    <n v="19"/>
    <n v="41.01"/>
    <n v="57"/>
  </r>
  <r>
    <d v="2016-02-06T00:00:00"/>
    <x v="0"/>
    <x v="0"/>
    <n v="46"/>
    <x v="0"/>
    <x v="3"/>
    <x v="6"/>
    <n v="6266000"/>
    <x v="0"/>
    <x v="0"/>
    <n v="3"/>
    <n v="121.67"/>
    <n v="195.66666699999999"/>
    <n v="365.01"/>
    <n v="587.000001"/>
  </r>
  <r>
    <d v="2015-08-14T00:00:00"/>
    <x v="1"/>
    <x v="5"/>
    <n v="46"/>
    <x v="0"/>
    <x v="3"/>
    <x v="6"/>
    <n v="6266000"/>
    <x v="0"/>
    <x v="0"/>
    <n v="1"/>
    <n v="522"/>
    <n v="667"/>
    <n v="522"/>
    <n v="667"/>
  </r>
  <r>
    <d v="2015-08-14T00:00:00"/>
    <x v="1"/>
    <x v="5"/>
    <n v="46"/>
    <x v="0"/>
    <x v="3"/>
    <x v="6"/>
    <n v="6266000"/>
    <x v="0"/>
    <x v="0"/>
    <n v="1"/>
    <n v="150"/>
    <n v="195"/>
    <n v="150"/>
    <n v="195"/>
  </r>
  <r>
    <d v="2015-09-03T00:00:00"/>
    <x v="1"/>
    <x v="6"/>
    <n v="46"/>
    <x v="0"/>
    <x v="3"/>
    <x v="6"/>
    <n v="6266000"/>
    <x v="0"/>
    <x v="0"/>
    <n v="3"/>
    <n v="116.67"/>
    <n v="162"/>
    <n v="350.01"/>
    <n v="486"/>
  </r>
  <r>
    <d v="2015-09-03T00:00:00"/>
    <x v="1"/>
    <x v="6"/>
    <n v="46"/>
    <x v="0"/>
    <x v="3"/>
    <x v="6"/>
    <n v="6266000"/>
    <x v="0"/>
    <x v="0"/>
    <n v="1"/>
    <n v="20"/>
    <n v="27"/>
    <n v="20"/>
    <n v="27"/>
  </r>
  <r>
    <d v="2015-09-27T00:00:00"/>
    <x v="1"/>
    <x v="6"/>
    <n v="46"/>
    <x v="0"/>
    <x v="3"/>
    <x v="6"/>
    <n v="6266000"/>
    <x v="0"/>
    <x v="0"/>
    <n v="1"/>
    <n v="55"/>
    <n v="73"/>
    <n v="55"/>
    <n v="73"/>
  </r>
  <r>
    <d v="2015-09-27T00:00:00"/>
    <x v="1"/>
    <x v="6"/>
    <n v="46"/>
    <x v="0"/>
    <x v="3"/>
    <x v="6"/>
    <n v="6266000"/>
    <x v="0"/>
    <x v="0"/>
    <n v="3"/>
    <n v="5.33"/>
    <n v="7"/>
    <n v="15.99"/>
    <n v="21"/>
  </r>
  <r>
    <d v="2015-12-10T00:00:00"/>
    <x v="1"/>
    <x v="9"/>
    <n v="46"/>
    <x v="0"/>
    <x v="3"/>
    <x v="6"/>
    <n v="6266000"/>
    <x v="0"/>
    <x v="0"/>
    <n v="1"/>
    <n v="780"/>
    <n v="1037"/>
    <n v="780"/>
    <n v="1037"/>
  </r>
  <r>
    <d v="2015-12-10T00:00:00"/>
    <x v="1"/>
    <x v="9"/>
    <n v="46"/>
    <x v="0"/>
    <x v="3"/>
    <x v="6"/>
    <n v="6266000"/>
    <x v="0"/>
    <x v="0"/>
    <n v="3"/>
    <n v="26.67"/>
    <n v="36.666666999999997"/>
    <n v="80.010000000000005"/>
    <n v="110.000001"/>
  </r>
  <r>
    <d v="2015-10-02T00:00:00"/>
    <x v="1"/>
    <x v="7"/>
    <n v="45"/>
    <x v="0"/>
    <x v="3"/>
    <x v="7"/>
    <n v="1841000"/>
    <x v="1"/>
    <x v="6"/>
    <n v="3"/>
    <n v="72"/>
    <n v="102.333333"/>
    <n v="216"/>
    <n v="306.999999"/>
  </r>
  <r>
    <d v="2015-12-25T00:00:00"/>
    <x v="1"/>
    <x v="9"/>
    <n v="45"/>
    <x v="1"/>
    <x v="3"/>
    <x v="9"/>
    <n v="990509"/>
    <x v="1"/>
    <x v="6"/>
    <n v="3"/>
    <n v="486"/>
    <n v="674"/>
    <n v="1458"/>
    <n v="2022"/>
  </r>
  <r>
    <d v="2016-02-19T00:00:00"/>
    <x v="0"/>
    <x v="0"/>
    <n v="29"/>
    <x v="0"/>
    <x v="1"/>
    <x v="4"/>
    <n v="1437000"/>
    <x v="2"/>
    <x v="4"/>
    <n v="2"/>
    <n v="384.5"/>
    <n v="497.5"/>
    <n v="769"/>
    <n v="995"/>
  </r>
  <r>
    <d v="2015-05-21T00:00:00"/>
    <x v="1"/>
    <x v="10"/>
    <n v="29"/>
    <x v="0"/>
    <x v="1"/>
    <x v="4"/>
    <n v="1437000"/>
    <x v="2"/>
    <x v="4"/>
    <n v="3"/>
    <n v="683"/>
    <n v="572.33333300000004"/>
    <n v="2049"/>
    <n v="1716.9999990000001"/>
  </r>
  <r>
    <d v="2015-08-01T00:00:00"/>
    <x v="1"/>
    <x v="5"/>
    <n v="29"/>
    <x v="0"/>
    <x v="1"/>
    <x v="4"/>
    <n v="1437000"/>
    <x v="2"/>
    <x v="4"/>
    <n v="3"/>
    <n v="773.33"/>
    <n v="820"/>
    <n v="2319.9900000000002"/>
    <n v="2460"/>
  </r>
  <r>
    <d v="2015-08-01T00:00:00"/>
    <x v="1"/>
    <x v="5"/>
    <n v="29"/>
    <x v="0"/>
    <x v="1"/>
    <x v="4"/>
    <n v="1437000"/>
    <x v="0"/>
    <x v="0"/>
    <n v="3"/>
    <n v="25"/>
    <n v="20"/>
    <n v="75"/>
    <n v="60"/>
  </r>
  <r>
    <d v="2015-08-01T00:00:00"/>
    <x v="1"/>
    <x v="5"/>
    <n v="29"/>
    <x v="0"/>
    <x v="1"/>
    <x v="4"/>
    <n v="1437000"/>
    <x v="0"/>
    <x v="0"/>
    <n v="1"/>
    <n v="980"/>
    <n v="1221"/>
    <n v="980"/>
    <n v="1221"/>
  </r>
  <r>
    <d v="2015-08-01T00:00:00"/>
    <x v="1"/>
    <x v="5"/>
    <n v="29"/>
    <x v="0"/>
    <x v="1"/>
    <x v="4"/>
    <n v="1437000"/>
    <x v="0"/>
    <x v="2"/>
    <n v="3"/>
    <n v="23.33"/>
    <n v="23.666667"/>
    <n v="69.989999999999995"/>
    <n v="71.000000999999997"/>
  </r>
  <r>
    <d v="2016-02-24T00:00:00"/>
    <x v="0"/>
    <x v="0"/>
    <n v="29"/>
    <x v="1"/>
    <x v="1"/>
    <x v="12"/>
    <n v="2161000"/>
    <x v="0"/>
    <x v="2"/>
    <n v="2"/>
    <n v="262.5"/>
    <n v="336"/>
    <n v="525"/>
    <n v="672"/>
  </r>
  <r>
    <d v="2016-03-10T00:00:00"/>
    <x v="0"/>
    <x v="1"/>
    <n v="29"/>
    <x v="1"/>
    <x v="1"/>
    <x v="12"/>
    <n v="2161000"/>
    <x v="0"/>
    <x v="0"/>
    <n v="2"/>
    <n v="40"/>
    <n v="50.5"/>
    <n v="80"/>
    <n v="101"/>
  </r>
  <r>
    <d v="2016-03-10T00:00:00"/>
    <x v="0"/>
    <x v="1"/>
    <n v="29"/>
    <x v="1"/>
    <x v="1"/>
    <x v="12"/>
    <n v="2161000"/>
    <x v="0"/>
    <x v="0"/>
    <n v="1"/>
    <n v="75"/>
    <n v="92"/>
    <n v="75"/>
    <n v="92"/>
  </r>
  <r>
    <d v="2016-03-10T00:00:00"/>
    <x v="0"/>
    <x v="1"/>
    <n v="29"/>
    <x v="1"/>
    <x v="1"/>
    <x v="12"/>
    <n v="2161000"/>
    <x v="0"/>
    <x v="0"/>
    <n v="1"/>
    <n v="60"/>
    <n v="83"/>
    <n v="60"/>
    <n v="83"/>
  </r>
  <r>
    <d v="2016-06-05T00:00:00"/>
    <x v="0"/>
    <x v="3"/>
    <n v="29"/>
    <x v="1"/>
    <x v="1"/>
    <x v="12"/>
    <n v="2161000"/>
    <x v="0"/>
    <x v="0"/>
    <n v="3"/>
    <n v="183.67"/>
    <n v="266"/>
    <n v="551.01"/>
    <n v="798"/>
  </r>
  <r>
    <d v="2016-06-05T00:00:00"/>
    <x v="0"/>
    <x v="3"/>
    <n v="29"/>
    <x v="1"/>
    <x v="1"/>
    <x v="12"/>
    <n v="2161000"/>
    <x v="0"/>
    <x v="0"/>
    <n v="1"/>
    <n v="27"/>
    <n v="31"/>
    <n v="27"/>
    <n v="31"/>
  </r>
  <r>
    <d v="2015-07-14T00:00:00"/>
    <x v="1"/>
    <x v="4"/>
    <n v="29"/>
    <x v="1"/>
    <x v="1"/>
    <x v="12"/>
    <n v="2161000"/>
    <x v="0"/>
    <x v="2"/>
    <n v="3"/>
    <n v="233.33"/>
    <n v="325.33333299999998"/>
    <n v="699.99"/>
    <n v="975.99999899999989"/>
  </r>
  <r>
    <d v="2015-08-08T00:00:00"/>
    <x v="1"/>
    <x v="5"/>
    <n v="29"/>
    <x v="1"/>
    <x v="1"/>
    <x v="12"/>
    <n v="2161000"/>
    <x v="0"/>
    <x v="0"/>
    <n v="2"/>
    <n v="192.5"/>
    <n v="167.5"/>
    <n v="385"/>
    <n v="335"/>
  </r>
  <r>
    <d v="2015-08-08T00:00:00"/>
    <x v="1"/>
    <x v="5"/>
    <n v="29"/>
    <x v="1"/>
    <x v="1"/>
    <x v="12"/>
    <n v="2161000"/>
    <x v="0"/>
    <x v="2"/>
    <n v="3"/>
    <n v="291.67"/>
    <n v="328.66666700000002"/>
    <n v="875.01"/>
    <n v="986.00000100000011"/>
  </r>
  <r>
    <d v="2015-08-18T00:00:00"/>
    <x v="1"/>
    <x v="5"/>
    <n v="29"/>
    <x v="1"/>
    <x v="1"/>
    <x v="12"/>
    <n v="2161000"/>
    <x v="0"/>
    <x v="2"/>
    <n v="1"/>
    <n v="490"/>
    <n v="712"/>
    <n v="490"/>
    <n v="712"/>
  </r>
  <r>
    <d v="2015-11-13T00:00:00"/>
    <x v="1"/>
    <x v="8"/>
    <n v="29"/>
    <x v="1"/>
    <x v="1"/>
    <x v="12"/>
    <n v="2161000"/>
    <x v="0"/>
    <x v="0"/>
    <n v="3"/>
    <n v="96.67"/>
    <n v="122.333333"/>
    <n v="290.01"/>
    <n v="366.999999"/>
  </r>
  <r>
    <d v="2015-11-13T00:00:00"/>
    <x v="1"/>
    <x v="8"/>
    <n v="29"/>
    <x v="1"/>
    <x v="1"/>
    <x v="12"/>
    <n v="2161000"/>
    <x v="0"/>
    <x v="0"/>
    <n v="3"/>
    <n v="43.33"/>
    <n v="60"/>
    <n v="129.99"/>
    <n v="180"/>
  </r>
  <r>
    <d v="2015-11-13T00:00:00"/>
    <x v="1"/>
    <x v="8"/>
    <n v="29"/>
    <x v="1"/>
    <x v="1"/>
    <x v="12"/>
    <n v="2161000"/>
    <x v="0"/>
    <x v="0"/>
    <n v="2"/>
    <n v="18.5"/>
    <n v="18.5"/>
    <n v="37"/>
    <n v="37"/>
  </r>
  <r>
    <d v="2015-12-30T00:00:00"/>
    <x v="1"/>
    <x v="9"/>
    <n v="29"/>
    <x v="1"/>
    <x v="1"/>
    <x v="12"/>
    <n v="2161000"/>
    <x v="0"/>
    <x v="2"/>
    <n v="2"/>
    <n v="402.5"/>
    <n v="450"/>
    <n v="805"/>
    <n v="900"/>
  </r>
  <r>
    <d v="2016-02-05T00:00:00"/>
    <x v="0"/>
    <x v="0"/>
    <n v="43"/>
    <x v="1"/>
    <x v="3"/>
    <x v="11"/>
    <n v="13080000"/>
    <x v="1"/>
    <x v="1"/>
    <n v="1"/>
    <n v="245"/>
    <n v="403"/>
    <n v="245"/>
    <n v="403"/>
  </r>
  <r>
    <d v="2016-04-13T00:00:00"/>
    <x v="0"/>
    <x v="2"/>
    <n v="43"/>
    <x v="0"/>
    <x v="3"/>
    <x v="11"/>
    <n v="13080000"/>
    <x v="2"/>
    <x v="11"/>
    <n v="3"/>
    <n v="794.67"/>
    <n v="948"/>
    <n v="2384.0099999999998"/>
    <n v="2844"/>
  </r>
  <r>
    <d v="2016-04-13T00:00:00"/>
    <x v="0"/>
    <x v="2"/>
    <n v="43"/>
    <x v="0"/>
    <x v="3"/>
    <x v="11"/>
    <n v="13080000"/>
    <x v="1"/>
    <x v="10"/>
    <n v="3"/>
    <n v="54"/>
    <n v="76.333332999999996"/>
    <n v="162"/>
    <n v="228.999999"/>
  </r>
  <r>
    <d v="2016-04-20T00:00:00"/>
    <x v="0"/>
    <x v="2"/>
    <n v="43"/>
    <x v="0"/>
    <x v="3"/>
    <x v="11"/>
    <n v="13080000"/>
    <x v="0"/>
    <x v="2"/>
    <n v="3"/>
    <n v="210"/>
    <n v="306.33333299999998"/>
    <n v="630"/>
    <n v="918.99999899999989"/>
  </r>
  <r>
    <d v="2015-08-12T00:00:00"/>
    <x v="1"/>
    <x v="5"/>
    <n v="43"/>
    <x v="0"/>
    <x v="3"/>
    <x v="11"/>
    <n v="13080000"/>
    <x v="2"/>
    <x v="4"/>
    <n v="2"/>
    <n v="1147.5"/>
    <n v="1352.5"/>
    <n v="2295"/>
    <n v="2705"/>
  </r>
  <r>
    <d v="2015-08-12T00:00:00"/>
    <x v="1"/>
    <x v="5"/>
    <n v="43"/>
    <x v="0"/>
    <x v="3"/>
    <x v="11"/>
    <n v="13080000"/>
    <x v="0"/>
    <x v="12"/>
    <n v="2"/>
    <n v="10"/>
    <n v="14"/>
    <n v="20"/>
    <n v="28"/>
  </r>
  <r>
    <d v="2015-08-12T00:00:00"/>
    <x v="1"/>
    <x v="5"/>
    <n v="43"/>
    <x v="0"/>
    <x v="3"/>
    <x v="11"/>
    <n v="13080000"/>
    <x v="0"/>
    <x v="2"/>
    <n v="3"/>
    <n v="326.67"/>
    <n v="401.66666700000002"/>
    <n v="980.01"/>
    <n v="1205.0000010000001"/>
  </r>
  <r>
    <d v="2015-10-11T00:00:00"/>
    <x v="1"/>
    <x v="7"/>
    <n v="43"/>
    <x v="0"/>
    <x v="3"/>
    <x v="11"/>
    <n v="13080000"/>
    <x v="2"/>
    <x v="14"/>
    <n v="2"/>
    <n v="850.5"/>
    <n v="877.5"/>
    <n v="1701"/>
    <n v="1755"/>
  </r>
  <r>
    <d v="2015-10-11T00:00:00"/>
    <x v="1"/>
    <x v="7"/>
    <n v="43"/>
    <x v="0"/>
    <x v="3"/>
    <x v="11"/>
    <n v="13080000"/>
    <x v="0"/>
    <x v="2"/>
    <n v="3"/>
    <n v="350"/>
    <n v="472"/>
    <n v="1050"/>
    <n v="1416"/>
  </r>
  <r>
    <d v="2015-10-11T00:00:00"/>
    <x v="1"/>
    <x v="7"/>
    <n v="43"/>
    <x v="0"/>
    <x v="3"/>
    <x v="11"/>
    <n v="13080000"/>
    <x v="1"/>
    <x v="10"/>
    <n v="1"/>
    <n v="135"/>
    <n v="169"/>
    <n v="135"/>
    <n v="169"/>
  </r>
  <r>
    <d v="2015-10-21T00:00:00"/>
    <x v="1"/>
    <x v="7"/>
    <n v="43"/>
    <x v="0"/>
    <x v="3"/>
    <x v="11"/>
    <n v="13080000"/>
    <x v="2"/>
    <x v="14"/>
    <n v="1"/>
    <n v="2443"/>
    <n v="2927"/>
    <n v="2443"/>
    <n v="2927"/>
  </r>
  <r>
    <d v="2016-02-01T00:00:00"/>
    <x v="0"/>
    <x v="0"/>
    <n v="43"/>
    <x v="0"/>
    <x v="2"/>
    <x v="5"/>
    <n v="55980000"/>
    <x v="2"/>
    <x v="11"/>
    <n v="3"/>
    <n v="247.33"/>
    <n v="264.66666700000002"/>
    <n v="741.99"/>
    <n v="794.00000100000011"/>
  </r>
  <r>
    <d v="2016-03-08T00:00:00"/>
    <x v="0"/>
    <x v="1"/>
    <n v="43"/>
    <x v="0"/>
    <x v="2"/>
    <x v="5"/>
    <n v="55980000"/>
    <x v="1"/>
    <x v="13"/>
    <n v="1"/>
    <n v="826"/>
    <n v="991"/>
    <n v="826"/>
    <n v="991"/>
  </r>
  <r>
    <d v="2016-02-17T00:00:00"/>
    <x v="0"/>
    <x v="0"/>
    <n v="53"/>
    <x v="1"/>
    <x v="3"/>
    <x v="6"/>
    <n v="6266000"/>
    <x v="0"/>
    <x v="12"/>
    <n v="1"/>
    <n v="140"/>
    <n v="225"/>
    <n v="140"/>
    <n v="225"/>
  </r>
  <r>
    <d v="2016-02-17T00:00:00"/>
    <x v="0"/>
    <x v="0"/>
    <n v="53"/>
    <x v="1"/>
    <x v="3"/>
    <x v="6"/>
    <n v="6266000"/>
    <x v="0"/>
    <x v="12"/>
    <n v="1"/>
    <n v="144"/>
    <n v="195"/>
    <n v="144"/>
    <n v="195"/>
  </r>
  <r>
    <d v="2015-05-11T00:00:00"/>
    <x v="1"/>
    <x v="10"/>
    <n v="52"/>
    <x v="0"/>
    <x v="1"/>
    <x v="16"/>
    <n v="2592000"/>
    <x v="2"/>
    <x v="4"/>
    <n v="2"/>
    <n v="1024.5"/>
    <n v="1049"/>
    <n v="2049"/>
    <n v="2098"/>
  </r>
  <r>
    <d v="2015-08-06T00:00:00"/>
    <x v="1"/>
    <x v="5"/>
    <n v="52"/>
    <x v="0"/>
    <x v="1"/>
    <x v="16"/>
    <n v="2592000"/>
    <x v="2"/>
    <x v="4"/>
    <n v="1"/>
    <n v="2295"/>
    <n v="1859"/>
    <n v="2295"/>
    <n v="1859"/>
  </r>
  <r>
    <d v="2015-08-06T00:00:00"/>
    <x v="1"/>
    <x v="5"/>
    <n v="52"/>
    <x v="0"/>
    <x v="1"/>
    <x v="16"/>
    <n v="2592000"/>
    <x v="0"/>
    <x v="2"/>
    <n v="3"/>
    <n v="93.33"/>
    <n v="139.33333300000001"/>
    <n v="279.99"/>
    <n v="417.999999"/>
  </r>
  <r>
    <d v="2015-11-06T00:00:00"/>
    <x v="1"/>
    <x v="8"/>
    <n v="52"/>
    <x v="0"/>
    <x v="1"/>
    <x v="16"/>
    <n v="2592000"/>
    <x v="2"/>
    <x v="14"/>
    <n v="1"/>
    <n v="540"/>
    <n v="444"/>
    <n v="540"/>
    <n v="444"/>
  </r>
  <r>
    <d v="2015-11-06T00:00:00"/>
    <x v="1"/>
    <x v="8"/>
    <n v="52"/>
    <x v="0"/>
    <x v="1"/>
    <x v="16"/>
    <n v="2592000"/>
    <x v="0"/>
    <x v="12"/>
    <n v="1"/>
    <n v="108"/>
    <n v="97"/>
    <n v="108"/>
    <n v="97"/>
  </r>
  <r>
    <d v="2016-02-01T00:00:00"/>
    <x v="0"/>
    <x v="0"/>
    <n v="52"/>
    <x v="0"/>
    <x v="1"/>
    <x v="8"/>
    <n v="1654000"/>
    <x v="2"/>
    <x v="14"/>
    <n v="3"/>
    <n v="180"/>
    <n v="262"/>
    <n v="540"/>
    <n v="786"/>
  </r>
  <r>
    <d v="2016-02-01T00:00:00"/>
    <x v="0"/>
    <x v="0"/>
    <n v="52"/>
    <x v="0"/>
    <x v="1"/>
    <x v="8"/>
    <n v="1654000"/>
    <x v="0"/>
    <x v="12"/>
    <n v="3"/>
    <n v="3"/>
    <n v="4.6666670000000003"/>
    <n v="9"/>
    <n v="14.000001000000001"/>
  </r>
  <r>
    <d v="2016-02-18T00:00:00"/>
    <x v="0"/>
    <x v="0"/>
    <n v="52"/>
    <x v="0"/>
    <x v="1"/>
    <x v="8"/>
    <n v="1654000"/>
    <x v="2"/>
    <x v="11"/>
    <n v="1"/>
    <n v="2384"/>
    <n v="1986"/>
    <n v="2384"/>
    <n v="1986"/>
  </r>
  <r>
    <d v="2016-05-04T00:00:00"/>
    <x v="0"/>
    <x v="10"/>
    <n v="52"/>
    <x v="0"/>
    <x v="1"/>
    <x v="8"/>
    <n v="1654000"/>
    <x v="2"/>
    <x v="11"/>
    <n v="1"/>
    <n v="742"/>
    <n v="808"/>
    <n v="742"/>
    <n v="808"/>
  </r>
  <r>
    <d v="2016-05-04T00:00:00"/>
    <x v="0"/>
    <x v="10"/>
    <n v="52"/>
    <x v="0"/>
    <x v="1"/>
    <x v="8"/>
    <n v="1654000"/>
    <x v="0"/>
    <x v="12"/>
    <n v="3"/>
    <n v="1.67"/>
    <n v="1.6666669999999999"/>
    <n v="5.01"/>
    <n v="5.0000009999999993"/>
  </r>
  <r>
    <d v="2016-05-04T00:00:00"/>
    <x v="0"/>
    <x v="10"/>
    <n v="52"/>
    <x v="0"/>
    <x v="1"/>
    <x v="8"/>
    <n v="1654000"/>
    <x v="0"/>
    <x v="12"/>
    <n v="2"/>
    <n v="27"/>
    <n v="43"/>
    <n v="54"/>
    <n v="86"/>
  </r>
  <r>
    <d v="2016-06-17T00:00:00"/>
    <x v="0"/>
    <x v="3"/>
    <n v="52"/>
    <x v="0"/>
    <x v="1"/>
    <x v="8"/>
    <n v="1654000"/>
    <x v="2"/>
    <x v="11"/>
    <n v="2"/>
    <n v="1192"/>
    <n v="1041.5"/>
    <n v="2384"/>
    <n v="2083"/>
  </r>
  <r>
    <d v="2015-05-08T00:00:00"/>
    <x v="1"/>
    <x v="10"/>
    <n v="52"/>
    <x v="0"/>
    <x v="1"/>
    <x v="8"/>
    <n v="1654000"/>
    <x v="2"/>
    <x v="4"/>
    <n v="1"/>
    <n v="2049"/>
    <n v="2435"/>
    <n v="2049"/>
    <n v="2435"/>
  </r>
  <r>
    <d v="2015-07-15T00:00:00"/>
    <x v="1"/>
    <x v="4"/>
    <n v="52"/>
    <x v="0"/>
    <x v="1"/>
    <x v="8"/>
    <n v="1654000"/>
    <x v="2"/>
    <x v="4"/>
    <n v="3"/>
    <n v="773.33"/>
    <n v="497.33333299999998"/>
    <n v="2319.9900000000002"/>
    <n v="1491.9999989999999"/>
  </r>
  <r>
    <d v="2015-12-04T00:00:00"/>
    <x v="1"/>
    <x v="9"/>
    <n v="52"/>
    <x v="0"/>
    <x v="1"/>
    <x v="8"/>
    <n v="1654000"/>
    <x v="2"/>
    <x v="4"/>
    <n v="2"/>
    <n v="270"/>
    <n v="243.5"/>
    <n v="540"/>
    <n v="487"/>
  </r>
  <r>
    <d v="2015-12-04T00:00:00"/>
    <x v="1"/>
    <x v="9"/>
    <n v="52"/>
    <x v="0"/>
    <x v="1"/>
    <x v="8"/>
    <n v="1654000"/>
    <x v="0"/>
    <x v="12"/>
    <n v="3"/>
    <n v="60"/>
    <n v="50.333333000000003"/>
    <n v="180"/>
    <n v="150.999999"/>
  </r>
  <r>
    <d v="2015-12-04T00:00:00"/>
    <x v="1"/>
    <x v="9"/>
    <n v="52"/>
    <x v="0"/>
    <x v="1"/>
    <x v="8"/>
    <n v="1654000"/>
    <x v="1"/>
    <x v="10"/>
    <n v="1"/>
    <n v="171"/>
    <n v="272"/>
    <n v="171"/>
    <n v="272"/>
  </r>
  <r>
    <d v="2016-06-19T00:00:00"/>
    <x v="0"/>
    <x v="3"/>
    <n v="52"/>
    <x v="1"/>
    <x v="3"/>
    <x v="10"/>
    <n v="17930000"/>
    <x v="0"/>
    <x v="0"/>
    <n v="3"/>
    <n v="40"/>
    <n v="63.333333000000003"/>
    <n v="120"/>
    <n v="189.999999"/>
  </r>
  <r>
    <d v="2016-06-19T00:00:00"/>
    <x v="0"/>
    <x v="3"/>
    <n v="52"/>
    <x v="1"/>
    <x v="3"/>
    <x v="10"/>
    <n v="17930000"/>
    <x v="0"/>
    <x v="2"/>
    <n v="1"/>
    <n v="700"/>
    <n v="1123"/>
    <n v="700"/>
    <n v="1123"/>
  </r>
  <r>
    <d v="2016-06-24T00:00:00"/>
    <x v="0"/>
    <x v="3"/>
    <n v="52"/>
    <x v="1"/>
    <x v="3"/>
    <x v="10"/>
    <n v="17930000"/>
    <x v="0"/>
    <x v="2"/>
    <n v="2"/>
    <n v="385"/>
    <n v="633.5"/>
    <n v="770"/>
    <n v="1267"/>
  </r>
  <r>
    <d v="2015-12-13T00:00:00"/>
    <x v="1"/>
    <x v="9"/>
    <n v="52"/>
    <x v="1"/>
    <x v="3"/>
    <x v="10"/>
    <n v="17930000"/>
    <x v="0"/>
    <x v="0"/>
    <n v="1"/>
    <n v="150"/>
    <n v="192"/>
    <n v="150"/>
    <n v="192"/>
  </r>
  <r>
    <d v="2015-12-13T00:00:00"/>
    <x v="1"/>
    <x v="9"/>
    <n v="52"/>
    <x v="1"/>
    <x v="3"/>
    <x v="10"/>
    <n v="17930000"/>
    <x v="0"/>
    <x v="0"/>
    <n v="3"/>
    <n v="150"/>
    <n v="200.33333300000001"/>
    <n v="450"/>
    <n v="600.999999"/>
  </r>
  <r>
    <d v="2015-12-13T00:00:00"/>
    <x v="1"/>
    <x v="9"/>
    <n v="52"/>
    <x v="1"/>
    <x v="3"/>
    <x v="10"/>
    <n v="17930000"/>
    <x v="0"/>
    <x v="2"/>
    <n v="1"/>
    <n v="420"/>
    <n v="552"/>
    <n v="420"/>
    <n v="552"/>
  </r>
  <r>
    <d v="2015-09-13T00:00:00"/>
    <x v="1"/>
    <x v="6"/>
    <n v="52"/>
    <x v="1"/>
    <x v="2"/>
    <x v="5"/>
    <n v="55980000"/>
    <x v="0"/>
    <x v="3"/>
    <n v="3"/>
    <n v="265"/>
    <n v="272.33333299999998"/>
    <n v="795"/>
    <n v="816.99999899999989"/>
  </r>
  <r>
    <d v="2016-05-06T00:00:00"/>
    <x v="0"/>
    <x v="10"/>
    <n v="51"/>
    <x v="1"/>
    <x v="2"/>
    <x v="5"/>
    <n v="55980000"/>
    <x v="2"/>
    <x v="14"/>
    <n v="1"/>
    <n v="540"/>
    <n v="594"/>
    <n v="540"/>
    <n v="594"/>
  </r>
  <r>
    <d v="2016-05-06T00:00:00"/>
    <x v="0"/>
    <x v="10"/>
    <n v="51"/>
    <x v="1"/>
    <x v="2"/>
    <x v="5"/>
    <n v="55980000"/>
    <x v="1"/>
    <x v="10"/>
    <n v="2"/>
    <n v="108"/>
    <n v="147.5"/>
    <n v="216"/>
    <n v="295"/>
  </r>
  <r>
    <d v="2016-06-30T00:00:00"/>
    <x v="0"/>
    <x v="3"/>
    <n v="51"/>
    <x v="1"/>
    <x v="2"/>
    <x v="5"/>
    <n v="55980000"/>
    <x v="1"/>
    <x v="10"/>
    <n v="1"/>
    <n v="261"/>
    <n v="288"/>
    <n v="261"/>
    <n v="288"/>
  </r>
  <r>
    <d v="2015-06-12T00:00:00"/>
    <x v="1"/>
    <x v="3"/>
    <n v="51"/>
    <x v="1"/>
    <x v="2"/>
    <x v="5"/>
    <n v="55980000"/>
    <x v="2"/>
    <x v="14"/>
    <n v="1"/>
    <n v="2443"/>
    <n v="2205"/>
    <n v="2443"/>
    <n v="2205"/>
  </r>
  <r>
    <d v="2015-06-27T00:00:00"/>
    <x v="1"/>
    <x v="3"/>
    <n v="51"/>
    <x v="1"/>
    <x v="2"/>
    <x v="5"/>
    <n v="55980000"/>
    <x v="2"/>
    <x v="14"/>
    <n v="3"/>
    <n v="814.33"/>
    <n v="776"/>
    <n v="2442.9900000000002"/>
    <n v="2328"/>
  </r>
  <r>
    <d v="2015-08-12T00:00:00"/>
    <x v="1"/>
    <x v="5"/>
    <n v="51"/>
    <x v="1"/>
    <x v="2"/>
    <x v="5"/>
    <n v="55980000"/>
    <x v="2"/>
    <x v="14"/>
    <n v="3"/>
    <n v="814.33"/>
    <n v="743.33333300000004"/>
    <n v="2442.9900000000002"/>
    <n v="2229.9999990000001"/>
  </r>
  <r>
    <d v="2016-04-22T00:00:00"/>
    <x v="0"/>
    <x v="2"/>
    <n v="43"/>
    <x v="0"/>
    <x v="3"/>
    <x v="7"/>
    <n v="1841000"/>
    <x v="2"/>
    <x v="11"/>
    <n v="3"/>
    <n v="794.67"/>
    <n v="931.33333300000004"/>
    <n v="2384.0099999999998"/>
    <n v="2793.9999990000001"/>
  </r>
  <r>
    <d v="2016-04-22T00:00:00"/>
    <x v="0"/>
    <x v="2"/>
    <n v="43"/>
    <x v="0"/>
    <x v="3"/>
    <x v="7"/>
    <n v="1841000"/>
    <x v="1"/>
    <x v="10"/>
    <n v="1"/>
    <n v="162"/>
    <n v="239"/>
    <n v="162"/>
    <n v="239"/>
  </r>
  <r>
    <d v="2015-07-21T00:00:00"/>
    <x v="1"/>
    <x v="4"/>
    <n v="43"/>
    <x v="0"/>
    <x v="3"/>
    <x v="7"/>
    <n v="1841000"/>
    <x v="2"/>
    <x v="14"/>
    <n v="2"/>
    <n v="270"/>
    <n v="281.5"/>
    <n v="540"/>
    <n v="563"/>
  </r>
  <r>
    <d v="2015-08-28T00:00:00"/>
    <x v="1"/>
    <x v="5"/>
    <n v="43"/>
    <x v="0"/>
    <x v="3"/>
    <x v="7"/>
    <n v="1841000"/>
    <x v="2"/>
    <x v="4"/>
    <n v="3"/>
    <n v="765"/>
    <n v="919"/>
    <n v="2295"/>
    <n v="2757"/>
  </r>
  <r>
    <d v="2015-12-28T00:00:00"/>
    <x v="1"/>
    <x v="9"/>
    <n v="43"/>
    <x v="0"/>
    <x v="3"/>
    <x v="7"/>
    <n v="1841000"/>
    <x v="2"/>
    <x v="14"/>
    <n v="3"/>
    <n v="567"/>
    <n v="661.33333300000004"/>
    <n v="1701"/>
    <n v="1983.9999990000001"/>
  </r>
  <r>
    <d v="2015-12-28T00:00:00"/>
    <x v="1"/>
    <x v="9"/>
    <n v="43"/>
    <x v="0"/>
    <x v="3"/>
    <x v="7"/>
    <n v="1841000"/>
    <x v="0"/>
    <x v="5"/>
    <n v="2"/>
    <n v="302.5"/>
    <n v="429"/>
    <n v="605"/>
    <n v="858"/>
  </r>
  <r>
    <d v="2016-01-02T00:00:00"/>
    <x v="0"/>
    <x v="11"/>
    <n v="44"/>
    <x v="0"/>
    <x v="3"/>
    <x v="9"/>
    <n v="990509"/>
    <x v="1"/>
    <x v="10"/>
    <n v="2"/>
    <n v="103.5"/>
    <n v="130"/>
    <n v="207"/>
    <n v="260"/>
  </r>
  <r>
    <d v="2016-02-20T00:00:00"/>
    <x v="0"/>
    <x v="0"/>
    <n v="44"/>
    <x v="0"/>
    <x v="3"/>
    <x v="9"/>
    <n v="990509"/>
    <x v="1"/>
    <x v="10"/>
    <n v="2"/>
    <n v="54"/>
    <n v="86.5"/>
    <n v="108"/>
    <n v="173"/>
  </r>
  <r>
    <d v="2015-08-12T00:00:00"/>
    <x v="1"/>
    <x v="5"/>
    <n v="44"/>
    <x v="0"/>
    <x v="3"/>
    <x v="9"/>
    <n v="990509"/>
    <x v="1"/>
    <x v="10"/>
    <n v="1"/>
    <n v="234"/>
    <n v="287"/>
    <n v="234"/>
    <n v="287"/>
  </r>
  <r>
    <d v="2015-09-14T00:00:00"/>
    <x v="1"/>
    <x v="6"/>
    <n v="44"/>
    <x v="0"/>
    <x v="3"/>
    <x v="9"/>
    <n v="990509"/>
    <x v="1"/>
    <x v="10"/>
    <n v="1"/>
    <n v="207"/>
    <n v="267"/>
    <n v="207"/>
    <n v="267"/>
  </r>
  <r>
    <d v="2015-10-23T00:00:00"/>
    <x v="1"/>
    <x v="7"/>
    <n v="44"/>
    <x v="0"/>
    <x v="3"/>
    <x v="9"/>
    <n v="990509"/>
    <x v="1"/>
    <x v="10"/>
    <n v="2"/>
    <n v="90"/>
    <n v="125.5"/>
    <n v="180"/>
    <n v="251"/>
  </r>
  <r>
    <d v="2016-04-22T00:00:00"/>
    <x v="0"/>
    <x v="2"/>
    <n v="44"/>
    <x v="0"/>
    <x v="3"/>
    <x v="9"/>
    <n v="990509"/>
    <x v="2"/>
    <x v="11"/>
    <n v="1"/>
    <n v="2384"/>
    <n v="3161"/>
    <n v="2384"/>
    <n v="3161"/>
  </r>
  <r>
    <d v="2016-04-24T00:00:00"/>
    <x v="0"/>
    <x v="2"/>
    <n v="44"/>
    <x v="0"/>
    <x v="3"/>
    <x v="9"/>
    <n v="990509"/>
    <x v="2"/>
    <x v="11"/>
    <n v="3"/>
    <n v="794.67"/>
    <n v="1061.333333"/>
    <n v="2384.0099999999998"/>
    <n v="3183.9999990000001"/>
  </r>
  <r>
    <d v="2016-03-12T00:00:00"/>
    <x v="0"/>
    <x v="1"/>
    <n v="45"/>
    <x v="1"/>
    <x v="1"/>
    <x v="15"/>
    <n v="1606000"/>
    <x v="2"/>
    <x v="11"/>
    <n v="2"/>
    <n v="1192"/>
    <n v="1840.5"/>
    <n v="2384"/>
    <n v="3681"/>
  </r>
  <r>
    <d v="2016-03-12T00:00:00"/>
    <x v="0"/>
    <x v="1"/>
    <n v="45"/>
    <x v="1"/>
    <x v="1"/>
    <x v="15"/>
    <n v="1606000"/>
    <x v="0"/>
    <x v="12"/>
    <n v="2"/>
    <n v="47.5"/>
    <n v="49.5"/>
    <n v="95"/>
    <n v="99"/>
  </r>
  <r>
    <d v="2016-03-12T00:00:00"/>
    <x v="0"/>
    <x v="1"/>
    <n v="45"/>
    <x v="1"/>
    <x v="1"/>
    <x v="15"/>
    <n v="1606000"/>
    <x v="0"/>
    <x v="12"/>
    <n v="3"/>
    <n v="24"/>
    <n v="22.333333"/>
    <n v="72"/>
    <n v="66.999999000000003"/>
  </r>
  <r>
    <d v="2016-03-12T00:00:00"/>
    <x v="0"/>
    <x v="1"/>
    <n v="45"/>
    <x v="1"/>
    <x v="1"/>
    <x v="15"/>
    <n v="1606000"/>
    <x v="0"/>
    <x v="2"/>
    <n v="1"/>
    <n v="945"/>
    <n v="1351"/>
    <n v="945"/>
    <n v="1351"/>
  </r>
  <r>
    <d v="2016-06-03T00:00:00"/>
    <x v="0"/>
    <x v="3"/>
    <n v="45"/>
    <x v="1"/>
    <x v="1"/>
    <x v="15"/>
    <n v="1606000"/>
    <x v="2"/>
    <x v="14"/>
    <n v="1"/>
    <n v="540"/>
    <n v="701"/>
    <n v="540"/>
    <n v="701"/>
  </r>
  <r>
    <d v="2016-06-03T00:00:00"/>
    <x v="0"/>
    <x v="3"/>
    <n v="45"/>
    <x v="1"/>
    <x v="1"/>
    <x v="15"/>
    <n v="1606000"/>
    <x v="0"/>
    <x v="12"/>
    <n v="2"/>
    <n v="121.5"/>
    <n v="209.5"/>
    <n v="243"/>
    <n v="419"/>
  </r>
  <r>
    <d v="2016-06-03T00:00:00"/>
    <x v="0"/>
    <x v="3"/>
    <n v="45"/>
    <x v="1"/>
    <x v="1"/>
    <x v="15"/>
    <n v="1606000"/>
    <x v="0"/>
    <x v="12"/>
    <n v="1"/>
    <n v="150"/>
    <n v="152"/>
    <n v="150"/>
    <n v="152"/>
  </r>
  <r>
    <d v="2016-06-03T00:00:00"/>
    <x v="0"/>
    <x v="3"/>
    <n v="45"/>
    <x v="1"/>
    <x v="1"/>
    <x v="15"/>
    <n v="1606000"/>
    <x v="0"/>
    <x v="2"/>
    <n v="2"/>
    <n v="315"/>
    <n v="499"/>
    <n v="630"/>
    <n v="998"/>
  </r>
  <r>
    <d v="2016-06-21T00:00:00"/>
    <x v="0"/>
    <x v="3"/>
    <n v="45"/>
    <x v="1"/>
    <x v="1"/>
    <x v="15"/>
    <n v="1606000"/>
    <x v="2"/>
    <x v="4"/>
    <n v="3"/>
    <n v="188.33"/>
    <n v="173"/>
    <n v="564.99"/>
    <n v="519"/>
  </r>
  <r>
    <d v="2016-06-21T00:00:00"/>
    <x v="0"/>
    <x v="3"/>
    <n v="45"/>
    <x v="1"/>
    <x v="1"/>
    <x v="15"/>
    <n v="1606000"/>
    <x v="1"/>
    <x v="6"/>
    <n v="1"/>
    <n v="1458"/>
    <n v="1509"/>
    <n v="1458"/>
    <n v="1509"/>
  </r>
  <r>
    <d v="2016-06-26T00:00:00"/>
    <x v="0"/>
    <x v="3"/>
    <n v="45"/>
    <x v="1"/>
    <x v="1"/>
    <x v="15"/>
    <n v="1606000"/>
    <x v="2"/>
    <x v="11"/>
    <n v="2"/>
    <n v="1192"/>
    <n v="1283.5"/>
    <n v="2384"/>
    <n v="2567"/>
  </r>
  <r>
    <d v="2016-06-26T00:00:00"/>
    <x v="0"/>
    <x v="3"/>
    <n v="45"/>
    <x v="1"/>
    <x v="1"/>
    <x v="15"/>
    <n v="1606000"/>
    <x v="0"/>
    <x v="0"/>
    <n v="2"/>
    <n v="275.5"/>
    <n v="417.5"/>
    <n v="551"/>
    <n v="835"/>
  </r>
  <r>
    <d v="2016-06-26T00:00:00"/>
    <x v="0"/>
    <x v="3"/>
    <n v="45"/>
    <x v="1"/>
    <x v="1"/>
    <x v="15"/>
    <n v="1606000"/>
    <x v="0"/>
    <x v="0"/>
    <n v="1"/>
    <n v="10"/>
    <n v="14"/>
    <n v="10"/>
    <n v="14"/>
  </r>
  <r>
    <d v="2016-06-26T00:00:00"/>
    <x v="0"/>
    <x v="3"/>
    <n v="45"/>
    <x v="1"/>
    <x v="1"/>
    <x v="15"/>
    <n v="1606000"/>
    <x v="0"/>
    <x v="8"/>
    <n v="1"/>
    <n v="80"/>
    <n v="72"/>
    <n v="80"/>
    <n v="72"/>
  </r>
  <r>
    <d v="2015-06-17T00:00:00"/>
    <x v="1"/>
    <x v="3"/>
    <n v="45"/>
    <x v="1"/>
    <x v="1"/>
    <x v="15"/>
    <n v="1606000"/>
    <x v="2"/>
    <x v="4"/>
    <n v="3"/>
    <n v="690.33"/>
    <n v="795.33333300000004"/>
    <n v="2070.9900000000002"/>
    <n v="2385.9999990000001"/>
  </r>
  <r>
    <d v="2015-08-29T00:00:00"/>
    <x v="1"/>
    <x v="5"/>
    <n v="45"/>
    <x v="1"/>
    <x v="1"/>
    <x v="15"/>
    <n v="1606000"/>
    <x v="2"/>
    <x v="4"/>
    <n v="2"/>
    <n v="1147.5"/>
    <n v="1354.5"/>
    <n v="2295"/>
    <n v="2709"/>
  </r>
  <r>
    <d v="2015-08-29T00:00:00"/>
    <x v="1"/>
    <x v="5"/>
    <n v="45"/>
    <x v="1"/>
    <x v="1"/>
    <x v="15"/>
    <n v="1606000"/>
    <x v="0"/>
    <x v="2"/>
    <n v="2"/>
    <n v="402.5"/>
    <n v="476"/>
    <n v="805"/>
    <n v="952"/>
  </r>
  <r>
    <d v="2015-09-20T00:00:00"/>
    <x v="1"/>
    <x v="6"/>
    <n v="45"/>
    <x v="0"/>
    <x v="3"/>
    <x v="10"/>
    <n v="17930000"/>
    <x v="0"/>
    <x v="2"/>
    <n v="1"/>
    <n v="770"/>
    <n v="1032"/>
    <n v="770"/>
    <n v="1032"/>
  </r>
  <r>
    <d v="2015-09-20T00:00:00"/>
    <x v="1"/>
    <x v="6"/>
    <n v="45"/>
    <x v="0"/>
    <x v="3"/>
    <x v="10"/>
    <n v="17930000"/>
    <x v="1"/>
    <x v="6"/>
    <n v="3"/>
    <n v="50"/>
    <n v="66.666667000000004"/>
    <n v="150"/>
    <n v="200.000001"/>
  </r>
  <r>
    <d v="2016-03-30T00:00:00"/>
    <x v="0"/>
    <x v="1"/>
    <n v="45"/>
    <x v="1"/>
    <x v="3"/>
    <x v="11"/>
    <n v="13080000"/>
    <x v="2"/>
    <x v="14"/>
    <n v="1"/>
    <n v="1701"/>
    <n v="2113"/>
    <n v="1701"/>
    <n v="2113"/>
  </r>
  <r>
    <d v="2016-03-30T00:00:00"/>
    <x v="0"/>
    <x v="1"/>
    <n v="45"/>
    <x v="1"/>
    <x v="3"/>
    <x v="11"/>
    <n v="13080000"/>
    <x v="0"/>
    <x v="12"/>
    <n v="3"/>
    <n v="15"/>
    <n v="21.333333"/>
    <n v="45"/>
    <n v="63.999999000000003"/>
  </r>
  <r>
    <d v="2016-03-30T00:00:00"/>
    <x v="0"/>
    <x v="1"/>
    <n v="45"/>
    <x v="1"/>
    <x v="3"/>
    <x v="11"/>
    <n v="13080000"/>
    <x v="0"/>
    <x v="12"/>
    <n v="2"/>
    <n v="72"/>
    <n v="112"/>
    <n v="144"/>
    <n v="224"/>
  </r>
  <r>
    <d v="2016-03-30T00:00:00"/>
    <x v="0"/>
    <x v="1"/>
    <n v="45"/>
    <x v="1"/>
    <x v="3"/>
    <x v="11"/>
    <n v="13080000"/>
    <x v="0"/>
    <x v="2"/>
    <n v="3"/>
    <n v="128.33000000000001"/>
    <n v="212"/>
    <n v="384.99"/>
    <n v="636"/>
  </r>
  <r>
    <d v="2016-04-02T00:00:00"/>
    <x v="0"/>
    <x v="2"/>
    <n v="45"/>
    <x v="1"/>
    <x v="3"/>
    <x v="11"/>
    <n v="13080000"/>
    <x v="2"/>
    <x v="11"/>
    <n v="1"/>
    <n v="2384"/>
    <n v="3455"/>
    <n v="2384"/>
    <n v="3455"/>
  </r>
  <r>
    <d v="2016-04-02T00:00:00"/>
    <x v="0"/>
    <x v="2"/>
    <n v="45"/>
    <x v="1"/>
    <x v="3"/>
    <x v="11"/>
    <n v="13080000"/>
    <x v="0"/>
    <x v="12"/>
    <n v="3"/>
    <n v="48.33"/>
    <n v="77"/>
    <n v="144.99"/>
    <n v="231"/>
  </r>
  <r>
    <d v="2016-04-02T00:00:00"/>
    <x v="0"/>
    <x v="2"/>
    <n v="45"/>
    <x v="1"/>
    <x v="3"/>
    <x v="11"/>
    <n v="13080000"/>
    <x v="0"/>
    <x v="12"/>
    <n v="1"/>
    <n v="27"/>
    <n v="39"/>
    <n v="27"/>
    <n v="39"/>
  </r>
  <r>
    <d v="2015-09-11T00:00:00"/>
    <x v="1"/>
    <x v="6"/>
    <n v="45"/>
    <x v="1"/>
    <x v="3"/>
    <x v="11"/>
    <n v="13080000"/>
    <x v="2"/>
    <x v="4"/>
    <n v="3"/>
    <n v="765"/>
    <n v="967"/>
    <n v="2295"/>
    <n v="2901"/>
  </r>
  <r>
    <d v="2015-09-11T00:00:00"/>
    <x v="1"/>
    <x v="6"/>
    <n v="45"/>
    <x v="1"/>
    <x v="3"/>
    <x v="11"/>
    <n v="13080000"/>
    <x v="0"/>
    <x v="0"/>
    <n v="3"/>
    <n v="175"/>
    <n v="246.33333300000001"/>
    <n v="525"/>
    <n v="738.999999"/>
  </r>
  <r>
    <d v="2015-09-11T00:00:00"/>
    <x v="1"/>
    <x v="6"/>
    <n v="45"/>
    <x v="1"/>
    <x v="3"/>
    <x v="11"/>
    <n v="13080000"/>
    <x v="0"/>
    <x v="2"/>
    <n v="2"/>
    <n v="35"/>
    <n v="45"/>
    <n v="70"/>
    <n v="90"/>
  </r>
  <r>
    <d v="2016-03-11T00:00:00"/>
    <x v="0"/>
    <x v="1"/>
    <n v="46"/>
    <x v="0"/>
    <x v="1"/>
    <x v="17"/>
    <n v="1422000"/>
    <x v="2"/>
    <x v="11"/>
    <n v="3"/>
    <n v="794.67"/>
    <n v="918"/>
    <n v="2384.0099999999998"/>
    <n v="2754"/>
  </r>
  <r>
    <d v="2016-03-11T00:00:00"/>
    <x v="0"/>
    <x v="1"/>
    <n v="46"/>
    <x v="0"/>
    <x v="1"/>
    <x v="17"/>
    <n v="1422000"/>
    <x v="0"/>
    <x v="2"/>
    <n v="1"/>
    <n v="35"/>
    <n v="54"/>
    <n v="35"/>
    <n v="54"/>
  </r>
  <r>
    <d v="2016-03-11T00:00:00"/>
    <x v="0"/>
    <x v="1"/>
    <n v="46"/>
    <x v="0"/>
    <x v="1"/>
    <x v="17"/>
    <n v="1422000"/>
    <x v="1"/>
    <x v="6"/>
    <n v="1"/>
    <n v="1050"/>
    <n v="826"/>
    <n v="1050"/>
    <n v="826"/>
  </r>
  <r>
    <d v="2016-06-01T00:00:00"/>
    <x v="0"/>
    <x v="3"/>
    <n v="46"/>
    <x v="0"/>
    <x v="1"/>
    <x v="17"/>
    <n v="1422000"/>
    <x v="2"/>
    <x v="14"/>
    <n v="2"/>
    <n v="270"/>
    <n v="283.5"/>
    <n v="540"/>
    <n v="567"/>
  </r>
  <r>
    <d v="2016-06-01T00:00:00"/>
    <x v="0"/>
    <x v="3"/>
    <n v="46"/>
    <x v="0"/>
    <x v="1"/>
    <x v="17"/>
    <n v="1422000"/>
    <x v="0"/>
    <x v="12"/>
    <n v="2"/>
    <n v="76.5"/>
    <n v="73"/>
    <n v="153"/>
    <n v="146"/>
  </r>
  <r>
    <d v="2016-06-01T00:00:00"/>
    <x v="0"/>
    <x v="3"/>
    <n v="46"/>
    <x v="0"/>
    <x v="1"/>
    <x v="17"/>
    <n v="1422000"/>
    <x v="0"/>
    <x v="12"/>
    <n v="1"/>
    <n v="65"/>
    <n v="112"/>
    <n v="65"/>
    <n v="112"/>
  </r>
  <r>
    <d v="2016-06-27T00:00:00"/>
    <x v="0"/>
    <x v="3"/>
    <n v="46"/>
    <x v="0"/>
    <x v="1"/>
    <x v="17"/>
    <n v="1422000"/>
    <x v="2"/>
    <x v="4"/>
    <n v="3"/>
    <n v="188.33"/>
    <n v="287.33333299999998"/>
    <n v="564.99"/>
    <n v="861.99999899999989"/>
  </r>
  <r>
    <d v="2016-06-27T00:00:00"/>
    <x v="0"/>
    <x v="3"/>
    <n v="46"/>
    <x v="0"/>
    <x v="1"/>
    <x v="17"/>
    <n v="1422000"/>
    <x v="0"/>
    <x v="7"/>
    <n v="2"/>
    <n v="253"/>
    <n v="235.5"/>
    <n v="506"/>
    <n v="471"/>
  </r>
  <r>
    <d v="2016-06-27T00:00:00"/>
    <x v="0"/>
    <x v="3"/>
    <n v="46"/>
    <x v="0"/>
    <x v="1"/>
    <x v="17"/>
    <n v="1422000"/>
    <x v="0"/>
    <x v="2"/>
    <n v="2"/>
    <n v="472.5"/>
    <n v="556.5"/>
    <n v="945"/>
    <n v="1113"/>
  </r>
  <r>
    <d v="2015-06-13T00:00:00"/>
    <x v="1"/>
    <x v="3"/>
    <n v="46"/>
    <x v="0"/>
    <x v="1"/>
    <x v="17"/>
    <n v="1422000"/>
    <x v="2"/>
    <x v="4"/>
    <n v="2"/>
    <n v="1035.5"/>
    <n v="1123.5"/>
    <n v="2071"/>
    <n v="2247"/>
  </r>
  <r>
    <d v="2015-08-16T00:00:00"/>
    <x v="1"/>
    <x v="5"/>
    <n v="46"/>
    <x v="0"/>
    <x v="1"/>
    <x v="17"/>
    <n v="1422000"/>
    <x v="2"/>
    <x v="4"/>
    <n v="1"/>
    <n v="2320"/>
    <n v="1620"/>
    <n v="2320"/>
    <n v="1620"/>
  </r>
  <r>
    <d v="2015-08-16T00:00:00"/>
    <x v="1"/>
    <x v="5"/>
    <n v="46"/>
    <x v="0"/>
    <x v="1"/>
    <x v="17"/>
    <n v="1422000"/>
    <x v="0"/>
    <x v="12"/>
    <n v="2"/>
    <n v="130"/>
    <n v="107"/>
    <n v="260"/>
    <n v="214"/>
  </r>
  <r>
    <d v="2015-11-04T00:00:00"/>
    <x v="1"/>
    <x v="8"/>
    <n v="46"/>
    <x v="0"/>
    <x v="1"/>
    <x v="17"/>
    <n v="1422000"/>
    <x v="2"/>
    <x v="11"/>
    <n v="2"/>
    <n v="607.5"/>
    <n v="760"/>
    <n v="1215"/>
    <n v="1520"/>
  </r>
  <r>
    <d v="2015-11-04T00:00:00"/>
    <x v="1"/>
    <x v="8"/>
    <n v="46"/>
    <x v="0"/>
    <x v="1"/>
    <x v="17"/>
    <n v="1422000"/>
    <x v="0"/>
    <x v="0"/>
    <n v="2"/>
    <n v="42.5"/>
    <n v="50.5"/>
    <n v="85"/>
    <n v="101"/>
  </r>
  <r>
    <d v="2015-11-04T00:00:00"/>
    <x v="1"/>
    <x v="8"/>
    <n v="46"/>
    <x v="0"/>
    <x v="1"/>
    <x v="17"/>
    <n v="1422000"/>
    <x v="0"/>
    <x v="0"/>
    <n v="2"/>
    <n v="232"/>
    <n v="247"/>
    <n v="464"/>
    <n v="494"/>
  </r>
  <r>
    <d v="2015-11-04T00:00:00"/>
    <x v="1"/>
    <x v="8"/>
    <n v="46"/>
    <x v="0"/>
    <x v="1"/>
    <x v="17"/>
    <n v="1422000"/>
    <x v="0"/>
    <x v="2"/>
    <n v="2"/>
    <n v="525"/>
    <n v="653.5"/>
    <n v="1050"/>
    <n v="1307"/>
  </r>
  <r>
    <d v="2016-01-29T00:00:00"/>
    <x v="0"/>
    <x v="11"/>
    <n v="46"/>
    <x v="1"/>
    <x v="1"/>
    <x v="8"/>
    <n v="1654000"/>
    <x v="2"/>
    <x v="11"/>
    <n v="2"/>
    <n v="607.5"/>
    <n v="642"/>
    <n v="1215"/>
    <n v="1284"/>
  </r>
  <r>
    <d v="2016-01-29T00:00:00"/>
    <x v="0"/>
    <x v="11"/>
    <n v="46"/>
    <x v="1"/>
    <x v="1"/>
    <x v="8"/>
    <n v="1654000"/>
    <x v="1"/>
    <x v="6"/>
    <n v="3"/>
    <n v="396"/>
    <n v="497.66666700000002"/>
    <n v="1188"/>
    <n v="1493.0000010000001"/>
  </r>
  <r>
    <d v="2016-02-16T00:00:00"/>
    <x v="0"/>
    <x v="0"/>
    <n v="46"/>
    <x v="1"/>
    <x v="1"/>
    <x v="8"/>
    <n v="1654000"/>
    <x v="2"/>
    <x v="14"/>
    <n v="3"/>
    <n v="814.33"/>
    <n v="895.66666699999996"/>
    <n v="2442.9900000000002"/>
    <n v="2687.0000009999999"/>
  </r>
  <r>
    <d v="2016-03-17T00:00:00"/>
    <x v="0"/>
    <x v="1"/>
    <n v="46"/>
    <x v="1"/>
    <x v="1"/>
    <x v="8"/>
    <n v="1654000"/>
    <x v="2"/>
    <x v="11"/>
    <n v="2"/>
    <n v="1192"/>
    <n v="1617"/>
    <n v="2384"/>
    <n v="3234"/>
  </r>
  <r>
    <d v="2015-06-05T00:00:00"/>
    <x v="1"/>
    <x v="3"/>
    <n v="46"/>
    <x v="1"/>
    <x v="1"/>
    <x v="8"/>
    <n v="1654000"/>
    <x v="2"/>
    <x v="4"/>
    <n v="1"/>
    <n v="2049"/>
    <n v="1555"/>
    <n v="2049"/>
    <n v="1555"/>
  </r>
  <r>
    <d v="2015-07-05T00:00:00"/>
    <x v="1"/>
    <x v="4"/>
    <n v="46"/>
    <x v="1"/>
    <x v="1"/>
    <x v="8"/>
    <n v="1654000"/>
    <x v="2"/>
    <x v="11"/>
    <n v="2"/>
    <n v="1192"/>
    <n v="1342.5"/>
    <n v="2384"/>
    <n v="2685"/>
  </r>
  <r>
    <d v="2015-07-05T00:00:00"/>
    <x v="1"/>
    <x v="4"/>
    <n v="46"/>
    <x v="1"/>
    <x v="1"/>
    <x v="8"/>
    <n v="1654000"/>
    <x v="0"/>
    <x v="12"/>
    <n v="1"/>
    <n v="144"/>
    <n v="192"/>
    <n v="144"/>
    <n v="192"/>
  </r>
  <r>
    <d v="2015-07-05T00:00:00"/>
    <x v="1"/>
    <x v="4"/>
    <n v="46"/>
    <x v="1"/>
    <x v="1"/>
    <x v="8"/>
    <n v="1654000"/>
    <x v="0"/>
    <x v="12"/>
    <n v="1"/>
    <n v="45"/>
    <n v="46"/>
    <n v="45"/>
    <n v="46"/>
  </r>
  <r>
    <d v="2015-07-05T00:00:00"/>
    <x v="1"/>
    <x v="4"/>
    <n v="46"/>
    <x v="1"/>
    <x v="1"/>
    <x v="8"/>
    <n v="1654000"/>
    <x v="0"/>
    <x v="2"/>
    <n v="2"/>
    <n v="490"/>
    <n v="517.5"/>
    <n v="980"/>
    <n v="1035"/>
  </r>
  <r>
    <d v="2015-07-05T00:00:00"/>
    <x v="1"/>
    <x v="4"/>
    <n v="46"/>
    <x v="1"/>
    <x v="1"/>
    <x v="8"/>
    <n v="1654000"/>
    <x v="1"/>
    <x v="10"/>
    <n v="2"/>
    <n v="4.5"/>
    <n v="5"/>
    <n v="9"/>
    <n v="10"/>
  </r>
  <r>
    <d v="2015-07-05T00:00:00"/>
    <x v="1"/>
    <x v="4"/>
    <n v="46"/>
    <x v="1"/>
    <x v="1"/>
    <x v="8"/>
    <n v="1654000"/>
    <x v="2"/>
    <x v="14"/>
    <n v="1"/>
    <n v="2443"/>
    <n v="2516"/>
    <n v="2443"/>
    <n v="2516"/>
  </r>
  <r>
    <d v="2015-09-29T00:00:00"/>
    <x v="1"/>
    <x v="6"/>
    <n v="46"/>
    <x v="1"/>
    <x v="1"/>
    <x v="8"/>
    <n v="1654000"/>
    <x v="2"/>
    <x v="4"/>
    <n v="1"/>
    <n v="2320"/>
    <n v="1812"/>
    <n v="2320"/>
    <n v="1812"/>
  </r>
  <r>
    <d v="2015-12-02T00:00:00"/>
    <x v="1"/>
    <x v="9"/>
    <n v="46"/>
    <x v="1"/>
    <x v="1"/>
    <x v="8"/>
    <n v="1654000"/>
    <x v="2"/>
    <x v="11"/>
    <n v="2"/>
    <n v="1192"/>
    <n v="1039"/>
    <n v="2384"/>
    <n v="2078"/>
  </r>
  <r>
    <d v="2015-12-02T00:00:00"/>
    <x v="1"/>
    <x v="9"/>
    <n v="46"/>
    <x v="1"/>
    <x v="1"/>
    <x v="8"/>
    <n v="1654000"/>
    <x v="0"/>
    <x v="2"/>
    <n v="3"/>
    <n v="128.33000000000001"/>
    <n v="128"/>
    <n v="384.99"/>
    <n v="384"/>
  </r>
  <r>
    <d v="2015-12-31T00:00:00"/>
    <x v="1"/>
    <x v="9"/>
    <n v="46"/>
    <x v="1"/>
    <x v="1"/>
    <x v="8"/>
    <n v="1654000"/>
    <x v="2"/>
    <x v="4"/>
    <n v="3"/>
    <n v="765"/>
    <n v="898.66666699999996"/>
    <n v="2295"/>
    <n v="2696.0000009999999"/>
  </r>
  <r>
    <d v="2015-12-31T00:00:00"/>
    <x v="1"/>
    <x v="9"/>
    <n v="46"/>
    <x v="1"/>
    <x v="1"/>
    <x v="8"/>
    <n v="1654000"/>
    <x v="0"/>
    <x v="12"/>
    <n v="1"/>
    <n v="50"/>
    <n v="69"/>
    <n v="50"/>
    <n v="69"/>
  </r>
  <r>
    <d v="2015-12-31T00:00:00"/>
    <x v="1"/>
    <x v="9"/>
    <n v="46"/>
    <x v="1"/>
    <x v="1"/>
    <x v="8"/>
    <n v="1654000"/>
    <x v="0"/>
    <x v="12"/>
    <n v="3"/>
    <n v="16.670000000000002"/>
    <n v="23.333333"/>
    <n v="50.010000000000005"/>
    <n v="69.999999000000003"/>
  </r>
  <r>
    <d v="2016-03-29T00:00:00"/>
    <x v="0"/>
    <x v="1"/>
    <n v="47"/>
    <x v="0"/>
    <x v="2"/>
    <x v="5"/>
    <n v="55980000"/>
    <x v="1"/>
    <x v="6"/>
    <n v="2"/>
    <n v="250"/>
    <n v="313.5"/>
    <n v="500"/>
    <n v="627"/>
  </r>
  <r>
    <d v="2016-03-30T00:00:00"/>
    <x v="0"/>
    <x v="1"/>
    <n v="47"/>
    <x v="0"/>
    <x v="2"/>
    <x v="5"/>
    <n v="55980000"/>
    <x v="1"/>
    <x v="6"/>
    <n v="2"/>
    <n v="700"/>
    <n v="952.5"/>
    <n v="1400"/>
    <n v="1905"/>
  </r>
  <r>
    <d v="2016-05-26T00:00:00"/>
    <x v="0"/>
    <x v="10"/>
    <n v="47"/>
    <x v="0"/>
    <x v="2"/>
    <x v="5"/>
    <n v="55980000"/>
    <x v="1"/>
    <x v="6"/>
    <n v="2"/>
    <n v="450"/>
    <n v="524.5"/>
    <n v="900"/>
    <n v="1049"/>
  </r>
  <r>
    <d v="2015-09-23T00:00:00"/>
    <x v="1"/>
    <x v="6"/>
    <n v="47"/>
    <x v="0"/>
    <x v="2"/>
    <x v="5"/>
    <n v="55980000"/>
    <x v="1"/>
    <x v="6"/>
    <n v="3"/>
    <n v="283.33"/>
    <n v="273.66666700000002"/>
    <n v="849.99"/>
    <n v="821.00000100000011"/>
  </r>
  <r>
    <d v="2015-10-15T00:00:00"/>
    <x v="1"/>
    <x v="7"/>
    <n v="47"/>
    <x v="0"/>
    <x v="2"/>
    <x v="5"/>
    <n v="55980000"/>
    <x v="1"/>
    <x v="6"/>
    <n v="1"/>
    <n v="1566"/>
    <n v="1719"/>
    <n v="1566"/>
    <n v="1719"/>
  </r>
  <r>
    <d v="2015-10-30T00:00:00"/>
    <x v="1"/>
    <x v="7"/>
    <n v="47"/>
    <x v="0"/>
    <x v="2"/>
    <x v="5"/>
    <n v="55980000"/>
    <x v="1"/>
    <x v="6"/>
    <n v="3"/>
    <n v="18"/>
    <n v="21"/>
    <n v="54"/>
    <n v="63"/>
  </r>
  <r>
    <d v="2015-11-23T00:00:00"/>
    <x v="1"/>
    <x v="8"/>
    <n v="47"/>
    <x v="0"/>
    <x v="2"/>
    <x v="5"/>
    <n v="55980000"/>
    <x v="1"/>
    <x v="6"/>
    <n v="2"/>
    <n v="513"/>
    <n v="608"/>
    <n v="1026"/>
    <n v="1216"/>
  </r>
  <r>
    <d v="2016-06-21T00:00:00"/>
    <x v="0"/>
    <x v="3"/>
    <n v="48"/>
    <x v="1"/>
    <x v="1"/>
    <x v="16"/>
    <n v="2592000"/>
    <x v="1"/>
    <x v="6"/>
    <n v="1"/>
    <n v="540"/>
    <n v="691"/>
    <n v="540"/>
    <n v="691"/>
  </r>
  <r>
    <d v="2016-05-27T00:00:00"/>
    <x v="0"/>
    <x v="10"/>
    <n v="48"/>
    <x v="0"/>
    <x v="3"/>
    <x v="10"/>
    <n v="17930000"/>
    <x v="0"/>
    <x v="2"/>
    <n v="3"/>
    <n v="116.67"/>
    <n v="173.66666699999999"/>
    <n v="350.01"/>
    <n v="521.000001"/>
  </r>
  <r>
    <d v="2015-08-09T00:00:00"/>
    <x v="1"/>
    <x v="5"/>
    <n v="48"/>
    <x v="0"/>
    <x v="3"/>
    <x v="10"/>
    <n v="17930000"/>
    <x v="0"/>
    <x v="2"/>
    <n v="2"/>
    <n v="105"/>
    <n v="142.5"/>
    <n v="210"/>
    <n v="285"/>
  </r>
  <r>
    <d v="2016-02-24T00:00:00"/>
    <x v="0"/>
    <x v="0"/>
    <n v="49"/>
    <x v="0"/>
    <x v="1"/>
    <x v="15"/>
    <n v="1606000"/>
    <x v="2"/>
    <x v="11"/>
    <n v="1"/>
    <n v="2384"/>
    <n v="1696"/>
    <n v="2384"/>
    <n v="1696"/>
  </r>
  <r>
    <d v="2016-03-31T00:00:00"/>
    <x v="0"/>
    <x v="1"/>
    <n v="49"/>
    <x v="0"/>
    <x v="1"/>
    <x v="15"/>
    <n v="1606000"/>
    <x v="2"/>
    <x v="14"/>
    <n v="3"/>
    <n v="814.33"/>
    <n v="946"/>
    <n v="2442.9900000000002"/>
    <n v="2838"/>
  </r>
  <r>
    <d v="2016-04-22T00:00:00"/>
    <x v="0"/>
    <x v="2"/>
    <n v="49"/>
    <x v="0"/>
    <x v="1"/>
    <x v="15"/>
    <n v="1606000"/>
    <x v="2"/>
    <x v="11"/>
    <n v="3"/>
    <n v="794.67"/>
    <n v="1115"/>
    <n v="2384.0099999999998"/>
    <n v="3345"/>
  </r>
  <r>
    <d v="2015-06-02T00:00:00"/>
    <x v="1"/>
    <x v="3"/>
    <n v="49"/>
    <x v="0"/>
    <x v="1"/>
    <x v="15"/>
    <n v="1606000"/>
    <x v="2"/>
    <x v="4"/>
    <n v="2"/>
    <n v="1035.5"/>
    <n v="1368.5"/>
    <n v="2071"/>
    <n v="2737"/>
  </r>
  <r>
    <d v="2015-07-11T00:00:00"/>
    <x v="1"/>
    <x v="4"/>
    <n v="49"/>
    <x v="0"/>
    <x v="1"/>
    <x v="15"/>
    <n v="1606000"/>
    <x v="2"/>
    <x v="14"/>
    <n v="1"/>
    <n v="2443"/>
    <n v="3095"/>
    <n v="2443"/>
    <n v="3095"/>
  </r>
  <r>
    <d v="2015-07-26T00:00:00"/>
    <x v="1"/>
    <x v="4"/>
    <n v="49"/>
    <x v="0"/>
    <x v="1"/>
    <x v="15"/>
    <n v="1606000"/>
    <x v="2"/>
    <x v="11"/>
    <n v="1"/>
    <n v="2384"/>
    <n v="2615"/>
    <n v="2384"/>
    <n v="2615"/>
  </r>
  <r>
    <d v="2015-09-09T00:00:00"/>
    <x v="1"/>
    <x v="6"/>
    <n v="49"/>
    <x v="0"/>
    <x v="1"/>
    <x v="15"/>
    <n v="1606000"/>
    <x v="2"/>
    <x v="11"/>
    <n v="2"/>
    <n v="371"/>
    <n v="498.5"/>
    <n v="742"/>
    <n v="997"/>
  </r>
  <r>
    <d v="2015-09-17T00:00:00"/>
    <x v="1"/>
    <x v="6"/>
    <n v="49"/>
    <x v="0"/>
    <x v="1"/>
    <x v="15"/>
    <n v="1606000"/>
    <x v="2"/>
    <x v="4"/>
    <n v="2"/>
    <n v="1147.5"/>
    <n v="788"/>
    <n v="2295"/>
    <n v="1576"/>
  </r>
  <r>
    <d v="2015-12-08T00:00:00"/>
    <x v="1"/>
    <x v="9"/>
    <n v="49"/>
    <x v="0"/>
    <x v="1"/>
    <x v="15"/>
    <n v="1606000"/>
    <x v="2"/>
    <x v="4"/>
    <n v="2"/>
    <n v="1160"/>
    <n v="1207"/>
    <n v="2320"/>
    <n v="2414"/>
  </r>
  <r>
    <d v="2015-09-28T00:00:00"/>
    <x v="1"/>
    <x v="6"/>
    <n v="50"/>
    <x v="1"/>
    <x v="1"/>
    <x v="16"/>
    <n v="2592000"/>
    <x v="1"/>
    <x v="6"/>
    <n v="1"/>
    <n v="648"/>
    <n v="868"/>
    <n v="648"/>
    <n v="868"/>
  </r>
  <r>
    <d v="2015-08-25T00:00:00"/>
    <x v="1"/>
    <x v="5"/>
    <n v="24"/>
    <x v="1"/>
    <x v="3"/>
    <x v="9"/>
    <n v="990509"/>
    <x v="2"/>
    <x v="4"/>
    <n v="3"/>
    <n v="765"/>
    <n v="828.66666699999996"/>
    <n v="2295"/>
    <n v="2486.0000009999999"/>
  </r>
  <r>
    <d v="2015-11-18T00:00:00"/>
    <x v="1"/>
    <x v="8"/>
    <n v="24"/>
    <x v="0"/>
    <x v="1"/>
    <x v="4"/>
    <n v="1437000"/>
    <x v="1"/>
    <x v="6"/>
    <n v="3"/>
    <n v="504"/>
    <n v="562"/>
    <n v="1512"/>
    <n v="1686"/>
  </r>
  <r>
    <d v="2015-12-04T00:00:00"/>
    <x v="1"/>
    <x v="9"/>
    <n v="17"/>
    <x v="0"/>
    <x v="1"/>
    <x v="8"/>
    <n v="1654000"/>
    <x v="1"/>
    <x v="10"/>
    <n v="3"/>
    <n v="48"/>
    <n v="70"/>
    <n v="144"/>
    <n v="210"/>
  </r>
  <r>
    <d v="2015-12-04T00:00:00"/>
    <x v="1"/>
    <x v="9"/>
    <n v="17"/>
    <x v="0"/>
    <x v="1"/>
    <x v="8"/>
    <n v="1654000"/>
    <x v="1"/>
    <x v="6"/>
    <n v="1"/>
    <n v="54"/>
    <n v="50"/>
    <n v="54"/>
    <n v="50"/>
  </r>
  <r>
    <d v="2015-12-31T00:00:00"/>
    <x v="1"/>
    <x v="9"/>
    <n v="17"/>
    <x v="0"/>
    <x v="1"/>
    <x v="8"/>
    <n v="1654000"/>
    <x v="1"/>
    <x v="6"/>
    <n v="2"/>
    <n v="100"/>
    <n v="127.5"/>
    <n v="200"/>
    <n v="255"/>
  </r>
  <r>
    <d v="2016-03-29T00:00:00"/>
    <x v="0"/>
    <x v="1"/>
    <n v="17"/>
    <x v="1"/>
    <x v="2"/>
    <x v="5"/>
    <n v="55980000"/>
    <x v="1"/>
    <x v="1"/>
    <n v="3"/>
    <n v="24.33"/>
    <n v="29"/>
    <n v="72.989999999999995"/>
    <n v="87"/>
  </r>
  <r>
    <d v="2016-01-14T00:00:00"/>
    <x v="0"/>
    <x v="11"/>
    <n v="24"/>
    <x v="1"/>
    <x v="3"/>
    <x v="6"/>
    <n v="6266000"/>
    <x v="0"/>
    <x v="2"/>
    <n v="1"/>
    <n v="210"/>
    <n v="292"/>
    <n v="210"/>
    <n v="292"/>
  </r>
  <r>
    <d v="2016-01-18T00:00:00"/>
    <x v="0"/>
    <x v="11"/>
    <n v="24"/>
    <x v="1"/>
    <x v="3"/>
    <x v="6"/>
    <n v="6266000"/>
    <x v="0"/>
    <x v="2"/>
    <n v="2"/>
    <n v="455"/>
    <n v="750"/>
    <n v="910"/>
    <n v="1500"/>
  </r>
  <r>
    <d v="2016-03-28T00:00:00"/>
    <x v="0"/>
    <x v="1"/>
    <n v="24"/>
    <x v="1"/>
    <x v="3"/>
    <x v="6"/>
    <n v="6266000"/>
    <x v="0"/>
    <x v="2"/>
    <n v="2"/>
    <n v="297.5"/>
    <n v="476.5"/>
    <n v="595"/>
    <n v="953"/>
  </r>
  <r>
    <d v="2016-04-06T00:00:00"/>
    <x v="0"/>
    <x v="2"/>
    <n v="24"/>
    <x v="1"/>
    <x v="3"/>
    <x v="6"/>
    <n v="6266000"/>
    <x v="0"/>
    <x v="2"/>
    <n v="3"/>
    <n v="81.67"/>
    <n v="132.33333300000001"/>
    <n v="245.01"/>
    <n v="396.999999"/>
  </r>
  <r>
    <d v="2016-05-12T00:00:00"/>
    <x v="0"/>
    <x v="10"/>
    <n v="24"/>
    <x v="1"/>
    <x v="3"/>
    <x v="6"/>
    <n v="6266000"/>
    <x v="0"/>
    <x v="2"/>
    <n v="3"/>
    <n v="326.67"/>
    <n v="479"/>
    <n v="980.01"/>
    <n v="1437"/>
  </r>
  <r>
    <d v="2015-09-07T00:00:00"/>
    <x v="1"/>
    <x v="6"/>
    <n v="24"/>
    <x v="1"/>
    <x v="3"/>
    <x v="6"/>
    <n v="6266000"/>
    <x v="0"/>
    <x v="2"/>
    <n v="3"/>
    <n v="326.67"/>
    <n v="432.33333299999998"/>
    <n v="980.01"/>
    <n v="1296.9999989999999"/>
  </r>
  <r>
    <d v="2015-09-23T00:00:00"/>
    <x v="1"/>
    <x v="6"/>
    <n v="24"/>
    <x v="1"/>
    <x v="3"/>
    <x v="6"/>
    <n v="6266000"/>
    <x v="0"/>
    <x v="2"/>
    <n v="3"/>
    <n v="46.67"/>
    <n v="66.333332999999996"/>
    <n v="140.01"/>
    <n v="198.999999"/>
  </r>
  <r>
    <d v="2015-12-28T00:00:00"/>
    <x v="1"/>
    <x v="9"/>
    <n v="24"/>
    <x v="1"/>
    <x v="3"/>
    <x v="6"/>
    <n v="6266000"/>
    <x v="0"/>
    <x v="2"/>
    <n v="1"/>
    <n v="70"/>
    <n v="90"/>
    <n v="70"/>
    <n v="90"/>
  </r>
  <r>
    <d v="2015-06-08T00:00:00"/>
    <x v="1"/>
    <x v="3"/>
    <n v="24"/>
    <x v="1"/>
    <x v="1"/>
    <x v="20"/>
    <n v="330727"/>
    <x v="2"/>
    <x v="4"/>
    <n v="1"/>
    <n v="2071"/>
    <n v="2211"/>
    <n v="2071"/>
    <n v="2211"/>
  </r>
  <r>
    <d v="2015-08-26T00:00:00"/>
    <x v="1"/>
    <x v="5"/>
    <n v="24"/>
    <x v="1"/>
    <x v="1"/>
    <x v="20"/>
    <n v="330727"/>
    <x v="2"/>
    <x v="4"/>
    <n v="3"/>
    <n v="765"/>
    <n v="669.33333300000004"/>
    <n v="2295"/>
    <n v="2007.9999990000001"/>
  </r>
  <r>
    <d v="2015-08-26T00:00:00"/>
    <x v="1"/>
    <x v="5"/>
    <n v="24"/>
    <x v="1"/>
    <x v="1"/>
    <x v="20"/>
    <n v="330727"/>
    <x v="0"/>
    <x v="0"/>
    <n v="2"/>
    <n v="315"/>
    <n v="297.5"/>
    <n v="630"/>
    <n v="595"/>
  </r>
  <r>
    <d v="2015-08-26T00:00:00"/>
    <x v="1"/>
    <x v="5"/>
    <n v="24"/>
    <x v="1"/>
    <x v="1"/>
    <x v="20"/>
    <n v="330727"/>
    <x v="0"/>
    <x v="0"/>
    <n v="1"/>
    <n v="30"/>
    <n v="38"/>
    <n v="30"/>
    <n v="38"/>
  </r>
  <r>
    <d v="2015-08-26T00:00:00"/>
    <x v="1"/>
    <x v="5"/>
    <n v="24"/>
    <x v="1"/>
    <x v="1"/>
    <x v="20"/>
    <n v="330727"/>
    <x v="0"/>
    <x v="0"/>
    <n v="1"/>
    <n v="69"/>
    <n v="71"/>
    <n v="69"/>
    <n v="71"/>
  </r>
  <r>
    <d v="2015-08-26T00:00:00"/>
    <x v="1"/>
    <x v="5"/>
    <n v="24"/>
    <x v="1"/>
    <x v="1"/>
    <x v="20"/>
    <n v="330727"/>
    <x v="0"/>
    <x v="8"/>
    <n v="1"/>
    <n v="80"/>
    <n v="111"/>
    <n v="80"/>
    <n v="111"/>
  </r>
  <r>
    <d v="2015-11-25T00:00:00"/>
    <x v="1"/>
    <x v="8"/>
    <n v="24"/>
    <x v="1"/>
    <x v="1"/>
    <x v="20"/>
    <n v="330727"/>
    <x v="2"/>
    <x v="14"/>
    <n v="1"/>
    <n v="540"/>
    <n v="563"/>
    <n v="540"/>
    <n v="563"/>
  </r>
  <r>
    <d v="2015-11-25T00:00:00"/>
    <x v="1"/>
    <x v="8"/>
    <n v="24"/>
    <x v="1"/>
    <x v="1"/>
    <x v="20"/>
    <n v="330727"/>
    <x v="0"/>
    <x v="12"/>
    <n v="2"/>
    <n v="7.5"/>
    <n v="10"/>
    <n v="15"/>
    <n v="20"/>
  </r>
  <r>
    <d v="2015-11-25T00:00:00"/>
    <x v="1"/>
    <x v="8"/>
    <n v="24"/>
    <x v="1"/>
    <x v="1"/>
    <x v="20"/>
    <n v="330727"/>
    <x v="0"/>
    <x v="12"/>
    <n v="3"/>
    <n v="81"/>
    <n v="76"/>
    <n v="243"/>
    <n v="228"/>
  </r>
  <r>
    <d v="2016-01-26T00:00:00"/>
    <x v="0"/>
    <x v="11"/>
    <n v="24"/>
    <x v="0"/>
    <x v="1"/>
    <x v="8"/>
    <n v="1654000"/>
    <x v="2"/>
    <x v="14"/>
    <n v="3"/>
    <n v="180"/>
    <n v="256.66666700000002"/>
    <n v="540"/>
    <n v="770.00000100000011"/>
  </r>
  <r>
    <d v="2016-01-26T00:00:00"/>
    <x v="0"/>
    <x v="11"/>
    <n v="24"/>
    <x v="0"/>
    <x v="1"/>
    <x v="8"/>
    <n v="1654000"/>
    <x v="0"/>
    <x v="12"/>
    <n v="3"/>
    <n v="42"/>
    <n v="43"/>
    <n v="126"/>
    <n v="129"/>
  </r>
  <r>
    <d v="2016-01-26T00:00:00"/>
    <x v="0"/>
    <x v="11"/>
    <n v="24"/>
    <x v="0"/>
    <x v="1"/>
    <x v="8"/>
    <n v="1654000"/>
    <x v="0"/>
    <x v="12"/>
    <n v="2"/>
    <n v="32.5"/>
    <n v="51"/>
    <n v="65"/>
    <n v="102"/>
  </r>
  <r>
    <d v="2015-08-10T00:00:00"/>
    <x v="1"/>
    <x v="5"/>
    <n v="24"/>
    <x v="0"/>
    <x v="1"/>
    <x v="8"/>
    <n v="1654000"/>
    <x v="0"/>
    <x v="12"/>
    <n v="2"/>
    <n v="37.5"/>
    <n v="36"/>
    <n v="75"/>
    <n v="72"/>
  </r>
  <r>
    <d v="2015-08-10T00:00:00"/>
    <x v="1"/>
    <x v="5"/>
    <n v="24"/>
    <x v="0"/>
    <x v="1"/>
    <x v="8"/>
    <n v="1654000"/>
    <x v="0"/>
    <x v="12"/>
    <n v="2"/>
    <n v="100"/>
    <n v="111"/>
    <n v="200"/>
    <n v="222"/>
  </r>
  <r>
    <d v="2015-07-20T00:00:00"/>
    <x v="1"/>
    <x v="4"/>
    <n v="25"/>
    <x v="1"/>
    <x v="3"/>
    <x v="9"/>
    <n v="990509"/>
    <x v="2"/>
    <x v="4"/>
    <n v="3"/>
    <n v="765"/>
    <n v="937.66666699999996"/>
    <n v="2295"/>
    <n v="2813.0000009999999"/>
  </r>
  <r>
    <d v="2016-05-27T00:00:00"/>
    <x v="0"/>
    <x v="10"/>
    <n v="26"/>
    <x v="0"/>
    <x v="3"/>
    <x v="11"/>
    <n v="13080000"/>
    <x v="0"/>
    <x v="2"/>
    <n v="3"/>
    <n v="128.33000000000001"/>
    <n v="202"/>
    <n v="384.99"/>
    <n v="606"/>
  </r>
  <r>
    <d v="2016-06-17T00:00:00"/>
    <x v="0"/>
    <x v="3"/>
    <n v="26"/>
    <x v="0"/>
    <x v="1"/>
    <x v="16"/>
    <n v="2592000"/>
    <x v="1"/>
    <x v="6"/>
    <n v="1"/>
    <n v="1350"/>
    <n v="1633"/>
    <n v="1350"/>
    <n v="1633"/>
  </r>
  <r>
    <d v="2015-08-07T00:00:00"/>
    <x v="1"/>
    <x v="5"/>
    <n v="26"/>
    <x v="0"/>
    <x v="1"/>
    <x v="16"/>
    <n v="2592000"/>
    <x v="1"/>
    <x v="6"/>
    <n v="1"/>
    <n v="1050"/>
    <n v="1267"/>
    <n v="1050"/>
    <n v="1267"/>
  </r>
  <r>
    <d v="2015-08-08T00:00:00"/>
    <x v="1"/>
    <x v="5"/>
    <n v="26"/>
    <x v="0"/>
    <x v="1"/>
    <x v="16"/>
    <n v="2592000"/>
    <x v="1"/>
    <x v="6"/>
    <n v="2"/>
    <n v="486"/>
    <n v="629"/>
    <n v="972"/>
    <n v="1258"/>
  </r>
  <r>
    <d v="2015-08-19T00:00:00"/>
    <x v="1"/>
    <x v="5"/>
    <n v="26"/>
    <x v="0"/>
    <x v="1"/>
    <x v="16"/>
    <n v="2592000"/>
    <x v="1"/>
    <x v="6"/>
    <n v="1"/>
    <n v="486"/>
    <n v="334"/>
    <n v="486"/>
    <n v="334"/>
  </r>
  <r>
    <d v="2015-10-06T00:00:00"/>
    <x v="1"/>
    <x v="7"/>
    <n v="26"/>
    <x v="1"/>
    <x v="1"/>
    <x v="15"/>
    <n v="1606000"/>
    <x v="1"/>
    <x v="6"/>
    <n v="3"/>
    <n v="414"/>
    <n v="323.33333299999998"/>
    <n v="1242"/>
    <n v="969.99999899999989"/>
  </r>
  <r>
    <d v="2015-08-23T00:00:00"/>
    <x v="1"/>
    <x v="5"/>
    <n v="26"/>
    <x v="1"/>
    <x v="3"/>
    <x v="21"/>
    <n v="72124"/>
    <x v="2"/>
    <x v="4"/>
    <n v="1"/>
    <n v="2320"/>
    <n v="2344"/>
    <n v="2320"/>
    <n v="2344"/>
  </r>
  <r>
    <d v="2015-08-23T00:00:00"/>
    <x v="1"/>
    <x v="5"/>
    <n v="26"/>
    <x v="1"/>
    <x v="3"/>
    <x v="21"/>
    <n v="72124"/>
    <x v="0"/>
    <x v="2"/>
    <n v="3"/>
    <n v="198.33"/>
    <n v="272.66666700000002"/>
    <n v="594.99"/>
    <n v="818.00000100000011"/>
  </r>
  <r>
    <d v="2016-02-17T00:00:00"/>
    <x v="0"/>
    <x v="0"/>
    <n v="23"/>
    <x v="1"/>
    <x v="0"/>
    <x v="1"/>
    <n v="39240000"/>
    <x v="0"/>
    <x v="8"/>
    <n v="2"/>
    <n v="71.5"/>
    <n v="87"/>
    <n v="143"/>
    <n v="174"/>
  </r>
  <r>
    <d v="2016-06-03T00:00:00"/>
    <x v="0"/>
    <x v="3"/>
    <n v="23"/>
    <x v="1"/>
    <x v="0"/>
    <x v="1"/>
    <n v="39240000"/>
    <x v="0"/>
    <x v="8"/>
    <n v="3"/>
    <n v="53"/>
    <n v="72.333332999999996"/>
    <n v="159"/>
    <n v="216.999999"/>
  </r>
  <r>
    <d v="2015-10-08T00:00:00"/>
    <x v="1"/>
    <x v="7"/>
    <n v="23"/>
    <x v="1"/>
    <x v="0"/>
    <x v="1"/>
    <n v="39240000"/>
    <x v="0"/>
    <x v="8"/>
    <n v="1"/>
    <n v="175"/>
    <n v="190"/>
    <n v="175"/>
    <n v="190"/>
  </r>
  <r>
    <d v="2016-06-10T00:00:00"/>
    <x v="0"/>
    <x v="3"/>
    <n v="67"/>
    <x v="1"/>
    <x v="0"/>
    <x v="1"/>
    <n v="39240000"/>
    <x v="0"/>
    <x v="0"/>
    <n v="3"/>
    <n v="13.67"/>
    <n v="17.333333"/>
    <n v="41.01"/>
    <n v="51.999999000000003"/>
  </r>
  <r>
    <d v="2015-11-27T00:00:00"/>
    <x v="1"/>
    <x v="8"/>
    <n v="67"/>
    <x v="1"/>
    <x v="0"/>
    <x v="1"/>
    <n v="39240000"/>
    <x v="0"/>
    <x v="0"/>
    <n v="2"/>
    <n v="490"/>
    <n v="518.5"/>
    <n v="980"/>
    <n v="1037"/>
  </r>
  <r>
    <d v="2015-11-02T00:00:00"/>
    <x v="1"/>
    <x v="8"/>
    <n v="66"/>
    <x v="0"/>
    <x v="0"/>
    <x v="1"/>
    <n v="39240000"/>
    <x v="0"/>
    <x v="0"/>
    <n v="1"/>
    <n v="27"/>
    <n v="30"/>
    <n v="27"/>
    <n v="30"/>
  </r>
  <r>
    <d v="2015-11-04T00:00:00"/>
    <x v="1"/>
    <x v="8"/>
    <n v="66"/>
    <x v="0"/>
    <x v="0"/>
    <x v="1"/>
    <n v="39240000"/>
    <x v="0"/>
    <x v="0"/>
    <n v="1"/>
    <n v="70"/>
    <n v="81"/>
    <n v="70"/>
    <n v="81"/>
  </r>
  <r>
    <d v="2015-11-04T00:00:00"/>
    <x v="1"/>
    <x v="8"/>
    <n v="66"/>
    <x v="0"/>
    <x v="0"/>
    <x v="1"/>
    <n v="39240000"/>
    <x v="0"/>
    <x v="0"/>
    <n v="3"/>
    <n v="23.33"/>
    <n v="26.333333"/>
    <n v="69.989999999999995"/>
    <n v="78.999999000000003"/>
  </r>
  <r>
    <d v="2015-11-04T00:00:00"/>
    <x v="1"/>
    <x v="8"/>
    <n v="66"/>
    <x v="0"/>
    <x v="0"/>
    <x v="1"/>
    <n v="39240000"/>
    <x v="0"/>
    <x v="0"/>
    <n v="3"/>
    <n v="14.67"/>
    <n v="14.333333"/>
    <n v="44.01"/>
    <n v="42.999999000000003"/>
  </r>
  <r>
    <d v="2016-01-30T00:00:00"/>
    <x v="0"/>
    <x v="11"/>
    <n v="44"/>
    <x v="0"/>
    <x v="0"/>
    <x v="1"/>
    <n v="39240000"/>
    <x v="0"/>
    <x v="3"/>
    <n v="3"/>
    <n v="530"/>
    <n v="592.66666699999996"/>
    <n v="1590"/>
    <n v="1778.0000009999999"/>
  </r>
  <r>
    <d v="2016-04-29T00:00:00"/>
    <x v="0"/>
    <x v="2"/>
    <n v="42"/>
    <x v="1"/>
    <x v="0"/>
    <x v="2"/>
    <n v="4246000"/>
    <x v="0"/>
    <x v="8"/>
    <n v="3"/>
    <n v="29"/>
    <n v="38.333333000000003"/>
    <n v="87"/>
    <n v="114.999999"/>
  </r>
  <r>
    <d v="2016-07-13T00:00:00"/>
    <x v="0"/>
    <x v="4"/>
    <n v="40"/>
    <x v="0"/>
    <x v="0"/>
    <x v="22"/>
    <n v="5040000"/>
    <x v="0"/>
    <x v="0"/>
    <n v="3"/>
    <n v="315"/>
    <n v="385"/>
    <n v="945"/>
    <n v="1155"/>
  </r>
  <r>
    <d v="2015-11-15T00:00:00"/>
    <x v="1"/>
    <x v="8"/>
    <n v="40"/>
    <x v="0"/>
    <x v="0"/>
    <x v="22"/>
    <n v="5040000"/>
    <x v="0"/>
    <x v="0"/>
    <n v="3"/>
    <n v="19"/>
    <n v="19.666667"/>
    <n v="57"/>
    <n v="59.000000999999997"/>
  </r>
  <r>
    <d v="2015-04-08T00:00:00"/>
    <x v="1"/>
    <x v="2"/>
    <n v="39"/>
    <x v="1"/>
    <x v="0"/>
    <x v="2"/>
    <n v="4246000"/>
    <x v="2"/>
    <x v="4"/>
    <n v="3"/>
    <n v="683"/>
    <n v="707.66666699999996"/>
    <n v="2049"/>
    <n v="2123.0000009999999"/>
  </r>
  <r>
    <d v="2015-09-16T00:00:00"/>
    <x v="1"/>
    <x v="6"/>
    <n v="39"/>
    <x v="1"/>
    <x v="0"/>
    <x v="2"/>
    <n v="4246000"/>
    <x v="2"/>
    <x v="4"/>
    <n v="2"/>
    <n v="1147.5"/>
    <n v="1002"/>
    <n v="2295"/>
    <n v="2004"/>
  </r>
  <r>
    <d v="2015-09-16T00:00:00"/>
    <x v="1"/>
    <x v="6"/>
    <n v="39"/>
    <x v="1"/>
    <x v="0"/>
    <x v="2"/>
    <n v="4246000"/>
    <x v="1"/>
    <x v="9"/>
    <n v="1"/>
    <n v="225"/>
    <n v="216"/>
    <n v="225"/>
    <n v="216"/>
  </r>
  <r>
    <d v="2016-02-11T00:00:00"/>
    <x v="0"/>
    <x v="0"/>
    <n v="29"/>
    <x v="0"/>
    <x v="1"/>
    <x v="12"/>
    <n v="2161000"/>
    <x v="1"/>
    <x v="6"/>
    <n v="2"/>
    <n v="525"/>
    <n v="610"/>
    <n v="1050"/>
    <n v="1220"/>
  </r>
  <r>
    <d v="2016-03-20T00:00:00"/>
    <x v="0"/>
    <x v="1"/>
    <n v="29"/>
    <x v="0"/>
    <x v="1"/>
    <x v="12"/>
    <n v="2161000"/>
    <x v="1"/>
    <x v="6"/>
    <n v="2"/>
    <n v="162"/>
    <n v="188.5"/>
    <n v="324"/>
    <n v="377"/>
  </r>
  <r>
    <d v="2016-06-23T00:00:00"/>
    <x v="0"/>
    <x v="3"/>
    <n v="29"/>
    <x v="0"/>
    <x v="1"/>
    <x v="12"/>
    <n v="2161000"/>
    <x v="1"/>
    <x v="6"/>
    <n v="3"/>
    <n v="126"/>
    <n v="183"/>
    <n v="378"/>
    <n v="549"/>
  </r>
  <r>
    <d v="2015-12-07T00:00:00"/>
    <x v="1"/>
    <x v="9"/>
    <n v="29"/>
    <x v="0"/>
    <x v="1"/>
    <x v="12"/>
    <n v="2161000"/>
    <x v="1"/>
    <x v="6"/>
    <n v="1"/>
    <n v="300"/>
    <n v="230"/>
    <n v="300"/>
    <n v="230"/>
  </r>
  <r>
    <d v="2016-01-14T00:00:00"/>
    <x v="0"/>
    <x v="11"/>
    <n v="29"/>
    <x v="1"/>
    <x v="1"/>
    <x v="12"/>
    <n v="2161000"/>
    <x v="1"/>
    <x v="6"/>
    <n v="2"/>
    <n v="783"/>
    <n v="886"/>
    <n v="1566"/>
    <n v="1772"/>
  </r>
  <r>
    <d v="2015-08-08T00:00:00"/>
    <x v="1"/>
    <x v="5"/>
    <n v="29"/>
    <x v="1"/>
    <x v="1"/>
    <x v="12"/>
    <n v="2161000"/>
    <x v="1"/>
    <x v="6"/>
    <n v="1"/>
    <n v="500"/>
    <n v="543"/>
    <n v="500"/>
    <n v="543"/>
  </r>
  <r>
    <d v="2015-09-02T00:00:00"/>
    <x v="1"/>
    <x v="6"/>
    <n v="29"/>
    <x v="1"/>
    <x v="1"/>
    <x v="12"/>
    <n v="2161000"/>
    <x v="1"/>
    <x v="6"/>
    <n v="2"/>
    <n v="300"/>
    <n v="276"/>
    <n v="600"/>
    <n v="552"/>
  </r>
  <r>
    <d v="2015-09-13T00:00:00"/>
    <x v="1"/>
    <x v="6"/>
    <n v="29"/>
    <x v="0"/>
    <x v="1"/>
    <x v="16"/>
    <n v="2592000"/>
    <x v="1"/>
    <x v="6"/>
    <n v="3"/>
    <n v="54"/>
    <n v="49"/>
    <n v="162"/>
    <n v="147"/>
  </r>
  <r>
    <d v="2015-09-02T00:00:00"/>
    <x v="1"/>
    <x v="6"/>
    <n v="30"/>
    <x v="1"/>
    <x v="1"/>
    <x v="15"/>
    <n v="1606000"/>
    <x v="1"/>
    <x v="6"/>
    <n v="2"/>
    <n v="432"/>
    <n v="595.5"/>
    <n v="864"/>
    <n v="1191"/>
  </r>
  <r>
    <d v="2015-11-09T00:00:00"/>
    <x v="1"/>
    <x v="8"/>
    <n v="71"/>
    <x v="0"/>
    <x v="1"/>
    <x v="8"/>
    <n v="1654000"/>
    <x v="0"/>
    <x v="2"/>
    <n v="1"/>
    <n v="630"/>
    <n v="691"/>
    <n v="630"/>
    <n v="691"/>
  </r>
  <r>
    <d v="2015-11-09T00:00:00"/>
    <x v="1"/>
    <x v="8"/>
    <n v="71"/>
    <x v="0"/>
    <x v="2"/>
    <x v="5"/>
    <n v="55980000"/>
    <x v="0"/>
    <x v="2"/>
    <n v="3"/>
    <n v="128.33000000000001"/>
    <n v="139.66666699999999"/>
    <n v="384.99"/>
    <n v="419.000001"/>
  </r>
  <r>
    <d v="2016-01-01T00:00:00"/>
    <x v="0"/>
    <x v="11"/>
    <n v="30"/>
    <x v="0"/>
    <x v="2"/>
    <x v="5"/>
    <n v="55980000"/>
    <x v="1"/>
    <x v="6"/>
    <n v="1"/>
    <n v="216"/>
    <n v="243"/>
    <n v="216"/>
    <n v="243"/>
  </r>
  <r>
    <d v="2016-03-01T00:00:00"/>
    <x v="0"/>
    <x v="1"/>
    <n v="30"/>
    <x v="0"/>
    <x v="2"/>
    <x v="5"/>
    <n v="55980000"/>
    <x v="1"/>
    <x v="6"/>
    <n v="3"/>
    <n v="116.67"/>
    <n v="159"/>
    <n v="350.01"/>
    <n v="477"/>
  </r>
  <r>
    <d v="2016-06-05T00:00:00"/>
    <x v="0"/>
    <x v="3"/>
    <n v="30"/>
    <x v="0"/>
    <x v="2"/>
    <x v="5"/>
    <n v="55980000"/>
    <x v="1"/>
    <x v="6"/>
    <n v="2"/>
    <n v="243"/>
    <n v="283"/>
    <n v="486"/>
    <n v="566"/>
  </r>
  <r>
    <d v="2015-08-17T00:00:00"/>
    <x v="1"/>
    <x v="5"/>
    <n v="30"/>
    <x v="0"/>
    <x v="2"/>
    <x v="5"/>
    <n v="55980000"/>
    <x v="1"/>
    <x v="6"/>
    <n v="1"/>
    <n v="850"/>
    <n v="900"/>
    <n v="850"/>
    <n v="900"/>
  </r>
  <r>
    <d v="2015-10-21T00:00:00"/>
    <x v="1"/>
    <x v="7"/>
    <n v="30"/>
    <x v="0"/>
    <x v="2"/>
    <x v="5"/>
    <n v="55980000"/>
    <x v="1"/>
    <x v="6"/>
    <n v="2"/>
    <n v="783"/>
    <n v="873"/>
    <n v="1566"/>
    <n v="1746"/>
  </r>
  <r>
    <d v="2016-01-21T00:00:00"/>
    <x v="0"/>
    <x v="11"/>
    <n v="30"/>
    <x v="0"/>
    <x v="1"/>
    <x v="23"/>
    <n v="1244000"/>
    <x v="0"/>
    <x v="0"/>
    <n v="2"/>
    <n v="36"/>
    <n v="35.5"/>
    <n v="72"/>
    <n v="71"/>
  </r>
  <r>
    <d v="2016-01-21T00:00:00"/>
    <x v="0"/>
    <x v="11"/>
    <n v="30"/>
    <x v="0"/>
    <x v="1"/>
    <x v="23"/>
    <n v="1244000"/>
    <x v="1"/>
    <x v="10"/>
    <n v="1"/>
    <n v="234"/>
    <n v="309"/>
    <n v="234"/>
    <n v="309"/>
  </r>
  <r>
    <d v="2016-01-22T00:00:00"/>
    <x v="0"/>
    <x v="11"/>
    <n v="30"/>
    <x v="0"/>
    <x v="1"/>
    <x v="23"/>
    <n v="1244000"/>
    <x v="0"/>
    <x v="0"/>
    <n v="2"/>
    <n v="348"/>
    <n v="540"/>
    <n v="696"/>
    <n v="1080"/>
  </r>
  <r>
    <d v="2016-01-22T00:00:00"/>
    <x v="0"/>
    <x v="11"/>
    <n v="30"/>
    <x v="0"/>
    <x v="1"/>
    <x v="23"/>
    <n v="1244000"/>
    <x v="0"/>
    <x v="0"/>
    <n v="3"/>
    <n v="20"/>
    <n v="27.333333"/>
    <n v="60"/>
    <n v="81.999999000000003"/>
  </r>
  <r>
    <d v="2016-01-22T00:00:00"/>
    <x v="0"/>
    <x v="11"/>
    <n v="30"/>
    <x v="0"/>
    <x v="1"/>
    <x v="23"/>
    <n v="1244000"/>
    <x v="0"/>
    <x v="2"/>
    <n v="1"/>
    <n v="560"/>
    <n v="872"/>
    <n v="560"/>
    <n v="872"/>
  </r>
  <r>
    <d v="2016-02-21T00:00:00"/>
    <x v="0"/>
    <x v="0"/>
    <n v="30"/>
    <x v="0"/>
    <x v="1"/>
    <x v="23"/>
    <n v="1244000"/>
    <x v="0"/>
    <x v="0"/>
    <n v="2"/>
    <n v="52"/>
    <n v="82"/>
    <n v="104"/>
    <n v="164"/>
  </r>
  <r>
    <d v="2016-02-21T00:00:00"/>
    <x v="0"/>
    <x v="0"/>
    <n v="30"/>
    <x v="0"/>
    <x v="1"/>
    <x v="23"/>
    <n v="1244000"/>
    <x v="0"/>
    <x v="2"/>
    <n v="2"/>
    <n v="297.5"/>
    <n v="395"/>
    <n v="595"/>
    <n v="790"/>
  </r>
  <r>
    <d v="2016-02-21T00:00:00"/>
    <x v="0"/>
    <x v="0"/>
    <n v="30"/>
    <x v="0"/>
    <x v="1"/>
    <x v="23"/>
    <n v="1244000"/>
    <x v="1"/>
    <x v="10"/>
    <n v="1"/>
    <n v="144"/>
    <n v="189"/>
    <n v="144"/>
    <n v="189"/>
  </r>
  <r>
    <d v="2016-02-21T00:00:00"/>
    <x v="0"/>
    <x v="0"/>
    <n v="30"/>
    <x v="0"/>
    <x v="1"/>
    <x v="23"/>
    <n v="1244000"/>
    <x v="1"/>
    <x v="6"/>
    <n v="2"/>
    <n v="175"/>
    <n v="151"/>
    <n v="350"/>
    <n v="302"/>
  </r>
  <r>
    <d v="2016-03-01T00:00:00"/>
    <x v="0"/>
    <x v="1"/>
    <n v="30"/>
    <x v="0"/>
    <x v="1"/>
    <x v="23"/>
    <n v="1244000"/>
    <x v="0"/>
    <x v="0"/>
    <n v="1"/>
    <n v="85"/>
    <n v="136"/>
    <n v="85"/>
    <n v="136"/>
  </r>
  <r>
    <d v="2016-03-01T00:00:00"/>
    <x v="0"/>
    <x v="1"/>
    <n v="30"/>
    <x v="0"/>
    <x v="1"/>
    <x v="23"/>
    <n v="1244000"/>
    <x v="0"/>
    <x v="2"/>
    <n v="2"/>
    <n v="315"/>
    <n v="316.5"/>
    <n v="630"/>
    <n v="633"/>
  </r>
  <r>
    <d v="2016-03-13T00:00:00"/>
    <x v="0"/>
    <x v="1"/>
    <n v="30"/>
    <x v="0"/>
    <x v="1"/>
    <x v="23"/>
    <n v="1244000"/>
    <x v="0"/>
    <x v="0"/>
    <n v="2"/>
    <n v="58"/>
    <n v="53.5"/>
    <n v="116"/>
    <n v="107"/>
  </r>
  <r>
    <d v="2016-04-21T00:00:00"/>
    <x v="0"/>
    <x v="2"/>
    <n v="30"/>
    <x v="0"/>
    <x v="1"/>
    <x v="23"/>
    <n v="1244000"/>
    <x v="0"/>
    <x v="0"/>
    <n v="1"/>
    <n v="145"/>
    <n v="214"/>
    <n v="145"/>
    <n v="214"/>
  </r>
  <r>
    <d v="2016-04-21T00:00:00"/>
    <x v="0"/>
    <x v="2"/>
    <n v="30"/>
    <x v="0"/>
    <x v="1"/>
    <x v="23"/>
    <n v="1244000"/>
    <x v="0"/>
    <x v="2"/>
    <n v="3"/>
    <n v="326.67"/>
    <n v="300.33333299999998"/>
    <n v="980.01"/>
    <n v="900.99999899999989"/>
  </r>
  <r>
    <d v="2016-04-21T00:00:00"/>
    <x v="0"/>
    <x v="2"/>
    <n v="30"/>
    <x v="0"/>
    <x v="1"/>
    <x v="23"/>
    <n v="1244000"/>
    <x v="1"/>
    <x v="10"/>
    <n v="2"/>
    <n v="72"/>
    <n v="77.5"/>
    <n v="144"/>
    <n v="155"/>
  </r>
  <r>
    <d v="2016-04-25T00:00:00"/>
    <x v="0"/>
    <x v="2"/>
    <n v="30"/>
    <x v="0"/>
    <x v="1"/>
    <x v="23"/>
    <n v="1244000"/>
    <x v="1"/>
    <x v="1"/>
    <n v="3"/>
    <n v="171.33"/>
    <n v="295.66666700000002"/>
    <n v="513.99"/>
    <n v="887.00000100000011"/>
  </r>
  <r>
    <d v="2016-04-25T00:00:00"/>
    <x v="0"/>
    <x v="2"/>
    <n v="30"/>
    <x v="0"/>
    <x v="1"/>
    <x v="23"/>
    <n v="1244000"/>
    <x v="0"/>
    <x v="0"/>
    <n v="3"/>
    <n v="5"/>
    <n v="7.6666670000000003"/>
    <n v="15"/>
    <n v="23.000001000000001"/>
  </r>
  <r>
    <d v="2016-04-30T00:00:00"/>
    <x v="0"/>
    <x v="2"/>
    <n v="30"/>
    <x v="0"/>
    <x v="1"/>
    <x v="23"/>
    <n v="1244000"/>
    <x v="0"/>
    <x v="0"/>
    <n v="2"/>
    <n v="75"/>
    <n v="96.5"/>
    <n v="150"/>
    <n v="193"/>
  </r>
  <r>
    <d v="2016-04-30T00:00:00"/>
    <x v="0"/>
    <x v="2"/>
    <n v="30"/>
    <x v="0"/>
    <x v="1"/>
    <x v="23"/>
    <n v="1244000"/>
    <x v="0"/>
    <x v="0"/>
    <n v="1"/>
    <n v="16"/>
    <n v="15"/>
    <n v="16"/>
    <n v="15"/>
  </r>
  <r>
    <d v="2016-05-14T00:00:00"/>
    <x v="0"/>
    <x v="10"/>
    <n v="30"/>
    <x v="0"/>
    <x v="1"/>
    <x v="23"/>
    <n v="1244000"/>
    <x v="0"/>
    <x v="0"/>
    <n v="1"/>
    <n v="645"/>
    <n v="794"/>
    <n v="645"/>
    <n v="794"/>
  </r>
  <r>
    <d v="2016-05-14T00:00:00"/>
    <x v="0"/>
    <x v="10"/>
    <n v="30"/>
    <x v="0"/>
    <x v="1"/>
    <x v="23"/>
    <n v="1244000"/>
    <x v="1"/>
    <x v="10"/>
    <n v="1"/>
    <n v="90"/>
    <n v="101"/>
    <n v="90"/>
    <n v="101"/>
  </r>
  <r>
    <d v="2016-05-15T00:00:00"/>
    <x v="0"/>
    <x v="10"/>
    <n v="30"/>
    <x v="0"/>
    <x v="1"/>
    <x v="23"/>
    <n v="1244000"/>
    <x v="0"/>
    <x v="0"/>
    <n v="1"/>
    <n v="193"/>
    <n v="161"/>
    <n v="193"/>
    <n v="161"/>
  </r>
  <r>
    <d v="2016-05-15T00:00:00"/>
    <x v="0"/>
    <x v="10"/>
    <n v="30"/>
    <x v="0"/>
    <x v="1"/>
    <x v="23"/>
    <n v="1244000"/>
    <x v="0"/>
    <x v="0"/>
    <n v="3"/>
    <n v="1.33"/>
    <n v="2"/>
    <n v="3.99"/>
    <n v="6"/>
  </r>
  <r>
    <d v="2016-06-07T00:00:00"/>
    <x v="0"/>
    <x v="3"/>
    <n v="30"/>
    <x v="0"/>
    <x v="1"/>
    <x v="23"/>
    <n v="1244000"/>
    <x v="0"/>
    <x v="0"/>
    <n v="1"/>
    <n v="116"/>
    <n v="129"/>
    <n v="116"/>
    <n v="129"/>
  </r>
  <r>
    <d v="2016-06-07T00:00:00"/>
    <x v="0"/>
    <x v="3"/>
    <n v="30"/>
    <x v="0"/>
    <x v="1"/>
    <x v="23"/>
    <n v="1244000"/>
    <x v="0"/>
    <x v="0"/>
    <n v="2"/>
    <n v="43"/>
    <n v="63.5"/>
    <n v="86"/>
    <n v="127"/>
  </r>
  <r>
    <d v="2016-07-10T00:00:00"/>
    <x v="0"/>
    <x v="4"/>
    <n v="30"/>
    <x v="0"/>
    <x v="1"/>
    <x v="23"/>
    <n v="1244000"/>
    <x v="0"/>
    <x v="0"/>
    <n v="3"/>
    <n v="203"/>
    <n v="239.33333300000001"/>
    <n v="609"/>
    <n v="717.999999"/>
  </r>
  <r>
    <d v="2016-07-10T00:00:00"/>
    <x v="0"/>
    <x v="4"/>
    <n v="30"/>
    <x v="0"/>
    <x v="1"/>
    <x v="23"/>
    <n v="1244000"/>
    <x v="0"/>
    <x v="0"/>
    <n v="3"/>
    <n v="25"/>
    <n v="24.666667"/>
    <n v="75"/>
    <n v="74.000000999999997"/>
  </r>
  <r>
    <d v="2016-07-10T00:00:00"/>
    <x v="0"/>
    <x v="4"/>
    <n v="30"/>
    <x v="0"/>
    <x v="1"/>
    <x v="23"/>
    <n v="1244000"/>
    <x v="0"/>
    <x v="0"/>
    <n v="3"/>
    <n v="17.670000000000002"/>
    <n v="29.666667"/>
    <n v="53.010000000000005"/>
    <n v="89.000000999999997"/>
  </r>
  <r>
    <d v="2015-08-01T00:00:00"/>
    <x v="1"/>
    <x v="5"/>
    <n v="30"/>
    <x v="0"/>
    <x v="1"/>
    <x v="23"/>
    <n v="1244000"/>
    <x v="0"/>
    <x v="0"/>
    <n v="2"/>
    <n v="45"/>
    <n v="49"/>
    <n v="90"/>
    <n v="98"/>
  </r>
  <r>
    <d v="2015-08-01T00:00:00"/>
    <x v="1"/>
    <x v="5"/>
    <n v="30"/>
    <x v="0"/>
    <x v="1"/>
    <x v="23"/>
    <n v="1244000"/>
    <x v="1"/>
    <x v="6"/>
    <n v="1"/>
    <n v="1400"/>
    <n v="1130"/>
    <n v="1400"/>
    <n v="1130"/>
  </r>
  <r>
    <d v="2015-08-09T00:00:00"/>
    <x v="1"/>
    <x v="5"/>
    <n v="30"/>
    <x v="0"/>
    <x v="1"/>
    <x v="23"/>
    <n v="1244000"/>
    <x v="0"/>
    <x v="0"/>
    <n v="2"/>
    <n v="217.5"/>
    <n v="311.5"/>
    <n v="435"/>
    <n v="623"/>
  </r>
  <r>
    <d v="2015-08-09T00:00:00"/>
    <x v="1"/>
    <x v="5"/>
    <n v="30"/>
    <x v="0"/>
    <x v="1"/>
    <x v="23"/>
    <n v="1244000"/>
    <x v="0"/>
    <x v="0"/>
    <n v="3"/>
    <n v="3.33"/>
    <n v="3.3333330000000001"/>
    <n v="9.99"/>
    <n v="9.9999990000000007"/>
  </r>
  <r>
    <d v="2015-08-09T00:00:00"/>
    <x v="1"/>
    <x v="5"/>
    <n v="30"/>
    <x v="0"/>
    <x v="1"/>
    <x v="23"/>
    <n v="1244000"/>
    <x v="0"/>
    <x v="0"/>
    <n v="1"/>
    <n v="60"/>
    <n v="48"/>
    <n v="60"/>
    <n v="48"/>
  </r>
  <r>
    <d v="2015-08-09T00:00:00"/>
    <x v="1"/>
    <x v="5"/>
    <n v="30"/>
    <x v="0"/>
    <x v="1"/>
    <x v="23"/>
    <n v="1244000"/>
    <x v="0"/>
    <x v="3"/>
    <n v="2"/>
    <n v="397.5"/>
    <n v="539"/>
    <n v="795"/>
    <n v="1078"/>
  </r>
  <r>
    <d v="2015-08-24T00:00:00"/>
    <x v="1"/>
    <x v="5"/>
    <n v="30"/>
    <x v="0"/>
    <x v="1"/>
    <x v="23"/>
    <n v="1244000"/>
    <x v="0"/>
    <x v="0"/>
    <n v="3"/>
    <n v="183.67"/>
    <n v="240.66666699999999"/>
    <n v="551.01"/>
    <n v="722.000001"/>
  </r>
  <r>
    <d v="2015-08-24T00:00:00"/>
    <x v="1"/>
    <x v="5"/>
    <n v="30"/>
    <x v="0"/>
    <x v="1"/>
    <x v="23"/>
    <n v="1244000"/>
    <x v="0"/>
    <x v="0"/>
    <n v="2"/>
    <n v="12.5"/>
    <n v="18"/>
    <n v="25"/>
    <n v="36"/>
  </r>
  <r>
    <d v="2015-08-24T00:00:00"/>
    <x v="1"/>
    <x v="5"/>
    <n v="30"/>
    <x v="0"/>
    <x v="1"/>
    <x v="23"/>
    <n v="1244000"/>
    <x v="0"/>
    <x v="0"/>
    <n v="2"/>
    <n v="23"/>
    <n v="30"/>
    <n v="46"/>
    <n v="60"/>
  </r>
  <r>
    <d v="2015-09-08T00:00:00"/>
    <x v="1"/>
    <x v="6"/>
    <n v="30"/>
    <x v="0"/>
    <x v="1"/>
    <x v="23"/>
    <n v="1244000"/>
    <x v="0"/>
    <x v="0"/>
    <n v="3"/>
    <n v="7"/>
    <n v="8"/>
    <n v="21"/>
    <n v="24"/>
  </r>
  <r>
    <d v="2015-09-29T00:00:00"/>
    <x v="1"/>
    <x v="6"/>
    <n v="30"/>
    <x v="0"/>
    <x v="1"/>
    <x v="23"/>
    <n v="1244000"/>
    <x v="0"/>
    <x v="0"/>
    <n v="2"/>
    <n v="129"/>
    <n v="133.5"/>
    <n v="258"/>
    <n v="267"/>
  </r>
  <r>
    <d v="2015-09-29T00:00:00"/>
    <x v="1"/>
    <x v="6"/>
    <n v="30"/>
    <x v="0"/>
    <x v="1"/>
    <x v="23"/>
    <n v="1244000"/>
    <x v="0"/>
    <x v="0"/>
    <n v="3"/>
    <n v="12"/>
    <n v="9.6666670000000003"/>
    <n v="36"/>
    <n v="29.000001000000001"/>
  </r>
  <r>
    <d v="2015-09-29T00:00:00"/>
    <x v="1"/>
    <x v="6"/>
    <n v="30"/>
    <x v="0"/>
    <x v="1"/>
    <x v="23"/>
    <n v="1244000"/>
    <x v="0"/>
    <x v="0"/>
    <n v="3"/>
    <n v="5.33"/>
    <n v="5.6666670000000003"/>
    <n v="15.99"/>
    <n v="17.000001000000001"/>
  </r>
  <r>
    <d v="2015-10-01T00:00:00"/>
    <x v="1"/>
    <x v="7"/>
    <n v="30"/>
    <x v="0"/>
    <x v="1"/>
    <x v="23"/>
    <n v="1244000"/>
    <x v="0"/>
    <x v="12"/>
    <n v="2"/>
    <n v="67.5"/>
    <n v="52.5"/>
    <n v="135"/>
    <n v="105"/>
  </r>
  <r>
    <d v="2015-10-01T00:00:00"/>
    <x v="1"/>
    <x v="7"/>
    <n v="30"/>
    <x v="0"/>
    <x v="1"/>
    <x v="23"/>
    <n v="1244000"/>
    <x v="0"/>
    <x v="12"/>
    <n v="3"/>
    <n v="41.67"/>
    <n v="56.666666999999997"/>
    <n v="125.01"/>
    <n v="170.000001"/>
  </r>
  <r>
    <d v="2015-10-05T00:00:00"/>
    <x v="1"/>
    <x v="7"/>
    <n v="30"/>
    <x v="0"/>
    <x v="1"/>
    <x v="23"/>
    <n v="1244000"/>
    <x v="0"/>
    <x v="0"/>
    <n v="2"/>
    <n v="17.5"/>
    <n v="16"/>
    <n v="35"/>
    <n v="32"/>
  </r>
  <r>
    <d v="2015-10-05T00:00:00"/>
    <x v="1"/>
    <x v="7"/>
    <n v="30"/>
    <x v="0"/>
    <x v="1"/>
    <x v="23"/>
    <n v="1244000"/>
    <x v="0"/>
    <x v="0"/>
    <n v="2"/>
    <n v="31"/>
    <n v="40"/>
    <n v="62"/>
    <n v="80"/>
  </r>
  <r>
    <d v="2015-10-05T00:00:00"/>
    <x v="1"/>
    <x v="7"/>
    <n v="30"/>
    <x v="0"/>
    <x v="1"/>
    <x v="23"/>
    <n v="1244000"/>
    <x v="0"/>
    <x v="0"/>
    <n v="2"/>
    <n v="45"/>
    <n v="52"/>
    <n v="90"/>
    <n v="104"/>
  </r>
  <r>
    <d v="2015-10-05T00:00:00"/>
    <x v="1"/>
    <x v="7"/>
    <n v="30"/>
    <x v="0"/>
    <x v="1"/>
    <x v="23"/>
    <n v="1244000"/>
    <x v="0"/>
    <x v="2"/>
    <n v="2"/>
    <n v="280"/>
    <n v="394"/>
    <n v="560"/>
    <n v="788"/>
  </r>
  <r>
    <d v="2015-10-17T00:00:00"/>
    <x v="1"/>
    <x v="7"/>
    <n v="30"/>
    <x v="0"/>
    <x v="1"/>
    <x v="23"/>
    <n v="1244000"/>
    <x v="0"/>
    <x v="0"/>
    <n v="1"/>
    <n v="100"/>
    <n v="121"/>
    <n v="100"/>
    <n v="121"/>
  </r>
  <r>
    <d v="2015-10-17T00:00:00"/>
    <x v="1"/>
    <x v="7"/>
    <n v="30"/>
    <x v="0"/>
    <x v="1"/>
    <x v="23"/>
    <n v="1244000"/>
    <x v="0"/>
    <x v="0"/>
    <n v="2"/>
    <n v="4.5"/>
    <n v="6"/>
    <n v="9"/>
    <n v="12"/>
  </r>
  <r>
    <d v="2015-11-29T00:00:00"/>
    <x v="1"/>
    <x v="8"/>
    <n v="30"/>
    <x v="0"/>
    <x v="1"/>
    <x v="23"/>
    <n v="1244000"/>
    <x v="0"/>
    <x v="0"/>
    <n v="2"/>
    <n v="10"/>
    <n v="13"/>
    <n v="20"/>
    <n v="26"/>
  </r>
  <r>
    <d v="2015-11-30T00:00:00"/>
    <x v="1"/>
    <x v="8"/>
    <n v="30"/>
    <x v="0"/>
    <x v="1"/>
    <x v="23"/>
    <n v="1244000"/>
    <x v="0"/>
    <x v="0"/>
    <n v="3"/>
    <n v="43.33"/>
    <n v="40.333333000000003"/>
    <n v="129.99"/>
    <n v="120.999999"/>
  </r>
  <r>
    <d v="2015-11-30T00:00:00"/>
    <x v="1"/>
    <x v="8"/>
    <n v="30"/>
    <x v="0"/>
    <x v="1"/>
    <x v="23"/>
    <n v="1244000"/>
    <x v="0"/>
    <x v="2"/>
    <n v="1"/>
    <n v="385"/>
    <n v="476"/>
    <n v="385"/>
    <n v="476"/>
  </r>
  <r>
    <d v="2015-12-09T00:00:00"/>
    <x v="1"/>
    <x v="9"/>
    <n v="30"/>
    <x v="0"/>
    <x v="1"/>
    <x v="23"/>
    <n v="1244000"/>
    <x v="0"/>
    <x v="0"/>
    <n v="2"/>
    <n v="319"/>
    <n v="379.5"/>
    <n v="638"/>
    <n v="759"/>
  </r>
  <r>
    <d v="2015-12-09T00:00:00"/>
    <x v="1"/>
    <x v="9"/>
    <n v="30"/>
    <x v="0"/>
    <x v="1"/>
    <x v="23"/>
    <n v="1244000"/>
    <x v="0"/>
    <x v="0"/>
    <n v="3"/>
    <n v="8.33"/>
    <n v="7"/>
    <n v="24.990000000000002"/>
    <n v="21"/>
  </r>
  <r>
    <d v="2015-12-09T00:00:00"/>
    <x v="1"/>
    <x v="9"/>
    <n v="30"/>
    <x v="0"/>
    <x v="1"/>
    <x v="23"/>
    <n v="1244000"/>
    <x v="0"/>
    <x v="2"/>
    <n v="3"/>
    <n v="315"/>
    <n v="446"/>
    <n v="945"/>
    <n v="1338"/>
  </r>
  <r>
    <d v="2015-12-12T00:00:00"/>
    <x v="1"/>
    <x v="9"/>
    <n v="30"/>
    <x v="0"/>
    <x v="1"/>
    <x v="23"/>
    <n v="1244000"/>
    <x v="0"/>
    <x v="0"/>
    <n v="1"/>
    <n v="261"/>
    <n v="371"/>
    <n v="261"/>
    <n v="371"/>
  </r>
  <r>
    <d v="2015-12-12T00:00:00"/>
    <x v="1"/>
    <x v="9"/>
    <n v="30"/>
    <x v="0"/>
    <x v="1"/>
    <x v="23"/>
    <n v="1244000"/>
    <x v="0"/>
    <x v="0"/>
    <n v="2"/>
    <n v="57.5"/>
    <n v="68.5"/>
    <n v="115"/>
    <n v="137"/>
  </r>
  <r>
    <d v="2015-12-12T00:00:00"/>
    <x v="1"/>
    <x v="9"/>
    <n v="30"/>
    <x v="0"/>
    <x v="1"/>
    <x v="23"/>
    <n v="1244000"/>
    <x v="0"/>
    <x v="0"/>
    <n v="1"/>
    <n v="14"/>
    <n v="12"/>
    <n v="14"/>
    <n v="12"/>
  </r>
  <r>
    <d v="2015-09-16T00:00:00"/>
    <x v="1"/>
    <x v="6"/>
    <n v="30"/>
    <x v="0"/>
    <x v="3"/>
    <x v="9"/>
    <n v="990509"/>
    <x v="1"/>
    <x v="6"/>
    <n v="1"/>
    <n v="54"/>
    <n v="70"/>
    <n v="54"/>
    <n v="70"/>
  </r>
  <r>
    <d v="2016-01-01T00:00:00"/>
    <x v="0"/>
    <x v="11"/>
    <n v="31"/>
    <x v="1"/>
    <x v="2"/>
    <x v="5"/>
    <n v="55980000"/>
    <x v="0"/>
    <x v="2"/>
    <n v="2"/>
    <n v="297.5"/>
    <n v="379.5"/>
    <n v="595"/>
    <n v="759"/>
  </r>
  <r>
    <d v="2016-01-09T00:00:00"/>
    <x v="0"/>
    <x v="11"/>
    <n v="31"/>
    <x v="1"/>
    <x v="2"/>
    <x v="5"/>
    <n v="55980000"/>
    <x v="0"/>
    <x v="2"/>
    <n v="3"/>
    <n v="326.67"/>
    <n v="407.33333299999998"/>
    <n v="980.01"/>
    <n v="1221.9999989999999"/>
  </r>
  <r>
    <d v="2016-02-08T00:00:00"/>
    <x v="0"/>
    <x v="0"/>
    <n v="31"/>
    <x v="1"/>
    <x v="2"/>
    <x v="5"/>
    <n v="55980000"/>
    <x v="0"/>
    <x v="2"/>
    <n v="3"/>
    <n v="35"/>
    <n v="42.333333000000003"/>
    <n v="105"/>
    <n v="126.999999"/>
  </r>
  <r>
    <d v="2016-03-01T00:00:00"/>
    <x v="0"/>
    <x v="1"/>
    <n v="31"/>
    <x v="1"/>
    <x v="2"/>
    <x v="5"/>
    <n v="55980000"/>
    <x v="0"/>
    <x v="2"/>
    <n v="3"/>
    <n v="35"/>
    <n v="45.666666999999997"/>
    <n v="105"/>
    <n v="137.000001"/>
  </r>
  <r>
    <d v="2016-03-11T00:00:00"/>
    <x v="0"/>
    <x v="1"/>
    <n v="31"/>
    <x v="1"/>
    <x v="2"/>
    <x v="5"/>
    <n v="55980000"/>
    <x v="0"/>
    <x v="2"/>
    <n v="1"/>
    <n v="525"/>
    <n v="715"/>
    <n v="525"/>
    <n v="715"/>
  </r>
  <r>
    <d v="2016-05-23T00:00:00"/>
    <x v="0"/>
    <x v="10"/>
    <n v="31"/>
    <x v="1"/>
    <x v="2"/>
    <x v="5"/>
    <n v="55980000"/>
    <x v="0"/>
    <x v="2"/>
    <n v="2"/>
    <n v="87.5"/>
    <n v="109"/>
    <n v="175"/>
    <n v="218"/>
  </r>
  <r>
    <d v="2015-08-03T00:00:00"/>
    <x v="1"/>
    <x v="5"/>
    <n v="31"/>
    <x v="1"/>
    <x v="2"/>
    <x v="5"/>
    <n v="55980000"/>
    <x v="0"/>
    <x v="2"/>
    <n v="2"/>
    <n v="245"/>
    <n v="276.5"/>
    <n v="490"/>
    <n v="553"/>
  </r>
  <r>
    <d v="2015-10-31T00:00:00"/>
    <x v="1"/>
    <x v="7"/>
    <n v="31"/>
    <x v="1"/>
    <x v="2"/>
    <x v="5"/>
    <n v="55980000"/>
    <x v="0"/>
    <x v="2"/>
    <n v="2"/>
    <n v="367.5"/>
    <n v="452.5"/>
    <n v="735"/>
    <n v="905"/>
  </r>
  <r>
    <d v="2015-11-30T00:00:00"/>
    <x v="1"/>
    <x v="8"/>
    <n v="31"/>
    <x v="1"/>
    <x v="2"/>
    <x v="5"/>
    <n v="55980000"/>
    <x v="0"/>
    <x v="2"/>
    <n v="1"/>
    <n v="35"/>
    <n v="39"/>
    <n v="35"/>
    <n v="39"/>
  </r>
  <r>
    <d v="2015-12-11T00:00:00"/>
    <x v="1"/>
    <x v="9"/>
    <n v="31"/>
    <x v="1"/>
    <x v="2"/>
    <x v="5"/>
    <n v="55980000"/>
    <x v="0"/>
    <x v="2"/>
    <n v="2"/>
    <n v="140"/>
    <n v="146"/>
    <n v="280"/>
    <n v="292"/>
  </r>
  <r>
    <d v="2015-12-23T00:00:00"/>
    <x v="1"/>
    <x v="9"/>
    <n v="31"/>
    <x v="1"/>
    <x v="2"/>
    <x v="5"/>
    <n v="55980000"/>
    <x v="0"/>
    <x v="2"/>
    <n v="2"/>
    <n v="122.5"/>
    <n v="147.5"/>
    <n v="245"/>
    <n v="295"/>
  </r>
  <r>
    <d v="2016-04-15T00:00:00"/>
    <x v="0"/>
    <x v="2"/>
    <n v="31"/>
    <x v="0"/>
    <x v="3"/>
    <x v="6"/>
    <n v="6266000"/>
    <x v="2"/>
    <x v="4"/>
    <n v="1"/>
    <n v="769"/>
    <n v="1006"/>
    <n v="769"/>
    <n v="1006"/>
  </r>
  <r>
    <d v="2015-09-15T00:00:00"/>
    <x v="1"/>
    <x v="6"/>
    <n v="31"/>
    <x v="0"/>
    <x v="3"/>
    <x v="6"/>
    <n v="6266000"/>
    <x v="2"/>
    <x v="4"/>
    <n v="3"/>
    <n v="773.33"/>
    <n v="868.66666699999996"/>
    <n v="2319.9900000000002"/>
    <n v="2606.0000009999999"/>
  </r>
  <r>
    <d v="2016-05-01T00:00:00"/>
    <x v="0"/>
    <x v="10"/>
    <n v="31"/>
    <x v="1"/>
    <x v="1"/>
    <x v="18"/>
    <n v="678722"/>
    <x v="2"/>
    <x v="4"/>
    <n v="2"/>
    <n v="1160"/>
    <n v="1094"/>
    <n v="2320"/>
    <n v="2188"/>
  </r>
  <r>
    <d v="2015-06-15T00:00:00"/>
    <x v="1"/>
    <x v="3"/>
    <n v="31"/>
    <x v="1"/>
    <x v="1"/>
    <x v="18"/>
    <n v="678722"/>
    <x v="2"/>
    <x v="4"/>
    <n v="2"/>
    <n v="1035.5"/>
    <n v="1296"/>
    <n v="2071"/>
    <n v="2592"/>
  </r>
  <r>
    <d v="2015-09-21T00:00:00"/>
    <x v="1"/>
    <x v="6"/>
    <n v="31"/>
    <x v="1"/>
    <x v="1"/>
    <x v="18"/>
    <n v="678722"/>
    <x v="2"/>
    <x v="4"/>
    <n v="1"/>
    <n v="2295"/>
    <n v="2697"/>
    <n v="2295"/>
    <n v="2697"/>
  </r>
  <r>
    <d v="2015-09-21T00:00:00"/>
    <x v="1"/>
    <x v="6"/>
    <n v="31"/>
    <x v="1"/>
    <x v="1"/>
    <x v="18"/>
    <n v="678722"/>
    <x v="0"/>
    <x v="0"/>
    <n v="3"/>
    <n v="14.67"/>
    <n v="10.666667"/>
    <n v="44.01"/>
    <n v="32.000000999999997"/>
  </r>
  <r>
    <d v="2015-06-12T00:00:00"/>
    <x v="1"/>
    <x v="3"/>
    <n v="31"/>
    <x v="1"/>
    <x v="1"/>
    <x v="16"/>
    <n v="2592000"/>
    <x v="2"/>
    <x v="4"/>
    <n v="1"/>
    <n v="2071"/>
    <n v="2377"/>
    <n v="2071"/>
    <n v="2377"/>
  </r>
  <r>
    <d v="2015-09-09T00:00:00"/>
    <x v="1"/>
    <x v="6"/>
    <n v="31"/>
    <x v="1"/>
    <x v="1"/>
    <x v="16"/>
    <n v="2592000"/>
    <x v="2"/>
    <x v="4"/>
    <n v="1"/>
    <n v="2320"/>
    <n v="1774"/>
    <n v="2320"/>
    <n v="1774"/>
  </r>
  <r>
    <d v="2015-09-09T00:00:00"/>
    <x v="1"/>
    <x v="6"/>
    <n v="31"/>
    <x v="1"/>
    <x v="1"/>
    <x v="16"/>
    <n v="2592000"/>
    <x v="1"/>
    <x v="10"/>
    <n v="3"/>
    <n v="30"/>
    <n v="25.333333"/>
    <n v="90"/>
    <n v="75.999999000000003"/>
  </r>
  <r>
    <d v="2015-06-18T00:00:00"/>
    <x v="1"/>
    <x v="3"/>
    <n v="32"/>
    <x v="1"/>
    <x v="1"/>
    <x v="16"/>
    <n v="2592000"/>
    <x v="2"/>
    <x v="4"/>
    <n v="3"/>
    <n v="690.33"/>
    <n v="680"/>
    <n v="2070.9900000000002"/>
    <n v="2040"/>
  </r>
  <r>
    <d v="2015-09-24T00:00:00"/>
    <x v="1"/>
    <x v="6"/>
    <n v="32"/>
    <x v="1"/>
    <x v="1"/>
    <x v="16"/>
    <n v="2592000"/>
    <x v="2"/>
    <x v="4"/>
    <n v="2"/>
    <n v="1147.5"/>
    <n v="1391.5"/>
    <n v="2295"/>
    <n v="2783"/>
  </r>
  <r>
    <d v="2015-10-04T00:00:00"/>
    <x v="1"/>
    <x v="7"/>
    <n v="32"/>
    <x v="1"/>
    <x v="1"/>
    <x v="16"/>
    <n v="2592000"/>
    <x v="2"/>
    <x v="4"/>
    <n v="3"/>
    <n v="256.33"/>
    <n v="184.33333300000001"/>
    <n v="768.99"/>
    <n v="552.999999"/>
  </r>
  <r>
    <d v="2015-06-24T00:00:00"/>
    <x v="1"/>
    <x v="3"/>
    <n v="32"/>
    <x v="0"/>
    <x v="1"/>
    <x v="12"/>
    <n v="2161000"/>
    <x v="2"/>
    <x v="4"/>
    <n v="1"/>
    <n v="2049"/>
    <n v="2328"/>
    <n v="2049"/>
    <n v="2328"/>
  </r>
  <r>
    <d v="2015-09-13T00:00:00"/>
    <x v="1"/>
    <x v="6"/>
    <n v="32"/>
    <x v="0"/>
    <x v="1"/>
    <x v="12"/>
    <n v="2161000"/>
    <x v="2"/>
    <x v="4"/>
    <n v="3"/>
    <n v="765"/>
    <n v="601"/>
    <n v="2295"/>
    <n v="1803"/>
  </r>
  <r>
    <d v="2015-06-02T00:00:00"/>
    <x v="1"/>
    <x v="3"/>
    <n v="33"/>
    <x v="0"/>
    <x v="1"/>
    <x v="8"/>
    <n v="1654000"/>
    <x v="2"/>
    <x v="4"/>
    <n v="2"/>
    <n v="1035.5"/>
    <n v="674.5"/>
    <n v="2071"/>
    <n v="1349"/>
  </r>
  <r>
    <d v="2015-06-02T00:00:00"/>
    <x v="1"/>
    <x v="3"/>
    <n v="33"/>
    <x v="0"/>
    <x v="1"/>
    <x v="8"/>
    <n v="1654000"/>
    <x v="2"/>
    <x v="4"/>
    <n v="1"/>
    <n v="2049"/>
    <n v="1605"/>
    <n v="2049"/>
    <n v="1605"/>
  </r>
  <r>
    <d v="2015-09-13T00:00:00"/>
    <x v="1"/>
    <x v="6"/>
    <n v="33"/>
    <x v="0"/>
    <x v="1"/>
    <x v="8"/>
    <n v="1654000"/>
    <x v="2"/>
    <x v="4"/>
    <n v="1"/>
    <n v="2320"/>
    <n v="2205"/>
    <n v="2320"/>
    <n v="2205"/>
  </r>
  <r>
    <d v="2015-09-13T00:00:00"/>
    <x v="1"/>
    <x v="6"/>
    <n v="33"/>
    <x v="0"/>
    <x v="1"/>
    <x v="8"/>
    <n v="1654000"/>
    <x v="0"/>
    <x v="12"/>
    <n v="1"/>
    <n v="100"/>
    <n v="86"/>
    <n v="100"/>
    <n v="86"/>
  </r>
  <r>
    <d v="2015-09-13T00:00:00"/>
    <x v="1"/>
    <x v="6"/>
    <n v="33"/>
    <x v="0"/>
    <x v="1"/>
    <x v="8"/>
    <n v="1654000"/>
    <x v="0"/>
    <x v="12"/>
    <n v="1"/>
    <n v="5"/>
    <n v="7"/>
    <n v="5"/>
    <n v="7"/>
  </r>
  <r>
    <d v="2015-11-13T00:00:00"/>
    <x v="1"/>
    <x v="8"/>
    <n v="33"/>
    <x v="0"/>
    <x v="1"/>
    <x v="8"/>
    <n v="1654000"/>
    <x v="2"/>
    <x v="4"/>
    <n v="1"/>
    <n v="2320"/>
    <n v="2093"/>
    <n v="2320"/>
    <n v="2093"/>
  </r>
  <r>
    <d v="2015-10-18T00:00:00"/>
    <x v="1"/>
    <x v="7"/>
    <n v="64"/>
    <x v="1"/>
    <x v="2"/>
    <x v="5"/>
    <n v="55980000"/>
    <x v="0"/>
    <x v="2"/>
    <n v="1"/>
    <n v="105"/>
    <n v="107"/>
    <n v="105"/>
    <n v="107"/>
  </r>
  <r>
    <d v="2016-01-10T00:00:00"/>
    <x v="0"/>
    <x v="11"/>
    <n v="31"/>
    <x v="0"/>
    <x v="1"/>
    <x v="12"/>
    <n v="2161000"/>
    <x v="1"/>
    <x v="10"/>
    <n v="3"/>
    <n v="6"/>
    <n v="8"/>
    <n v="18"/>
    <n v="24"/>
  </r>
  <r>
    <d v="2016-03-28T00:00:00"/>
    <x v="0"/>
    <x v="1"/>
    <n v="31"/>
    <x v="0"/>
    <x v="1"/>
    <x v="12"/>
    <n v="2161000"/>
    <x v="1"/>
    <x v="10"/>
    <n v="2"/>
    <n v="22.5"/>
    <n v="27.5"/>
    <n v="45"/>
    <n v="55"/>
  </r>
  <r>
    <d v="2015-06-24T00:00:00"/>
    <x v="1"/>
    <x v="3"/>
    <n v="32"/>
    <x v="0"/>
    <x v="1"/>
    <x v="4"/>
    <n v="1437000"/>
    <x v="2"/>
    <x v="4"/>
    <n v="3"/>
    <n v="690.33"/>
    <n v="572.66666699999996"/>
    <n v="2070.9900000000002"/>
    <n v="1718.0000009999999"/>
  </r>
  <r>
    <d v="2015-10-10T00:00:00"/>
    <x v="1"/>
    <x v="7"/>
    <n v="32"/>
    <x v="0"/>
    <x v="1"/>
    <x v="4"/>
    <n v="1437000"/>
    <x v="2"/>
    <x v="4"/>
    <n v="3"/>
    <n v="765"/>
    <n v="757.33333300000004"/>
    <n v="2295"/>
    <n v="2271.9999990000001"/>
  </r>
  <r>
    <d v="2015-06-02T00:00:00"/>
    <x v="1"/>
    <x v="3"/>
    <n v="33"/>
    <x v="1"/>
    <x v="1"/>
    <x v="14"/>
    <n v="1036000"/>
    <x v="2"/>
    <x v="4"/>
    <n v="2"/>
    <n v="1024.5"/>
    <n v="1037.5"/>
    <n v="2049"/>
    <n v="2075"/>
  </r>
  <r>
    <d v="2015-10-11T00:00:00"/>
    <x v="1"/>
    <x v="7"/>
    <n v="33"/>
    <x v="1"/>
    <x v="1"/>
    <x v="14"/>
    <n v="1036000"/>
    <x v="2"/>
    <x v="4"/>
    <n v="2"/>
    <n v="1147.5"/>
    <n v="1061"/>
    <n v="2295"/>
    <n v="2122"/>
  </r>
  <r>
    <d v="2015-10-11T00:00:00"/>
    <x v="1"/>
    <x v="7"/>
    <n v="33"/>
    <x v="1"/>
    <x v="1"/>
    <x v="14"/>
    <n v="1036000"/>
    <x v="0"/>
    <x v="0"/>
    <n v="2"/>
    <n v="175"/>
    <n v="160.5"/>
    <n v="350"/>
    <n v="321"/>
  </r>
  <r>
    <d v="2015-10-11T00:00:00"/>
    <x v="1"/>
    <x v="7"/>
    <n v="33"/>
    <x v="1"/>
    <x v="1"/>
    <x v="14"/>
    <n v="1036000"/>
    <x v="0"/>
    <x v="0"/>
    <n v="1"/>
    <n v="5"/>
    <n v="4"/>
    <n v="5"/>
    <n v="4"/>
  </r>
  <r>
    <d v="2015-10-11T00:00:00"/>
    <x v="1"/>
    <x v="7"/>
    <n v="33"/>
    <x v="1"/>
    <x v="1"/>
    <x v="14"/>
    <n v="1036000"/>
    <x v="0"/>
    <x v="3"/>
    <n v="1"/>
    <n v="636"/>
    <n v="774"/>
    <n v="636"/>
    <n v="774"/>
  </r>
  <r>
    <d v="2015-12-01T00:00:00"/>
    <x v="1"/>
    <x v="9"/>
    <n v="33"/>
    <x v="1"/>
    <x v="1"/>
    <x v="14"/>
    <n v="1036000"/>
    <x v="0"/>
    <x v="0"/>
    <n v="2"/>
    <n v="165"/>
    <n v="140"/>
    <n v="330"/>
    <n v="280"/>
  </r>
  <r>
    <d v="2015-12-01T00:00:00"/>
    <x v="1"/>
    <x v="9"/>
    <n v="33"/>
    <x v="1"/>
    <x v="1"/>
    <x v="14"/>
    <n v="1036000"/>
    <x v="0"/>
    <x v="0"/>
    <n v="2"/>
    <n v="5.5"/>
    <n v="4.5"/>
    <n v="11"/>
    <n v="9"/>
  </r>
  <r>
    <d v="2015-11-24T00:00:00"/>
    <x v="1"/>
    <x v="8"/>
    <n v="34"/>
    <x v="0"/>
    <x v="1"/>
    <x v="8"/>
    <n v="1654000"/>
    <x v="0"/>
    <x v="12"/>
    <n v="2"/>
    <n v="60"/>
    <n v="76.5"/>
    <n v="120"/>
    <n v="153"/>
  </r>
  <r>
    <d v="2015-11-24T00:00:00"/>
    <x v="1"/>
    <x v="8"/>
    <n v="34"/>
    <x v="0"/>
    <x v="1"/>
    <x v="8"/>
    <n v="1654000"/>
    <x v="0"/>
    <x v="12"/>
    <n v="1"/>
    <n v="135"/>
    <n v="168"/>
    <n v="135"/>
    <n v="168"/>
  </r>
  <r>
    <d v="2015-02-06T00:00:00"/>
    <x v="1"/>
    <x v="0"/>
    <n v="34"/>
    <x v="0"/>
    <x v="1"/>
    <x v="4"/>
    <n v="1437000"/>
    <x v="2"/>
    <x v="4"/>
    <n v="2"/>
    <n v="1024.5"/>
    <n v="840.5"/>
    <n v="2049"/>
    <n v="1681"/>
  </r>
  <r>
    <d v="2015-11-22T00:00:00"/>
    <x v="1"/>
    <x v="8"/>
    <n v="34"/>
    <x v="0"/>
    <x v="1"/>
    <x v="4"/>
    <n v="1437000"/>
    <x v="2"/>
    <x v="4"/>
    <n v="3"/>
    <n v="256.33"/>
    <n v="207.33333300000001"/>
    <n v="768.99"/>
    <n v="621.999999"/>
  </r>
  <r>
    <d v="2015-11-24T00:00:00"/>
    <x v="1"/>
    <x v="8"/>
    <n v="34"/>
    <x v="0"/>
    <x v="1"/>
    <x v="4"/>
    <n v="1437000"/>
    <x v="2"/>
    <x v="4"/>
    <n v="3"/>
    <n v="765"/>
    <n v="850.66666699999996"/>
    <n v="2295"/>
    <n v="2552.0000009999999"/>
  </r>
  <r>
    <d v="2016-03-18T00:00:00"/>
    <x v="0"/>
    <x v="1"/>
    <n v="19"/>
    <x v="1"/>
    <x v="1"/>
    <x v="12"/>
    <n v="2161000"/>
    <x v="0"/>
    <x v="0"/>
    <n v="1"/>
    <n v="90"/>
    <n v="121"/>
    <n v="90"/>
    <n v="121"/>
  </r>
  <r>
    <d v="2015-11-13T00:00:00"/>
    <x v="1"/>
    <x v="8"/>
    <n v="19"/>
    <x v="1"/>
    <x v="1"/>
    <x v="12"/>
    <n v="2161000"/>
    <x v="2"/>
    <x v="4"/>
    <n v="3"/>
    <n v="765"/>
    <n v="618"/>
    <n v="2295"/>
    <n v="1854"/>
  </r>
  <r>
    <d v="2015-11-13T00:00:00"/>
    <x v="1"/>
    <x v="8"/>
    <n v="19"/>
    <x v="1"/>
    <x v="1"/>
    <x v="12"/>
    <n v="2161000"/>
    <x v="0"/>
    <x v="0"/>
    <n v="3"/>
    <n v="16.670000000000002"/>
    <n v="18"/>
    <n v="50.010000000000005"/>
    <n v="54"/>
  </r>
  <r>
    <d v="2015-12-21T00:00:00"/>
    <x v="1"/>
    <x v="9"/>
    <n v="20"/>
    <x v="1"/>
    <x v="1"/>
    <x v="18"/>
    <n v="678722"/>
    <x v="2"/>
    <x v="4"/>
    <n v="1"/>
    <n v="2320"/>
    <n v="2660"/>
    <n v="2320"/>
    <n v="2660"/>
  </r>
  <r>
    <d v="2015-12-21T00:00:00"/>
    <x v="1"/>
    <x v="9"/>
    <n v="20"/>
    <x v="1"/>
    <x v="1"/>
    <x v="18"/>
    <n v="678722"/>
    <x v="0"/>
    <x v="12"/>
    <n v="1"/>
    <n v="240"/>
    <n v="330"/>
    <n v="240"/>
    <n v="330"/>
  </r>
  <r>
    <d v="2016-02-18T00:00:00"/>
    <x v="0"/>
    <x v="0"/>
    <n v="18"/>
    <x v="1"/>
    <x v="1"/>
    <x v="3"/>
    <n v="1315000"/>
    <x v="0"/>
    <x v="2"/>
    <n v="3"/>
    <n v="105"/>
    <n v="154"/>
    <n v="315"/>
    <n v="462"/>
  </r>
  <r>
    <d v="2016-02-18T00:00:00"/>
    <x v="0"/>
    <x v="0"/>
    <n v="18"/>
    <x v="1"/>
    <x v="1"/>
    <x v="3"/>
    <n v="1315000"/>
    <x v="1"/>
    <x v="6"/>
    <n v="1"/>
    <n v="378"/>
    <n v="520"/>
    <n v="378"/>
    <n v="520"/>
  </r>
  <r>
    <d v="2016-07-02T00:00:00"/>
    <x v="0"/>
    <x v="4"/>
    <n v="18"/>
    <x v="1"/>
    <x v="3"/>
    <x v="11"/>
    <n v="13080000"/>
    <x v="0"/>
    <x v="2"/>
    <n v="3"/>
    <n v="233.33"/>
    <n v="353"/>
    <n v="699.99"/>
    <n v="1059"/>
  </r>
  <r>
    <d v="2016-07-08T00:00:00"/>
    <x v="0"/>
    <x v="4"/>
    <n v="19"/>
    <x v="0"/>
    <x v="1"/>
    <x v="24"/>
    <n v="1395000"/>
    <x v="0"/>
    <x v="2"/>
    <n v="2"/>
    <n v="420"/>
    <n v="430.5"/>
    <n v="840"/>
    <n v="861"/>
  </r>
  <r>
    <d v="2016-07-07T00:00:00"/>
    <x v="0"/>
    <x v="4"/>
    <n v="19"/>
    <x v="0"/>
    <x v="3"/>
    <x v="9"/>
    <n v="990509"/>
    <x v="0"/>
    <x v="0"/>
    <n v="3"/>
    <n v="15"/>
    <n v="24.333333"/>
    <n v="45"/>
    <n v="72.999999000000003"/>
  </r>
  <r>
    <d v="2015-09-25T00:00:00"/>
    <x v="1"/>
    <x v="6"/>
    <n v="19"/>
    <x v="0"/>
    <x v="3"/>
    <x v="9"/>
    <n v="990509"/>
    <x v="2"/>
    <x v="4"/>
    <n v="2"/>
    <n v="1160"/>
    <n v="1323"/>
    <n v="2320"/>
    <n v="2646"/>
  </r>
  <r>
    <d v="2015-09-25T00:00:00"/>
    <x v="1"/>
    <x v="6"/>
    <n v="19"/>
    <x v="0"/>
    <x v="3"/>
    <x v="9"/>
    <n v="990509"/>
    <x v="0"/>
    <x v="0"/>
    <n v="3"/>
    <n v="268.33"/>
    <n v="370.33333299999998"/>
    <n v="804.99"/>
    <n v="1110.9999989999999"/>
  </r>
  <r>
    <d v="2015-09-25T00:00:00"/>
    <x v="1"/>
    <x v="6"/>
    <n v="19"/>
    <x v="0"/>
    <x v="3"/>
    <x v="9"/>
    <n v="990509"/>
    <x v="0"/>
    <x v="0"/>
    <n v="3"/>
    <n v="20"/>
    <n v="27.333333"/>
    <n v="60"/>
    <n v="81.999999000000003"/>
  </r>
  <r>
    <d v="2015-12-14T00:00:00"/>
    <x v="1"/>
    <x v="9"/>
    <n v="20"/>
    <x v="0"/>
    <x v="1"/>
    <x v="3"/>
    <n v="1315000"/>
    <x v="2"/>
    <x v="4"/>
    <n v="2"/>
    <n v="1160"/>
    <n v="1015.5"/>
    <n v="2320"/>
    <n v="2031"/>
  </r>
  <r>
    <d v="2015-12-14T00:00:00"/>
    <x v="1"/>
    <x v="9"/>
    <n v="20"/>
    <x v="0"/>
    <x v="1"/>
    <x v="3"/>
    <n v="1315000"/>
    <x v="0"/>
    <x v="12"/>
    <n v="2"/>
    <n v="30"/>
    <n v="39"/>
    <n v="60"/>
    <n v="78"/>
  </r>
  <r>
    <d v="2015-12-14T00:00:00"/>
    <x v="1"/>
    <x v="9"/>
    <n v="20"/>
    <x v="0"/>
    <x v="1"/>
    <x v="3"/>
    <n v="1315000"/>
    <x v="0"/>
    <x v="12"/>
    <n v="2"/>
    <n v="30"/>
    <n v="37.5"/>
    <n v="60"/>
    <n v="75"/>
  </r>
  <r>
    <d v="2015-12-14T00:00:00"/>
    <x v="1"/>
    <x v="9"/>
    <n v="20"/>
    <x v="0"/>
    <x v="1"/>
    <x v="3"/>
    <n v="1315000"/>
    <x v="0"/>
    <x v="2"/>
    <n v="1"/>
    <n v="245"/>
    <n v="261"/>
    <n v="245"/>
    <n v="261"/>
  </r>
  <r>
    <d v="2015-12-14T00:00:00"/>
    <x v="1"/>
    <x v="9"/>
    <n v="20"/>
    <x v="0"/>
    <x v="1"/>
    <x v="3"/>
    <n v="1315000"/>
    <x v="1"/>
    <x v="10"/>
    <n v="3"/>
    <n v="72"/>
    <n v="64"/>
    <n v="216"/>
    <n v="192"/>
  </r>
  <r>
    <d v="2015-11-07T00:00:00"/>
    <x v="1"/>
    <x v="8"/>
    <n v="20"/>
    <x v="0"/>
    <x v="1"/>
    <x v="15"/>
    <n v="1606000"/>
    <x v="0"/>
    <x v="2"/>
    <n v="2"/>
    <n v="227.5"/>
    <n v="281.5"/>
    <n v="455"/>
    <n v="563"/>
  </r>
  <r>
    <d v="2015-12-09T00:00:00"/>
    <x v="1"/>
    <x v="9"/>
    <n v="20"/>
    <x v="1"/>
    <x v="1"/>
    <x v="4"/>
    <n v="1437000"/>
    <x v="2"/>
    <x v="4"/>
    <n v="1"/>
    <n v="2295"/>
    <n v="2525"/>
    <n v="2295"/>
    <n v="2525"/>
  </r>
  <r>
    <d v="2015-12-09T00:00:00"/>
    <x v="1"/>
    <x v="9"/>
    <n v="20"/>
    <x v="1"/>
    <x v="1"/>
    <x v="4"/>
    <n v="1437000"/>
    <x v="0"/>
    <x v="12"/>
    <n v="1"/>
    <n v="190"/>
    <n v="291"/>
    <n v="190"/>
    <n v="291"/>
  </r>
  <r>
    <d v="2015-12-09T00:00:00"/>
    <x v="1"/>
    <x v="9"/>
    <n v="20"/>
    <x v="1"/>
    <x v="1"/>
    <x v="4"/>
    <n v="1437000"/>
    <x v="0"/>
    <x v="12"/>
    <n v="2"/>
    <n v="47.5"/>
    <n v="36.5"/>
    <n v="95"/>
    <n v="73"/>
  </r>
  <r>
    <d v="2015-12-09T00:00:00"/>
    <x v="1"/>
    <x v="9"/>
    <n v="20"/>
    <x v="1"/>
    <x v="1"/>
    <x v="4"/>
    <n v="1437000"/>
    <x v="1"/>
    <x v="10"/>
    <n v="1"/>
    <n v="189"/>
    <n v="166"/>
    <n v="189"/>
    <n v="166"/>
  </r>
  <r>
    <d v="2015-12-09T00:00:00"/>
    <x v="1"/>
    <x v="9"/>
    <n v="20"/>
    <x v="1"/>
    <x v="1"/>
    <x v="4"/>
    <n v="1437000"/>
    <x v="0"/>
    <x v="2"/>
    <n v="2"/>
    <n v="280"/>
    <n v="386.5"/>
    <n v="560"/>
    <n v="773"/>
  </r>
  <r>
    <d v="2016-01-11T00:00:00"/>
    <x v="0"/>
    <x v="11"/>
    <n v="20"/>
    <x v="1"/>
    <x v="3"/>
    <x v="6"/>
    <n v="6266000"/>
    <x v="0"/>
    <x v="2"/>
    <n v="3"/>
    <n v="163.33000000000001"/>
    <n v="243"/>
    <n v="489.99"/>
    <n v="729"/>
  </r>
  <r>
    <d v="2016-05-18T00:00:00"/>
    <x v="0"/>
    <x v="10"/>
    <n v="20"/>
    <x v="1"/>
    <x v="3"/>
    <x v="6"/>
    <n v="6266000"/>
    <x v="0"/>
    <x v="2"/>
    <n v="2"/>
    <n v="280"/>
    <n v="444"/>
    <n v="560"/>
    <n v="888"/>
  </r>
  <r>
    <d v="2016-04-10T00:00:00"/>
    <x v="0"/>
    <x v="2"/>
    <n v="20"/>
    <x v="1"/>
    <x v="2"/>
    <x v="5"/>
    <n v="55980000"/>
    <x v="2"/>
    <x v="11"/>
    <n v="1"/>
    <n v="2384"/>
    <n v="2308"/>
    <n v="2384"/>
    <n v="2308"/>
  </r>
  <r>
    <d v="2016-04-18T00:00:00"/>
    <x v="0"/>
    <x v="2"/>
    <n v="20"/>
    <x v="1"/>
    <x v="2"/>
    <x v="5"/>
    <n v="55980000"/>
    <x v="2"/>
    <x v="11"/>
    <n v="3"/>
    <n v="794.67"/>
    <n v="842.33333300000004"/>
    <n v="2384.0099999999998"/>
    <n v="2526.9999990000001"/>
  </r>
  <r>
    <d v="2015-09-13T00:00:00"/>
    <x v="1"/>
    <x v="6"/>
    <n v="20"/>
    <x v="1"/>
    <x v="2"/>
    <x v="5"/>
    <n v="55980000"/>
    <x v="1"/>
    <x v="10"/>
    <n v="3"/>
    <n v="15"/>
    <n v="17.666667"/>
    <n v="45"/>
    <n v="53.000000999999997"/>
  </r>
  <r>
    <d v="2015-09-01T00:00:00"/>
    <x v="1"/>
    <x v="6"/>
    <n v="21"/>
    <x v="0"/>
    <x v="3"/>
    <x v="9"/>
    <n v="990509"/>
    <x v="2"/>
    <x v="4"/>
    <n v="2"/>
    <n v="1147.5"/>
    <n v="1349.5"/>
    <n v="2295"/>
    <n v="2699"/>
  </r>
  <r>
    <d v="2016-05-22T00:00:00"/>
    <x v="0"/>
    <x v="10"/>
    <n v="22"/>
    <x v="0"/>
    <x v="1"/>
    <x v="3"/>
    <n v="1315000"/>
    <x v="2"/>
    <x v="14"/>
    <n v="3"/>
    <n v="180"/>
    <n v="194.66666699999999"/>
    <n v="540"/>
    <n v="584.000001"/>
  </r>
  <r>
    <d v="2015-12-15T00:00:00"/>
    <x v="1"/>
    <x v="9"/>
    <n v="22"/>
    <x v="0"/>
    <x v="1"/>
    <x v="3"/>
    <n v="1315000"/>
    <x v="1"/>
    <x v="10"/>
    <n v="1"/>
    <n v="144"/>
    <n v="147"/>
    <n v="144"/>
    <n v="147"/>
  </r>
  <r>
    <d v="2015-12-30T00:00:00"/>
    <x v="1"/>
    <x v="9"/>
    <n v="22"/>
    <x v="0"/>
    <x v="1"/>
    <x v="3"/>
    <n v="1315000"/>
    <x v="2"/>
    <x v="4"/>
    <n v="1"/>
    <n v="2320"/>
    <n v="2001"/>
    <n v="2320"/>
    <n v="2001"/>
  </r>
  <r>
    <d v="2015-12-30T00:00:00"/>
    <x v="1"/>
    <x v="9"/>
    <n v="22"/>
    <x v="0"/>
    <x v="1"/>
    <x v="3"/>
    <n v="1315000"/>
    <x v="1"/>
    <x v="10"/>
    <n v="3"/>
    <n v="54"/>
    <n v="75.333332999999996"/>
    <n v="162"/>
    <n v="225.999999"/>
  </r>
  <r>
    <d v="2015-12-12T00:00:00"/>
    <x v="1"/>
    <x v="9"/>
    <n v="22"/>
    <x v="1"/>
    <x v="1"/>
    <x v="12"/>
    <n v="2161000"/>
    <x v="2"/>
    <x v="4"/>
    <n v="2"/>
    <n v="1160"/>
    <n v="873"/>
    <n v="2320"/>
    <n v="1746"/>
  </r>
  <r>
    <d v="2015-12-12T00:00:00"/>
    <x v="1"/>
    <x v="9"/>
    <n v="22"/>
    <x v="1"/>
    <x v="1"/>
    <x v="12"/>
    <n v="2161000"/>
    <x v="0"/>
    <x v="12"/>
    <n v="1"/>
    <n v="190"/>
    <n v="238"/>
    <n v="190"/>
    <n v="238"/>
  </r>
  <r>
    <d v="2015-12-12T00:00:00"/>
    <x v="1"/>
    <x v="9"/>
    <n v="22"/>
    <x v="1"/>
    <x v="1"/>
    <x v="12"/>
    <n v="2161000"/>
    <x v="0"/>
    <x v="12"/>
    <n v="2"/>
    <n v="47.5"/>
    <n v="35.5"/>
    <n v="95"/>
    <n v="71"/>
  </r>
  <r>
    <d v="2016-06-15T00:00:00"/>
    <x v="0"/>
    <x v="3"/>
    <n v="21"/>
    <x v="1"/>
    <x v="1"/>
    <x v="15"/>
    <n v="1606000"/>
    <x v="0"/>
    <x v="2"/>
    <n v="1"/>
    <n v="595"/>
    <n v="1010"/>
    <n v="595"/>
    <n v="1010"/>
  </r>
  <r>
    <d v="2016-01-21T00:00:00"/>
    <x v="0"/>
    <x v="11"/>
    <n v="21"/>
    <x v="1"/>
    <x v="2"/>
    <x v="5"/>
    <n v="55980000"/>
    <x v="2"/>
    <x v="11"/>
    <n v="2"/>
    <n v="371"/>
    <n v="413"/>
    <n v="742"/>
    <n v="826"/>
  </r>
  <r>
    <d v="2016-05-26T00:00:00"/>
    <x v="0"/>
    <x v="10"/>
    <n v="21"/>
    <x v="1"/>
    <x v="2"/>
    <x v="5"/>
    <n v="55980000"/>
    <x v="2"/>
    <x v="11"/>
    <n v="3"/>
    <n v="794.67"/>
    <n v="875.66666699999996"/>
    <n v="2384.0099999999998"/>
    <n v="2627.0000009999999"/>
  </r>
  <r>
    <d v="2015-03-11T00:00:00"/>
    <x v="1"/>
    <x v="1"/>
    <n v="23"/>
    <x v="1"/>
    <x v="1"/>
    <x v="18"/>
    <n v="678722"/>
    <x v="2"/>
    <x v="14"/>
    <n v="2"/>
    <n v="391.5"/>
    <n v="432"/>
    <n v="783"/>
    <n v="864"/>
  </r>
  <r>
    <d v="2015-09-11T00:00:00"/>
    <x v="1"/>
    <x v="6"/>
    <n v="23"/>
    <x v="1"/>
    <x v="1"/>
    <x v="18"/>
    <n v="678722"/>
    <x v="2"/>
    <x v="14"/>
    <n v="3"/>
    <n v="373.33"/>
    <n v="313.66666700000002"/>
    <n v="1119.99"/>
    <n v="941.00000100000011"/>
  </r>
  <r>
    <d v="2015-12-31T00:00:00"/>
    <x v="1"/>
    <x v="9"/>
    <n v="23"/>
    <x v="1"/>
    <x v="1"/>
    <x v="18"/>
    <n v="678722"/>
    <x v="2"/>
    <x v="4"/>
    <n v="3"/>
    <n v="765"/>
    <n v="940.33333300000004"/>
    <n v="2295"/>
    <n v="2820.9999990000001"/>
  </r>
  <r>
    <d v="2016-04-17T00:00:00"/>
    <x v="0"/>
    <x v="2"/>
    <n v="23"/>
    <x v="1"/>
    <x v="2"/>
    <x v="5"/>
    <n v="55980000"/>
    <x v="0"/>
    <x v="12"/>
    <n v="2"/>
    <n v="50"/>
    <n v="59.5"/>
    <n v="100"/>
    <n v="119"/>
  </r>
  <r>
    <d v="2016-06-27T00:00:00"/>
    <x v="0"/>
    <x v="3"/>
    <n v="23"/>
    <x v="1"/>
    <x v="2"/>
    <x v="5"/>
    <n v="55980000"/>
    <x v="0"/>
    <x v="7"/>
    <n v="1"/>
    <n v="418"/>
    <n v="570"/>
    <n v="418"/>
    <n v="570"/>
  </r>
  <r>
    <d v="2015-10-19T00:00:00"/>
    <x v="1"/>
    <x v="7"/>
    <n v="23"/>
    <x v="1"/>
    <x v="2"/>
    <x v="5"/>
    <n v="55980000"/>
    <x v="0"/>
    <x v="12"/>
    <n v="1"/>
    <n v="140"/>
    <n v="167"/>
    <n v="140"/>
    <n v="167"/>
  </r>
  <r>
    <d v="2015-10-23T00:00:00"/>
    <x v="1"/>
    <x v="7"/>
    <n v="23"/>
    <x v="1"/>
    <x v="2"/>
    <x v="5"/>
    <n v="55980000"/>
    <x v="0"/>
    <x v="12"/>
    <n v="2"/>
    <n v="20"/>
    <n v="24.5"/>
    <n v="40"/>
    <n v="49"/>
  </r>
  <r>
    <d v="2015-10-23T00:00:00"/>
    <x v="1"/>
    <x v="7"/>
    <n v="23"/>
    <x v="1"/>
    <x v="2"/>
    <x v="5"/>
    <n v="55980000"/>
    <x v="0"/>
    <x v="12"/>
    <n v="2"/>
    <n v="13.5"/>
    <n v="15.5"/>
    <n v="27"/>
    <n v="31"/>
  </r>
  <r>
    <d v="2015-10-28T00:00:00"/>
    <x v="1"/>
    <x v="7"/>
    <n v="23"/>
    <x v="1"/>
    <x v="2"/>
    <x v="5"/>
    <n v="55980000"/>
    <x v="0"/>
    <x v="12"/>
    <n v="1"/>
    <n v="117"/>
    <n v="146"/>
    <n v="117"/>
    <n v="146"/>
  </r>
  <r>
    <d v="2015-10-28T00:00:00"/>
    <x v="1"/>
    <x v="7"/>
    <n v="23"/>
    <x v="1"/>
    <x v="2"/>
    <x v="5"/>
    <n v="55980000"/>
    <x v="0"/>
    <x v="12"/>
    <n v="1"/>
    <n v="120"/>
    <n v="136"/>
    <n v="120"/>
    <n v="136"/>
  </r>
  <r>
    <d v="2016-05-28T00:00:00"/>
    <x v="0"/>
    <x v="10"/>
    <n v="22"/>
    <x v="0"/>
    <x v="3"/>
    <x v="10"/>
    <n v="17930000"/>
    <x v="0"/>
    <x v="12"/>
    <n v="3"/>
    <n v="38.33"/>
    <n v="51.666666999999997"/>
    <n v="114.99"/>
    <n v="155.000001"/>
  </r>
  <r>
    <d v="2016-05-28T00:00:00"/>
    <x v="0"/>
    <x v="10"/>
    <n v="22"/>
    <x v="0"/>
    <x v="3"/>
    <x v="10"/>
    <n v="17930000"/>
    <x v="0"/>
    <x v="12"/>
    <n v="1"/>
    <n v="216"/>
    <n v="315"/>
    <n v="216"/>
    <n v="315"/>
  </r>
  <r>
    <d v="2016-06-21T00:00:00"/>
    <x v="0"/>
    <x v="3"/>
    <n v="22"/>
    <x v="0"/>
    <x v="3"/>
    <x v="10"/>
    <n v="17930000"/>
    <x v="2"/>
    <x v="4"/>
    <n v="2"/>
    <n v="1147.5"/>
    <n v="1656"/>
    <n v="2295"/>
    <n v="3312"/>
  </r>
  <r>
    <d v="2015-06-14T00:00:00"/>
    <x v="1"/>
    <x v="3"/>
    <n v="22"/>
    <x v="0"/>
    <x v="3"/>
    <x v="10"/>
    <n v="17930000"/>
    <x v="2"/>
    <x v="4"/>
    <n v="3"/>
    <n v="690.33"/>
    <n v="738"/>
    <n v="2070.9900000000002"/>
    <n v="2214"/>
  </r>
  <r>
    <d v="2015-09-01T00:00:00"/>
    <x v="1"/>
    <x v="6"/>
    <n v="22"/>
    <x v="0"/>
    <x v="3"/>
    <x v="10"/>
    <n v="17930000"/>
    <x v="0"/>
    <x v="12"/>
    <n v="1"/>
    <n v="125"/>
    <n v="174"/>
    <n v="125"/>
    <n v="174"/>
  </r>
  <r>
    <d v="2015-09-01T00:00:00"/>
    <x v="1"/>
    <x v="6"/>
    <n v="22"/>
    <x v="0"/>
    <x v="3"/>
    <x v="10"/>
    <n v="17930000"/>
    <x v="0"/>
    <x v="12"/>
    <n v="2"/>
    <n v="4.5"/>
    <n v="6.5"/>
    <n v="9"/>
    <n v="13"/>
  </r>
  <r>
    <d v="2015-10-26T00:00:00"/>
    <x v="1"/>
    <x v="7"/>
    <n v="22"/>
    <x v="0"/>
    <x v="3"/>
    <x v="10"/>
    <n v="17930000"/>
    <x v="2"/>
    <x v="4"/>
    <n v="1"/>
    <n v="2295"/>
    <n v="2675"/>
    <n v="2295"/>
    <n v="2675"/>
  </r>
  <r>
    <d v="2015-10-26T00:00:00"/>
    <x v="1"/>
    <x v="7"/>
    <n v="22"/>
    <x v="0"/>
    <x v="3"/>
    <x v="10"/>
    <n v="17930000"/>
    <x v="0"/>
    <x v="12"/>
    <n v="3"/>
    <n v="43.33"/>
    <n v="52.666666999999997"/>
    <n v="129.99"/>
    <n v="158.000001"/>
  </r>
  <r>
    <d v="2015-10-26T00:00:00"/>
    <x v="1"/>
    <x v="7"/>
    <n v="22"/>
    <x v="0"/>
    <x v="3"/>
    <x v="10"/>
    <n v="17930000"/>
    <x v="0"/>
    <x v="12"/>
    <n v="2"/>
    <n v="7.5"/>
    <n v="10.5"/>
    <n v="15"/>
    <n v="21"/>
  </r>
  <r>
    <d v="2015-10-07T00:00:00"/>
    <x v="1"/>
    <x v="7"/>
    <n v="22"/>
    <x v="0"/>
    <x v="3"/>
    <x v="9"/>
    <n v="990509"/>
    <x v="0"/>
    <x v="12"/>
    <n v="1"/>
    <n v="50"/>
    <n v="69"/>
    <n v="50"/>
    <n v="69"/>
  </r>
  <r>
    <d v="2015-10-07T00:00:00"/>
    <x v="1"/>
    <x v="7"/>
    <n v="22"/>
    <x v="0"/>
    <x v="3"/>
    <x v="9"/>
    <n v="990509"/>
    <x v="0"/>
    <x v="12"/>
    <n v="1"/>
    <n v="115"/>
    <n v="158"/>
    <n v="115"/>
    <n v="158"/>
  </r>
  <r>
    <d v="2015-07-21T00:00:00"/>
    <x v="1"/>
    <x v="4"/>
    <n v="22"/>
    <x v="0"/>
    <x v="2"/>
    <x v="5"/>
    <n v="55980000"/>
    <x v="0"/>
    <x v="8"/>
    <n v="3"/>
    <n v="29"/>
    <n v="30.666667"/>
    <n v="87"/>
    <n v="92.000000999999997"/>
  </r>
  <r>
    <d v="2016-05-13T00:00:00"/>
    <x v="0"/>
    <x v="10"/>
    <n v="24"/>
    <x v="1"/>
    <x v="0"/>
    <x v="0"/>
    <n v="712816"/>
    <x v="1"/>
    <x v="6"/>
    <n v="2"/>
    <n v="525"/>
    <n v="578"/>
    <n v="1050"/>
    <n v="1156"/>
  </r>
  <r>
    <d v="2015-10-11T00:00:00"/>
    <x v="1"/>
    <x v="7"/>
    <n v="24"/>
    <x v="1"/>
    <x v="0"/>
    <x v="0"/>
    <n v="712816"/>
    <x v="1"/>
    <x v="6"/>
    <n v="2"/>
    <n v="750"/>
    <n v="899"/>
    <n v="1500"/>
    <n v="1798"/>
  </r>
  <r>
    <d v="2015-11-15T00:00:00"/>
    <x v="1"/>
    <x v="8"/>
    <n v="24"/>
    <x v="1"/>
    <x v="0"/>
    <x v="0"/>
    <n v="712816"/>
    <x v="1"/>
    <x v="6"/>
    <n v="3"/>
    <n v="504"/>
    <n v="537.33333300000004"/>
    <n v="1512"/>
    <n v="1611.9999990000001"/>
  </r>
  <r>
    <d v="2015-12-08T00:00:00"/>
    <x v="1"/>
    <x v="9"/>
    <n v="24"/>
    <x v="1"/>
    <x v="0"/>
    <x v="0"/>
    <n v="712816"/>
    <x v="1"/>
    <x v="6"/>
    <n v="1"/>
    <n v="1200"/>
    <n v="1204"/>
    <n v="1200"/>
    <n v="1204"/>
  </r>
  <r>
    <d v="2015-12-15T00:00:00"/>
    <x v="1"/>
    <x v="9"/>
    <n v="24"/>
    <x v="1"/>
    <x v="0"/>
    <x v="0"/>
    <n v="712816"/>
    <x v="1"/>
    <x v="6"/>
    <n v="2"/>
    <n v="432"/>
    <n v="453"/>
    <n v="864"/>
    <n v="906"/>
  </r>
  <r>
    <d v="2015-12-17T00:00:00"/>
    <x v="1"/>
    <x v="9"/>
    <n v="24"/>
    <x v="1"/>
    <x v="0"/>
    <x v="0"/>
    <n v="712816"/>
    <x v="1"/>
    <x v="6"/>
    <n v="1"/>
    <n v="350"/>
    <n v="347"/>
    <n v="350"/>
    <n v="347"/>
  </r>
  <r>
    <d v="2016-01-02T00:00:00"/>
    <x v="0"/>
    <x v="11"/>
    <n v="24"/>
    <x v="1"/>
    <x v="0"/>
    <x v="1"/>
    <n v="39240000"/>
    <x v="0"/>
    <x v="0"/>
    <n v="2"/>
    <n v="65"/>
    <n v="72.5"/>
    <n v="130"/>
    <n v="145"/>
  </r>
  <r>
    <d v="2016-01-02T00:00:00"/>
    <x v="0"/>
    <x v="11"/>
    <n v="24"/>
    <x v="1"/>
    <x v="0"/>
    <x v="1"/>
    <n v="39240000"/>
    <x v="0"/>
    <x v="0"/>
    <n v="3"/>
    <n v="9.67"/>
    <n v="10.666667"/>
    <n v="29.009999999999998"/>
    <n v="32.000000999999997"/>
  </r>
  <r>
    <d v="2016-02-12T00:00:00"/>
    <x v="0"/>
    <x v="0"/>
    <n v="24"/>
    <x v="1"/>
    <x v="0"/>
    <x v="1"/>
    <n v="39240000"/>
    <x v="0"/>
    <x v="0"/>
    <n v="3"/>
    <n v="200"/>
    <n v="251.66666699999999"/>
    <n v="600"/>
    <n v="755.000001"/>
  </r>
  <r>
    <d v="2016-02-12T00:00:00"/>
    <x v="0"/>
    <x v="0"/>
    <n v="24"/>
    <x v="1"/>
    <x v="0"/>
    <x v="1"/>
    <n v="39240000"/>
    <x v="0"/>
    <x v="0"/>
    <n v="2"/>
    <n v="44"/>
    <n v="51.5"/>
    <n v="88"/>
    <n v="103"/>
  </r>
  <r>
    <d v="2016-02-18T00:00:00"/>
    <x v="0"/>
    <x v="0"/>
    <n v="24"/>
    <x v="1"/>
    <x v="0"/>
    <x v="1"/>
    <n v="39240000"/>
    <x v="0"/>
    <x v="0"/>
    <n v="2"/>
    <n v="268.5"/>
    <n v="364"/>
    <n v="537"/>
    <n v="728"/>
  </r>
  <r>
    <d v="2016-02-18T00:00:00"/>
    <x v="0"/>
    <x v="0"/>
    <n v="24"/>
    <x v="1"/>
    <x v="0"/>
    <x v="1"/>
    <n v="39240000"/>
    <x v="2"/>
    <x v="14"/>
    <n v="3"/>
    <n v="180"/>
    <n v="214"/>
    <n v="540"/>
    <n v="642"/>
  </r>
  <r>
    <d v="2016-02-18T00:00:00"/>
    <x v="0"/>
    <x v="0"/>
    <n v="24"/>
    <x v="1"/>
    <x v="0"/>
    <x v="1"/>
    <n v="39240000"/>
    <x v="0"/>
    <x v="0"/>
    <n v="2"/>
    <n v="20"/>
    <n v="24.5"/>
    <n v="40"/>
    <n v="49"/>
  </r>
  <r>
    <d v="2016-02-18T00:00:00"/>
    <x v="0"/>
    <x v="0"/>
    <n v="24"/>
    <x v="1"/>
    <x v="0"/>
    <x v="1"/>
    <n v="39240000"/>
    <x v="0"/>
    <x v="0"/>
    <n v="2"/>
    <n v="18.5"/>
    <n v="22.5"/>
    <n v="37"/>
    <n v="45"/>
  </r>
  <r>
    <d v="2016-02-28T00:00:00"/>
    <x v="0"/>
    <x v="0"/>
    <n v="24"/>
    <x v="1"/>
    <x v="0"/>
    <x v="1"/>
    <n v="39240000"/>
    <x v="0"/>
    <x v="0"/>
    <n v="1"/>
    <n v="48"/>
    <n v="54"/>
    <n v="48"/>
    <n v="54"/>
  </r>
  <r>
    <d v="2016-03-27T00:00:00"/>
    <x v="0"/>
    <x v="1"/>
    <n v="24"/>
    <x v="1"/>
    <x v="0"/>
    <x v="1"/>
    <n v="39240000"/>
    <x v="0"/>
    <x v="0"/>
    <n v="3"/>
    <n v="191.67"/>
    <n v="214.66666699999999"/>
    <n v="575.01"/>
    <n v="644.000001"/>
  </r>
  <r>
    <d v="2016-03-27T00:00:00"/>
    <x v="0"/>
    <x v="1"/>
    <n v="24"/>
    <x v="1"/>
    <x v="0"/>
    <x v="1"/>
    <n v="39240000"/>
    <x v="0"/>
    <x v="0"/>
    <n v="3"/>
    <n v="37.33"/>
    <n v="47.666666999999997"/>
    <n v="111.99"/>
    <n v="143.000001"/>
  </r>
  <r>
    <d v="2016-03-27T00:00:00"/>
    <x v="0"/>
    <x v="1"/>
    <n v="24"/>
    <x v="1"/>
    <x v="0"/>
    <x v="1"/>
    <n v="39240000"/>
    <x v="0"/>
    <x v="0"/>
    <n v="1"/>
    <n v="62"/>
    <n v="74"/>
    <n v="62"/>
    <n v="74"/>
  </r>
  <r>
    <d v="2016-04-08T00:00:00"/>
    <x v="0"/>
    <x v="2"/>
    <n v="24"/>
    <x v="1"/>
    <x v="0"/>
    <x v="1"/>
    <n v="39240000"/>
    <x v="0"/>
    <x v="0"/>
    <n v="1"/>
    <n v="232"/>
    <n v="275"/>
    <n v="232"/>
    <n v="275"/>
  </r>
  <r>
    <d v="2016-04-25T00:00:00"/>
    <x v="0"/>
    <x v="2"/>
    <n v="24"/>
    <x v="1"/>
    <x v="0"/>
    <x v="1"/>
    <n v="39240000"/>
    <x v="0"/>
    <x v="0"/>
    <n v="3"/>
    <n v="141.33000000000001"/>
    <n v="184.33333300000001"/>
    <n v="423.99"/>
    <n v="552.999999"/>
  </r>
  <r>
    <d v="2016-04-25T00:00:00"/>
    <x v="0"/>
    <x v="2"/>
    <n v="24"/>
    <x v="1"/>
    <x v="0"/>
    <x v="1"/>
    <n v="39240000"/>
    <x v="0"/>
    <x v="0"/>
    <n v="2"/>
    <n v="15"/>
    <n v="16"/>
    <n v="30"/>
    <n v="32"/>
  </r>
  <r>
    <d v="2016-05-12T00:00:00"/>
    <x v="0"/>
    <x v="10"/>
    <n v="24"/>
    <x v="1"/>
    <x v="0"/>
    <x v="1"/>
    <n v="39240000"/>
    <x v="0"/>
    <x v="0"/>
    <n v="1"/>
    <n v="560"/>
    <n v="626"/>
    <n v="560"/>
    <n v="626"/>
  </r>
  <r>
    <d v="2016-05-12T00:00:00"/>
    <x v="0"/>
    <x v="10"/>
    <n v="24"/>
    <x v="1"/>
    <x v="0"/>
    <x v="1"/>
    <n v="39240000"/>
    <x v="0"/>
    <x v="0"/>
    <n v="2"/>
    <n v="60"/>
    <n v="67"/>
    <n v="120"/>
    <n v="134"/>
  </r>
  <r>
    <d v="2016-05-28T00:00:00"/>
    <x v="0"/>
    <x v="10"/>
    <n v="24"/>
    <x v="1"/>
    <x v="0"/>
    <x v="1"/>
    <n v="39240000"/>
    <x v="0"/>
    <x v="0"/>
    <n v="3"/>
    <n v="38.33"/>
    <n v="45"/>
    <n v="114.99"/>
    <n v="135"/>
  </r>
  <r>
    <d v="2016-05-28T00:00:00"/>
    <x v="0"/>
    <x v="10"/>
    <n v="24"/>
    <x v="1"/>
    <x v="0"/>
    <x v="1"/>
    <n v="39240000"/>
    <x v="0"/>
    <x v="0"/>
    <n v="1"/>
    <n v="53"/>
    <n v="65"/>
    <n v="53"/>
    <n v="65"/>
  </r>
  <r>
    <d v="2016-05-30T00:00:00"/>
    <x v="0"/>
    <x v="10"/>
    <n v="24"/>
    <x v="1"/>
    <x v="0"/>
    <x v="1"/>
    <n v="39240000"/>
    <x v="2"/>
    <x v="4"/>
    <n v="2"/>
    <n v="384.5"/>
    <n v="436.5"/>
    <n v="769"/>
    <n v="873"/>
  </r>
  <r>
    <d v="2016-06-06T00:00:00"/>
    <x v="0"/>
    <x v="3"/>
    <n v="24"/>
    <x v="1"/>
    <x v="0"/>
    <x v="1"/>
    <n v="39240000"/>
    <x v="0"/>
    <x v="0"/>
    <n v="1"/>
    <n v="69"/>
    <n v="86"/>
    <n v="69"/>
    <n v="86"/>
  </r>
  <r>
    <d v="2015-01-25T00:00:00"/>
    <x v="1"/>
    <x v="11"/>
    <n v="24"/>
    <x v="1"/>
    <x v="0"/>
    <x v="1"/>
    <n v="39240000"/>
    <x v="2"/>
    <x v="14"/>
    <n v="1"/>
    <n v="2443"/>
    <n v="2229"/>
    <n v="2443"/>
    <n v="2229"/>
  </r>
  <r>
    <d v="2015-02-01T00:00:00"/>
    <x v="1"/>
    <x v="0"/>
    <n v="24"/>
    <x v="1"/>
    <x v="0"/>
    <x v="1"/>
    <n v="39240000"/>
    <x v="2"/>
    <x v="14"/>
    <n v="3"/>
    <n v="333.33"/>
    <n v="313"/>
    <n v="999.99"/>
    <n v="939"/>
  </r>
  <r>
    <d v="2015-02-14T00:00:00"/>
    <x v="1"/>
    <x v="0"/>
    <n v="24"/>
    <x v="1"/>
    <x v="0"/>
    <x v="1"/>
    <n v="39240000"/>
    <x v="2"/>
    <x v="14"/>
    <n v="3"/>
    <n v="333.33"/>
    <n v="301"/>
    <n v="999.99"/>
    <n v="903"/>
  </r>
  <r>
    <d v="2015-06-17T00:00:00"/>
    <x v="1"/>
    <x v="3"/>
    <n v="24"/>
    <x v="1"/>
    <x v="0"/>
    <x v="1"/>
    <n v="39240000"/>
    <x v="2"/>
    <x v="4"/>
    <n v="3"/>
    <n v="690.33"/>
    <n v="609"/>
    <n v="2070.9900000000002"/>
    <n v="1827"/>
  </r>
  <r>
    <d v="2015-06-29T00:00:00"/>
    <x v="1"/>
    <x v="3"/>
    <n v="24"/>
    <x v="1"/>
    <x v="0"/>
    <x v="1"/>
    <n v="39240000"/>
    <x v="2"/>
    <x v="4"/>
    <n v="3"/>
    <n v="683"/>
    <n v="685.33333300000004"/>
    <n v="2049"/>
    <n v="2055.9999990000001"/>
  </r>
  <r>
    <d v="2015-08-03T00:00:00"/>
    <x v="1"/>
    <x v="5"/>
    <n v="24"/>
    <x v="1"/>
    <x v="0"/>
    <x v="1"/>
    <n v="39240000"/>
    <x v="0"/>
    <x v="0"/>
    <n v="3"/>
    <n v="3.33"/>
    <n v="3.6666669999999999"/>
    <n v="9.99"/>
    <n v="11.000000999999999"/>
  </r>
  <r>
    <d v="2015-08-03T00:00:00"/>
    <x v="1"/>
    <x v="5"/>
    <n v="24"/>
    <x v="1"/>
    <x v="0"/>
    <x v="1"/>
    <n v="39240000"/>
    <x v="0"/>
    <x v="0"/>
    <n v="2"/>
    <n v="319"/>
    <n v="329.5"/>
    <n v="638"/>
    <n v="659"/>
  </r>
  <r>
    <d v="2015-08-10T00:00:00"/>
    <x v="1"/>
    <x v="5"/>
    <n v="24"/>
    <x v="1"/>
    <x v="0"/>
    <x v="1"/>
    <n v="39240000"/>
    <x v="0"/>
    <x v="0"/>
    <n v="1"/>
    <n v="420"/>
    <n v="475"/>
    <n v="420"/>
    <n v="475"/>
  </r>
  <r>
    <d v="2015-08-10T00:00:00"/>
    <x v="1"/>
    <x v="5"/>
    <n v="24"/>
    <x v="1"/>
    <x v="0"/>
    <x v="1"/>
    <n v="39240000"/>
    <x v="0"/>
    <x v="0"/>
    <n v="1"/>
    <n v="150"/>
    <n v="154"/>
    <n v="150"/>
    <n v="154"/>
  </r>
  <r>
    <d v="2015-08-13T00:00:00"/>
    <x v="1"/>
    <x v="5"/>
    <n v="24"/>
    <x v="1"/>
    <x v="0"/>
    <x v="1"/>
    <n v="39240000"/>
    <x v="2"/>
    <x v="4"/>
    <n v="3"/>
    <n v="256.33"/>
    <n v="246"/>
    <n v="768.99"/>
    <n v="738"/>
  </r>
  <r>
    <d v="2015-08-13T00:00:00"/>
    <x v="1"/>
    <x v="5"/>
    <n v="24"/>
    <x v="1"/>
    <x v="0"/>
    <x v="1"/>
    <n v="39240000"/>
    <x v="0"/>
    <x v="0"/>
    <n v="2"/>
    <n v="360"/>
    <n v="395.5"/>
    <n v="720"/>
    <n v="791"/>
  </r>
  <r>
    <d v="2015-08-13T00:00:00"/>
    <x v="1"/>
    <x v="5"/>
    <n v="24"/>
    <x v="1"/>
    <x v="0"/>
    <x v="1"/>
    <n v="39240000"/>
    <x v="0"/>
    <x v="0"/>
    <n v="3"/>
    <n v="3.33"/>
    <n v="3.6666669999999999"/>
    <n v="9.99"/>
    <n v="11.000000999999999"/>
  </r>
  <r>
    <d v="2015-10-13T00:00:00"/>
    <x v="1"/>
    <x v="7"/>
    <n v="24"/>
    <x v="1"/>
    <x v="0"/>
    <x v="1"/>
    <n v="39240000"/>
    <x v="0"/>
    <x v="0"/>
    <n v="2"/>
    <n v="345"/>
    <n v="365.5"/>
    <n v="690"/>
    <n v="731"/>
  </r>
  <r>
    <d v="2015-10-13T00:00:00"/>
    <x v="1"/>
    <x v="7"/>
    <n v="24"/>
    <x v="1"/>
    <x v="0"/>
    <x v="1"/>
    <n v="39240000"/>
    <x v="0"/>
    <x v="0"/>
    <n v="3"/>
    <n v="16"/>
    <n v="16.666667"/>
    <n v="48"/>
    <n v="50.000000999999997"/>
  </r>
  <r>
    <d v="2015-10-25T00:00:00"/>
    <x v="1"/>
    <x v="7"/>
    <n v="24"/>
    <x v="1"/>
    <x v="0"/>
    <x v="1"/>
    <n v="39240000"/>
    <x v="2"/>
    <x v="4"/>
    <n v="2"/>
    <n v="1147.5"/>
    <n v="1036.5"/>
    <n v="2295"/>
    <n v="2073"/>
  </r>
  <r>
    <d v="2015-10-25T00:00:00"/>
    <x v="1"/>
    <x v="7"/>
    <n v="24"/>
    <x v="1"/>
    <x v="0"/>
    <x v="1"/>
    <n v="39240000"/>
    <x v="0"/>
    <x v="0"/>
    <n v="1"/>
    <n v="105"/>
    <n v="113"/>
    <n v="105"/>
    <n v="113"/>
  </r>
  <r>
    <d v="2015-10-25T00:00:00"/>
    <x v="1"/>
    <x v="7"/>
    <n v="24"/>
    <x v="1"/>
    <x v="0"/>
    <x v="1"/>
    <n v="39240000"/>
    <x v="0"/>
    <x v="0"/>
    <n v="1"/>
    <n v="65"/>
    <n v="75"/>
    <n v="65"/>
    <n v="75"/>
  </r>
  <r>
    <d v="2015-10-25T00:00:00"/>
    <x v="1"/>
    <x v="7"/>
    <n v="24"/>
    <x v="1"/>
    <x v="0"/>
    <x v="1"/>
    <n v="39240000"/>
    <x v="0"/>
    <x v="0"/>
    <n v="2"/>
    <n v="424"/>
    <n v="445.5"/>
    <n v="848"/>
    <n v="891"/>
  </r>
  <r>
    <d v="2015-10-26T00:00:00"/>
    <x v="1"/>
    <x v="7"/>
    <n v="24"/>
    <x v="1"/>
    <x v="0"/>
    <x v="1"/>
    <n v="39240000"/>
    <x v="2"/>
    <x v="4"/>
    <n v="2"/>
    <n v="1160"/>
    <n v="1069.5"/>
    <n v="2320"/>
    <n v="2139"/>
  </r>
  <r>
    <d v="2015-11-01T00:00:00"/>
    <x v="1"/>
    <x v="8"/>
    <n v="24"/>
    <x v="1"/>
    <x v="0"/>
    <x v="1"/>
    <n v="39240000"/>
    <x v="2"/>
    <x v="4"/>
    <n v="1"/>
    <n v="2320"/>
    <n v="2214"/>
    <n v="2320"/>
    <n v="2214"/>
  </r>
  <r>
    <d v="2015-11-15T00:00:00"/>
    <x v="1"/>
    <x v="8"/>
    <n v="24"/>
    <x v="1"/>
    <x v="0"/>
    <x v="1"/>
    <n v="39240000"/>
    <x v="0"/>
    <x v="0"/>
    <n v="3"/>
    <n v="96.67"/>
    <n v="107.666667"/>
    <n v="290.01"/>
    <n v="323.000001"/>
  </r>
  <r>
    <d v="2015-11-16T00:00:00"/>
    <x v="1"/>
    <x v="8"/>
    <n v="24"/>
    <x v="1"/>
    <x v="0"/>
    <x v="1"/>
    <n v="39240000"/>
    <x v="2"/>
    <x v="14"/>
    <n v="1"/>
    <n v="2443"/>
    <n v="2511"/>
    <n v="2443"/>
    <n v="2511"/>
  </r>
  <r>
    <d v="2015-11-16T00:00:00"/>
    <x v="1"/>
    <x v="8"/>
    <n v="24"/>
    <x v="1"/>
    <x v="0"/>
    <x v="1"/>
    <n v="39240000"/>
    <x v="0"/>
    <x v="0"/>
    <n v="3"/>
    <n v="130.33000000000001"/>
    <n v="132"/>
    <n v="390.99"/>
    <n v="396"/>
  </r>
  <r>
    <d v="2015-11-16T00:00:00"/>
    <x v="1"/>
    <x v="8"/>
    <n v="24"/>
    <x v="1"/>
    <x v="0"/>
    <x v="1"/>
    <n v="39240000"/>
    <x v="0"/>
    <x v="0"/>
    <n v="1"/>
    <n v="80"/>
    <n v="94"/>
    <n v="80"/>
    <n v="94"/>
  </r>
  <r>
    <d v="2015-11-16T00:00:00"/>
    <x v="1"/>
    <x v="8"/>
    <n v="24"/>
    <x v="1"/>
    <x v="0"/>
    <x v="1"/>
    <n v="39240000"/>
    <x v="0"/>
    <x v="0"/>
    <n v="2"/>
    <n v="2.5"/>
    <n v="2.5"/>
    <n v="5"/>
    <n v="5"/>
  </r>
  <r>
    <d v="2015-11-19T00:00:00"/>
    <x v="1"/>
    <x v="8"/>
    <n v="24"/>
    <x v="1"/>
    <x v="0"/>
    <x v="1"/>
    <n v="39240000"/>
    <x v="0"/>
    <x v="0"/>
    <n v="1"/>
    <n v="480"/>
    <n v="493"/>
    <n v="480"/>
    <n v="493"/>
  </r>
  <r>
    <d v="2015-11-19T00:00:00"/>
    <x v="1"/>
    <x v="8"/>
    <n v="24"/>
    <x v="1"/>
    <x v="0"/>
    <x v="1"/>
    <n v="39240000"/>
    <x v="0"/>
    <x v="0"/>
    <n v="1"/>
    <n v="406"/>
    <n v="398"/>
    <n v="406"/>
    <n v="398"/>
  </r>
  <r>
    <d v="2015-11-19T00:00:00"/>
    <x v="1"/>
    <x v="8"/>
    <n v="24"/>
    <x v="1"/>
    <x v="0"/>
    <x v="1"/>
    <n v="39240000"/>
    <x v="0"/>
    <x v="0"/>
    <n v="2"/>
    <n v="30"/>
    <n v="36"/>
    <n v="60"/>
    <n v="72"/>
  </r>
  <r>
    <d v="2015-12-05T00:00:00"/>
    <x v="1"/>
    <x v="9"/>
    <n v="24"/>
    <x v="1"/>
    <x v="0"/>
    <x v="1"/>
    <n v="39240000"/>
    <x v="2"/>
    <x v="4"/>
    <n v="3"/>
    <n v="773.33"/>
    <n v="739.66666699999996"/>
    <n v="2319.9900000000002"/>
    <n v="2219.0000009999999"/>
  </r>
  <r>
    <d v="2015-12-17T00:00:00"/>
    <x v="1"/>
    <x v="9"/>
    <n v="24"/>
    <x v="1"/>
    <x v="0"/>
    <x v="1"/>
    <n v="39240000"/>
    <x v="2"/>
    <x v="4"/>
    <n v="2"/>
    <n v="384.5"/>
    <n v="336"/>
    <n v="769"/>
    <n v="672"/>
  </r>
  <r>
    <d v="2015-12-27T00:00:00"/>
    <x v="1"/>
    <x v="9"/>
    <n v="24"/>
    <x v="1"/>
    <x v="0"/>
    <x v="1"/>
    <n v="39240000"/>
    <x v="0"/>
    <x v="0"/>
    <n v="2"/>
    <n v="125"/>
    <n v="136"/>
    <n v="250"/>
    <n v="272"/>
  </r>
  <r>
    <d v="2015-12-27T00:00:00"/>
    <x v="1"/>
    <x v="9"/>
    <n v="24"/>
    <x v="1"/>
    <x v="0"/>
    <x v="1"/>
    <n v="39240000"/>
    <x v="0"/>
    <x v="0"/>
    <n v="3"/>
    <n v="48.33"/>
    <n v="53.666666999999997"/>
    <n v="144.99"/>
    <n v="161.000001"/>
  </r>
  <r>
    <d v="2015-12-29T00:00:00"/>
    <x v="1"/>
    <x v="9"/>
    <n v="24"/>
    <x v="1"/>
    <x v="0"/>
    <x v="1"/>
    <n v="39240000"/>
    <x v="2"/>
    <x v="4"/>
    <n v="2"/>
    <n v="384.5"/>
    <n v="329.5"/>
    <n v="769"/>
    <n v="659"/>
  </r>
  <r>
    <d v="2016-01-03T00:00:00"/>
    <x v="0"/>
    <x v="11"/>
    <n v="27"/>
    <x v="0"/>
    <x v="0"/>
    <x v="0"/>
    <n v="712816"/>
    <x v="0"/>
    <x v="0"/>
    <n v="1"/>
    <n v="45"/>
    <n v="55"/>
    <n v="45"/>
    <n v="55"/>
  </r>
  <r>
    <d v="2016-01-05T00:00:00"/>
    <x v="0"/>
    <x v="11"/>
    <n v="27"/>
    <x v="0"/>
    <x v="0"/>
    <x v="0"/>
    <n v="712816"/>
    <x v="0"/>
    <x v="8"/>
    <n v="3"/>
    <n v="21.33"/>
    <n v="28"/>
    <n v="63.989999999999995"/>
    <n v="84"/>
  </r>
  <r>
    <d v="2016-01-05T00:00:00"/>
    <x v="0"/>
    <x v="11"/>
    <n v="27"/>
    <x v="0"/>
    <x v="0"/>
    <x v="0"/>
    <n v="712816"/>
    <x v="0"/>
    <x v="0"/>
    <n v="2"/>
    <n v="31"/>
    <n v="39.5"/>
    <n v="62"/>
    <n v="79"/>
  </r>
  <r>
    <d v="2016-03-18T00:00:00"/>
    <x v="0"/>
    <x v="1"/>
    <n v="27"/>
    <x v="0"/>
    <x v="0"/>
    <x v="0"/>
    <n v="712816"/>
    <x v="0"/>
    <x v="0"/>
    <n v="3"/>
    <n v="38.33"/>
    <n v="47.666666999999997"/>
    <n v="114.99"/>
    <n v="143.000001"/>
  </r>
  <r>
    <d v="2016-05-12T00:00:00"/>
    <x v="0"/>
    <x v="10"/>
    <n v="27"/>
    <x v="0"/>
    <x v="0"/>
    <x v="0"/>
    <n v="712816"/>
    <x v="0"/>
    <x v="0"/>
    <n v="1"/>
    <n v="64"/>
    <n v="87"/>
    <n v="64"/>
    <n v="87"/>
  </r>
  <r>
    <d v="2016-05-12T00:00:00"/>
    <x v="0"/>
    <x v="10"/>
    <n v="27"/>
    <x v="0"/>
    <x v="0"/>
    <x v="0"/>
    <n v="712816"/>
    <x v="0"/>
    <x v="0"/>
    <n v="1"/>
    <n v="28"/>
    <n v="36"/>
    <n v="28"/>
    <n v="36"/>
  </r>
  <r>
    <d v="2016-06-06T00:00:00"/>
    <x v="0"/>
    <x v="3"/>
    <n v="27"/>
    <x v="0"/>
    <x v="0"/>
    <x v="0"/>
    <n v="712816"/>
    <x v="1"/>
    <x v="6"/>
    <n v="1"/>
    <n v="200"/>
    <n v="256"/>
    <n v="200"/>
    <n v="256"/>
  </r>
  <r>
    <d v="2016-06-13T00:00:00"/>
    <x v="0"/>
    <x v="3"/>
    <n v="27"/>
    <x v="0"/>
    <x v="0"/>
    <x v="0"/>
    <n v="712816"/>
    <x v="0"/>
    <x v="0"/>
    <n v="2"/>
    <n v="44"/>
    <n v="53.5"/>
    <n v="88"/>
    <n v="107"/>
  </r>
  <r>
    <d v="2016-06-13T00:00:00"/>
    <x v="0"/>
    <x v="3"/>
    <n v="27"/>
    <x v="0"/>
    <x v="0"/>
    <x v="0"/>
    <n v="712816"/>
    <x v="0"/>
    <x v="0"/>
    <n v="3"/>
    <n v="16.670000000000002"/>
    <n v="23.333333"/>
    <n v="50.010000000000005"/>
    <n v="69.999999000000003"/>
  </r>
  <r>
    <d v="2016-06-19T00:00:00"/>
    <x v="0"/>
    <x v="3"/>
    <n v="27"/>
    <x v="0"/>
    <x v="0"/>
    <x v="0"/>
    <n v="712816"/>
    <x v="0"/>
    <x v="0"/>
    <n v="1"/>
    <n v="7"/>
    <n v="8"/>
    <n v="7"/>
    <n v="8"/>
  </r>
  <r>
    <d v="2016-06-19T00:00:00"/>
    <x v="0"/>
    <x v="3"/>
    <n v="27"/>
    <x v="0"/>
    <x v="0"/>
    <x v="0"/>
    <n v="712816"/>
    <x v="0"/>
    <x v="0"/>
    <n v="3"/>
    <n v="1.67"/>
    <n v="2"/>
    <n v="5.01"/>
    <n v="6"/>
  </r>
  <r>
    <d v="2015-08-28T00:00:00"/>
    <x v="1"/>
    <x v="5"/>
    <n v="27"/>
    <x v="0"/>
    <x v="0"/>
    <x v="0"/>
    <n v="712816"/>
    <x v="0"/>
    <x v="0"/>
    <n v="2"/>
    <n v="15"/>
    <n v="17"/>
    <n v="30"/>
    <n v="34"/>
  </r>
  <r>
    <d v="2015-08-28T00:00:00"/>
    <x v="1"/>
    <x v="5"/>
    <n v="27"/>
    <x v="0"/>
    <x v="0"/>
    <x v="0"/>
    <n v="712816"/>
    <x v="0"/>
    <x v="0"/>
    <n v="1"/>
    <n v="420"/>
    <n v="517"/>
    <n v="420"/>
    <n v="517"/>
  </r>
  <r>
    <d v="2015-10-23T00:00:00"/>
    <x v="1"/>
    <x v="7"/>
    <n v="27"/>
    <x v="0"/>
    <x v="0"/>
    <x v="0"/>
    <n v="712816"/>
    <x v="0"/>
    <x v="0"/>
    <n v="3"/>
    <n v="20"/>
    <n v="22.666667"/>
    <n v="60"/>
    <n v="68.000000999999997"/>
  </r>
  <r>
    <d v="2015-10-23T00:00:00"/>
    <x v="1"/>
    <x v="7"/>
    <n v="27"/>
    <x v="0"/>
    <x v="0"/>
    <x v="0"/>
    <n v="712816"/>
    <x v="0"/>
    <x v="0"/>
    <n v="3"/>
    <n v="58.33"/>
    <n v="66.333332999999996"/>
    <n v="174.99"/>
    <n v="198.999999"/>
  </r>
  <r>
    <d v="2015-10-23T00:00:00"/>
    <x v="1"/>
    <x v="7"/>
    <n v="27"/>
    <x v="0"/>
    <x v="0"/>
    <x v="0"/>
    <n v="712816"/>
    <x v="1"/>
    <x v="6"/>
    <n v="3"/>
    <n v="16.670000000000002"/>
    <n v="16.333333"/>
    <n v="50.010000000000005"/>
    <n v="48.999999000000003"/>
  </r>
  <r>
    <d v="2016-07-06T00:00:00"/>
    <x v="0"/>
    <x v="4"/>
    <n v="28"/>
    <x v="0"/>
    <x v="0"/>
    <x v="2"/>
    <n v="4246000"/>
    <x v="1"/>
    <x v="1"/>
    <n v="3"/>
    <n v="16.329999999999998"/>
    <n v="20"/>
    <n v="48.989999999999995"/>
    <n v="60"/>
  </r>
  <r>
    <d v="2015-09-24T00:00:00"/>
    <x v="1"/>
    <x v="6"/>
    <n v="26"/>
    <x v="0"/>
    <x v="0"/>
    <x v="2"/>
    <n v="4246000"/>
    <x v="1"/>
    <x v="6"/>
    <n v="2"/>
    <n v="325"/>
    <n v="361.5"/>
    <n v="650"/>
    <n v="723"/>
  </r>
  <r>
    <d v="2015-10-06T00:00:00"/>
    <x v="1"/>
    <x v="7"/>
    <n v="26"/>
    <x v="0"/>
    <x v="0"/>
    <x v="2"/>
    <n v="4246000"/>
    <x v="1"/>
    <x v="6"/>
    <n v="3"/>
    <n v="216.67"/>
    <n v="227.33333300000001"/>
    <n v="650.01"/>
    <n v="681.999999"/>
  </r>
  <r>
    <d v="2015-10-18T00:00:00"/>
    <x v="1"/>
    <x v="7"/>
    <n v="26"/>
    <x v="0"/>
    <x v="0"/>
    <x v="2"/>
    <n v="4246000"/>
    <x v="1"/>
    <x v="6"/>
    <n v="1"/>
    <n v="702"/>
    <n v="788"/>
    <n v="702"/>
    <n v="788"/>
  </r>
  <r>
    <d v="2016-02-08T00:00:00"/>
    <x v="0"/>
    <x v="0"/>
    <n v="26"/>
    <x v="0"/>
    <x v="0"/>
    <x v="1"/>
    <n v="39240000"/>
    <x v="0"/>
    <x v="0"/>
    <n v="3"/>
    <n v="45"/>
    <n v="58.666666999999997"/>
    <n v="135"/>
    <n v="176.000001"/>
  </r>
  <r>
    <d v="2016-02-08T00:00:00"/>
    <x v="0"/>
    <x v="0"/>
    <n v="26"/>
    <x v="0"/>
    <x v="0"/>
    <x v="1"/>
    <n v="39240000"/>
    <x v="0"/>
    <x v="0"/>
    <n v="2"/>
    <n v="19.5"/>
    <n v="27"/>
    <n v="39"/>
    <n v="54"/>
  </r>
  <r>
    <d v="2016-02-18T00:00:00"/>
    <x v="0"/>
    <x v="0"/>
    <n v="26"/>
    <x v="0"/>
    <x v="0"/>
    <x v="1"/>
    <n v="39240000"/>
    <x v="0"/>
    <x v="0"/>
    <n v="1"/>
    <n v="110"/>
    <n v="133"/>
    <n v="110"/>
    <n v="133"/>
  </r>
  <r>
    <d v="2016-02-22T00:00:00"/>
    <x v="0"/>
    <x v="0"/>
    <n v="26"/>
    <x v="0"/>
    <x v="0"/>
    <x v="1"/>
    <n v="39240000"/>
    <x v="0"/>
    <x v="0"/>
    <n v="1"/>
    <n v="75"/>
    <n v="104"/>
    <n v="75"/>
    <n v="104"/>
  </r>
  <r>
    <d v="2016-03-12T00:00:00"/>
    <x v="0"/>
    <x v="1"/>
    <n v="26"/>
    <x v="0"/>
    <x v="0"/>
    <x v="1"/>
    <n v="39240000"/>
    <x v="0"/>
    <x v="8"/>
    <n v="1"/>
    <n v="87"/>
    <n v="94"/>
    <n v="87"/>
    <n v="94"/>
  </r>
  <r>
    <d v="2016-03-14T00:00:00"/>
    <x v="0"/>
    <x v="1"/>
    <n v="26"/>
    <x v="0"/>
    <x v="0"/>
    <x v="1"/>
    <n v="39240000"/>
    <x v="0"/>
    <x v="0"/>
    <n v="3"/>
    <n v="35"/>
    <n v="38.666666999999997"/>
    <n v="105"/>
    <n v="116.000001"/>
  </r>
  <r>
    <d v="2016-03-14T00:00:00"/>
    <x v="0"/>
    <x v="1"/>
    <n v="26"/>
    <x v="0"/>
    <x v="0"/>
    <x v="1"/>
    <n v="39240000"/>
    <x v="0"/>
    <x v="0"/>
    <n v="3"/>
    <n v="23.33"/>
    <n v="29.666667"/>
    <n v="69.989999999999995"/>
    <n v="89.000000999999997"/>
  </r>
  <r>
    <d v="2016-03-14T00:00:00"/>
    <x v="0"/>
    <x v="1"/>
    <n v="26"/>
    <x v="0"/>
    <x v="0"/>
    <x v="1"/>
    <n v="39240000"/>
    <x v="0"/>
    <x v="0"/>
    <n v="1"/>
    <n v="35"/>
    <n v="46"/>
    <n v="35"/>
    <n v="46"/>
  </r>
  <r>
    <d v="2016-03-16T00:00:00"/>
    <x v="0"/>
    <x v="1"/>
    <n v="26"/>
    <x v="0"/>
    <x v="0"/>
    <x v="1"/>
    <n v="39240000"/>
    <x v="0"/>
    <x v="0"/>
    <n v="3"/>
    <n v="43"/>
    <n v="52.666666999999997"/>
    <n v="129"/>
    <n v="158.000001"/>
  </r>
  <r>
    <d v="2016-03-16T00:00:00"/>
    <x v="0"/>
    <x v="1"/>
    <n v="26"/>
    <x v="0"/>
    <x v="0"/>
    <x v="1"/>
    <n v="39240000"/>
    <x v="0"/>
    <x v="0"/>
    <n v="1"/>
    <n v="25"/>
    <n v="31"/>
    <n v="25"/>
    <n v="31"/>
  </r>
  <r>
    <d v="2016-03-19T00:00:00"/>
    <x v="0"/>
    <x v="1"/>
    <n v="26"/>
    <x v="0"/>
    <x v="0"/>
    <x v="1"/>
    <n v="39240000"/>
    <x v="0"/>
    <x v="0"/>
    <n v="1"/>
    <n v="135"/>
    <n v="144"/>
    <n v="135"/>
    <n v="144"/>
  </r>
  <r>
    <d v="2016-03-19T00:00:00"/>
    <x v="0"/>
    <x v="1"/>
    <n v="26"/>
    <x v="0"/>
    <x v="0"/>
    <x v="1"/>
    <n v="39240000"/>
    <x v="0"/>
    <x v="0"/>
    <n v="1"/>
    <n v="53"/>
    <n v="62"/>
    <n v="53"/>
    <n v="62"/>
  </r>
  <r>
    <d v="2016-03-19T00:00:00"/>
    <x v="0"/>
    <x v="1"/>
    <n v="26"/>
    <x v="0"/>
    <x v="0"/>
    <x v="1"/>
    <n v="39240000"/>
    <x v="0"/>
    <x v="0"/>
    <n v="2"/>
    <n v="16"/>
    <n v="21"/>
    <n v="32"/>
    <n v="42"/>
  </r>
  <r>
    <d v="2016-03-20T00:00:00"/>
    <x v="0"/>
    <x v="1"/>
    <n v="26"/>
    <x v="0"/>
    <x v="0"/>
    <x v="1"/>
    <n v="39240000"/>
    <x v="0"/>
    <x v="0"/>
    <n v="2"/>
    <n v="38"/>
    <n v="41.5"/>
    <n v="76"/>
    <n v="83"/>
  </r>
  <r>
    <d v="2016-03-26T00:00:00"/>
    <x v="0"/>
    <x v="1"/>
    <n v="26"/>
    <x v="0"/>
    <x v="0"/>
    <x v="1"/>
    <n v="39240000"/>
    <x v="0"/>
    <x v="0"/>
    <n v="3"/>
    <n v="5.33"/>
    <n v="6.6666670000000003"/>
    <n v="15.99"/>
    <n v="20.000001000000001"/>
  </r>
  <r>
    <d v="2016-04-01T00:00:00"/>
    <x v="0"/>
    <x v="2"/>
    <n v="26"/>
    <x v="0"/>
    <x v="0"/>
    <x v="1"/>
    <n v="39240000"/>
    <x v="0"/>
    <x v="8"/>
    <n v="3"/>
    <n v="34.33"/>
    <n v="43.333333000000003"/>
    <n v="102.99"/>
    <n v="129.999999"/>
  </r>
  <r>
    <d v="2016-04-01T00:00:00"/>
    <x v="0"/>
    <x v="2"/>
    <n v="26"/>
    <x v="0"/>
    <x v="0"/>
    <x v="1"/>
    <n v="39240000"/>
    <x v="0"/>
    <x v="0"/>
    <n v="3"/>
    <n v="8.33"/>
    <n v="9.6666670000000003"/>
    <n v="24.990000000000002"/>
    <n v="29.000001000000001"/>
  </r>
  <r>
    <d v="2016-04-07T00:00:00"/>
    <x v="0"/>
    <x v="2"/>
    <n v="26"/>
    <x v="0"/>
    <x v="0"/>
    <x v="1"/>
    <n v="39240000"/>
    <x v="0"/>
    <x v="0"/>
    <n v="1"/>
    <n v="70"/>
    <n v="77"/>
    <n v="70"/>
    <n v="77"/>
  </r>
  <r>
    <d v="2016-04-07T00:00:00"/>
    <x v="0"/>
    <x v="2"/>
    <n v="26"/>
    <x v="0"/>
    <x v="0"/>
    <x v="1"/>
    <n v="39240000"/>
    <x v="0"/>
    <x v="0"/>
    <n v="2"/>
    <n v="13.5"/>
    <n v="15.5"/>
    <n v="27"/>
    <n v="31"/>
  </r>
  <r>
    <d v="2016-05-21T00:00:00"/>
    <x v="0"/>
    <x v="10"/>
    <n v="26"/>
    <x v="0"/>
    <x v="0"/>
    <x v="1"/>
    <n v="39240000"/>
    <x v="0"/>
    <x v="0"/>
    <n v="3"/>
    <n v="23"/>
    <n v="28.666667"/>
    <n v="69"/>
    <n v="86.000000999999997"/>
  </r>
  <r>
    <d v="2016-05-21T00:00:00"/>
    <x v="0"/>
    <x v="10"/>
    <n v="26"/>
    <x v="0"/>
    <x v="0"/>
    <x v="1"/>
    <n v="39240000"/>
    <x v="0"/>
    <x v="0"/>
    <n v="3"/>
    <n v="18.670000000000002"/>
    <n v="21"/>
    <n v="56.010000000000005"/>
    <n v="63"/>
  </r>
  <r>
    <d v="2016-06-04T00:00:00"/>
    <x v="0"/>
    <x v="3"/>
    <n v="26"/>
    <x v="0"/>
    <x v="0"/>
    <x v="1"/>
    <n v="39240000"/>
    <x v="0"/>
    <x v="0"/>
    <n v="2"/>
    <n v="50"/>
    <n v="60"/>
    <n v="100"/>
    <n v="120"/>
  </r>
  <r>
    <d v="2016-07-05T00:00:00"/>
    <x v="0"/>
    <x v="4"/>
    <n v="26"/>
    <x v="0"/>
    <x v="0"/>
    <x v="1"/>
    <n v="39240000"/>
    <x v="0"/>
    <x v="0"/>
    <n v="1"/>
    <n v="25"/>
    <n v="28"/>
    <n v="25"/>
    <n v="28"/>
  </r>
  <r>
    <d v="2016-07-05T00:00:00"/>
    <x v="0"/>
    <x v="4"/>
    <n v="26"/>
    <x v="0"/>
    <x v="0"/>
    <x v="1"/>
    <n v="39240000"/>
    <x v="0"/>
    <x v="0"/>
    <n v="2"/>
    <n v="2.5"/>
    <n v="3"/>
    <n v="5"/>
    <n v="6"/>
  </r>
  <r>
    <d v="2016-07-15T00:00:00"/>
    <x v="0"/>
    <x v="4"/>
    <n v="26"/>
    <x v="0"/>
    <x v="0"/>
    <x v="1"/>
    <n v="39240000"/>
    <x v="0"/>
    <x v="0"/>
    <n v="3"/>
    <n v="0.67"/>
    <n v="1"/>
    <n v="2.0100000000000002"/>
    <n v="3"/>
  </r>
  <r>
    <d v="2016-07-30T00:00:00"/>
    <x v="0"/>
    <x v="4"/>
    <n v="26"/>
    <x v="0"/>
    <x v="0"/>
    <x v="1"/>
    <n v="39240000"/>
    <x v="0"/>
    <x v="0"/>
    <n v="3"/>
    <n v="33.33"/>
    <n v="38.333333000000003"/>
    <n v="99.99"/>
    <n v="114.999999"/>
  </r>
  <r>
    <d v="2015-08-24T00:00:00"/>
    <x v="1"/>
    <x v="5"/>
    <n v="26"/>
    <x v="0"/>
    <x v="0"/>
    <x v="1"/>
    <n v="39240000"/>
    <x v="0"/>
    <x v="0"/>
    <n v="2"/>
    <n v="8"/>
    <n v="9.5"/>
    <n v="16"/>
    <n v="19"/>
  </r>
  <r>
    <d v="2015-08-24T00:00:00"/>
    <x v="1"/>
    <x v="5"/>
    <n v="26"/>
    <x v="0"/>
    <x v="0"/>
    <x v="1"/>
    <n v="39240000"/>
    <x v="0"/>
    <x v="0"/>
    <n v="2"/>
    <n v="98"/>
    <n v="93"/>
    <n v="196"/>
    <n v="186"/>
  </r>
  <r>
    <d v="2015-08-25T00:00:00"/>
    <x v="1"/>
    <x v="5"/>
    <n v="26"/>
    <x v="0"/>
    <x v="0"/>
    <x v="1"/>
    <n v="39240000"/>
    <x v="0"/>
    <x v="0"/>
    <n v="1"/>
    <n v="105"/>
    <n v="122"/>
    <n v="105"/>
    <n v="122"/>
  </r>
  <r>
    <d v="2015-08-25T00:00:00"/>
    <x v="1"/>
    <x v="5"/>
    <n v="26"/>
    <x v="0"/>
    <x v="0"/>
    <x v="1"/>
    <n v="39240000"/>
    <x v="0"/>
    <x v="0"/>
    <n v="2"/>
    <n v="17.5"/>
    <n v="19.5"/>
    <n v="35"/>
    <n v="39"/>
  </r>
  <r>
    <d v="2015-08-25T00:00:00"/>
    <x v="1"/>
    <x v="5"/>
    <n v="26"/>
    <x v="0"/>
    <x v="0"/>
    <x v="1"/>
    <n v="39240000"/>
    <x v="0"/>
    <x v="0"/>
    <n v="3"/>
    <n v="4.67"/>
    <n v="5"/>
    <n v="14.01"/>
    <n v="15"/>
  </r>
  <r>
    <d v="2015-08-27T00:00:00"/>
    <x v="1"/>
    <x v="5"/>
    <n v="26"/>
    <x v="0"/>
    <x v="0"/>
    <x v="1"/>
    <n v="39240000"/>
    <x v="0"/>
    <x v="0"/>
    <n v="2"/>
    <n v="232"/>
    <n v="244"/>
    <n v="464"/>
    <n v="488"/>
  </r>
  <r>
    <d v="2015-11-12T00:00:00"/>
    <x v="1"/>
    <x v="8"/>
    <n v="26"/>
    <x v="0"/>
    <x v="0"/>
    <x v="1"/>
    <n v="39240000"/>
    <x v="0"/>
    <x v="0"/>
    <n v="3"/>
    <n v="31.67"/>
    <n v="31.333333"/>
    <n v="95.01"/>
    <n v="93.999999000000003"/>
  </r>
  <r>
    <d v="2015-11-12T00:00:00"/>
    <x v="1"/>
    <x v="8"/>
    <n v="26"/>
    <x v="0"/>
    <x v="0"/>
    <x v="1"/>
    <n v="39240000"/>
    <x v="0"/>
    <x v="0"/>
    <n v="3"/>
    <n v="93.33"/>
    <n v="106.333333"/>
    <n v="279.99"/>
    <n v="318.999999"/>
  </r>
  <r>
    <d v="2015-11-26T00:00:00"/>
    <x v="1"/>
    <x v="8"/>
    <n v="26"/>
    <x v="0"/>
    <x v="0"/>
    <x v="1"/>
    <n v="39240000"/>
    <x v="0"/>
    <x v="0"/>
    <n v="2"/>
    <n v="47.5"/>
    <n v="54.5"/>
    <n v="95"/>
    <n v="109"/>
  </r>
  <r>
    <d v="2015-11-26T00:00:00"/>
    <x v="1"/>
    <x v="8"/>
    <n v="26"/>
    <x v="0"/>
    <x v="0"/>
    <x v="1"/>
    <n v="39240000"/>
    <x v="0"/>
    <x v="0"/>
    <n v="2"/>
    <n v="87.5"/>
    <n v="90"/>
    <n v="175"/>
    <n v="180"/>
  </r>
  <r>
    <d v="2015-12-15T00:00:00"/>
    <x v="1"/>
    <x v="9"/>
    <n v="26"/>
    <x v="0"/>
    <x v="0"/>
    <x v="1"/>
    <n v="39240000"/>
    <x v="0"/>
    <x v="0"/>
    <n v="1"/>
    <n v="200"/>
    <n v="229"/>
    <n v="200"/>
    <n v="229"/>
  </r>
  <r>
    <d v="2015-12-15T00:00:00"/>
    <x v="1"/>
    <x v="9"/>
    <n v="26"/>
    <x v="0"/>
    <x v="0"/>
    <x v="1"/>
    <n v="39240000"/>
    <x v="0"/>
    <x v="0"/>
    <n v="3"/>
    <n v="20.67"/>
    <n v="21.666667"/>
    <n v="62.010000000000005"/>
    <n v="65.000000999999997"/>
  </r>
  <r>
    <d v="2016-01-07T00:00:00"/>
    <x v="0"/>
    <x v="11"/>
    <n v="27"/>
    <x v="1"/>
    <x v="0"/>
    <x v="2"/>
    <n v="4246000"/>
    <x v="1"/>
    <x v="10"/>
    <n v="2"/>
    <n v="76.5"/>
    <n v="80"/>
    <n v="153"/>
    <n v="160"/>
  </r>
  <r>
    <d v="2015-12-25T00:00:00"/>
    <x v="1"/>
    <x v="9"/>
    <n v="27"/>
    <x v="1"/>
    <x v="0"/>
    <x v="2"/>
    <n v="4246000"/>
    <x v="1"/>
    <x v="10"/>
    <n v="3"/>
    <n v="18"/>
    <n v="18.333333"/>
    <n v="54"/>
    <n v="54.999999000000003"/>
  </r>
  <r>
    <d v="2016-05-09T00:00:00"/>
    <x v="0"/>
    <x v="10"/>
    <n v="27"/>
    <x v="1"/>
    <x v="0"/>
    <x v="0"/>
    <n v="712816"/>
    <x v="2"/>
    <x v="14"/>
    <n v="2"/>
    <n v="560"/>
    <n v="556.5"/>
    <n v="1120"/>
    <n v="1113"/>
  </r>
  <r>
    <d v="2016-05-09T00:00:00"/>
    <x v="0"/>
    <x v="10"/>
    <n v="27"/>
    <x v="1"/>
    <x v="0"/>
    <x v="0"/>
    <n v="712816"/>
    <x v="0"/>
    <x v="2"/>
    <n v="1"/>
    <n v="420"/>
    <n v="546"/>
    <n v="420"/>
    <n v="546"/>
  </r>
  <r>
    <d v="2016-05-15T00:00:00"/>
    <x v="0"/>
    <x v="10"/>
    <n v="27"/>
    <x v="1"/>
    <x v="0"/>
    <x v="0"/>
    <n v="712816"/>
    <x v="2"/>
    <x v="14"/>
    <n v="2"/>
    <n v="560"/>
    <n v="545"/>
    <n v="1120"/>
    <n v="1090"/>
  </r>
  <r>
    <d v="2016-06-03T00:00:00"/>
    <x v="0"/>
    <x v="3"/>
    <n v="27"/>
    <x v="1"/>
    <x v="0"/>
    <x v="0"/>
    <n v="712816"/>
    <x v="0"/>
    <x v="2"/>
    <n v="1"/>
    <n v="280"/>
    <n v="342"/>
    <n v="280"/>
    <n v="342"/>
  </r>
  <r>
    <d v="2015-01-10T00:00:00"/>
    <x v="1"/>
    <x v="11"/>
    <n v="27"/>
    <x v="1"/>
    <x v="0"/>
    <x v="0"/>
    <n v="712816"/>
    <x v="2"/>
    <x v="14"/>
    <n v="2"/>
    <n v="391.5"/>
    <n v="359.5"/>
    <n v="783"/>
    <n v="719"/>
  </r>
  <r>
    <d v="2015-02-01T00:00:00"/>
    <x v="1"/>
    <x v="0"/>
    <n v="27"/>
    <x v="1"/>
    <x v="0"/>
    <x v="0"/>
    <n v="712816"/>
    <x v="2"/>
    <x v="14"/>
    <n v="2"/>
    <n v="1221.5"/>
    <n v="989.5"/>
    <n v="2443"/>
    <n v="1979"/>
  </r>
  <r>
    <d v="2015-07-17T00:00:00"/>
    <x v="1"/>
    <x v="4"/>
    <n v="27"/>
    <x v="1"/>
    <x v="0"/>
    <x v="0"/>
    <n v="712816"/>
    <x v="2"/>
    <x v="14"/>
    <n v="3"/>
    <n v="180"/>
    <n v="169.33333300000001"/>
    <n v="540"/>
    <n v="507.999999"/>
  </r>
  <r>
    <d v="2015-08-19T00:00:00"/>
    <x v="1"/>
    <x v="5"/>
    <n v="27"/>
    <x v="1"/>
    <x v="0"/>
    <x v="0"/>
    <n v="712816"/>
    <x v="0"/>
    <x v="2"/>
    <n v="2"/>
    <n v="455"/>
    <n v="448"/>
    <n v="910"/>
    <n v="896"/>
  </r>
  <r>
    <d v="2015-08-26T00:00:00"/>
    <x v="1"/>
    <x v="5"/>
    <n v="27"/>
    <x v="1"/>
    <x v="0"/>
    <x v="0"/>
    <n v="712816"/>
    <x v="2"/>
    <x v="14"/>
    <n v="2"/>
    <n v="270"/>
    <n v="277.5"/>
    <n v="540"/>
    <n v="555"/>
  </r>
  <r>
    <d v="2015-08-26T00:00:00"/>
    <x v="1"/>
    <x v="5"/>
    <n v="27"/>
    <x v="1"/>
    <x v="0"/>
    <x v="0"/>
    <n v="712816"/>
    <x v="0"/>
    <x v="2"/>
    <n v="2"/>
    <n v="87.5"/>
    <n v="89"/>
    <n v="175"/>
    <n v="178"/>
  </r>
  <r>
    <d v="2015-12-03T00:00:00"/>
    <x v="1"/>
    <x v="9"/>
    <n v="27"/>
    <x v="1"/>
    <x v="0"/>
    <x v="0"/>
    <n v="712816"/>
    <x v="0"/>
    <x v="2"/>
    <n v="1"/>
    <n v="245"/>
    <n v="260"/>
    <n v="245"/>
    <n v="260"/>
  </r>
  <r>
    <d v="2015-12-03T00:00:00"/>
    <x v="1"/>
    <x v="9"/>
    <n v="27"/>
    <x v="1"/>
    <x v="0"/>
    <x v="0"/>
    <n v="712816"/>
    <x v="2"/>
    <x v="14"/>
    <n v="2"/>
    <n v="270"/>
    <n v="248"/>
    <n v="540"/>
    <n v="496"/>
  </r>
  <r>
    <d v="2015-12-03T00:00:00"/>
    <x v="1"/>
    <x v="9"/>
    <n v="27"/>
    <x v="1"/>
    <x v="0"/>
    <x v="0"/>
    <n v="712816"/>
    <x v="0"/>
    <x v="2"/>
    <n v="3"/>
    <n v="140"/>
    <n v="170.33333300000001"/>
    <n v="420"/>
    <n v="510.999999"/>
  </r>
  <r>
    <d v="2015-12-04T00:00:00"/>
    <x v="1"/>
    <x v="9"/>
    <n v="27"/>
    <x v="1"/>
    <x v="0"/>
    <x v="0"/>
    <n v="712816"/>
    <x v="0"/>
    <x v="2"/>
    <n v="2"/>
    <n v="437.5"/>
    <n v="498.5"/>
    <n v="875"/>
    <n v="997"/>
  </r>
  <r>
    <d v="2015-12-20T00:00:00"/>
    <x v="1"/>
    <x v="9"/>
    <n v="27"/>
    <x v="1"/>
    <x v="0"/>
    <x v="0"/>
    <n v="712816"/>
    <x v="2"/>
    <x v="14"/>
    <n v="2"/>
    <n v="270"/>
    <n v="256.5"/>
    <n v="540"/>
    <n v="513"/>
  </r>
  <r>
    <d v="2016-01-18T00:00:00"/>
    <x v="0"/>
    <x v="11"/>
    <n v="31"/>
    <x v="0"/>
    <x v="0"/>
    <x v="0"/>
    <n v="712816"/>
    <x v="1"/>
    <x v="6"/>
    <n v="2"/>
    <n v="425"/>
    <n v="495"/>
    <n v="850"/>
    <n v="990"/>
  </r>
  <r>
    <d v="2016-01-18T00:00:00"/>
    <x v="0"/>
    <x v="11"/>
    <n v="31"/>
    <x v="0"/>
    <x v="0"/>
    <x v="0"/>
    <n v="712816"/>
    <x v="1"/>
    <x v="10"/>
    <n v="2"/>
    <n v="76.5"/>
    <n v="88"/>
    <n v="153"/>
    <n v="176"/>
  </r>
  <r>
    <d v="2016-02-14T00:00:00"/>
    <x v="0"/>
    <x v="0"/>
    <n v="31"/>
    <x v="0"/>
    <x v="0"/>
    <x v="0"/>
    <n v="712816"/>
    <x v="1"/>
    <x v="6"/>
    <n v="3"/>
    <n v="66.67"/>
    <n v="81.333332999999996"/>
    <n v="200.01"/>
    <n v="243.999999"/>
  </r>
  <r>
    <d v="2016-02-21T00:00:00"/>
    <x v="0"/>
    <x v="0"/>
    <n v="31"/>
    <x v="0"/>
    <x v="0"/>
    <x v="0"/>
    <n v="712816"/>
    <x v="1"/>
    <x v="10"/>
    <n v="1"/>
    <n v="252"/>
    <n v="344"/>
    <n v="252"/>
    <n v="344"/>
  </r>
  <r>
    <d v="2016-04-27T00:00:00"/>
    <x v="0"/>
    <x v="2"/>
    <n v="31"/>
    <x v="0"/>
    <x v="0"/>
    <x v="0"/>
    <n v="712816"/>
    <x v="1"/>
    <x v="10"/>
    <n v="3"/>
    <n v="12"/>
    <n v="15.333333"/>
    <n v="36"/>
    <n v="45.999999000000003"/>
  </r>
  <r>
    <d v="2015-07-19T00:00:00"/>
    <x v="1"/>
    <x v="4"/>
    <n v="31"/>
    <x v="0"/>
    <x v="0"/>
    <x v="0"/>
    <n v="712816"/>
    <x v="1"/>
    <x v="6"/>
    <n v="1"/>
    <n v="400"/>
    <n v="400"/>
    <n v="400"/>
    <n v="400"/>
  </r>
  <r>
    <d v="2015-08-03T00:00:00"/>
    <x v="1"/>
    <x v="5"/>
    <n v="31"/>
    <x v="0"/>
    <x v="0"/>
    <x v="0"/>
    <n v="712816"/>
    <x v="1"/>
    <x v="6"/>
    <n v="3"/>
    <n v="270"/>
    <n v="278"/>
    <n v="810"/>
    <n v="834"/>
  </r>
  <r>
    <d v="2015-08-16T00:00:00"/>
    <x v="1"/>
    <x v="5"/>
    <n v="31"/>
    <x v="0"/>
    <x v="0"/>
    <x v="0"/>
    <n v="712816"/>
    <x v="1"/>
    <x v="10"/>
    <n v="2"/>
    <n v="117"/>
    <n v="138"/>
    <n v="234"/>
    <n v="276"/>
  </r>
  <r>
    <d v="2015-09-04T00:00:00"/>
    <x v="1"/>
    <x v="6"/>
    <n v="31"/>
    <x v="0"/>
    <x v="0"/>
    <x v="0"/>
    <n v="712816"/>
    <x v="1"/>
    <x v="10"/>
    <n v="3"/>
    <n v="60"/>
    <n v="62.333333000000003"/>
    <n v="180"/>
    <n v="186.999999"/>
  </r>
  <r>
    <d v="2015-09-04T00:00:00"/>
    <x v="1"/>
    <x v="6"/>
    <n v="31"/>
    <x v="0"/>
    <x v="0"/>
    <x v="0"/>
    <n v="712816"/>
    <x v="1"/>
    <x v="6"/>
    <n v="1"/>
    <n v="756"/>
    <n v="870"/>
    <n v="756"/>
    <n v="870"/>
  </r>
  <r>
    <d v="2015-11-09T00:00:00"/>
    <x v="1"/>
    <x v="8"/>
    <n v="31"/>
    <x v="0"/>
    <x v="0"/>
    <x v="0"/>
    <n v="712816"/>
    <x v="1"/>
    <x v="6"/>
    <n v="3"/>
    <n v="283.33"/>
    <n v="297"/>
    <n v="849.99"/>
    <n v="891"/>
  </r>
  <r>
    <d v="2016-02-21T00:00:00"/>
    <x v="0"/>
    <x v="0"/>
    <n v="31"/>
    <x v="1"/>
    <x v="0"/>
    <x v="25"/>
    <n v="5707000"/>
    <x v="1"/>
    <x v="6"/>
    <n v="2"/>
    <n v="378"/>
    <n v="428"/>
    <n v="756"/>
    <n v="856"/>
  </r>
  <r>
    <d v="2016-06-11T00:00:00"/>
    <x v="0"/>
    <x v="3"/>
    <n v="31"/>
    <x v="1"/>
    <x v="0"/>
    <x v="25"/>
    <n v="5707000"/>
    <x v="0"/>
    <x v="0"/>
    <n v="1"/>
    <n v="1050"/>
    <n v="1234"/>
    <n v="1050"/>
    <n v="1234"/>
  </r>
  <r>
    <d v="2016-06-11T00:00:00"/>
    <x v="0"/>
    <x v="3"/>
    <n v="31"/>
    <x v="1"/>
    <x v="0"/>
    <x v="25"/>
    <n v="5707000"/>
    <x v="0"/>
    <x v="0"/>
    <n v="3"/>
    <n v="17.670000000000002"/>
    <n v="23.666667"/>
    <n v="53.010000000000005"/>
    <n v="71.000000999999997"/>
  </r>
  <r>
    <d v="2015-08-09T00:00:00"/>
    <x v="1"/>
    <x v="5"/>
    <n v="28"/>
    <x v="1"/>
    <x v="0"/>
    <x v="26"/>
    <n v="578803"/>
    <x v="2"/>
    <x v="4"/>
    <n v="3"/>
    <n v="773.33"/>
    <n v="698"/>
    <n v="2319.9900000000002"/>
    <n v="2094"/>
  </r>
  <r>
    <d v="2015-08-09T00:00:00"/>
    <x v="1"/>
    <x v="5"/>
    <n v="28"/>
    <x v="1"/>
    <x v="0"/>
    <x v="26"/>
    <n v="578803"/>
    <x v="0"/>
    <x v="0"/>
    <n v="1"/>
    <n v="64"/>
    <n v="80"/>
    <n v="64"/>
    <n v="80"/>
  </r>
  <r>
    <d v="2015-09-08T00:00:00"/>
    <x v="1"/>
    <x v="6"/>
    <n v="28"/>
    <x v="0"/>
    <x v="0"/>
    <x v="0"/>
    <n v="712816"/>
    <x v="1"/>
    <x v="10"/>
    <n v="1"/>
    <n v="162"/>
    <n v="178"/>
    <n v="162"/>
    <n v="178"/>
  </r>
  <r>
    <d v="2016-02-07T00:00:00"/>
    <x v="0"/>
    <x v="0"/>
    <n v="32"/>
    <x v="1"/>
    <x v="0"/>
    <x v="2"/>
    <n v="4246000"/>
    <x v="1"/>
    <x v="10"/>
    <n v="2"/>
    <n v="85.5"/>
    <n v="98"/>
    <n v="171"/>
    <n v="196"/>
  </r>
  <r>
    <d v="2016-02-26T00:00:00"/>
    <x v="0"/>
    <x v="0"/>
    <n v="32"/>
    <x v="1"/>
    <x v="0"/>
    <x v="2"/>
    <n v="4246000"/>
    <x v="1"/>
    <x v="10"/>
    <n v="2"/>
    <n v="76.5"/>
    <n v="98"/>
    <n v="153"/>
    <n v="196"/>
  </r>
  <r>
    <d v="2016-06-15T00:00:00"/>
    <x v="0"/>
    <x v="3"/>
    <n v="32"/>
    <x v="1"/>
    <x v="0"/>
    <x v="2"/>
    <n v="4246000"/>
    <x v="1"/>
    <x v="10"/>
    <n v="3"/>
    <n v="75"/>
    <n v="87"/>
    <n v="225"/>
    <n v="261"/>
  </r>
  <r>
    <d v="2016-01-10T00:00:00"/>
    <x v="0"/>
    <x v="11"/>
    <n v="32"/>
    <x v="0"/>
    <x v="0"/>
    <x v="0"/>
    <n v="712816"/>
    <x v="2"/>
    <x v="14"/>
    <n v="2"/>
    <n v="270"/>
    <n v="310"/>
    <n v="540"/>
    <n v="620"/>
  </r>
  <r>
    <d v="2016-01-27T00:00:00"/>
    <x v="0"/>
    <x v="11"/>
    <n v="32"/>
    <x v="0"/>
    <x v="0"/>
    <x v="0"/>
    <n v="712816"/>
    <x v="2"/>
    <x v="4"/>
    <n v="2"/>
    <n v="1147.5"/>
    <n v="1075.5"/>
    <n v="2295"/>
    <n v="2151"/>
  </r>
  <r>
    <d v="2016-03-07T00:00:00"/>
    <x v="0"/>
    <x v="1"/>
    <n v="32"/>
    <x v="0"/>
    <x v="0"/>
    <x v="0"/>
    <n v="712816"/>
    <x v="1"/>
    <x v="10"/>
    <n v="3"/>
    <n v="66"/>
    <n v="73.666667000000004"/>
    <n v="198"/>
    <n v="221.000001"/>
  </r>
  <r>
    <d v="2016-03-08T00:00:00"/>
    <x v="0"/>
    <x v="1"/>
    <n v="32"/>
    <x v="0"/>
    <x v="0"/>
    <x v="0"/>
    <n v="712816"/>
    <x v="1"/>
    <x v="10"/>
    <n v="1"/>
    <n v="18"/>
    <n v="23"/>
    <n v="18"/>
    <n v="23"/>
  </r>
  <r>
    <d v="2016-03-31T00:00:00"/>
    <x v="0"/>
    <x v="1"/>
    <n v="32"/>
    <x v="0"/>
    <x v="0"/>
    <x v="0"/>
    <n v="712816"/>
    <x v="2"/>
    <x v="4"/>
    <n v="3"/>
    <n v="773.33"/>
    <n v="943.33333300000004"/>
    <n v="2319.9900000000002"/>
    <n v="2829.9999990000001"/>
  </r>
  <r>
    <d v="2016-04-13T00:00:00"/>
    <x v="0"/>
    <x v="2"/>
    <n v="32"/>
    <x v="0"/>
    <x v="0"/>
    <x v="0"/>
    <n v="712816"/>
    <x v="1"/>
    <x v="10"/>
    <n v="1"/>
    <n v="27"/>
    <n v="35"/>
    <n v="27"/>
    <n v="35"/>
  </r>
  <r>
    <d v="2016-04-30T00:00:00"/>
    <x v="0"/>
    <x v="2"/>
    <n v="32"/>
    <x v="0"/>
    <x v="0"/>
    <x v="0"/>
    <n v="712816"/>
    <x v="2"/>
    <x v="4"/>
    <n v="3"/>
    <n v="773.33"/>
    <n v="871.66666699999996"/>
    <n v="2319.9900000000002"/>
    <n v="2615.0000009999999"/>
  </r>
  <r>
    <d v="2016-05-09T00:00:00"/>
    <x v="0"/>
    <x v="10"/>
    <n v="32"/>
    <x v="0"/>
    <x v="0"/>
    <x v="0"/>
    <n v="712816"/>
    <x v="2"/>
    <x v="4"/>
    <n v="1"/>
    <n v="2320"/>
    <n v="2413"/>
    <n v="2320"/>
    <n v="2413"/>
  </r>
  <r>
    <d v="2016-05-18T00:00:00"/>
    <x v="0"/>
    <x v="10"/>
    <n v="32"/>
    <x v="0"/>
    <x v="0"/>
    <x v="0"/>
    <n v="712816"/>
    <x v="2"/>
    <x v="14"/>
    <n v="3"/>
    <n v="567"/>
    <n v="638"/>
    <n v="1701"/>
    <n v="1914"/>
  </r>
  <r>
    <d v="2016-05-27T00:00:00"/>
    <x v="0"/>
    <x v="10"/>
    <n v="32"/>
    <x v="0"/>
    <x v="0"/>
    <x v="0"/>
    <n v="712816"/>
    <x v="2"/>
    <x v="4"/>
    <n v="1"/>
    <n v="2295"/>
    <n v="2681"/>
    <n v="2295"/>
    <n v="2681"/>
  </r>
  <r>
    <d v="2016-05-29T00:00:00"/>
    <x v="0"/>
    <x v="10"/>
    <n v="32"/>
    <x v="0"/>
    <x v="0"/>
    <x v="0"/>
    <n v="712816"/>
    <x v="2"/>
    <x v="4"/>
    <n v="3"/>
    <n v="773.33"/>
    <n v="868.33333300000004"/>
    <n v="2319.9900000000002"/>
    <n v="2604.9999990000001"/>
  </r>
  <r>
    <d v="2016-06-24T00:00:00"/>
    <x v="0"/>
    <x v="3"/>
    <n v="32"/>
    <x v="0"/>
    <x v="0"/>
    <x v="0"/>
    <n v="712816"/>
    <x v="2"/>
    <x v="4"/>
    <n v="3"/>
    <n v="765"/>
    <n v="790.66666699999996"/>
    <n v="2295"/>
    <n v="2372.0000009999999"/>
  </r>
  <r>
    <d v="2016-06-24T00:00:00"/>
    <x v="0"/>
    <x v="3"/>
    <n v="32"/>
    <x v="0"/>
    <x v="0"/>
    <x v="0"/>
    <n v="712816"/>
    <x v="1"/>
    <x v="10"/>
    <n v="1"/>
    <n v="189"/>
    <n v="209"/>
    <n v="189"/>
    <n v="209"/>
  </r>
  <r>
    <d v="2015-04-03T00:00:00"/>
    <x v="1"/>
    <x v="2"/>
    <n v="32"/>
    <x v="0"/>
    <x v="0"/>
    <x v="0"/>
    <n v="712816"/>
    <x v="2"/>
    <x v="14"/>
    <n v="1"/>
    <n v="2182"/>
    <n v="1863"/>
    <n v="2182"/>
    <n v="1863"/>
  </r>
  <r>
    <d v="2015-04-09T00:00:00"/>
    <x v="1"/>
    <x v="2"/>
    <n v="32"/>
    <x v="0"/>
    <x v="0"/>
    <x v="0"/>
    <n v="712816"/>
    <x v="2"/>
    <x v="14"/>
    <n v="2"/>
    <n v="1091"/>
    <n v="993.5"/>
    <n v="2182"/>
    <n v="1987"/>
  </r>
  <r>
    <d v="2015-04-09T00:00:00"/>
    <x v="1"/>
    <x v="2"/>
    <n v="32"/>
    <x v="0"/>
    <x v="0"/>
    <x v="0"/>
    <n v="712816"/>
    <x v="2"/>
    <x v="14"/>
    <n v="2"/>
    <n v="1091"/>
    <n v="1069"/>
    <n v="2182"/>
    <n v="2138"/>
  </r>
  <r>
    <d v="2015-04-24T00:00:00"/>
    <x v="1"/>
    <x v="2"/>
    <n v="32"/>
    <x v="0"/>
    <x v="0"/>
    <x v="0"/>
    <n v="712816"/>
    <x v="2"/>
    <x v="14"/>
    <n v="3"/>
    <n v="727.33"/>
    <n v="708"/>
    <n v="2181.9900000000002"/>
    <n v="2124"/>
  </r>
  <r>
    <d v="2015-05-02T00:00:00"/>
    <x v="1"/>
    <x v="10"/>
    <n v="32"/>
    <x v="0"/>
    <x v="0"/>
    <x v="0"/>
    <n v="712816"/>
    <x v="2"/>
    <x v="14"/>
    <n v="3"/>
    <n v="261"/>
    <n v="248.33333300000001"/>
    <n v="783"/>
    <n v="744.999999"/>
  </r>
  <r>
    <d v="2015-05-11T00:00:00"/>
    <x v="1"/>
    <x v="10"/>
    <n v="32"/>
    <x v="0"/>
    <x v="0"/>
    <x v="0"/>
    <n v="712816"/>
    <x v="2"/>
    <x v="14"/>
    <n v="3"/>
    <n v="333.33"/>
    <n v="282.66666700000002"/>
    <n v="999.99"/>
    <n v="848.00000100000011"/>
  </r>
  <r>
    <d v="2015-08-18T00:00:00"/>
    <x v="1"/>
    <x v="5"/>
    <n v="32"/>
    <x v="0"/>
    <x v="0"/>
    <x v="0"/>
    <n v="712816"/>
    <x v="2"/>
    <x v="4"/>
    <n v="1"/>
    <n v="2295"/>
    <n v="2235"/>
    <n v="2295"/>
    <n v="2235"/>
  </r>
  <r>
    <d v="2015-08-18T00:00:00"/>
    <x v="1"/>
    <x v="5"/>
    <n v="32"/>
    <x v="0"/>
    <x v="0"/>
    <x v="0"/>
    <n v="712816"/>
    <x v="1"/>
    <x v="10"/>
    <n v="3"/>
    <n v="21"/>
    <n v="20.333333"/>
    <n v="63"/>
    <n v="60.999999000000003"/>
  </r>
  <r>
    <d v="2015-09-24T00:00:00"/>
    <x v="1"/>
    <x v="6"/>
    <n v="32"/>
    <x v="0"/>
    <x v="0"/>
    <x v="0"/>
    <n v="712816"/>
    <x v="2"/>
    <x v="4"/>
    <n v="3"/>
    <n v="256.33"/>
    <n v="217"/>
    <n v="768.99"/>
    <n v="651"/>
  </r>
  <r>
    <d v="2015-10-05T00:00:00"/>
    <x v="1"/>
    <x v="7"/>
    <n v="32"/>
    <x v="0"/>
    <x v="0"/>
    <x v="0"/>
    <n v="712816"/>
    <x v="2"/>
    <x v="4"/>
    <n v="1"/>
    <n v="2320"/>
    <n v="2261"/>
    <n v="2320"/>
    <n v="2261"/>
  </r>
  <r>
    <d v="2015-10-22T00:00:00"/>
    <x v="1"/>
    <x v="7"/>
    <n v="32"/>
    <x v="0"/>
    <x v="0"/>
    <x v="0"/>
    <n v="712816"/>
    <x v="1"/>
    <x v="10"/>
    <n v="3"/>
    <n v="33"/>
    <n v="33"/>
    <n v="99"/>
    <n v="99"/>
  </r>
  <r>
    <d v="2015-10-28T00:00:00"/>
    <x v="1"/>
    <x v="7"/>
    <n v="32"/>
    <x v="0"/>
    <x v="0"/>
    <x v="0"/>
    <n v="712816"/>
    <x v="2"/>
    <x v="4"/>
    <n v="3"/>
    <n v="765"/>
    <n v="695.66666699999996"/>
    <n v="2295"/>
    <n v="2087.0000009999999"/>
  </r>
  <r>
    <d v="2015-11-05T00:00:00"/>
    <x v="1"/>
    <x v="8"/>
    <n v="32"/>
    <x v="0"/>
    <x v="0"/>
    <x v="0"/>
    <n v="712816"/>
    <x v="2"/>
    <x v="4"/>
    <n v="2"/>
    <n v="1147.5"/>
    <n v="1002"/>
    <n v="2295"/>
    <n v="2004"/>
  </r>
  <r>
    <d v="2015-11-22T00:00:00"/>
    <x v="1"/>
    <x v="8"/>
    <n v="32"/>
    <x v="0"/>
    <x v="0"/>
    <x v="0"/>
    <n v="712816"/>
    <x v="2"/>
    <x v="4"/>
    <n v="3"/>
    <n v="188.33"/>
    <n v="168.33333300000001"/>
    <n v="564.99"/>
    <n v="504.999999"/>
  </r>
  <r>
    <d v="2015-12-05T00:00:00"/>
    <x v="1"/>
    <x v="9"/>
    <n v="32"/>
    <x v="0"/>
    <x v="0"/>
    <x v="0"/>
    <n v="712816"/>
    <x v="2"/>
    <x v="4"/>
    <n v="3"/>
    <n v="765"/>
    <n v="681.66666699999996"/>
    <n v="2295"/>
    <n v="2045.0000009999999"/>
  </r>
  <r>
    <d v="2015-12-15T00:00:00"/>
    <x v="1"/>
    <x v="9"/>
    <n v="32"/>
    <x v="0"/>
    <x v="0"/>
    <x v="0"/>
    <n v="712816"/>
    <x v="2"/>
    <x v="4"/>
    <n v="2"/>
    <n v="1147.5"/>
    <n v="1087.5"/>
    <n v="2295"/>
    <n v="2175"/>
  </r>
  <r>
    <d v="2015-12-28T00:00:00"/>
    <x v="1"/>
    <x v="9"/>
    <n v="32"/>
    <x v="0"/>
    <x v="0"/>
    <x v="0"/>
    <n v="712816"/>
    <x v="2"/>
    <x v="4"/>
    <n v="2"/>
    <n v="1147.5"/>
    <n v="1107.5"/>
    <n v="2295"/>
    <n v="2215"/>
  </r>
  <r>
    <d v="2016-01-03T00:00:00"/>
    <x v="0"/>
    <x v="11"/>
    <n v="34"/>
    <x v="1"/>
    <x v="0"/>
    <x v="1"/>
    <n v="39240000"/>
    <x v="0"/>
    <x v="0"/>
    <n v="1"/>
    <n v="70"/>
    <n v="93"/>
    <n v="70"/>
    <n v="93"/>
  </r>
  <r>
    <d v="2016-01-03T00:00:00"/>
    <x v="0"/>
    <x v="11"/>
    <n v="34"/>
    <x v="1"/>
    <x v="0"/>
    <x v="1"/>
    <n v="39240000"/>
    <x v="1"/>
    <x v="10"/>
    <n v="2"/>
    <n v="13.5"/>
    <n v="17"/>
    <n v="27"/>
    <n v="34"/>
  </r>
  <r>
    <d v="2016-01-10T00:00:00"/>
    <x v="0"/>
    <x v="11"/>
    <n v="34"/>
    <x v="1"/>
    <x v="0"/>
    <x v="1"/>
    <n v="39240000"/>
    <x v="0"/>
    <x v="0"/>
    <n v="1"/>
    <n v="52"/>
    <n v="68"/>
    <n v="52"/>
    <n v="68"/>
  </r>
  <r>
    <d v="2016-01-10T00:00:00"/>
    <x v="0"/>
    <x v="11"/>
    <n v="34"/>
    <x v="1"/>
    <x v="0"/>
    <x v="1"/>
    <n v="39240000"/>
    <x v="0"/>
    <x v="0"/>
    <n v="1"/>
    <n v="650"/>
    <n v="805"/>
    <n v="650"/>
    <n v="805"/>
  </r>
  <r>
    <d v="2016-01-11T00:00:00"/>
    <x v="0"/>
    <x v="11"/>
    <n v="34"/>
    <x v="1"/>
    <x v="0"/>
    <x v="1"/>
    <n v="39240000"/>
    <x v="0"/>
    <x v="0"/>
    <n v="1"/>
    <n v="700"/>
    <n v="879"/>
    <n v="700"/>
    <n v="879"/>
  </r>
  <r>
    <d v="2016-01-11T00:00:00"/>
    <x v="0"/>
    <x v="11"/>
    <n v="34"/>
    <x v="1"/>
    <x v="0"/>
    <x v="1"/>
    <n v="39240000"/>
    <x v="0"/>
    <x v="0"/>
    <n v="1"/>
    <n v="145"/>
    <n v="173"/>
    <n v="145"/>
    <n v="173"/>
  </r>
  <r>
    <d v="2016-01-11T00:00:00"/>
    <x v="0"/>
    <x v="11"/>
    <n v="34"/>
    <x v="1"/>
    <x v="0"/>
    <x v="1"/>
    <n v="39240000"/>
    <x v="0"/>
    <x v="2"/>
    <n v="3"/>
    <n v="338.33"/>
    <n v="449.66666700000002"/>
    <n v="1014.99"/>
    <n v="1349.0000010000001"/>
  </r>
  <r>
    <d v="2016-01-21T00:00:00"/>
    <x v="0"/>
    <x v="11"/>
    <n v="34"/>
    <x v="1"/>
    <x v="0"/>
    <x v="1"/>
    <n v="39240000"/>
    <x v="0"/>
    <x v="2"/>
    <n v="2"/>
    <n v="262.5"/>
    <n v="317.5"/>
    <n v="525"/>
    <n v="635"/>
  </r>
  <r>
    <d v="2016-01-21T00:00:00"/>
    <x v="0"/>
    <x v="11"/>
    <n v="34"/>
    <x v="1"/>
    <x v="0"/>
    <x v="1"/>
    <n v="39240000"/>
    <x v="1"/>
    <x v="6"/>
    <n v="2"/>
    <n v="150"/>
    <n v="168.5"/>
    <n v="300"/>
    <n v="337"/>
  </r>
  <r>
    <d v="2016-01-23T00:00:00"/>
    <x v="0"/>
    <x v="11"/>
    <n v="34"/>
    <x v="1"/>
    <x v="0"/>
    <x v="1"/>
    <n v="39240000"/>
    <x v="0"/>
    <x v="0"/>
    <n v="3"/>
    <n v="5"/>
    <n v="6.3333329999999997"/>
    <n v="15"/>
    <n v="18.999998999999999"/>
  </r>
  <r>
    <d v="2016-01-29T00:00:00"/>
    <x v="0"/>
    <x v="11"/>
    <n v="34"/>
    <x v="1"/>
    <x v="0"/>
    <x v="1"/>
    <n v="39240000"/>
    <x v="0"/>
    <x v="2"/>
    <n v="1"/>
    <n v="70"/>
    <n v="80"/>
    <n v="70"/>
    <n v="80"/>
  </r>
  <r>
    <d v="2016-02-06T00:00:00"/>
    <x v="0"/>
    <x v="0"/>
    <n v="34"/>
    <x v="1"/>
    <x v="0"/>
    <x v="1"/>
    <n v="39240000"/>
    <x v="0"/>
    <x v="0"/>
    <n v="3"/>
    <n v="175"/>
    <n v="220.33333300000001"/>
    <n v="525"/>
    <n v="660.999999"/>
  </r>
  <r>
    <d v="2016-02-06T00:00:00"/>
    <x v="0"/>
    <x v="0"/>
    <n v="34"/>
    <x v="1"/>
    <x v="0"/>
    <x v="1"/>
    <n v="39240000"/>
    <x v="0"/>
    <x v="0"/>
    <n v="3"/>
    <n v="36"/>
    <n v="44.333333000000003"/>
    <n v="108"/>
    <n v="132.999999"/>
  </r>
  <r>
    <d v="2016-02-17T00:00:00"/>
    <x v="0"/>
    <x v="0"/>
    <n v="34"/>
    <x v="1"/>
    <x v="0"/>
    <x v="1"/>
    <n v="39240000"/>
    <x v="0"/>
    <x v="0"/>
    <n v="1"/>
    <n v="675"/>
    <n v="864"/>
    <n v="675"/>
    <n v="864"/>
  </r>
  <r>
    <d v="2016-02-17T00:00:00"/>
    <x v="0"/>
    <x v="0"/>
    <n v="34"/>
    <x v="1"/>
    <x v="0"/>
    <x v="1"/>
    <n v="39240000"/>
    <x v="0"/>
    <x v="0"/>
    <n v="2"/>
    <n v="4.5"/>
    <n v="5.5"/>
    <n v="9"/>
    <n v="11"/>
  </r>
  <r>
    <d v="2016-02-27T00:00:00"/>
    <x v="0"/>
    <x v="0"/>
    <n v="34"/>
    <x v="1"/>
    <x v="0"/>
    <x v="1"/>
    <n v="39240000"/>
    <x v="1"/>
    <x v="10"/>
    <n v="1"/>
    <n v="63"/>
    <n v="85"/>
    <n v="63"/>
    <n v="85"/>
  </r>
  <r>
    <d v="2016-03-03T00:00:00"/>
    <x v="0"/>
    <x v="1"/>
    <n v="34"/>
    <x v="1"/>
    <x v="0"/>
    <x v="1"/>
    <n v="39240000"/>
    <x v="0"/>
    <x v="2"/>
    <n v="2"/>
    <n v="157.5"/>
    <n v="190.5"/>
    <n v="315"/>
    <n v="381"/>
  </r>
  <r>
    <d v="2016-03-05T00:00:00"/>
    <x v="0"/>
    <x v="1"/>
    <n v="34"/>
    <x v="1"/>
    <x v="0"/>
    <x v="1"/>
    <n v="39240000"/>
    <x v="1"/>
    <x v="6"/>
    <n v="2"/>
    <n v="675"/>
    <n v="914.5"/>
    <n v="1350"/>
    <n v="1829"/>
  </r>
  <r>
    <d v="2016-03-14T00:00:00"/>
    <x v="0"/>
    <x v="1"/>
    <n v="34"/>
    <x v="1"/>
    <x v="0"/>
    <x v="1"/>
    <n v="39240000"/>
    <x v="1"/>
    <x v="6"/>
    <n v="2"/>
    <n v="675"/>
    <n v="879.5"/>
    <n v="1350"/>
    <n v="1759"/>
  </r>
  <r>
    <d v="2016-03-26T00:00:00"/>
    <x v="0"/>
    <x v="1"/>
    <n v="34"/>
    <x v="1"/>
    <x v="0"/>
    <x v="1"/>
    <n v="39240000"/>
    <x v="0"/>
    <x v="0"/>
    <n v="3"/>
    <n v="40"/>
    <n v="53"/>
    <n v="120"/>
    <n v="159"/>
  </r>
  <r>
    <d v="2016-03-26T00:00:00"/>
    <x v="0"/>
    <x v="1"/>
    <n v="34"/>
    <x v="1"/>
    <x v="0"/>
    <x v="1"/>
    <n v="39240000"/>
    <x v="0"/>
    <x v="0"/>
    <n v="1"/>
    <n v="15"/>
    <n v="20"/>
    <n v="15"/>
    <n v="20"/>
  </r>
  <r>
    <d v="2016-04-02T00:00:00"/>
    <x v="0"/>
    <x v="2"/>
    <n v="34"/>
    <x v="1"/>
    <x v="0"/>
    <x v="1"/>
    <n v="39240000"/>
    <x v="0"/>
    <x v="0"/>
    <n v="3"/>
    <n v="10"/>
    <n v="11.666667"/>
    <n v="30"/>
    <n v="35.000000999999997"/>
  </r>
  <r>
    <d v="2016-04-02T00:00:00"/>
    <x v="0"/>
    <x v="2"/>
    <n v="34"/>
    <x v="1"/>
    <x v="0"/>
    <x v="1"/>
    <n v="39240000"/>
    <x v="0"/>
    <x v="0"/>
    <n v="3"/>
    <n v="19"/>
    <n v="23.333333"/>
    <n v="57"/>
    <n v="69.999999000000003"/>
  </r>
  <r>
    <d v="2016-04-03T00:00:00"/>
    <x v="0"/>
    <x v="2"/>
    <n v="34"/>
    <x v="1"/>
    <x v="0"/>
    <x v="1"/>
    <n v="39240000"/>
    <x v="0"/>
    <x v="2"/>
    <n v="2"/>
    <n v="87.5"/>
    <n v="117"/>
    <n v="175"/>
    <n v="234"/>
  </r>
  <r>
    <d v="2016-04-06T00:00:00"/>
    <x v="0"/>
    <x v="2"/>
    <n v="34"/>
    <x v="1"/>
    <x v="0"/>
    <x v="1"/>
    <n v="39240000"/>
    <x v="1"/>
    <x v="6"/>
    <n v="2"/>
    <n v="729"/>
    <n v="917"/>
    <n v="1458"/>
    <n v="1834"/>
  </r>
  <r>
    <d v="2016-04-06T00:00:00"/>
    <x v="0"/>
    <x v="2"/>
    <n v="34"/>
    <x v="1"/>
    <x v="0"/>
    <x v="1"/>
    <n v="39240000"/>
    <x v="0"/>
    <x v="2"/>
    <n v="1"/>
    <n v="140"/>
    <n v="170"/>
    <n v="140"/>
    <n v="170"/>
  </r>
  <r>
    <d v="2016-04-06T00:00:00"/>
    <x v="0"/>
    <x v="2"/>
    <n v="34"/>
    <x v="1"/>
    <x v="0"/>
    <x v="1"/>
    <n v="39240000"/>
    <x v="0"/>
    <x v="0"/>
    <n v="1"/>
    <n v="120"/>
    <n v="152"/>
    <n v="120"/>
    <n v="152"/>
  </r>
  <r>
    <d v="2016-04-06T00:00:00"/>
    <x v="0"/>
    <x v="2"/>
    <n v="34"/>
    <x v="1"/>
    <x v="0"/>
    <x v="1"/>
    <n v="39240000"/>
    <x v="0"/>
    <x v="0"/>
    <n v="1"/>
    <n v="490"/>
    <n v="670"/>
    <n v="490"/>
    <n v="670"/>
  </r>
  <r>
    <d v="2016-04-14T00:00:00"/>
    <x v="0"/>
    <x v="2"/>
    <n v="34"/>
    <x v="1"/>
    <x v="0"/>
    <x v="1"/>
    <n v="39240000"/>
    <x v="0"/>
    <x v="0"/>
    <n v="1"/>
    <n v="100"/>
    <n v="122"/>
    <n v="100"/>
    <n v="122"/>
  </r>
  <r>
    <d v="2016-04-14T00:00:00"/>
    <x v="0"/>
    <x v="2"/>
    <n v="34"/>
    <x v="1"/>
    <x v="0"/>
    <x v="1"/>
    <n v="39240000"/>
    <x v="0"/>
    <x v="0"/>
    <n v="1"/>
    <n v="210"/>
    <n v="266"/>
    <n v="210"/>
    <n v="266"/>
  </r>
  <r>
    <d v="2016-04-14T00:00:00"/>
    <x v="0"/>
    <x v="2"/>
    <n v="34"/>
    <x v="1"/>
    <x v="0"/>
    <x v="1"/>
    <n v="39240000"/>
    <x v="0"/>
    <x v="2"/>
    <n v="3"/>
    <n v="105"/>
    <n v="122"/>
    <n v="315"/>
    <n v="366"/>
  </r>
  <r>
    <d v="2016-04-25T00:00:00"/>
    <x v="0"/>
    <x v="2"/>
    <n v="34"/>
    <x v="1"/>
    <x v="0"/>
    <x v="1"/>
    <n v="39240000"/>
    <x v="0"/>
    <x v="2"/>
    <n v="1"/>
    <n v="420"/>
    <n v="499"/>
    <n v="420"/>
    <n v="499"/>
  </r>
  <r>
    <d v="2016-04-26T00:00:00"/>
    <x v="0"/>
    <x v="2"/>
    <n v="34"/>
    <x v="1"/>
    <x v="0"/>
    <x v="1"/>
    <n v="39240000"/>
    <x v="0"/>
    <x v="0"/>
    <n v="1"/>
    <n v="406"/>
    <n v="550"/>
    <n v="406"/>
    <n v="550"/>
  </r>
  <r>
    <d v="2016-04-26T00:00:00"/>
    <x v="0"/>
    <x v="2"/>
    <n v="34"/>
    <x v="1"/>
    <x v="0"/>
    <x v="1"/>
    <n v="39240000"/>
    <x v="0"/>
    <x v="0"/>
    <n v="3"/>
    <n v="43.33"/>
    <n v="55"/>
    <n v="129.99"/>
    <n v="165"/>
  </r>
  <r>
    <d v="2016-04-26T00:00:00"/>
    <x v="0"/>
    <x v="2"/>
    <n v="34"/>
    <x v="1"/>
    <x v="0"/>
    <x v="1"/>
    <n v="39240000"/>
    <x v="0"/>
    <x v="2"/>
    <n v="1"/>
    <n v="385"/>
    <n v="492"/>
    <n v="385"/>
    <n v="492"/>
  </r>
  <r>
    <d v="2016-05-01T00:00:00"/>
    <x v="0"/>
    <x v="10"/>
    <n v="34"/>
    <x v="1"/>
    <x v="0"/>
    <x v="1"/>
    <n v="39240000"/>
    <x v="1"/>
    <x v="6"/>
    <n v="2"/>
    <n v="27"/>
    <n v="35"/>
    <n v="54"/>
    <n v="70"/>
  </r>
  <r>
    <d v="2016-05-03T00:00:00"/>
    <x v="0"/>
    <x v="10"/>
    <n v="34"/>
    <x v="1"/>
    <x v="0"/>
    <x v="1"/>
    <n v="39240000"/>
    <x v="1"/>
    <x v="10"/>
    <n v="3"/>
    <n v="27"/>
    <n v="31.333333"/>
    <n v="81"/>
    <n v="93.999999000000003"/>
  </r>
  <r>
    <d v="2016-05-06T00:00:00"/>
    <x v="0"/>
    <x v="10"/>
    <n v="34"/>
    <x v="1"/>
    <x v="0"/>
    <x v="1"/>
    <n v="39240000"/>
    <x v="0"/>
    <x v="0"/>
    <n v="3"/>
    <n v="43.33"/>
    <n v="56.333333000000003"/>
    <n v="129.99"/>
    <n v="168.999999"/>
  </r>
  <r>
    <d v="2016-05-06T00:00:00"/>
    <x v="0"/>
    <x v="10"/>
    <n v="34"/>
    <x v="1"/>
    <x v="0"/>
    <x v="1"/>
    <n v="39240000"/>
    <x v="0"/>
    <x v="0"/>
    <n v="1"/>
    <n v="377"/>
    <n v="437"/>
    <n v="377"/>
    <n v="437"/>
  </r>
  <r>
    <d v="2016-05-18T00:00:00"/>
    <x v="0"/>
    <x v="10"/>
    <n v="34"/>
    <x v="1"/>
    <x v="0"/>
    <x v="1"/>
    <n v="39240000"/>
    <x v="1"/>
    <x v="6"/>
    <n v="3"/>
    <n v="180"/>
    <n v="239.66666699999999"/>
    <n v="540"/>
    <n v="719.000001"/>
  </r>
  <r>
    <d v="2016-05-25T00:00:00"/>
    <x v="0"/>
    <x v="10"/>
    <n v="34"/>
    <x v="1"/>
    <x v="0"/>
    <x v="1"/>
    <n v="39240000"/>
    <x v="0"/>
    <x v="0"/>
    <n v="2"/>
    <n v="280"/>
    <n v="331"/>
    <n v="560"/>
    <n v="662"/>
  </r>
  <r>
    <d v="2016-05-25T00:00:00"/>
    <x v="0"/>
    <x v="10"/>
    <n v="34"/>
    <x v="1"/>
    <x v="0"/>
    <x v="1"/>
    <n v="39240000"/>
    <x v="0"/>
    <x v="0"/>
    <n v="2"/>
    <n v="10"/>
    <n v="13"/>
    <n v="20"/>
    <n v="26"/>
  </r>
  <r>
    <d v="2016-05-25T00:00:00"/>
    <x v="0"/>
    <x v="10"/>
    <n v="34"/>
    <x v="1"/>
    <x v="0"/>
    <x v="1"/>
    <n v="39240000"/>
    <x v="0"/>
    <x v="0"/>
    <n v="2"/>
    <n v="4.5"/>
    <n v="5.5"/>
    <n v="9"/>
    <n v="11"/>
  </r>
  <r>
    <d v="2016-05-26T00:00:00"/>
    <x v="0"/>
    <x v="10"/>
    <n v="34"/>
    <x v="1"/>
    <x v="0"/>
    <x v="1"/>
    <n v="39240000"/>
    <x v="0"/>
    <x v="0"/>
    <n v="3"/>
    <n v="70"/>
    <n v="91.333332999999996"/>
    <n v="210"/>
    <n v="273.999999"/>
  </r>
  <r>
    <d v="2016-05-29T00:00:00"/>
    <x v="0"/>
    <x v="10"/>
    <n v="34"/>
    <x v="1"/>
    <x v="0"/>
    <x v="1"/>
    <n v="39240000"/>
    <x v="0"/>
    <x v="0"/>
    <n v="2"/>
    <n v="225"/>
    <n v="269.5"/>
    <n v="450"/>
    <n v="539"/>
  </r>
  <r>
    <d v="2016-05-29T00:00:00"/>
    <x v="0"/>
    <x v="10"/>
    <n v="34"/>
    <x v="1"/>
    <x v="0"/>
    <x v="1"/>
    <n v="39240000"/>
    <x v="0"/>
    <x v="0"/>
    <n v="3"/>
    <n v="33.33"/>
    <n v="41.333333000000003"/>
    <n v="99.99"/>
    <n v="123.999999"/>
  </r>
  <r>
    <d v="2016-05-30T00:00:00"/>
    <x v="0"/>
    <x v="10"/>
    <n v="34"/>
    <x v="1"/>
    <x v="0"/>
    <x v="1"/>
    <n v="39240000"/>
    <x v="0"/>
    <x v="0"/>
    <n v="1"/>
    <n v="85"/>
    <n v="106"/>
    <n v="85"/>
    <n v="106"/>
  </r>
  <r>
    <d v="2016-05-30T00:00:00"/>
    <x v="0"/>
    <x v="10"/>
    <n v="34"/>
    <x v="1"/>
    <x v="0"/>
    <x v="1"/>
    <n v="39240000"/>
    <x v="0"/>
    <x v="0"/>
    <n v="2"/>
    <n v="130.5"/>
    <n v="155"/>
    <n v="261"/>
    <n v="310"/>
  </r>
  <r>
    <d v="2016-05-30T00:00:00"/>
    <x v="0"/>
    <x v="10"/>
    <n v="34"/>
    <x v="1"/>
    <x v="0"/>
    <x v="1"/>
    <n v="39240000"/>
    <x v="0"/>
    <x v="0"/>
    <n v="1"/>
    <n v="100"/>
    <n v="133"/>
    <n v="100"/>
    <n v="133"/>
  </r>
  <r>
    <d v="2016-05-30T00:00:00"/>
    <x v="0"/>
    <x v="10"/>
    <n v="34"/>
    <x v="1"/>
    <x v="0"/>
    <x v="1"/>
    <n v="39240000"/>
    <x v="0"/>
    <x v="2"/>
    <n v="3"/>
    <n v="23.33"/>
    <n v="28.666667"/>
    <n v="69.989999999999995"/>
    <n v="86.000000999999997"/>
  </r>
  <r>
    <d v="2016-06-05T00:00:00"/>
    <x v="0"/>
    <x v="3"/>
    <n v="34"/>
    <x v="1"/>
    <x v="0"/>
    <x v="1"/>
    <n v="39240000"/>
    <x v="1"/>
    <x v="6"/>
    <n v="2"/>
    <n v="351"/>
    <n v="438"/>
    <n v="702"/>
    <n v="876"/>
  </r>
  <r>
    <d v="2016-06-06T00:00:00"/>
    <x v="0"/>
    <x v="3"/>
    <n v="34"/>
    <x v="1"/>
    <x v="0"/>
    <x v="1"/>
    <n v="39240000"/>
    <x v="0"/>
    <x v="0"/>
    <n v="3"/>
    <n v="8.33"/>
    <n v="11"/>
    <n v="24.990000000000002"/>
    <n v="33"/>
  </r>
  <r>
    <d v="2016-06-06T00:00:00"/>
    <x v="0"/>
    <x v="3"/>
    <n v="34"/>
    <x v="1"/>
    <x v="0"/>
    <x v="1"/>
    <n v="39240000"/>
    <x v="0"/>
    <x v="2"/>
    <n v="1"/>
    <n v="665"/>
    <n v="826"/>
    <n v="665"/>
    <n v="826"/>
  </r>
  <r>
    <d v="2016-06-11T00:00:00"/>
    <x v="0"/>
    <x v="3"/>
    <n v="34"/>
    <x v="1"/>
    <x v="0"/>
    <x v="1"/>
    <n v="39240000"/>
    <x v="0"/>
    <x v="0"/>
    <n v="3"/>
    <n v="183.33"/>
    <n v="207.33333300000001"/>
    <n v="549.99"/>
    <n v="621.999999"/>
  </r>
  <r>
    <d v="2016-06-11T00:00:00"/>
    <x v="0"/>
    <x v="3"/>
    <n v="34"/>
    <x v="1"/>
    <x v="0"/>
    <x v="1"/>
    <n v="39240000"/>
    <x v="0"/>
    <x v="0"/>
    <n v="3"/>
    <n v="7.67"/>
    <n v="9.3333329999999997"/>
    <n v="23.009999999999998"/>
    <n v="27.999998999999999"/>
  </r>
  <r>
    <d v="2016-06-19T00:00:00"/>
    <x v="0"/>
    <x v="3"/>
    <n v="34"/>
    <x v="1"/>
    <x v="0"/>
    <x v="1"/>
    <n v="39240000"/>
    <x v="0"/>
    <x v="0"/>
    <n v="3"/>
    <n v="140"/>
    <n v="155.33333300000001"/>
    <n v="420"/>
    <n v="465.999999"/>
  </r>
  <r>
    <d v="2016-06-19T00:00:00"/>
    <x v="0"/>
    <x v="3"/>
    <n v="34"/>
    <x v="1"/>
    <x v="0"/>
    <x v="1"/>
    <n v="39240000"/>
    <x v="0"/>
    <x v="0"/>
    <n v="2"/>
    <n v="70"/>
    <n v="89.5"/>
    <n v="140"/>
    <n v="179"/>
  </r>
  <r>
    <d v="2016-06-19T00:00:00"/>
    <x v="0"/>
    <x v="3"/>
    <n v="34"/>
    <x v="1"/>
    <x v="0"/>
    <x v="1"/>
    <n v="39240000"/>
    <x v="0"/>
    <x v="0"/>
    <n v="1"/>
    <n v="25"/>
    <n v="30"/>
    <n v="25"/>
    <n v="30"/>
  </r>
  <r>
    <d v="2016-06-21T00:00:00"/>
    <x v="0"/>
    <x v="3"/>
    <n v="34"/>
    <x v="1"/>
    <x v="0"/>
    <x v="1"/>
    <n v="39240000"/>
    <x v="0"/>
    <x v="0"/>
    <n v="3"/>
    <n v="270"/>
    <n v="313"/>
    <n v="810"/>
    <n v="939"/>
  </r>
  <r>
    <d v="2016-06-21T00:00:00"/>
    <x v="0"/>
    <x v="3"/>
    <n v="34"/>
    <x v="1"/>
    <x v="0"/>
    <x v="1"/>
    <n v="39240000"/>
    <x v="0"/>
    <x v="0"/>
    <n v="1"/>
    <n v="55"/>
    <n v="59"/>
    <n v="55"/>
    <n v="59"/>
  </r>
  <r>
    <d v="2016-06-22T00:00:00"/>
    <x v="0"/>
    <x v="3"/>
    <n v="34"/>
    <x v="1"/>
    <x v="0"/>
    <x v="1"/>
    <n v="39240000"/>
    <x v="0"/>
    <x v="0"/>
    <n v="1"/>
    <n v="11"/>
    <n v="13"/>
    <n v="11"/>
    <n v="13"/>
  </r>
  <r>
    <d v="2016-06-22T00:00:00"/>
    <x v="0"/>
    <x v="3"/>
    <n v="34"/>
    <x v="1"/>
    <x v="0"/>
    <x v="1"/>
    <n v="39240000"/>
    <x v="0"/>
    <x v="0"/>
    <n v="3"/>
    <n v="12"/>
    <n v="15"/>
    <n v="36"/>
    <n v="45"/>
  </r>
  <r>
    <d v="2016-06-22T00:00:00"/>
    <x v="0"/>
    <x v="3"/>
    <n v="34"/>
    <x v="1"/>
    <x v="0"/>
    <x v="1"/>
    <n v="39240000"/>
    <x v="0"/>
    <x v="0"/>
    <n v="1"/>
    <n v="815"/>
    <n v="1041"/>
    <n v="815"/>
    <n v="1041"/>
  </r>
  <r>
    <d v="2016-06-22T00:00:00"/>
    <x v="0"/>
    <x v="3"/>
    <n v="34"/>
    <x v="1"/>
    <x v="0"/>
    <x v="1"/>
    <n v="39240000"/>
    <x v="1"/>
    <x v="6"/>
    <n v="2"/>
    <n v="432"/>
    <n v="509"/>
    <n v="864"/>
    <n v="1018"/>
  </r>
  <r>
    <d v="2016-06-22T00:00:00"/>
    <x v="0"/>
    <x v="3"/>
    <n v="34"/>
    <x v="1"/>
    <x v="0"/>
    <x v="1"/>
    <n v="39240000"/>
    <x v="1"/>
    <x v="10"/>
    <n v="3"/>
    <n v="60"/>
    <n v="73"/>
    <n v="180"/>
    <n v="219"/>
  </r>
  <r>
    <d v="2016-06-23T00:00:00"/>
    <x v="0"/>
    <x v="3"/>
    <n v="34"/>
    <x v="1"/>
    <x v="0"/>
    <x v="1"/>
    <n v="39240000"/>
    <x v="0"/>
    <x v="0"/>
    <n v="3"/>
    <n v="76"/>
    <n v="94.333332999999996"/>
    <n v="228"/>
    <n v="282.999999"/>
  </r>
  <r>
    <d v="2016-06-23T00:00:00"/>
    <x v="0"/>
    <x v="3"/>
    <n v="34"/>
    <x v="1"/>
    <x v="0"/>
    <x v="1"/>
    <n v="39240000"/>
    <x v="0"/>
    <x v="0"/>
    <n v="2"/>
    <n v="14"/>
    <n v="17.5"/>
    <n v="28"/>
    <n v="35"/>
  </r>
  <r>
    <d v="2016-06-23T00:00:00"/>
    <x v="0"/>
    <x v="3"/>
    <n v="34"/>
    <x v="1"/>
    <x v="0"/>
    <x v="1"/>
    <n v="39240000"/>
    <x v="0"/>
    <x v="2"/>
    <n v="3"/>
    <n v="151.66999999999999"/>
    <n v="209"/>
    <n v="455.01"/>
    <n v="627"/>
  </r>
  <r>
    <d v="2016-07-28T00:00:00"/>
    <x v="0"/>
    <x v="4"/>
    <n v="34"/>
    <x v="1"/>
    <x v="0"/>
    <x v="1"/>
    <n v="39240000"/>
    <x v="0"/>
    <x v="0"/>
    <n v="2"/>
    <n v="137.5"/>
    <n v="158"/>
    <n v="275"/>
    <n v="316"/>
  </r>
  <r>
    <d v="2016-07-28T00:00:00"/>
    <x v="0"/>
    <x v="4"/>
    <n v="34"/>
    <x v="1"/>
    <x v="0"/>
    <x v="1"/>
    <n v="39240000"/>
    <x v="0"/>
    <x v="0"/>
    <n v="1"/>
    <n v="37"/>
    <n v="45"/>
    <n v="37"/>
    <n v="45"/>
  </r>
  <r>
    <d v="2015-08-06T00:00:00"/>
    <x v="1"/>
    <x v="5"/>
    <n v="34"/>
    <x v="1"/>
    <x v="0"/>
    <x v="1"/>
    <n v="39240000"/>
    <x v="1"/>
    <x v="6"/>
    <n v="1"/>
    <n v="54"/>
    <n v="52"/>
    <n v="54"/>
    <n v="52"/>
  </r>
  <r>
    <d v="2015-08-06T00:00:00"/>
    <x v="1"/>
    <x v="5"/>
    <n v="34"/>
    <x v="1"/>
    <x v="0"/>
    <x v="1"/>
    <n v="39240000"/>
    <x v="1"/>
    <x v="10"/>
    <n v="2"/>
    <n v="108"/>
    <n v="123"/>
    <n v="216"/>
    <n v="246"/>
  </r>
  <r>
    <d v="2015-08-17T00:00:00"/>
    <x v="1"/>
    <x v="5"/>
    <n v="34"/>
    <x v="1"/>
    <x v="0"/>
    <x v="1"/>
    <n v="39240000"/>
    <x v="1"/>
    <x v="10"/>
    <n v="3"/>
    <n v="87"/>
    <n v="83"/>
    <n v="261"/>
    <n v="249"/>
  </r>
  <r>
    <d v="2015-08-22T00:00:00"/>
    <x v="1"/>
    <x v="5"/>
    <n v="34"/>
    <x v="1"/>
    <x v="0"/>
    <x v="1"/>
    <n v="39240000"/>
    <x v="0"/>
    <x v="0"/>
    <n v="1"/>
    <n v="301"/>
    <n v="349"/>
    <n v="301"/>
    <n v="349"/>
  </r>
  <r>
    <d v="2015-08-22T00:00:00"/>
    <x v="1"/>
    <x v="5"/>
    <n v="34"/>
    <x v="1"/>
    <x v="0"/>
    <x v="1"/>
    <n v="39240000"/>
    <x v="0"/>
    <x v="0"/>
    <n v="1"/>
    <n v="27"/>
    <n v="32"/>
    <n v="27"/>
    <n v="32"/>
  </r>
  <r>
    <d v="2015-09-02T00:00:00"/>
    <x v="1"/>
    <x v="6"/>
    <n v="34"/>
    <x v="1"/>
    <x v="0"/>
    <x v="1"/>
    <n v="39240000"/>
    <x v="0"/>
    <x v="0"/>
    <n v="1"/>
    <n v="35"/>
    <n v="36"/>
    <n v="35"/>
    <n v="36"/>
  </r>
  <r>
    <d v="2015-09-09T00:00:00"/>
    <x v="1"/>
    <x v="6"/>
    <n v="34"/>
    <x v="1"/>
    <x v="0"/>
    <x v="1"/>
    <n v="39240000"/>
    <x v="0"/>
    <x v="0"/>
    <n v="3"/>
    <n v="338.33"/>
    <n v="337.33333299999998"/>
    <n v="1014.99"/>
    <n v="1011.9999989999999"/>
  </r>
  <r>
    <d v="2015-09-17T00:00:00"/>
    <x v="1"/>
    <x v="6"/>
    <n v="34"/>
    <x v="1"/>
    <x v="0"/>
    <x v="1"/>
    <n v="39240000"/>
    <x v="1"/>
    <x v="6"/>
    <n v="2"/>
    <n v="675"/>
    <n v="650.5"/>
    <n v="1350"/>
    <n v="1301"/>
  </r>
  <r>
    <d v="2015-10-14T00:00:00"/>
    <x v="1"/>
    <x v="7"/>
    <n v="34"/>
    <x v="1"/>
    <x v="0"/>
    <x v="1"/>
    <n v="39240000"/>
    <x v="1"/>
    <x v="10"/>
    <n v="1"/>
    <n v="135"/>
    <n v="160"/>
    <n v="135"/>
    <n v="160"/>
  </r>
  <r>
    <d v="2015-10-26T00:00:00"/>
    <x v="1"/>
    <x v="7"/>
    <n v="34"/>
    <x v="1"/>
    <x v="0"/>
    <x v="1"/>
    <n v="39240000"/>
    <x v="1"/>
    <x v="6"/>
    <n v="2"/>
    <n v="243"/>
    <n v="283"/>
    <n v="486"/>
    <n v="566"/>
  </r>
  <r>
    <d v="2015-10-29T00:00:00"/>
    <x v="1"/>
    <x v="7"/>
    <n v="34"/>
    <x v="1"/>
    <x v="0"/>
    <x v="1"/>
    <n v="39240000"/>
    <x v="0"/>
    <x v="0"/>
    <n v="2"/>
    <n v="45"/>
    <n v="49.5"/>
    <n v="90"/>
    <n v="99"/>
  </r>
  <r>
    <d v="2015-10-29T00:00:00"/>
    <x v="1"/>
    <x v="7"/>
    <n v="34"/>
    <x v="1"/>
    <x v="0"/>
    <x v="1"/>
    <n v="39240000"/>
    <x v="0"/>
    <x v="0"/>
    <n v="2"/>
    <n v="350"/>
    <n v="393.5"/>
    <n v="700"/>
    <n v="787"/>
  </r>
  <r>
    <d v="2015-11-01T00:00:00"/>
    <x v="1"/>
    <x v="8"/>
    <n v="34"/>
    <x v="1"/>
    <x v="0"/>
    <x v="1"/>
    <n v="39240000"/>
    <x v="1"/>
    <x v="10"/>
    <n v="1"/>
    <n v="243"/>
    <n v="245"/>
    <n v="243"/>
    <n v="245"/>
  </r>
  <r>
    <d v="2015-11-03T00:00:00"/>
    <x v="1"/>
    <x v="8"/>
    <n v="34"/>
    <x v="1"/>
    <x v="0"/>
    <x v="1"/>
    <n v="39240000"/>
    <x v="0"/>
    <x v="0"/>
    <n v="2"/>
    <n v="159.5"/>
    <n v="194.5"/>
    <n v="319"/>
    <n v="389"/>
  </r>
  <r>
    <d v="2015-11-05T00:00:00"/>
    <x v="1"/>
    <x v="8"/>
    <n v="34"/>
    <x v="1"/>
    <x v="0"/>
    <x v="1"/>
    <n v="39240000"/>
    <x v="0"/>
    <x v="0"/>
    <n v="3"/>
    <n v="105"/>
    <n v="117.666667"/>
    <n v="315"/>
    <n v="353.000001"/>
  </r>
  <r>
    <d v="2015-11-05T00:00:00"/>
    <x v="1"/>
    <x v="8"/>
    <n v="34"/>
    <x v="1"/>
    <x v="0"/>
    <x v="1"/>
    <n v="39240000"/>
    <x v="0"/>
    <x v="0"/>
    <n v="2"/>
    <n v="25"/>
    <n v="24.5"/>
    <n v="50"/>
    <n v="49"/>
  </r>
  <r>
    <d v="2015-11-05T00:00:00"/>
    <x v="1"/>
    <x v="8"/>
    <n v="34"/>
    <x v="1"/>
    <x v="0"/>
    <x v="1"/>
    <n v="39240000"/>
    <x v="0"/>
    <x v="2"/>
    <n v="3"/>
    <n v="256.67"/>
    <n v="292"/>
    <n v="770.01"/>
    <n v="876"/>
  </r>
  <r>
    <d v="2015-11-08T00:00:00"/>
    <x v="1"/>
    <x v="8"/>
    <n v="34"/>
    <x v="1"/>
    <x v="0"/>
    <x v="1"/>
    <n v="39240000"/>
    <x v="1"/>
    <x v="6"/>
    <n v="2"/>
    <n v="525"/>
    <n v="519"/>
    <n v="1050"/>
    <n v="1038"/>
  </r>
  <r>
    <d v="2015-11-08T00:00:00"/>
    <x v="1"/>
    <x v="8"/>
    <n v="34"/>
    <x v="1"/>
    <x v="0"/>
    <x v="1"/>
    <n v="39240000"/>
    <x v="1"/>
    <x v="10"/>
    <n v="3"/>
    <n v="18"/>
    <n v="17"/>
    <n v="54"/>
    <n v="51"/>
  </r>
  <r>
    <d v="2015-11-19T00:00:00"/>
    <x v="1"/>
    <x v="8"/>
    <n v="34"/>
    <x v="1"/>
    <x v="0"/>
    <x v="1"/>
    <n v="39240000"/>
    <x v="0"/>
    <x v="2"/>
    <n v="2"/>
    <n v="175"/>
    <n v="185"/>
    <n v="350"/>
    <n v="370"/>
  </r>
  <r>
    <d v="2015-11-20T00:00:00"/>
    <x v="1"/>
    <x v="8"/>
    <n v="34"/>
    <x v="1"/>
    <x v="0"/>
    <x v="1"/>
    <n v="39240000"/>
    <x v="0"/>
    <x v="0"/>
    <n v="3"/>
    <n v="232"/>
    <n v="253.33333300000001"/>
    <n v="696"/>
    <n v="759.999999"/>
  </r>
  <r>
    <d v="2015-11-20T00:00:00"/>
    <x v="1"/>
    <x v="8"/>
    <n v="34"/>
    <x v="1"/>
    <x v="0"/>
    <x v="1"/>
    <n v="39240000"/>
    <x v="1"/>
    <x v="10"/>
    <n v="2"/>
    <n v="117"/>
    <n v="131"/>
    <n v="234"/>
    <n v="262"/>
  </r>
  <r>
    <d v="2015-11-20T00:00:00"/>
    <x v="1"/>
    <x v="8"/>
    <n v="34"/>
    <x v="1"/>
    <x v="0"/>
    <x v="1"/>
    <n v="39240000"/>
    <x v="0"/>
    <x v="0"/>
    <n v="1"/>
    <n v="75"/>
    <n v="94"/>
    <n v="75"/>
    <n v="94"/>
  </r>
  <r>
    <d v="2015-11-22T00:00:00"/>
    <x v="1"/>
    <x v="8"/>
    <n v="34"/>
    <x v="1"/>
    <x v="0"/>
    <x v="1"/>
    <n v="39240000"/>
    <x v="0"/>
    <x v="2"/>
    <n v="2"/>
    <n v="17.5"/>
    <n v="18.5"/>
    <n v="35"/>
    <n v="37"/>
  </r>
  <r>
    <d v="2015-11-30T00:00:00"/>
    <x v="1"/>
    <x v="8"/>
    <n v="34"/>
    <x v="1"/>
    <x v="0"/>
    <x v="1"/>
    <n v="39240000"/>
    <x v="1"/>
    <x v="6"/>
    <n v="1"/>
    <n v="100"/>
    <n v="132"/>
    <n v="100"/>
    <n v="132"/>
  </r>
  <r>
    <d v="2015-12-02T00:00:00"/>
    <x v="1"/>
    <x v="9"/>
    <n v="34"/>
    <x v="1"/>
    <x v="0"/>
    <x v="1"/>
    <n v="39240000"/>
    <x v="0"/>
    <x v="2"/>
    <n v="3"/>
    <n v="116.67"/>
    <n v="131.33333300000001"/>
    <n v="350.01"/>
    <n v="393.999999"/>
  </r>
  <r>
    <d v="2015-12-11T00:00:00"/>
    <x v="1"/>
    <x v="9"/>
    <n v="34"/>
    <x v="1"/>
    <x v="0"/>
    <x v="1"/>
    <n v="39240000"/>
    <x v="0"/>
    <x v="0"/>
    <n v="3"/>
    <n v="46.67"/>
    <n v="53.333333000000003"/>
    <n v="140.01"/>
    <n v="159.999999"/>
  </r>
  <r>
    <d v="2015-12-11T00:00:00"/>
    <x v="1"/>
    <x v="9"/>
    <n v="34"/>
    <x v="1"/>
    <x v="0"/>
    <x v="1"/>
    <n v="39240000"/>
    <x v="0"/>
    <x v="0"/>
    <n v="2"/>
    <n v="72.5"/>
    <n v="76.5"/>
    <n v="145"/>
    <n v="153"/>
  </r>
  <r>
    <d v="2015-12-11T00:00:00"/>
    <x v="1"/>
    <x v="9"/>
    <n v="34"/>
    <x v="1"/>
    <x v="0"/>
    <x v="1"/>
    <n v="39240000"/>
    <x v="0"/>
    <x v="2"/>
    <n v="3"/>
    <n v="140"/>
    <n v="151.33333300000001"/>
    <n v="420"/>
    <n v="453.999999"/>
  </r>
  <r>
    <d v="2015-12-11T00:00:00"/>
    <x v="1"/>
    <x v="9"/>
    <n v="34"/>
    <x v="1"/>
    <x v="0"/>
    <x v="1"/>
    <n v="39240000"/>
    <x v="0"/>
    <x v="0"/>
    <n v="2"/>
    <n v="17.5"/>
    <n v="19"/>
    <n v="35"/>
    <n v="38"/>
  </r>
  <r>
    <d v="2015-12-11T00:00:00"/>
    <x v="1"/>
    <x v="9"/>
    <n v="34"/>
    <x v="1"/>
    <x v="0"/>
    <x v="1"/>
    <n v="39240000"/>
    <x v="0"/>
    <x v="2"/>
    <n v="3"/>
    <n v="140"/>
    <n v="155.66666699999999"/>
    <n v="420"/>
    <n v="467.000001"/>
  </r>
  <r>
    <d v="2015-12-16T00:00:00"/>
    <x v="1"/>
    <x v="9"/>
    <n v="34"/>
    <x v="1"/>
    <x v="0"/>
    <x v="1"/>
    <n v="39240000"/>
    <x v="0"/>
    <x v="0"/>
    <n v="2"/>
    <n v="55"/>
    <n v="55.5"/>
    <n v="110"/>
    <n v="111"/>
  </r>
  <r>
    <d v="2015-12-18T00:00:00"/>
    <x v="1"/>
    <x v="9"/>
    <n v="34"/>
    <x v="1"/>
    <x v="0"/>
    <x v="1"/>
    <n v="39240000"/>
    <x v="0"/>
    <x v="0"/>
    <n v="2"/>
    <n v="4.5"/>
    <n v="5"/>
    <n v="9"/>
    <n v="10"/>
  </r>
  <r>
    <d v="2015-12-18T00:00:00"/>
    <x v="1"/>
    <x v="9"/>
    <n v="34"/>
    <x v="1"/>
    <x v="0"/>
    <x v="1"/>
    <n v="39240000"/>
    <x v="1"/>
    <x v="6"/>
    <n v="1"/>
    <n v="810"/>
    <n v="910"/>
    <n v="810"/>
    <n v="910"/>
  </r>
  <r>
    <d v="2015-12-21T00:00:00"/>
    <x v="1"/>
    <x v="9"/>
    <n v="34"/>
    <x v="1"/>
    <x v="0"/>
    <x v="1"/>
    <n v="39240000"/>
    <x v="0"/>
    <x v="0"/>
    <n v="2"/>
    <n v="46"/>
    <n v="50.5"/>
    <n v="92"/>
    <n v="101"/>
  </r>
  <r>
    <d v="2015-12-21T00:00:00"/>
    <x v="1"/>
    <x v="9"/>
    <n v="34"/>
    <x v="1"/>
    <x v="0"/>
    <x v="1"/>
    <n v="39240000"/>
    <x v="0"/>
    <x v="0"/>
    <n v="3"/>
    <n v="65.33"/>
    <n v="73.666667000000004"/>
    <n v="195.99"/>
    <n v="221.000001"/>
  </r>
  <r>
    <d v="2015-12-21T00:00:00"/>
    <x v="1"/>
    <x v="9"/>
    <n v="34"/>
    <x v="1"/>
    <x v="0"/>
    <x v="1"/>
    <n v="39240000"/>
    <x v="0"/>
    <x v="2"/>
    <n v="3"/>
    <n v="35"/>
    <n v="39.666666999999997"/>
    <n v="105"/>
    <n v="119.000001"/>
  </r>
  <r>
    <d v="2015-12-25T00:00:00"/>
    <x v="1"/>
    <x v="9"/>
    <n v="34"/>
    <x v="1"/>
    <x v="0"/>
    <x v="1"/>
    <n v="39240000"/>
    <x v="0"/>
    <x v="0"/>
    <n v="2"/>
    <n v="180"/>
    <n v="185.5"/>
    <n v="360"/>
    <n v="371"/>
  </r>
  <r>
    <d v="2015-12-25T00:00:00"/>
    <x v="1"/>
    <x v="9"/>
    <n v="34"/>
    <x v="1"/>
    <x v="0"/>
    <x v="1"/>
    <n v="39240000"/>
    <x v="0"/>
    <x v="0"/>
    <n v="2"/>
    <n v="32"/>
    <n v="32.5"/>
    <n v="64"/>
    <n v="65"/>
  </r>
  <r>
    <d v="2015-12-25T00:00:00"/>
    <x v="1"/>
    <x v="9"/>
    <n v="34"/>
    <x v="1"/>
    <x v="0"/>
    <x v="1"/>
    <n v="39240000"/>
    <x v="1"/>
    <x v="6"/>
    <n v="2"/>
    <n v="351"/>
    <n v="357"/>
    <n v="702"/>
    <n v="714"/>
  </r>
  <r>
    <d v="2015-12-27T00:00:00"/>
    <x v="1"/>
    <x v="9"/>
    <n v="34"/>
    <x v="1"/>
    <x v="0"/>
    <x v="1"/>
    <n v="39240000"/>
    <x v="0"/>
    <x v="0"/>
    <n v="2"/>
    <n v="330"/>
    <n v="319.5"/>
    <n v="660"/>
    <n v="639"/>
  </r>
  <r>
    <d v="2015-11-25T00:00:00"/>
    <x v="1"/>
    <x v="8"/>
    <n v="34"/>
    <x v="0"/>
    <x v="0"/>
    <x v="1"/>
    <n v="39240000"/>
    <x v="0"/>
    <x v="5"/>
    <n v="1"/>
    <n v="1430"/>
    <n v="1493"/>
    <n v="1430"/>
    <n v="1493"/>
  </r>
  <r>
    <d v="2016-01-04T00:00:00"/>
    <x v="0"/>
    <x v="11"/>
    <n v="35"/>
    <x v="0"/>
    <x v="0"/>
    <x v="1"/>
    <n v="39240000"/>
    <x v="0"/>
    <x v="0"/>
    <n v="2"/>
    <n v="122.5"/>
    <n v="158.5"/>
    <n v="245"/>
    <n v="317"/>
  </r>
  <r>
    <d v="2016-01-04T00:00:00"/>
    <x v="0"/>
    <x v="11"/>
    <n v="35"/>
    <x v="0"/>
    <x v="0"/>
    <x v="1"/>
    <n v="39240000"/>
    <x v="0"/>
    <x v="0"/>
    <n v="2"/>
    <n v="297.5"/>
    <n v="391.5"/>
    <n v="595"/>
    <n v="783"/>
  </r>
  <r>
    <d v="2016-01-04T00:00:00"/>
    <x v="0"/>
    <x v="11"/>
    <n v="35"/>
    <x v="0"/>
    <x v="0"/>
    <x v="1"/>
    <n v="39240000"/>
    <x v="0"/>
    <x v="0"/>
    <n v="3"/>
    <n v="9"/>
    <n v="11"/>
    <n v="27"/>
    <n v="33"/>
  </r>
  <r>
    <d v="2016-01-21T00:00:00"/>
    <x v="0"/>
    <x v="11"/>
    <n v="35"/>
    <x v="0"/>
    <x v="0"/>
    <x v="1"/>
    <n v="39240000"/>
    <x v="1"/>
    <x v="10"/>
    <n v="1"/>
    <n v="243"/>
    <n v="275"/>
    <n v="243"/>
    <n v="275"/>
  </r>
  <r>
    <d v="2016-02-05T00:00:00"/>
    <x v="0"/>
    <x v="0"/>
    <n v="35"/>
    <x v="0"/>
    <x v="0"/>
    <x v="1"/>
    <n v="39240000"/>
    <x v="0"/>
    <x v="0"/>
    <n v="3"/>
    <n v="33.33"/>
    <n v="43"/>
    <n v="99.99"/>
    <n v="129"/>
  </r>
  <r>
    <d v="2016-02-23T00:00:00"/>
    <x v="0"/>
    <x v="0"/>
    <n v="35"/>
    <x v="0"/>
    <x v="0"/>
    <x v="1"/>
    <n v="39240000"/>
    <x v="0"/>
    <x v="0"/>
    <n v="3"/>
    <n v="25"/>
    <n v="34"/>
    <n v="75"/>
    <n v="102"/>
  </r>
  <r>
    <d v="2016-02-25T00:00:00"/>
    <x v="0"/>
    <x v="0"/>
    <n v="35"/>
    <x v="0"/>
    <x v="0"/>
    <x v="1"/>
    <n v="39240000"/>
    <x v="0"/>
    <x v="0"/>
    <n v="2"/>
    <n v="34"/>
    <n v="43.5"/>
    <n v="68"/>
    <n v="87"/>
  </r>
  <r>
    <d v="2016-02-25T00:00:00"/>
    <x v="0"/>
    <x v="0"/>
    <n v="35"/>
    <x v="0"/>
    <x v="0"/>
    <x v="1"/>
    <n v="39240000"/>
    <x v="0"/>
    <x v="0"/>
    <n v="2"/>
    <n v="236.5"/>
    <n v="289"/>
    <n v="473"/>
    <n v="578"/>
  </r>
  <r>
    <d v="2016-03-01T00:00:00"/>
    <x v="0"/>
    <x v="1"/>
    <n v="35"/>
    <x v="0"/>
    <x v="0"/>
    <x v="1"/>
    <n v="39240000"/>
    <x v="1"/>
    <x v="6"/>
    <n v="3"/>
    <n v="90"/>
    <n v="111.333333"/>
    <n v="270"/>
    <n v="333.999999"/>
  </r>
  <r>
    <d v="2016-03-17T00:00:00"/>
    <x v="0"/>
    <x v="1"/>
    <n v="35"/>
    <x v="0"/>
    <x v="0"/>
    <x v="1"/>
    <n v="39240000"/>
    <x v="0"/>
    <x v="0"/>
    <n v="2"/>
    <n v="13.5"/>
    <n v="17.5"/>
    <n v="27"/>
    <n v="35"/>
  </r>
  <r>
    <d v="2016-03-24T00:00:00"/>
    <x v="0"/>
    <x v="1"/>
    <n v="35"/>
    <x v="0"/>
    <x v="0"/>
    <x v="1"/>
    <n v="39240000"/>
    <x v="0"/>
    <x v="0"/>
    <n v="1"/>
    <n v="129"/>
    <n v="152"/>
    <n v="129"/>
    <n v="152"/>
  </r>
  <r>
    <d v="2016-03-24T00:00:00"/>
    <x v="0"/>
    <x v="1"/>
    <n v="35"/>
    <x v="0"/>
    <x v="0"/>
    <x v="1"/>
    <n v="39240000"/>
    <x v="1"/>
    <x v="10"/>
    <n v="2"/>
    <n v="81"/>
    <n v="104"/>
    <n v="162"/>
    <n v="208"/>
  </r>
  <r>
    <d v="2016-04-23T00:00:00"/>
    <x v="0"/>
    <x v="2"/>
    <n v="35"/>
    <x v="0"/>
    <x v="0"/>
    <x v="1"/>
    <n v="39240000"/>
    <x v="1"/>
    <x v="6"/>
    <n v="1"/>
    <n v="1350"/>
    <n v="1739"/>
    <n v="1350"/>
    <n v="1739"/>
  </r>
  <r>
    <d v="2016-04-27T00:00:00"/>
    <x v="0"/>
    <x v="2"/>
    <n v="35"/>
    <x v="0"/>
    <x v="0"/>
    <x v="1"/>
    <n v="39240000"/>
    <x v="1"/>
    <x v="10"/>
    <n v="2"/>
    <n v="13.5"/>
    <n v="17"/>
    <n v="27"/>
    <n v="34"/>
  </r>
  <r>
    <d v="2016-05-05T00:00:00"/>
    <x v="0"/>
    <x v="10"/>
    <n v="35"/>
    <x v="0"/>
    <x v="0"/>
    <x v="1"/>
    <n v="39240000"/>
    <x v="1"/>
    <x v="10"/>
    <n v="3"/>
    <n v="75"/>
    <n v="88.333332999999996"/>
    <n v="225"/>
    <n v="264.999999"/>
  </r>
  <r>
    <d v="2016-05-17T00:00:00"/>
    <x v="0"/>
    <x v="10"/>
    <n v="35"/>
    <x v="0"/>
    <x v="0"/>
    <x v="1"/>
    <n v="39240000"/>
    <x v="0"/>
    <x v="0"/>
    <n v="1"/>
    <n v="735"/>
    <n v="932"/>
    <n v="735"/>
    <n v="932"/>
  </r>
  <r>
    <d v="2016-05-17T00:00:00"/>
    <x v="0"/>
    <x v="10"/>
    <n v="35"/>
    <x v="0"/>
    <x v="0"/>
    <x v="1"/>
    <n v="39240000"/>
    <x v="0"/>
    <x v="0"/>
    <n v="3"/>
    <n v="41.67"/>
    <n v="51.333333000000003"/>
    <n v="125.01"/>
    <n v="153.999999"/>
  </r>
  <r>
    <d v="2016-05-21T00:00:00"/>
    <x v="0"/>
    <x v="10"/>
    <n v="35"/>
    <x v="0"/>
    <x v="0"/>
    <x v="1"/>
    <n v="39240000"/>
    <x v="0"/>
    <x v="0"/>
    <n v="1"/>
    <n v="630"/>
    <n v="783"/>
    <n v="630"/>
    <n v="783"/>
  </r>
  <r>
    <d v="2016-05-21T00:00:00"/>
    <x v="0"/>
    <x v="10"/>
    <n v="35"/>
    <x v="0"/>
    <x v="0"/>
    <x v="1"/>
    <n v="39240000"/>
    <x v="0"/>
    <x v="0"/>
    <n v="3"/>
    <n v="5"/>
    <n v="6.6666670000000003"/>
    <n v="15"/>
    <n v="20.000001000000001"/>
  </r>
  <r>
    <d v="2016-05-26T00:00:00"/>
    <x v="0"/>
    <x v="10"/>
    <n v="35"/>
    <x v="0"/>
    <x v="0"/>
    <x v="1"/>
    <n v="39240000"/>
    <x v="1"/>
    <x v="6"/>
    <n v="2"/>
    <n v="270"/>
    <n v="330"/>
    <n v="540"/>
    <n v="660"/>
  </r>
  <r>
    <d v="2016-05-26T00:00:00"/>
    <x v="0"/>
    <x v="10"/>
    <n v="35"/>
    <x v="0"/>
    <x v="0"/>
    <x v="1"/>
    <n v="39240000"/>
    <x v="1"/>
    <x v="10"/>
    <n v="2"/>
    <n v="72"/>
    <n v="104.5"/>
    <n v="144"/>
    <n v="209"/>
  </r>
  <r>
    <d v="2016-06-14T00:00:00"/>
    <x v="0"/>
    <x v="3"/>
    <n v="35"/>
    <x v="0"/>
    <x v="0"/>
    <x v="1"/>
    <n v="39240000"/>
    <x v="0"/>
    <x v="0"/>
    <n v="1"/>
    <n v="1050"/>
    <n v="1247"/>
    <n v="1050"/>
    <n v="1247"/>
  </r>
  <r>
    <d v="2016-06-19T00:00:00"/>
    <x v="0"/>
    <x v="3"/>
    <n v="35"/>
    <x v="0"/>
    <x v="0"/>
    <x v="1"/>
    <n v="39240000"/>
    <x v="1"/>
    <x v="6"/>
    <n v="2"/>
    <n v="297"/>
    <n v="363"/>
    <n v="594"/>
    <n v="726"/>
  </r>
  <r>
    <d v="2016-06-19T00:00:00"/>
    <x v="0"/>
    <x v="3"/>
    <n v="35"/>
    <x v="0"/>
    <x v="0"/>
    <x v="1"/>
    <n v="39240000"/>
    <x v="1"/>
    <x v="10"/>
    <n v="2"/>
    <n v="63"/>
    <n v="68"/>
    <n v="126"/>
    <n v="136"/>
  </r>
  <r>
    <d v="2016-06-23T00:00:00"/>
    <x v="0"/>
    <x v="3"/>
    <n v="35"/>
    <x v="0"/>
    <x v="0"/>
    <x v="1"/>
    <n v="39240000"/>
    <x v="1"/>
    <x v="10"/>
    <n v="3"/>
    <n v="45"/>
    <n v="54"/>
    <n v="135"/>
    <n v="162"/>
  </r>
  <r>
    <d v="2016-06-25T00:00:00"/>
    <x v="0"/>
    <x v="3"/>
    <n v="35"/>
    <x v="0"/>
    <x v="0"/>
    <x v="1"/>
    <n v="39240000"/>
    <x v="0"/>
    <x v="0"/>
    <n v="3"/>
    <n v="8.33"/>
    <n v="11.333333"/>
    <n v="24.990000000000002"/>
    <n v="33.999999000000003"/>
  </r>
  <r>
    <d v="2016-06-26T00:00:00"/>
    <x v="0"/>
    <x v="3"/>
    <n v="35"/>
    <x v="0"/>
    <x v="0"/>
    <x v="1"/>
    <n v="39240000"/>
    <x v="0"/>
    <x v="0"/>
    <n v="2"/>
    <n v="11.5"/>
    <n v="14"/>
    <n v="23"/>
    <n v="28"/>
  </r>
  <r>
    <d v="2016-06-27T00:00:00"/>
    <x v="0"/>
    <x v="3"/>
    <n v="35"/>
    <x v="0"/>
    <x v="0"/>
    <x v="1"/>
    <n v="39240000"/>
    <x v="0"/>
    <x v="0"/>
    <n v="3"/>
    <n v="35"/>
    <n v="48.666666999999997"/>
    <n v="105"/>
    <n v="146.000001"/>
  </r>
  <r>
    <d v="2016-06-28T00:00:00"/>
    <x v="0"/>
    <x v="3"/>
    <n v="35"/>
    <x v="0"/>
    <x v="0"/>
    <x v="1"/>
    <n v="39240000"/>
    <x v="0"/>
    <x v="0"/>
    <n v="3"/>
    <n v="26.67"/>
    <n v="33.333333000000003"/>
    <n v="80.010000000000005"/>
    <n v="99.999999000000003"/>
  </r>
  <r>
    <d v="2016-06-28T00:00:00"/>
    <x v="0"/>
    <x v="3"/>
    <n v="35"/>
    <x v="0"/>
    <x v="0"/>
    <x v="1"/>
    <n v="39240000"/>
    <x v="0"/>
    <x v="0"/>
    <n v="3"/>
    <n v="175"/>
    <n v="213.66666699999999"/>
    <n v="525"/>
    <n v="641.000001"/>
  </r>
  <r>
    <d v="2016-06-28T00:00:00"/>
    <x v="0"/>
    <x v="3"/>
    <n v="35"/>
    <x v="0"/>
    <x v="0"/>
    <x v="1"/>
    <n v="39240000"/>
    <x v="1"/>
    <x v="6"/>
    <n v="1"/>
    <n v="900"/>
    <n v="1163"/>
    <n v="900"/>
    <n v="1163"/>
  </r>
  <r>
    <d v="2016-06-29T00:00:00"/>
    <x v="0"/>
    <x v="3"/>
    <n v="35"/>
    <x v="0"/>
    <x v="0"/>
    <x v="1"/>
    <n v="39240000"/>
    <x v="1"/>
    <x v="10"/>
    <n v="3"/>
    <n v="72"/>
    <n v="87.666667000000004"/>
    <n v="216"/>
    <n v="263.000001"/>
  </r>
  <r>
    <d v="2016-07-02T00:00:00"/>
    <x v="0"/>
    <x v="4"/>
    <n v="35"/>
    <x v="0"/>
    <x v="0"/>
    <x v="1"/>
    <n v="39240000"/>
    <x v="1"/>
    <x v="6"/>
    <n v="2"/>
    <n v="378"/>
    <n v="493"/>
    <n v="756"/>
    <n v="986"/>
  </r>
  <r>
    <d v="2016-07-04T00:00:00"/>
    <x v="0"/>
    <x v="4"/>
    <n v="35"/>
    <x v="0"/>
    <x v="0"/>
    <x v="1"/>
    <n v="39240000"/>
    <x v="0"/>
    <x v="0"/>
    <n v="1"/>
    <n v="20"/>
    <n v="26"/>
    <n v="20"/>
    <n v="26"/>
  </r>
  <r>
    <d v="2016-07-04T00:00:00"/>
    <x v="0"/>
    <x v="4"/>
    <n v="35"/>
    <x v="0"/>
    <x v="0"/>
    <x v="1"/>
    <n v="39240000"/>
    <x v="0"/>
    <x v="0"/>
    <n v="2"/>
    <n v="19.5"/>
    <n v="24"/>
    <n v="39"/>
    <n v="48"/>
  </r>
  <r>
    <d v="2016-07-16T00:00:00"/>
    <x v="0"/>
    <x v="4"/>
    <n v="35"/>
    <x v="0"/>
    <x v="0"/>
    <x v="1"/>
    <n v="39240000"/>
    <x v="1"/>
    <x v="10"/>
    <n v="3"/>
    <n v="12"/>
    <n v="13.333333"/>
    <n v="36"/>
    <n v="39.999999000000003"/>
  </r>
  <r>
    <d v="2016-07-30T00:00:00"/>
    <x v="0"/>
    <x v="4"/>
    <n v="35"/>
    <x v="0"/>
    <x v="0"/>
    <x v="1"/>
    <n v="39240000"/>
    <x v="0"/>
    <x v="0"/>
    <n v="3"/>
    <n v="26.67"/>
    <n v="35.666666999999997"/>
    <n v="80.010000000000005"/>
    <n v="107.000001"/>
  </r>
  <r>
    <d v="2016-07-30T00:00:00"/>
    <x v="0"/>
    <x v="4"/>
    <n v="35"/>
    <x v="0"/>
    <x v="0"/>
    <x v="1"/>
    <n v="39240000"/>
    <x v="0"/>
    <x v="0"/>
    <n v="2"/>
    <n v="43"/>
    <n v="52"/>
    <n v="86"/>
    <n v="104"/>
  </r>
  <r>
    <d v="2015-07-05T00:00:00"/>
    <x v="1"/>
    <x v="4"/>
    <n v="35"/>
    <x v="0"/>
    <x v="0"/>
    <x v="1"/>
    <n v="39240000"/>
    <x v="0"/>
    <x v="0"/>
    <n v="3"/>
    <n v="24"/>
    <n v="23"/>
    <n v="72"/>
    <n v="69"/>
  </r>
  <r>
    <d v="2015-07-05T00:00:00"/>
    <x v="1"/>
    <x v="4"/>
    <n v="35"/>
    <x v="0"/>
    <x v="0"/>
    <x v="1"/>
    <n v="39240000"/>
    <x v="0"/>
    <x v="0"/>
    <n v="1"/>
    <n v="489"/>
    <n v="491"/>
    <n v="489"/>
    <n v="491"/>
  </r>
  <r>
    <d v="2015-07-09T00:00:00"/>
    <x v="1"/>
    <x v="4"/>
    <n v="35"/>
    <x v="0"/>
    <x v="0"/>
    <x v="1"/>
    <n v="39240000"/>
    <x v="0"/>
    <x v="0"/>
    <n v="3"/>
    <n v="8.33"/>
    <n v="8.6666670000000003"/>
    <n v="24.990000000000002"/>
    <n v="26.000001000000001"/>
  </r>
  <r>
    <d v="2015-08-10T00:00:00"/>
    <x v="1"/>
    <x v="5"/>
    <n v="35"/>
    <x v="0"/>
    <x v="0"/>
    <x v="1"/>
    <n v="39240000"/>
    <x v="0"/>
    <x v="0"/>
    <n v="2"/>
    <n v="27.5"/>
    <n v="32.5"/>
    <n v="55"/>
    <n v="65"/>
  </r>
  <r>
    <d v="2015-08-20T00:00:00"/>
    <x v="1"/>
    <x v="5"/>
    <n v="35"/>
    <x v="0"/>
    <x v="0"/>
    <x v="1"/>
    <n v="39240000"/>
    <x v="1"/>
    <x v="6"/>
    <n v="2"/>
    <n v="75"/>
    <n v="73"/>
    <n v="150"/>
    <n v="146"/>
  </r>
  <r>
    <d v="2015-08-22T00:00:00"/>
    <x v="1"/>
    <x v="5"/>
    <n v="35"/>
    <x v="0"/>
    <x v="0"/>
    <x v="1"/>
    <n v="39240000"/>
    <x v="1"/>
    <x v="6"/>
    <n v="3"/>
    <n v="216"/>
    <n v="273.33333299999998"/>
    <n v="648"/>
    <n v="819.99999899999989"/>
  </r>
  <r>
    <d v="2015-09-09T00:00:00"/>
    <x v="1"/>
    <x v="6"/>
    <n v="35"/>
    <x v="0"/>
    <x v="0"/>
    <x v="1"/>
    <n v="39240000"/>
    <x v="0"/>
    <x v="0"/>
    <n v="2"/>
    <n v="45"/>
    <n v="46"/>
    <n v="90"/>
    <n v="92"/>
  </r>
  <r>
    <d v="2015-09-28T00:00:00"/>
    <x v="1"/>
    <x v="6"/>
    <n v="35"/>
    <x v="0"/>
    <x v="0"/>
    <x v="1"/>
    <n v="39240000"/>
    <x v="1"/>
    <x v="6"/>
    <n v="2"/>
    <n v="600"/>
    <n v="596"/>
    <n v="1200"/>
    <n v="1192"/>
  </r>
  <r>
    <d v="2015-10-08T00:00:00"/>
    <x v="1"/>
    <x v="7"/>
    <n v="35"/>
    <x v="0"/>
    <x v="0"/>
    <x v="1"/>
    <n v="39240000"/>
    <x v="0"/>
    <x v="0"/>
    <n v="1"/>
    <n v="120"/>
    <n v="133"/>
    <n v="120"/>
    <n v="133"/>
  </r>
  <r>
    <d v="2015-10-08T00:00:00"/>
    <x v="1"/>
    <x v="7"/>
    <n v="35"/>
    <x v="0"/>
    <x v="0"/>
    <x v="1"/>
    <n v="39240000"/>
    <x v="0"/>
    <x v="0"/>
    <n v="3"/>
    <n v="338.33"/>
    <n v="398.33333299999998"/>
    <n v="1014.99"/>
    <n v="1194.9999989999999"/>
  </r>
  <r>
    <d v="2015-10-08T00:00:00"/>
    <x v="1"/>
    <x v="7"/>
    <n v="35"/>
    <x v="0"/>
    <x v="0"/>
    <x v="1"/>
    <n v="39240000"/>
    <x v="0"/>
    <x v="0"/>
    <n v="3"/>
    <n v="3.67"/>
    <n v="4.3333329999999997"/>
    <n v="11.01"/>
    <n v="12.999998999999999"/>
  </r>
  <r>
    <d v="2015-11-03T00:00:00"/>
    <x v="1"/>
    <x v="8"/>
    <n v="35"/>
    <x v="0"/>
    <x v="0"/>
    <x v="1"/>
    <n v="39240000"/>
    <x v="0"/>
    <x v="0"/>
    <n v="3"/>
    <n v="93.33"/>
    <n v="94.333332999999996"/>
    <n v="279.99"/>
    <n v="282.999999"/>
  </r>
  <r>
    <d v="2015-11-03T00:00:00"/>
    <x v="1"/>
    <x v="8"/>
    <n v="35"/>
    <x v="0"/>
    <x v="0"/>
    <x v="1"/>
    <n v="39240000"/>
    <x v="0"/>
    <x v="0"/>
    <n v="1"/>
    <n v="55"/>
    <n v="56"/>
    <n v="55"/>
    <n v="56"/>
  </r>
  <r>
    <d v="2015-11-07T00:00:00"/>
    <x v="1"/>
    <x v="8"/>
    <n v="35"/>
    <x v="0"/>
    <x v="0"/>
    <x v="1"/>
    <n v="39240000"/>
    <x v="0"/>
    <x v="0"/>
    <n v="2"/>
    <n v="2"/>
    <n v="2.5"/>
    <n v="4"/>
    <n v="5"/>
  </r>
  <r>
    <d v="2015-11-07T00:00:00"/>
    <x v="1"/>
    <x v="8"/>
    <n v="35"/>
    <x v="0"/>
    <x v="0"/>
    <x v="1"/>
    <n v="39240000"/>
    <x v="0"/>
    <x v="0"/>
    <n v="2"/>
    <n v="391"/>
    <n v="425"/>
    <n v="782"/>
    <n v="850"/>
  </r>
  <r>
    <d v="2015-11-07T00:00:00"/>
    <x v="1"/>
    <x v="8"/>
    <n v="35"/>
    <x v="0"/>
    <x v="0"/>
    <x v="1"/>
    <n v="39240000"/>
    <x v="0"/>
    <x v="0"/>
    <n v="2"/>
    <n v="18.5"/>
    <n v="19"/>
    <n v="37"/>
    <n v="38"/>
  </r>
  <r>
    <d v="2015-11-15T00:00:00"/>
    <x v="1"/>
    <x v="8"/>
    <n v="35"/>
    <x v="0"/>
    <x v="0"/>
    <x v="1"/>
    <n v="39240000"/>
    <x v="0"/>
    <x v="0"/>
    <n v="1"/>
    <n v="95"/>
    <n v="102"/>
    <n v="95"/>
    <n v="102"/>
  </r>
  <r>
    <d v="2015-11-15T00:00:00"/>
    <x v="1"/>
    <x v="8"/>
    <n v="35"/>
    <x v="0"/>
    <x v="0"/>
    <x v="1"/>
    <n v="39240000"/>
    <x v="0"/>
    <x v="0"/>
    <n v="2"/>
    <n v="175"/>
    <n v="176"/>
    <n v="350"/>
    <n v="352"/>
  </r>
  <r>
    <d v="2015-11-16T00:00:00"/>
    <x v="1"/>
    <x v="8"/>
    <n v="35"/>
    <x v="0"/>
    <x v="0"/>
    <x v="1"/>
    <n v="39240000"/>
    <x v="0"/>
    <x v="0"/>
    <n v="1"/>
    <n v="560"/>
    <n v="610"/>
    <n v="560"/>
    <n v="610"/>
  </r>
  <r>
    <d v="2015-11-28T00:00:00"/>
    <x v="1"/>
    <x v="8"/>
    <n v="35"/>
    <x v="0"/>
    <x v="0"/>
    <x v="1"/>
    <n v="39240000"/>
    <x v="1"/>
    <x v="10"/>
    <n v="3"/>
    <n v="90"/>
    <n v="96.333332999999996"/>
    <n v="270"/>
    <n v="288.999999"/>
  </r>
  <r>
    <d v="2015-12-20T00:00:00"/>
    <x v="1"/>
    <x v="9"/>
    <n v="35"/>
    <x v="0"/>
    <x v="0"/>
    <x v="1"/>
    <n v="39240000"/>
    <x v="0"/>
    <x v="0"/>
    <n v="2"/>
    <n v="250"/>
    <n v="265"/>
    <n v="500"/>
    <n v="530"/>
  </r>
  <r>
    <d v="2015-12-20T00:00:00"/>
    <x v="1"/>
    <x v="9"/>
    <n v="35"/>
    <x v="0"/>
    <x v="0"/>
    <x v="1"/>
    <n v="39240000"/>
    <x v="0"/>
    <x v="0"/>
    <n v="1"/>
    <n v="41"/>
    <n v="45"/>
    <n v="41"/>
    <n v="45"/>
  </r>
  <r>
    <d v="2015-12-21T00:00:00"/>
    <x v="1"/>
    <x v="9"/>
    <n v="35"/>
    <x v="0"/>
    <x v="0"/>
    <x v="1"/>
    <n v="39240000"/>
    <x v="0"/>
    <x v="0"/>
    <n v="1"/>
    <n v="280"/>
    <n v="316"/>
    <n v="280"/>
    <n v="316"/>
  </r>
  <r>
    <d v="2016-04-15T00:00:00"/>
    <x v="0"/>
    <x v="2"/>
    <n v="36"/>
    <x v="1"/>
    <x v="0"/>
    <x v="2"/>
    <n v="4246000"/>
    <x v="1"/>
    <x v="13"/>
    <n v="2"/>
    <n v="921"/>
    <n v="1225"/>
    <n v="1842"/>
    <n v="2450"/>
  </r>
  <r>
    <d v="2016-06-30T00:00:00"/>
    <x v="0"/>
    <x v="3"/>
    <n v="36"/>
    <x v="1"/>
    <x v="0"/>
    <x v="2"/>
    <n v="4246000"/>
    <x v="1"/>
    <x v="13"/>
    <n v="3"/>
    <n v="317.67"/>
    <n v="445"/>
    <n v="953.01"/>
    <n v="1335"/>
  </r>
  <r>
    <d v="2016-04-13T00:00:00"/>
    <x v="0"/>
    <x v="2"/>
    <n v="36"/>
    <x v="0"/>
    <x v="0"/>
    <x v="2"/>
    <n v="4246000"/>
    <x v="0"/>
    <x v="0"/>
    <n v="3"/>
    <n v="116.67"/>
    <n v="145"/>
    <n v="350.01"/>
    <n v="435"/>
  </r>
  <r>
    <d v="2016-04-13T00:00:00"/>
    <x v="0"/>
    <x v="2"/>
    <n v="36"/>
    <x v="0"/>
    <x v="0"/>
    <x v="2"/>
    <n v="4246000"/>
    <x v="0"/>
    <x v="0"/>
    <n v="1"/>
    <n v="5"/>
    <n v="6"/>
    <n v="5"/>
    <n v="6"/>
  </r>
  <r>
    <d v="2016-06-02T00:00:00"/>
    <x v="0"/>
    <x v="3"/>
    <n v="36"/>
    <x v="0"/>
    <x v="0"/>
    <x v="2"/>
    <n v="4246000"/>
    <x v="1"/>
    <x v="6"/>
    <n v="1"/>
    <n v="350"/>
    <n v="382"/>
    <n v="350"/>
    <n v="382"/>
  </r>
  <r>
    <d v="2016-07-26T00:00:00"/>
    <x v="0"/>
    <x v="4"/>
    <n v="36"/>
    <x v="0"/>
    <x v="0"/>
    <x v="2"/>
    <n v="4246000"/>
    <x v="1"/>
    <x v="6"/>
    <n v="1"/>
    <n v="800"/>
    <n v="942"/>
    <n v="800"/>
    <n v="942"/>
  </r>
  <r>
    <d v="2015-08-12T00:00:00"/>
    <x v="1"/>
    <x v="5"/>
    <n v="36"/>
    <x v="0"/>
    <x v="0"/>
    <x v="2"/>
    <n v="4246000"/>
    <x v="0"/>
    <x v="0"/>
    <n v="2"/>
    <n v="10"/>
    <n v="10.5"/>
    <n v="20"/>
    <n v="21"/>
  </r>
  <r>
    <d v="2015-09-07T00:00:00"/>
    <x v="1"/>
    <x v="6"/>
    <n v="36"/>
    <x v="0"/>
    <x v="0"/>
    <x v="2"/>
    <n v="4246000"/>
    <x v="0"/>
    <x v="0"/>
    <n v="3"/>
    <n v="93.33"/>
    <n v="102"/>
    <n v="279.99"/>
    <n v="306"/>
  </r>
  <r>
    <d v="2015-09-07T00:00:00"/>
    <x v="1"/>
    <x v="6"/>
    <n v="36"/>
    <x v="0"/>
    <x v="0"/>
    <x v="2"/>
    <n v="4246000"/>
    <x v="0"/>
    <x v="0"/>
    <n v="3"/>
    <n v="16"/>
    <n v="17.333333"/>
    <n v="48"/>
    <n v="51.999999000000003"/>
  </r>
  <r>
    <d v="2015-09-22T00:00:00"/>
    <x v="1"/>
    <x v="6"/>
    <n v="36"/>
    <x v="0"/>
    <x v="0"/>
    <x v="2"/>
    <n v="4246000"/>
    <x v="1"/>
    <x v="6"/>
    <n v="2"/>
    <n v="270"/>
    <n v="252.5"/>
    <n v="540"/>
    <n v="505"/>
  </r>
  <r>
    <d v="2015-09-22T00:00:00"/>
    <x v="1"/>
    <x v="6"/>
    <n v="36"/>
    <x v="0"/>
    <x v="0"/>
    <x v="2"/>
    <n v="4246000"/>
    <x v="1"/>
    <x v="10"/>
    <n v="1"/>
    <n v="81"/>
    <n v="76"/>
    <n v="81"/>
    <n v="76"/>
  </r>
  <r>
    <d v="2015-10-07T00:00:00"/>
    <x v="1"/>
    <x v="7"/>
    <n v="36"/>
    <x v="0"/>
    <x v="0"/>
    <x v="2"/>
    <n v="4246000"/>
    <x v="0"/>
    <x v="0"/>
    <n v="2"/>
    <n v="390"/>
    <n v="424.5"/>
    <n v="780"/>
    <n v="849"/>
  </r>
  <r>
    <d v="2015-10-16T00:00:00"/>
    <x v="1"/>
    <x v="7"/>
    <n v="36"/>
    <x v="0"/>
    <x v="0"/>
    <x v="2"/>
    <n v="4246000"/>
    <x v="0"/>
    <x v="0"/>
    <n v="2"/>
    <n v="30"/>
    <n v="30"/>
    <n v="60"/>
    <n v="60"/>
  </r>
  <r>
    <d v="2015-10-16T00:00:00"/>
    <x v="1"/>
    <x v="7"/>
    <n v="36"/>
    <x v="0"/>
    <x v="0"/>
    <x v="2"/>
    <n v="4246000"/>
    <x v="0"/>
    <x v="0"/>
    <n v="3"/>
    <n v="0.67"/>
    <n v="1"/>
    <n v="2.0100000000000002"/>
    <n v="3"/>
  </r>
  <r>
    <d v="2015-10-28T00:00:00"/>
    <x v="1"/>
    <x v="7"/>
    <n v="36"/>
    <x v="0"/>
    <x v="0"/>
    <x v="2"/>
    <n v="4246000"/>
    <x v="1"/>
    <x v="6"/>
    <n v="2"/>
    <n v="243"/>
    <n v="262"/>
    <n v="486"/>
    <n v="524"/>
  </r>
  <r>
    <d v="2015-12-22T00:00:00"/>
    <x v="1"/>
    <x v="9"/>
    <n v="36"/>
    <x v="0"/>
    <x v="0"/>
    <x v="2"/>
    <n v="4246000"/>
    <x v="0"/>
    <x v="0"/>
    <n v="2"/>
    <n v="163"/>
    <n v="171.5"/>
    <n v="326"/>
    <n v="343"/>
  </r>
  <r>
    <d v="2016-01-31T00:00:00"/>
    <x v="0"/>
    <x v="11"/>
    <n v="37"/>
    <x v="1"/>
    <x v="0"/>
    <x v="0"/>
    <n v="712816"/>
    <x v="1"/>
    <x v="1"/>
    <n v="3"/>
    <n v="179.67"/>
    <n v="238.33333300000001"/>
    <n v="539.01"/>
    <n v="714.999999"/>
  </r>
  <r>
    <d v="2016-03-27T00:00:00"/>
    <x v="0"/>
    <x v="1"/>
    <n v="37"/>
    <x v="1"/>
    <x v="0"/>
    <x v="0"/>
    <n v="712816"/>
    <x v="1"/>
    <x v="1"/>
    <n v="2"/>
    <n v="367.5"/>
    <n v="452.5"/>
    <n v="735"/>
    <n v="905"/>
  </r>
  <r>
    <d v="2016-02-21T00:00:00"/>
    <x v="0"/>
    <x v="0"/>
    <n v="30"/>
    <x v="1"/>
    <x v="0"/>
    <x v="0"/>
    <n v="712816"/>
    <x v="1"/>
    <x v="6"/>
    <n v="2"/>
    <n v="50"/>
    <n v="67"/>
    <n v="100"/>
    <n v="134"/>
  </r>
  <r>
    <d v="2016-07-19T00:00:00"/>
    <x v="0"/>
    <x v="4"/>
    <n v="30"/>
    <x v="1"/>
    <x v="0"/>
    <x v="0"/>
    <n v="712816"/>
    <x v="1"/>
    <x v="6"/>
    <n v="2"/>
    <n v="378"/>
    <n v="422"/>
    <n v="756"/>
    <n v="844"/>
  </r>
  <r>
    <d v="2015-11-03T00:00:00"/>
    <x v="1"/>
    <x v="8"/>
    <n v="30"/>
    <x v="1"/>
    <x v="0"/>
    <x v="0"/>
    <n v="712816"/>
    <x v="1"/>
    <x v="6"/>
    <n v="2"/>
    <n v="135"/>
    <n v="139.5"/>
    <n v="270"/>
    <n v="279"/>
  </r>
  <r>
    <d v="2016-05-01T00:00:00"/>
    <x v="0"/>
    <x v="10"/>
    <n v="30"/>
    <x v="1"/>
    <x v="0"/>
    <x v="0"/>
    <n v="712816"/>
    <x v="0"/>
    <x v="7"/>
    <n v="2"/>
    <n v="329.5"/>
    <n v="409"/>
    <n v="659"/>
    <n v="818"/>
  </r>
  <r>
    <d v="2016-06-09T00:00:00"/>
    <x v="0"/>
    <x v="3"/>
    <n v="30"/>
    <x v="1"/>
    <x v="0"/>
    <x v="0"/>
    <n v="712816"/>
    <x v="0"/>
    <x v="7"/>
    <n v="3"/>
    <n v="36.67"/>
    <n v="48.666666999999997"/>
    <n v="110.01"/>
    <n v="146.000001"/>
  </r>
  <r>
    <d v="2016-02-15T00:00:00"/>
    <x v="0"/>
    <x v="0"/>
    <n v="37"/>
    <x v="0"/>
    <x v="0"/>
    <x v="1"/>
    <n v="39240000"/>
    <x v="1"/>
    <x v="1"/>
    <n v="1"/>
    <n v="122"/>
    <n v="172"/>
    <n v="122"/>
    <n v="172"/>
  </r>
  <r>
    <d v="2016-02-17T00:00:00"/>
    <x v="0"/>
    <x v="0"/>
    <n v="37"/>
    <x v="0"/>
    <x v="0"/>
    <x v="1"/>
    <n v="39240000"/>
    <x v="1"/>
    <x v="1"/>
    <n v="1"/>
    <n v="661"/>
    <n v="736"/>
    <n v="661"/>
    <n v="736"/>
  </r>
  <r>
    <d v="2016-04-28T00:00:00"/>
    <x v="0"/>
    <x v="2"/>
    <n v="37"/>
    <x v="0"/>
    <x v="0"/>
    <x v="1"/>
    <n v="39240000"/>
    <x v="1"/>
    <x v="1"/>
    <n v="1"/>
    <n v="441"/>
    <n v="525"/>
    <n v="441"/>
    <n v="525"/>
  </r>
  <r>
    <d v="2016-02-16T00:00:00"/>
    <x v="0"/>
    <x v="0"/>
    <n v="38"/>
    <x v="1"/>
    <x v="0"/>
    <x v="27"/>
    <n v="11780000"/>
    <x v="0"/>
    <x v="2"/>
    <n v="1"/>
    <n v="1050"/>
    <n v="1351"/>
    <n v="1050"/>
    <n v="1351"/>
  </r>
  <r>
    <d v="2016-02-16T00:00:00"/>
    <x v="0"/>
    <x v="0"/>
    <n v="38"/>
    <x v="1"/>
    <x v="0"/>
    <x v="27"/>
    <n v="11780000"/>
    <x v="1"/>
    <x v="13"/>
    <n v="1"/>
    <n v="1842"/>
    <n v="1950"/>
    <n v="1842"/>
    <n v="1950"/>
  </r>
  <r>
    <d v="2015-12-11T00:00:00"/>
    <x v="1"/>
    <x v="9"/>
    <n v="38"/>
    <x v="1"/>
    <x v="0"/>
    <x v="27"/>
    <n v="11780000"/>
    <x v="0"/>
    <x v="0"/>
    <n v="2"/>
    <n v="507.5"/>
    <n v="546.5"/>
    <n v="1015"/>
    <n v="1093"/>
  </r>
  <r>
    <d v="2015-12-11T00:00:00"/>
    <x v="1"/>
    <x v="9"/>
    <n v="38"/>
    <x v="1"/>
    <x v="0"/>
    <x v="27"/>
    <n v="11780000"/>
    <x v="0"/>
    <x v="0"/>
    <n v="3"/>
    <n v="21.67"/>
    <n v="22.333333"/>
    <n v="65.010000000000005"/>
    <n v="66.999999000000003"/>
  </r>
  <r>
    <d v="2015-12-11T00:00:00"/>
    <x v="1"/>
    <x v="9"/>
    <n v="38"/>
    <x v="1"/>
    <x v="0"/>
    <x v="27"/>
    <n v="11780000"/>
    <x v="0"/>
    <x v="2"/>
    <n v="1"/>
    <n v="875"/>
    <n v="967"/>
    <n v="875"/>
    <n v="967"/>
  </r>
  <r>
    <d v="2016-03-04T00:00:00"/>
    <x v="0"/>
    <x v="1"/>
    <n v="38"/>
    <x v="0"/>
    <x v="0"/>
    <x v="1"/>
    <n v="39240000"/>
    <x v="0"/>
    <x v="15"/>
    <n v="2"/>
    <n v="240"/>
    <n v="290.5"/>
    <n v="480"/>
    <n v="581"/>
  </r>
  <r>
    <d v="2016-05-30T00:00:00"/>
    <x v="0"/>
    <x v="10"/>
    <n v="38"/>
    <x v="0"/>
    <x v="0"/>
    <x v="1"/>
    <n v="39240000"/>
    <x v="0"/>
    <x v="15"/>
    <n v="1"/>
    <n v="240"/>
    <n v="274"/>
    <n v="240"/>
    <n v="274"/>
  </r>
  <r>
    <d v="2016-06-28T00:00:00"/>
    <x v="0"/>
    <x v="3"/>
    <n v="38"/>
    <x v="0"/>
    <x v="0"/>
    <x v="1"/>
    <n v="39240000"/>
    <x v="0"/>
    <x v="15"/>
    <n v="3"/>
    <n v="400"/>
    <n v="505"/>
    <n v="1200"/>
    <n v="1515"/>
  </r>
  <r>
    <d v="2016-07-10T00:00:00"/>
    <x v="0"/>
    <x v="4"/>
    <n v="38"/>
    <x v="0"/>
    <x v="0"/>
    <x v="1"/>
    <n v="39240000"/>
    <x v="0"/>
    <x v="15"/>
    <n v="1"/>
    <n v="1560"/>
    <n v="2073"/>
    <n v="1560"/>
    <n v="2073"/>
  </r>
  <r>
    <d v="2016-01-30T00:00:00"/>
    <x v="0"/>
    <x v="11"/>
    <n v="38"/>
    <x v="0"/>
    <x v="0"/>
    <x v="0"/>
    <n v="712816"/>
    <x v="0"/>
    <x v="0"/>
    <n v="1"/>
    <n v="870"/>
    <n v="1090"/>
    <n v="870"/>
    <n v="1090"/>
  </r>
  <r>
    <d v="2016-01-30T00:00:00"/>
    <x v="0"/>
    <x v="11"/>
    <n v="38"/>
    <x v="0"/>
    <x v="0"/>
    <x v="0"/>
    <n v="712816"/>
    <x v="0"/>
    <x v="0"/>
    <n v="3"/>
    <n v="26.67"/>
    <n v="33"/>
    <n v="80.010000000000005"/>
    <n v="99"/>
  </r>
  <r>
    <d v="2016-01-30T00:00:00"/>
    <x v="0"/>
    <x v="11"/>
    <n v="38"/>
    <x v="0"/>
    <x v="0"/>
    <x v="0"/>
    <n v="712816"/>
    <x v="0"/>
    <x v="0"/>
    <n v="1"/>
    <n v="23"/>
    <n v="26"/>
    <n v="23"/>
    <n v="26"/>
  </r>
  <r>
    <d v="2016-02-02T00:00:00"/>
    <x v="0"/>
    <x v="0"/>
    <n v="38"/>
    <x v="0"/>
    <x v="0"/>
    <x v="0"/>
    <n v="712816"/>
    <x v="0"/>
    <x v="0"/>
    <n v="1"/>
    <n v="580"/>
    <n v="735"/>
    <n v="580"/>
    <n v="735"/>
  </r>
  <r>
    <d v="2016-02-02T00:00:00"/>
    <x v="0"/>
    <x v="0"/>
    <n v="38"/>
    <x v="0"/>
    <x v="0"/>
    <x v="0"/>
    <n v="712816"/>
    <x v="0"/>
    <x v="0"/>
    <n v="1"/>
    <n v="110"/>
    <n v="137"/>
    <n v="110"/>
    <n v="137"/>
  </r>
  <r>
    <d v="2016-02-02T00:00:00"/>
    <x v="0"/>
    <x v="0"/>
    <n v="38"/>
    <x v="0"/>
    <x v="0"/>
    <x v="0"/>
    <n v="712816"/>
    <x v="0"/>
    <x v="0"/>
    <n v="1"/>
    <n v="48"/>
    <n v="59"/>
    <n v="48"/>
    <n v="59"/>
  </r>
  <r>
    <d v="2016-03-05T00:00:00"/>
    <x v="0"/>
    <x v="1"/>
    <n v="38"/>
    <x v="0"/>
    <x v="0"/>
    <x v="0"/>
    <n v="712816"/>
    <x v="0"/>
    <x v="2"/>
    <n v="3"/>
    <n v="175"/>
    <n v="224.66666699999999"/>
    <n v="525"/>
    <n v="674.000001"/>
  </r>
  <r>
    <d v="2016-04-06T00:00:00"/>
    <x v="0"/>
    <x v="2"/>
    <n v="38"/>
    <x v="0"/>
    <x v="0"/>
    <x v="0"/>
    <n v="712816"/>
    <x v="0"/>
    <x v="0"/>
    <n v="2"/>
    <n v="1"/>
    <n v="1.5"/>
    <n v="2"/>
    <n v="3"/>
  </r>
  <r>
    <d v="2016-04-08T00:00:00"/>
    <x v="0"/>
    <x v="2"/>
    <n v="38"/>
    <x v="0"/>
    <x v="0"/>
    <x v="0"/>
    <n v="712816"/>
    <x v="0"/>
    <x v="0"/>
    <n v="2"/>
    <n v="179.5"/>
    <n v="232"/>
    <n v="359"/>
    <n v="464"/>
  </r>
  <r>
    <d v="2016-04-08T00:00:00"/>
    <x v="0"/>
    <x v="2"/>
    <n v="38"/>
    <x v="0"/>
    <x v="0"/>
    <x v="0"/>
    <n v="712816"/>
    <x v="0"/>
    <x v="0"/>
    <n v="2"/>
    <n v="31"/>
    <n v="38"/>
    <n v="62"/>
    <n v="76"/>
  </r>
  <r>
    <d v="2016-04-19T00:00:00"/>
    <x v="0"/>
    <x v="2"/>
    <n v="38"/>
    <x v="0"/>
    <x v="0"/>
    <x v="0"/>
    <n v="712816"/>
    <x v="0"/>
    <x v="2"/>
    <n v="3"/>
    <n v="23.33"/>
    <n v="26.333333"/>
    <n v="69.989999999999995"/>
    <n v="78.999999000000003"/>
  </r>
  <r>
    <d v="2016-04-23T00:00:00"/>
    <x v="0"/>
    <x v="2"/>
    <n v="38"/>
    <x v="0"/>
    <x v="0"/>
    <x v="0"/>
    <n v="712816"/>
    <x v="0"/>
    <x v="0"/>
    <n v="2"/>
    <n v="118"/>
    <n v="142"/>
    <n v="236"/>
    <n v="284"/>
  </r>
  <r>
    <d v="2016-05-12T00:00:00"/>
    <x v="0"/>
    <x v="10"/>
    <n v="38"/>
    <x v="0"/>
    <x v="0"/>
    <x v="0"/>
    <n v="712816"/>
    <x v="0"/>
    <x v="0"/>
    <n v="2"/>
    <n v="58"/>
    <n v="75"/>
    <n v="116"/>
    <n v="150"/>
  </r>
  <r>
    <d v="2016-05-12T00:00:00"/>
    <x v="0"/>
    <x v="10"/>
    <n v="38"/>
    <x v="0"/>
    <x v="0"/>
    <x v="0"/>
    <n v="712816"/>
    <x v="0"/>
    <x v="0"/>
    <n v="1"/>
    <n v="25"/>
    <n v="28"/>
    <n v="25"/>
    <n v="28"/>
  </r>
  <r>
    <d v="2016-05-13T00:00:00"/>
    <x v="0"/>
    <x v="10"/>
    <n v="38"/>
    <x v="0"/>
    <x v="0"/>
    <x v="0"/>
    <n v="712816"/>
    <x v="0"/>
    <x v="0"/>
    <n v="3"/>
    <n v="207.67"/>
    <n v="270.66666700000002"/>
    <n v="623.01"/>
    <n v="812.00000100000011"/>
  </r>
  <r>
    <d v="2016-05-17T00:00:00"/>
    <x v="0"/>
    <x v="10"/>
    <n v="38"/>
    <x v="0"/>
    <x v="0"/>
    <x v="0"/>
    <n v="712816"/>
    <x v="0"/>
    <x v="2"/>
    <n v="2"/>
    <n v="105"/>
    <n v="134"/>
    <n v="210"/>
    <n v="268"/>
  </r>
  <r>
    <d v="2016-05-27T00:00:00"/>
    <x v="0"/>
    <x v="10"/>
    <n v="38"/>
    <x v="0"/>
    <x v="0"/>
    <x v="0"/>
    <n v="712816"/>
    <x v="0"/>
    <x v="0"/>
    <n v="1"/>
    <n v="85"/>
    <n v="105"/>
    <n v="85"/>
    <n v="105"/>
  </r>
  <r>
    <d v="2016-06-04T00:00:00"/>
    <x v="0"/>
    <x v="3"/>
    <n v="38"/>
    <x v="0"/>
    <x v="0"/>
    <x v="0"/>
    <n v="712816"/>
    <x v="0"/>
    <x v="2"/>
    <n v="1"/>
    <n v="105"/>
    <n v="143"/>
    <n v="105"/>
    <n v="143"/>
  </r>
  <r>
    <d v="2016-06-14T00:00:00"/>
    <x v="0"/>
    <x v="3"/>
    <n v="38"/>
    <x v="0"/>
    <x v="0"/>
    <x v="0"/>
    <n v="712816"/>
    <x v="0"/>
    <x v="2"/>
    <n v="2"/>
    <n v="192.5"/>
    <n v="262.5"/>
    <n v="385"/>
    <n v="525"/>
  </r>
  <r>
    <d v="2016-06-24T00:00:00"/>
    <x v="0"/>
    <x v="3"/>
    <n v="38"/>
    <x v="0"/>
    <x v="0"/>
    <x v="0"/>
    <n v="712816"/>
    <x v="0"/>
    <x v="2"/>
    <n v="1"/>
    <n v="315"/>
    <n v="405"/>
    <n v="315"/>
    <n v="405"/>
  </r>
  <r>
    <d v="2016-07-01T00:00:00"/>
    <x v="0"/>
    <x v="4"/>
    <n v="38"/>
    <x v="0"/>
    <x v="0"/>
    <x v="0"/>
    <n v="712816"/>
    <x v="0"/>
    <x v="2"/>
    <n v="2"/>
    <n v="105"/>
    <n v="134.5"/>
    <n v="210"/>
    <n v="269"/>
  </r>
  <r>
    <d v="2015-08-03T00:00:00"/>
    <x v="1"/>
    <x v="5"/>
    <n v="38"/>
    <x v="0"/>
    <x v="0"/>
    <x v="0"/>
    <n v="712816"/>
    <x v="0"/>
    <x v="0"/>
    <n v="2"/>
    <n v="100"/>
    <n v="115"/>
    <n v="200"/>
    <n v="230"/>
  </r>
  <r>
    <d v="2015-08-21T00:00:00"/>
    <x v="1"/>
    <x v="5"/>
    <n v="38"/>
    <x v="0"/>
    <x v="0"/>
    <x v="0"/>
    <n v="712816"/>
    <x v="0"/>
    <x v="0"/>
    <n v="1"/>
    <n v="175"/>
    <n v="182"/>
    <n v="175"/>
    <n v="182"/>
  </r>
  <r>
    <d v="2015-08-21T00:00:00"/>
    <x v="1"/>
    <x v="5"/>
    <n v="38"/>
    <x v="0"/>
    <x v="0"/>
    <x v="0"/>
    <n v="712816"/>
    <x v="0"/>
    <x v="0"/>
    <n v="3"/>
    <n v="30"/>
    <n v="33"/>
    <n v="90"/>
    <n v="99"/>
  </r>
  <r>
    <d v="2015-08-21T00:00:00"/>
    <x v="1"/>
    <x v="5"/>
    <n v="38"/>
    <x v="0"/>
    <x v="0"/>
    <x v="0"/>
    <n v="712816"/>
    <x v="0"/>
    <x v="2"/>
    <n v="2"/>
    <n v="157.5"/>
    <n v="183"/>
    <n v="315"/>
    <n v="366"/>
  </r>
  <r>
    <d v="2015-08-25T00:00:00"/>
    <x v="1"/>
    <x v="5"/>
    <n v="38"/>
    <x v="0"/>
    <x v="0"/>
    <x v="0"/>
    <n v="712816"/>
    <x v="0"/>
    <x v="0"/>
    <n v="2"/>
    <n v="507.5"/>
    <n v="583.5"/>
    <n v="1015"/>
    <n v="1167"/>
  </r>
  <r>
    <d v="2015-08-25T00:00:00"/>
    <x v="1"/>
    <x v="5"/>
    <n v="38"/>
    <x v="0"/>
    <x v="0"/>
    <x v="0"/>
    <n v="712816"/>
    <x v="0"/>
    <x v="0"/>
    <n v="1"/>
    <n v="90"/>
    <n v="89"/>
    <n v="90"/>
    <n v="89"/>
  </r>
  <r>
    <d v="2015-08-25T00:00:00"/>
    <x v="1"/>
    <x v="5"/>
    <n v="38"/>
    <x v="0"/>
    <x v="0"/>
    <x v="0"/>
    <n v="712816"/>
    <x v="0"/>
    <x v="0"/>
    <n v="3"/>
    <n v="17.670000000000002"/>
    <n v="19"/>
    <n v="53.010000000000005"/>
    <n v="57"/>
  </r>
  <r>
    <d v="2015-08-28T00:00:00"/>
    <x v="1"/>
    <x v="5"/>
    <n v="38"/>
    <x v="0"/>
    <x v="0"/>
    <x v="0"/>
    <n v="712816"/>
    <x v="0"/>
    <x v="0"/>
    <n v="1"/>
    <n v="245"/>
    <n v="247"/>
    <n v="245"/>
    <n v="247"/>
  </r>
  <r>
    <d v="2015-08-28T00:00:00"/>
    <x v="1"/>
    <x v="5"/>
    <n v="38"/>
    <x v="0"/>
    <x v="0"/>
    <x v="0"/>
    <n v="712816"/>
    <x v="0"/>
    <x v="0"/>
    <n v="3"/>
    <n v="13.33"/>
    <n v="13.666667"/>
    <n v="39.99"/>
    <n v="41.000000999999997"/>
  </r>
  <r>
    <d v="2015-08-28T00:00:00"/>
    <x v="1"/>
    <x v="5"/>
    <n v="38"/>
    <x v="0"/>
    <x v="0"/>
    <x v="0"/>
    <n v="712816"/>
    <x v="0"/>
    <x v="2"/>
    <n v="3"/>
    <n v="315"/>
    <n v="351"/>
    <n v="945"/>
    <n v="1053"/>
  </r>
  <r>
    <d v="2015-08-29T00:00:00"/>
    <x v="1"/>
    <x v="5"/>
    <n v="38"/>
    <x v="0"/>
    <x v="0"/>
    <x v="0"/>
    <n v="712816"/>
    <x v="0"/>
    <x v="0"/>
    <n v="2"/>
    <n v="225"/>
    <n v="243"/>
    <n v="450"/>
    <n v="486"/>
  </r>
  <r>
    <d v="2015-09-03T00:00:00"/>
    <x v="1"/>
    <x v="6"/>
    <n v="38"/>
    <x v="0"/>
    <x v="0"/>
    <x v="0"/>
    <n v="712816"/>
    <x v="0"/>
    <x v="0"/>
    <n v="1"/>
    <n v="425"/>
    <n v="471"/>
    <n v="425"/>
    <n v="471"/>
  </r>
  <r>
    <d v="2015-10-22T00:00:00"/>
    <x v="1"/>
    <x v="7"/>
    <n v="38"/>
    <x v="0"/>
    <x v="0"/>
    <x v="0"/>
    <n v="712816"/>
    <x v="0"/>
    <x v="2"/>
    <n v="1"/>
    <n v="35"/>
    <n v="41"/>
    <n v="35"/>
    <n v="41"/>
  </r>
  <r>
    <d v="2015-11-03T00:00:00"/>
    <x v="1"/>
    <x v="8"/>
    <n v="38"/>
    <x v="0"/>
    <x v="0"/>
    <x v="0"/>
    <n v="712816"/>
    <x v="0"/>
    <x v="0"/>
    <n v="1"/>
    <n v="105"/>
    <n v="116"/>
    <n v="105"/>
    <n v="116"/>
  </r>
  <r>
    <d v="2015-11-03T00:00:00"/>
    <x v="1"/>
    <x v="8"/>
    <n v="38"/>
    <x v="0"/>
    <x v="0"/>
    <x v="0"/>
    <n v="712816"/>
    <x v="0"/>
    <x v="2"/>
    <n v="1"/>
    <n v="455"/>
    <n v="505"/>
    <n v="455"/>
    <n v="505"/>
  </r>
  <r>
    <d v="2015-11-12T00:00:00"/>
    <x v="1"/>
    <x v="8"/>
    <n v="38"/>
    <x v="0"/>
    <x v="0"/>
    <x v="0"/>
    <n v="712816"/>
    <x v="0"/>
    <x v="0"/>
    <n v="1"/>
    <n v="100"/>
    <n v="105"/>
    <n v="100"/>
    <n v="105"/>
  </r>
  <r>
    <d v="2015-12-03T00:00:00"/>
    <x v="1"/>
    <x v="9"/>
    <n v="38"/>
    <x v="0"/>
    <x v="0"/>
    <x v="0"/>
    <n v="712816"/>
    <x v="0"/>
    <x v="0"/>
    <n v="2"/>
    <n v="2.5"/>
    <n v="2.5"/>
    <n v="5"/>
    <n v="5"/>
  </r>
  <r>
    <d v="2015-12-03T00:00:00"/>
    <x v="1"/>
    <x v="9"/>
    <n v="38"/>
    <x v="0"/>
    <x v="0"/>
    <x v="0"/>
    <n v="712816"/>
    <x v="0"/>
    <x v="0"/>
    <n v="1"/>
    <n v="240"/>
    <n v="265"/>
    <n v="240"/>
    <n v="265"/>
  </r>
  <r>
    <d v="2015-12-03T00:00:00"/>
    <x v="1"/>
    <x v="9"/>
    <n v="38"/>
    <x v="0"/>
    <x v="0"/>
    <x v="0"/>
    <n v="712816"/>
    <x v="0"/>
    <x v="0"/>
    <n v="2"/>
    <n v="32"/>
    <n v="37"/>
    <n v="64"/>
    <n v="74"/>
  </r>
  <r>
    <d v="2016-05-20T00:00:00"/>
    <x v="0"/>
    <x v="10"/>
    <n v="38"/>
    <x v="1"/>
    <x v="0"/>
    <x v="1"/>
    <n v="39240000"/>
    <x v="0"/>
    <x v="7"/>
    <n v="2"/>
    <n v="198"/>
    <n v="278"/>
    <n v="396"/>
    <n v="556"/>
  </r>
  <r>
    <d v="2016-06-04T00:00:00"/>
    <x v="0"/>
    <x v="3"/>
    <n v="38"/>
    <x v="1"/>
    <x v="0"/>
    <x v="1"/>
    <n v="39240000"/>
    <x v="0"/>
    <x v="7"/>
    <n v="1"/>
    <n v="242"/>
    <n v="301"/>
    <n v="242"/>
    <n v="301"/>
  </r>
  <r>
    <d v="2016-06-06T00:00:00"/>
    <x v="0"/>
    <x v="3"/>
    <n v="38"/>
    <x v="1"/>
    <x v="0"/>
    <x v="1"/>
    <n v="39240000"/>
    <x v="0"/>
    <x v="7"/>
    <n v="3"/>
    <n v="14.67"/>
    <n v="18"/>
    <n v="44.01"/>
    <n v="54"/>
  </r>
  <r>
    <d v="2016-06-19T00:00:00"/>
    <x v="0"/>
    <x v="3"/>
    <n v="38"/>
    <x v="1"/>
    <x v="0"/>
    <x v="1"/>
    <n v="39240000"/>
    <x v="0"/>
    <x v="7"/>
    <n v="1"/>
    <n v="22"/>
    <n v="25"/>
    <n v="22"/>
    <n v="25"/>
  </r>
  <r>
    <d v="2016-07-15T00:00:00"/>
    <x v="0"/>
    <x v="4"/>
    <n v="38"/>
    <x v="1"/>
    <x v="0"/>
    <x v="1"/>
    <n v="39240000"/>
    <x v="0"/>
    <x v="7"/>
    <n v="1"/>
    <n v="528"/>
    <n v="677"/>
    <n v="528"/>
    <n v="677"/>
  </r>
  <r>
    <d v="2016-07-22T00:00:00"/>
    <x v="0"/>
    <x v="4"/>
    <n v="38"/>
    <x v="1"/>
    <x v="0"/>
    <x v="1"/>
    <n v="39240000"/>
    <x v="0"/>
    <x v="7"/>
    <n v="2"/>
    <n v="209"/>
    <n v="249"/>
    <n v="418"/>
    <n v="498"/>
  </r>
  <r>
    <d v="2016-04-06T00:00:00"/>
    <x v="0"/>
    <x v="2"/>
    <n v="38"/>
    <x v="0"/>
    <x v="0"/>
    <x v="1"/>
    <n v="39240000"/>
    <x v="0"/>
    <x v="3"/>
    <n v="2"/>
    <n v="477"/>
    <n v="604.5"/>
    <n v="954"/>
    <n v="1209"/>
  </r>
  <r>
    <d v="2016-04-26T00:00:00"/>
    <x v="0"/>
    <x v="2"/>
    <n v="38"/>
    <x v="0"/>
    <x v="0"/>
    <x v="1"/>
    <n v="39240000"/>
    <x v="0"/>
    <x v="7"/>
    <n v="1"/>
    <n v="198"/>
    <n v="265"/>
    <n v="198"/>
    <n v="265"/>
  </r>
  <r>
    <d v="2016-05-30T00:00:00"/>
    <x v="0"/>
    <x v="10"/>
    <n v="38"/>
    <x v="0"/>
    <x v="0"/>
    <x v="1"/>
    <n v="39240000"/>
    <x v="2"/>
    <x v="4"/>
    <n v="2"/>
    <n v="1147.5"/>
    <n v="1237"/>
    <n v="2295"/>
    <n v="2474"/>
  </r>
  <r>
    <d v="2015-02-09T00:00:00"/>
    <x v="1"/>
    <x v="0"/>
    <n v="38"/>
    <x v="0"/>
    <x v="0"/>
    <x v="1"/>
    <n v="39240000"/>
    <x v="2"/>
    <x v="4"/>
    <n v="1"/>
    <n v="2071"/>
    <n v="2188"/>
    <n v="2071"/>
    <n v="2188"/>
  </r>
  <r>
    <d v="2015-06-13T00:00:00"/>
    <x v="1"/>
    <x v="3"/>
    <n v="38"/>
    <x v="0"/>
    <x v="0"/>
    <x v="1"/>
    <n v="39240000"/>
    <x v="2"/>
    <x v="4"/>
    <n v="3"/>
    <n v="690.33"/>
    <n v="681"/>
    <n v="2070.9900000000002"/>
    <n v="2043"/>
  </r>
  <r>
    <d v="2015-06-30T00:00:00"/>
    <x v="1"/>
    <x v="3"/>
    <n v="38"/>
    <x v="0"/>
    <x v="0"/>
    <x v="1"/>
    <n v="39240000"/>
    <x v="2"/>
    <x v="4"/>
    <n v="1"/>
    <n v="2071"/>
    <n v="1959"/>
    <n v="2071"/>
    <n v="1959"/>
  </r>
  <r>
    <d v="2015-08-24T00:00:00"/>
    <x v="1"/>
    <x v="5"/>
    <n v="38"/>
    <x v="0"/>
    <x v="0"/>
    <x v="1"/>
    <n v="39240000"/>
    <x v="2"/>
    <x v="4"/>
    <n v="1"/>
    <n v="2320"/>
    <n v="2290"/>
    <n v="2320"/>
    <n v="2290"/>
  </r>
  <r>
    <d v="2015-08-24T00:00:00"/>
    <x v="1"/>
    <x v="5"/>
    <n v="38"/>
    <x v="0"/>
    <x v="0"/>
    <x v="1"/>
    <n v="39240000"/>
    <x v="0"/>
    <x v="3"/>
    <n v="2"/>
    <n v="159"/>
    <n v="187.5"/>
    <n v="318"/>
    <n v="375"/>
  </r>
  <r>
    <d v="2015-09-02T00:00:00"/>
    <x v="1"/>
    <x v="6"/>
    <n v="38"/>
    <x v="0"/>
    <x v="0"/>
    <x v="1"/>
    <n v="39240000"/>
    <x v="2"/>
    <x v="4"/>
    <n v="3"/>
    <n v="765"/>
    <n v="800.66666699999996"/>
    <n v="2295"/>
    <n v="2402.0000009999999"/>
  </r>
  <r>
    <d v="2015-12-20T00:00:00"/>
    <x v="1"/>
    <x v="9"/>
    <n v="38"/>
    <x v="0"/>
    <x v="0"/>
    <x v="1"/>
    <n v="39240000"/>
    <x v="2"/>
    <x v="4"/>
    <n v="2"/>
    <n v="1147.5"/>
    <n v="1153.5"/>
    <n v="2295"/>
    <n v="2307"/>
  </r>
  <r>
    <d v="2016-01-25T00:00:00"/>
    <x v="0"/>
    <x v="11"/>
    <n v="24"/>
    <x v="1"/>
    <x v="0"/>
    <x v="0"/>
    <n v="712816"/>
    <x v="1"/>
    <x v="1"/>
    <n v="1"/>
    <n v="196"/>
    <n v="275"/>
    <n v="196"/>
    <n v="275"/>
  </r>
  <r>
    <d v="2015-11-16T00:00:00"/>
    <x v="1"/>
    <x v="8"/>
    <n v="24"/>
    <x v="1"/>
    <x v="0"/>
    <x v="0"/>
    <n v="712816"/>
    <x v="2"/>
    <x v="4"/>
    <n v="1"/>
    <n v="2320"/>
    <n v="2152"/>
    <n v="2320"/>
    <n v="2152"/>
  </r>
  <r>
    <d v="2015-01-09T00:00:00"/>
    <x v="1"/>
    <x v="11"/>
    <n v="24"/>
    <x v="0"/>
    <x v="0"/>
    <x v="1"/>
    <n v="39240000"/>
    <x v="2"/>
    <x v="4"/>
    <n v="3"/>
    <n v="690.33"/>
    <n v="680.66666699999996"/>
    <n v="2070.9900000000002"/>
    <n v="2042.0000009999999"/>
  </r>
  <r>
    <d v="2015-02-17T00:00:00"/>
    <x v="1"/>
    <x v="0"/>
    <n v="24"/>
    <x v="0"/>
    <x v="0"/>
    <x v="1"/>
    <n v="39240000"/>
    <x v="2"/>
    <x v="4"/>
    <n v="2"/>
    <n v="1024.5"/>
    <n v="962.5"/>
    <n v="2049"/>
    <n v="1925"/>
  </r>
  <r>
    <d v="2015-02-19T00:00:00"/>
    <x v="1"/>
    <x v="0"/>
    <n v="24"/>
    <x v="0"/>
    <x v="0"/>
    <x v="1"/>
    <n v="39240000"/>
    <x v="2"/>
    <x v="4"/>
    <n v="2"/>
    <n v="1024.5"/>
    <n v="887"/>
    <n v="2049"/>
    <n v="1774"/>
  </r>
  <r>
    <d v="2015-02-21T00:00:00"/>
    <x v="1"/>
    <x v="0"/>
    <n v="24"/>
    <x v="0"/>
    <x v="0"/>
    <x v="1"/>
    <n v="39240000"/>
    <x v="2"/>
    <x v="4"/>
    <n v="2"/>
    <n v="1024.5"/>
    <n v="915"/>
    <n v="2049"/>
    <n v="1830"/>
  </r>
  <r>
    <d v="2015-08-30T00:00:00"/>
    <x v="1"/>
    <x v="5"/>
    <n v="24"/>
    <x v="0"/>
    <x v="0"/>
    <x v="1"/>
    <n v="39240000"/>
    <x v="2"/>
    <x v="4"/>
    <n v="2"/>
    <n v="384.5"/>
    <n v="365"/>
    <n v="769"/>
    <n v="730"/>
  </r>
  <r>
    <d v="2015-10-09T00:00:00"/>
    <x v="1"/>
    <x v="7"/>
    <n v="24"/>
    <x v="0"/>
    <x v="0"/>
    <x v="1"/>
    <n v="39240000"/>
    <x v="2"/>
    <x v="4"/>
    <n v="3"/>
    <n v="765"/>
    <n v="767"/>
    <n v="2295"/>
    <n v="2301"/>
  </r>
  <r>
    <d v="2015-10-28T00:00:00"/>
    <x v="1"/>
    <x v="7"/>
    <n v="24"/>
    <x v="0"/>
    <x v="0"/>
    <x v="1"/>
    <n v="39240000"/>
    <x v="2"/>
    <x v="4"/>
    <n v="3"/>
    <n v="765"/>
    <n v="818"/>
    <n v="2295"/>
    <n v="2454"/>
  </r>
  <r>
    <d v="2015-12-05T00:00:00"/>
    <x v="1"/>
    <x v="9"/>
    <n v="24"/>
    <x v="0"/>
    <x v="0"/>
    <x v="1"/>
    <n v="39240000"/>
    <x v="2"/>
    <x v="4"/>
    <n v="2"/>
    <n v="1147.5"/>
    <n v="1199.5"/>
    <n v="2295"/>
    <n v="2399"/>
  </r>
  <r>
    <d v="2015-12-07T00:00:00"/>
    <x v="1"/>
    <x v="9"/>
    <n v="24"/>
    <x v="0"/>
    <x v="0"/>
    <x v="1"/>
    <n v="39240000"/>
    <x v="2"/>
    <x v="4"/>
    <n v="1"/>
    <n v="769"/>
    <n v="764"/>
    <n v="769"/>
    <n v="764"/>
  </r>
  <r>
    <d v="2015-12-15T00:00:00"/>
    <x v="1"/>
    <x v="9"/>
    <n v="24"/>
    <x v="0"/>
    <x v="0"/>
    <x v="1"/>
    <n v="39240000"/>
    <x v="2"/>
    <x v="4"/>
    <n v="1"/>
    <n v="2320"/>
    <n v="2027"/>
    <n v="2320"/>
    <n v="2027"/>
  </r>
  <r>
    <d v="2016-01-28T00:00:00"/>
    <x v="0"/>
    <x v="11"/>
    <n v="24"/>
    <x v="1"/>
    <x v="0"/>
    <x v="1"/>
    <n v="39240000"/>
    <x v="0"/>
    <x v="7"/>
    <n v="2"/>
    <n v="55"/>
    <n v="67"/>
    <n v="110"/>
    <n v="134"/>
  </r>
  <r>
    <d v="2016-03-09T00:00:00"/>
    <x v="0"/>
    <x v="1"/>
    <n v="24"/>
    <x v="1"/>
    <x v="0"/>
    <x v="1"/>
    <n v="39240000"/>
    <x v="0"/>
    <x v="7"/>
    <n v="3"/>
    <n v="88"/>
    <n v="118.666667"/>
    <n v="264"/>
    <n v="356.000001"/>
  </r>
  <r>
    <d v="2016-03-14T00:00:00"/>
    <x v="0"/>
    <x v="1"/>
    <n v="24"/>
    <x v="1"/>
    <x v="0"/>
    <x v="1"/>
    <n v="39240000"/>
    <x v="0"/>
    <x v="7"/>
    <n v="1"/>
    <n v="308"/>
    <n v="345"/>
    <n v="308"/>
    <n v="345"/>
  </r>
  <r>
    <d v="2016-05-30T00:00:00"/>
    <x v="0"/>
    <x v="10"/>
    <n v="24"/>
    <x v="1"/>
    <x v="0"/>
    <x v="1"/>
    <n v="39240000"/>
    <x v="0"/>
    <x v="7"/>
    <n v="2"/>
    <n v="198"/>
    <n v="238.5"/>
    <n v="396"/>
    <n v="477"/>
  </r>
  <r>
    <d v="2016-06-09T00:00:00"/>
    <x v="0"/>
    <x v="3"/>
    <n v="24"/>
    <x v="1"/>
    <x v="0"/>
    <x v="1"/>
    <n v="39240000"/>
    <x v="0"/>
    <x v="7"/>
    <n v="3"/>
    <n v="44"/>
    <n v="59"/>
    <n v="132"/>
    <n v="177"/>
  </r>
  <r>
    <d v="2015-12-05T00:00:00"/>
    <x v="1"/>
    <x v="9"/>
    <n v="24"/>
    <x v="1"/>
    <x v="0"/>
    <x v="1"/>
    <n v="39240000"/>
    <x v="0"/>
    <x v="3"/>
    <n v="3"/>
    <n v="424"/>
    <n v="451"/>
    <n v="1272"/>
    <n v="1353"/>
  </r>
  <r>
    <d v="2015-03-07T00:00:00"/>
    <x v="1"/>
    <x v="1"/>
    <n v="26"/>
    <x v="0"/>
    <x v="0"/>
    <x v="2"/>
    <n v="4246000"/>
    <x v="2"/>
    <x v="14"/>
    <n v="2"/>
    <n v="500"/>
    <n v="461"/>
    <n v="1000"/>
    <n v="922"/>
  </r>
  <r>
    <d v="2015-09-24T00:00:00"/>
    <x v="1"/>
    <x v="6"/>
    <n v="26"/>
    <x v="0"/>
    <x v="0"/>
    <x v="2"/>
    <n v="4246000"/>
    <x v="2"/>
    <x v="14"/>
    <n v="1"/>
    <n v="1120"/>
    <n v="928"/>
    <n v="1120"/>
    <n v="928"/>
  </r>
  <r>
    <d v="2015-12-15T00:00:00"/>
    <x v="1"/>
    <x v="9"/>
    <n v="26"/>
    <x v="0"/>
    <x v="0"/>
    <x v="2"/>
    <n v="4246000"/>
    <x v="2"/>
    <x v="14"/>
    <n v="1"/>
    <n v="1701"/>
    <n v="1630"/>
    <n v="1701"/>
    <n v="1630"/>
  </r>
  <r>
    <d v="2015-11-10T00:00:00"/>
    <x v="1"/>
    <x v="8"/>
    <n v="25"/>
    <x v="0"/>
    <x v="0"/>
    <x v="1"/>
    <n v="39240000"/>
    <x v="0"/>
    <x v="3"/>
    <n v="1"/>
    <n v="636"/>
    <n v="716"/>
    <n v="636"/>
    <n v="716"/>
  </r>
  <r>
    <d v="2016-02-06T00:00:00"/>
    <x v="0"/>
    <x v="0"/>
    <n v="27"/>
    <x v="1"/>
    <x v="0"/>
    <x v="1"/>
    <n v="39240000"/>
    <x v="1"/>
    <x v="6"/>
    <n v="2"/>
    <n v="425"/>
    <n v="552"/>
    <n v="850"/>
    <n v="1104"/>
  </r>
  <r>
    <d v="2016-02-06T00:00:00"/>
    <x v="0"/>
    <x v="0"/>
    <n v="27"/>
    <x v="1"/>
    <x v="0"/>
    <x v="1"/>
    <n v="39240000"/>
    <x v="1"/>
    <x v="6"/>
    <n v="3"/>
    <n v="198"/>
    <n v="250"/>
    <n v="594"/>
    <n v="750"/>
  </r>
  <r>
    <d v="2016-02-26T00:00:00"/>
    <x v="0"/>
    <x v="0"/>
    <n v="27"/>
    <x v="1"/>
    <x v="0"/>
    <x v="1"/>
    <n v="39240000"/>
    <x v="0"/>
    <x v="7"/>
    <n v="3"/>
    <n v="154"/>
    <n v="216"/>
    <n v="462"/>
    <n v="648"/>
  </r>
  <r>
    <d v="2016-02-26T00:00:00"/>
    <x v="0"/>
    <x v="0"/>
    <n v="27"/>
    <x v="1"/>
    <x v="0"/>
    <x v="1"/>
    <n v="39240000"/>
    <x v="1"/>
    <x v="6"/>
    <n v="1"/>
    <n v="324"/>
    <n v="412"/>
    <n v="324"/>
    <n v="412"/>
  </r>
  <r>
    <d v="2016-03-31T00:00:00"/>
    <x v="0"/>
    <x v="1"/>
    <n v="27"/>
    <x v="1"/>
    <x v="0"/>
    <x v="1"/>
    <n v="39240000"/>
    <x v="0"/>
    <x v="2"/>
    <n v="1"/>
    <n v="665"/>
    <n v="821"/>
    <n v="665"/>
    <n v="821"/>
  </r>
  <r>
    <d v="2016-04-08T00:00:00"/>
    <x v="0"/>
    <x v="2"/>
    <n v="27"/>
    <x v="1"/>
    <x v="0"/>
    <x v="1"/>
    <n v="39240000"/>
    <x v="1"/>
    <x v="6"/>
    <n v="2"/>
    <n v="108"/>
    <n v="128.5"/>
    <n v="216"/>
    <n v="257"/>
  </r>
  <r>
    <d v="2016-04-11T00:00:00"/>
    <x v="0"/>
    <x v="2"/>
    <n v="27"/>
    <x v="1"/>
    <x v="0"/>
    <x v="1"/>
    <n v="39240000"/>
    <x v="0"/>
    <x v="2"/>
    <n v="2"/>
    <n v="35"/>
    <n v="37.5"/>
    <n v="70"/>
    <n v="75"/>
  </r>
  <r>
    <d v="2016-04-16T00:00:00"/>
    <x v="0"/>
    <x v="2"/>
    <n v="27"/>
    <x v="1"/>
    <x v="0"/>
    <x v="1"/>
    <n v="39240000"/>
    <x v="0"/>
    <x v="2"/>
    <n v="2"/>
    <n v="210"/>
    <n v="256.5"/>
    <n v="420"/>
    <n v="513"/>
  </r>
  <r>
    <d v="2016-04-17T00:00:00"/>
    <x v="0"/>
    <x v="2"/>
    <n v="27"/>
    <x v="1"/>
    <x v="0"/>
    <x v="1"/>
    <n v="39240000"/>
    <x v="0"/>
    <x v="2"/>
    <n v="2"/>
    <n v="297.5"/>
    <n v="394.5"/>
    <n v="595"/>
    <n v="789"/>
  </r>
  <r>
    <d v="2016-04-30T00:00:00"/>
    <x v="0"/>
    <x v="2"/>
    <n v="27"/>
    <x v="1"/>
    <x v="0"/>
    <x v="1"/>
    <n v="39240000"/>
    <x v="0"/>
    <x v="7"/>
    <n v="2"/>
    <n v="176"/>
    <n v="212"/>
    <n v="352"/>
    <n v="424"/>
  </r>
  <r>
    <d v="2016-05-07T00:00:00"/>
    <x v="0"/>
    <x v="10"/>
    <n v="27"/>
    <x v="1"/>
    <x v="0"/>
    <x v="1"/>
    <n v="39240000"/>
    <x v="0"/>
    <x v="7"/>
    <n v="2"/>
    <n v="242"/>
    <n v="298.5"/>
    <n v="484"/>
    <n v="597"/>
  </r>
  <r>
    <d v="2016-05-21T00:00:00"/>
    <x v="0"/>
    <x v="10"/>
    <n v="27"/>
    <x v="1"/>
    <x v="0"/>
    <x v="1"/>
    <n v="39240000"/>
    <x v="0"/>
    <x v="7"/>
    <n v="2"/>
    <n v="187"/>
    <n v="217.5"/>
    <n v="374"/>
    <n v="435"/>
  </r>
  <r>
    <d v="2016-05-22T00:00:00"/>
    <x v="0"/>
    <x v="10"/>
    <n v="27"/>
    <x v="1"/>
    <x v="0"/>
    <x v="1"/>
    <n v="39240000"/>
    <x v="0"/>
    <x v="7"/>
    <n v="2"/>
    <n v="55"/>
    <n v="62.5"/>
    <n v="110"/>
    <n v="125"/>
  </r>
  <r>
    <d v="2016-06-08T00:00:00"/>
    <x v="0"/>
    <x v="3"/>
    <n v="27"/>
    <x v="1"/>
    <x v="0"/>
    <x v="1"/>
    <n v="39240000"/>
    <x v="0"/>
    <x v="2"/>
    <n v="1"/>
    <n v="385"/>
    <n v="498"/>
    <n v="385"/>
    <n v="498"/>
  </r>
  <r>
    <d v="2016-06-17T00:00:00"/>
    <x v="0"/>
    <x v="3"/>
    <n v="27"/>
    <x v="1"/>
    <x v="0"/>
    <x v="1"/>
    <n v="39240000"/>
    <x v="0"/>
    <x v="2"/>
    <n v="3"/>
    <n v="105"/>
    <n v="113"/>
    <n v="315"/>
    <n v="339"/>
  </r>
  <r>
    <d v="2016-06-29T00:00:00"/>
    <x v="0"/>
    <x v="3"/>
    <n v="27"/>
    <x v="1"/>
    <x v="0"/>
    <x v="1"/>
    <n v="39240000"/>
    <x v="0"/>
    <x v="2"/>
    <n v="2"/>
    <n v="437.5"/>
    <n v="529.5"/>
    <n v="875"/>
    <n v="1059"/>
  </r>
  <r>
    <d v="2015-07-14T00:00:00"/>
    <x v="1"/>
    <x v="4"/>
    <n v="27"/>
    <x v="1"/>
    <x v="0"/>
    <x v="1"/>
    <n v="39240000"/>
    <x v="0"/>
    <x v="2"/>
    <n v="3"/>
    <n v="128.33000000000001"/>
    <n v="153"/>
    <n v="384.99"/>
    <n v="459"/>
  </r>
  <r>
    <d v="2015-08-03T00:00:00"/>
    <x v="1"/>
    <x v="5"/>
    <n v="27"/>
    <x v="1"/>
    <x v="0"/>
    <x v="1"/>
    <n v="39240000"/>
    <x v="1"/>
    <x v="6"/>
    <n v="3"/>
    <n v="33.33"/>
    <n v="39.333333000000003"/>
    <n v="99.99"/>
    <n v="117.999999"/>
  </r>
  <r>
    <d v="2015-08-11T00:00:00"/>
    <x v="1"/>
    <x v="5"/>
    <n v="27"/>
    <x v="1"/>
    <x v="0"/>
    <x v="1"/>
    <n v="39240000"/>
    <x v="0"/>
    <x v="2"/>
    <n v="2"/>
    <n v="455"/>
    <n v="554"/>
    <n v="910"/>
    <n v="1108"/>
  </r>
  <r>
    <d v="2015-08-13T00:00:00"/>
    <x v="1"/>
    <x v="5"/>
    <n v="27"/>
    <x v="1"/>
    <x v="0"/>
    <x v="1"/>
    <n v="39240000"/>
    <x v="0"/>
    <x v="2"/>
    <n v="1"/>
    <n v="105"/>
    <n v="109"/>
    <n v="105"/>
    <n v="109"/>
  </r>
  <r>
    <d v="2015-08-24T00:00:00"/>
    <x v="1"/>
    <x v="5"/>
    <n v="27"/>
    <x v="1"/>
    <x v="0"/>
    <x v="1"/>
    <n v="39240000"/>
    <x v="0"/>
    <x v="2"/>
    <n v="2"/>
    <n v="367.5"/>
    <n v="390"/>
    <n v="735"/>
    <n v="780"/>
  </r>
  <r>
    <d v="2015-08-25T00:00:00"/>
    <x v="1"/>
    <x v="5"/>
    <n v="27"/>
    <x v="1"/>
    <x v="0"/>
    <x v="1"/>
    <n v="39240000"/>
    <x v="0"/>
    <x v="2"/>
    <n v="2"/>
    <n v="525"/>
    <n v="562"/>
    <n v="1050"/>
    <n v="1124"/>
  </r>
  <r>
    <d v="2015-08-25T00:00:00"/>
    <x v="1"/>
    <x v="5"/>
    <n v="27"/>
    <x v="1"/>
    <x v="0"/>
    <x v="1"/>
    <n v="39240000"/>
    <x v="1"/>
    <x v="6"/>
    <n v="2"/>
    <n v="550"/>
    <n v="559"/>
    <n v="1100"/>
    <n v="1118"/>
  </r>
  <r>
    <d v="2015-09-12T00:00:00"/>
    <x v="1"/>
    <x v="6"/>
    <n v="27"/>
    <x v="1"/>
    <x v="0"/>
    <x v="1"/>
    <n v="39240000"/>
    <x v="1"/>
    <x v="6"/>
    <n v="2"/>
    <n v="600"/>
    <n v="599"/>
    <n v="1200"/>
    <n v="1198"/>
  </r>
  <r>
    <d v="2015-10-05T00:00:00"/>
    <x v="1"/>
    <x v="7"/>
    <n v="27"/>
    <x v="1"/>
    <x v="0"/>
    <x v="1"/>
    <n v="39240000"/>
    <x v="0"/>
    <x v="2"/>
    <n v="3"/>
    <n v="35"/>
    <n v="38"/>
    <n v="105"/>
    <n v="114"/>
  </r>
  <r>
    <d v="2015-10-21T00:00:00"/>
    <x v="1"/>
    <x v="7"/>
    <n v="27"/>
    <x v="1"/>
    <x v="0"/>
    <x v="1"/>
    <n v="39240000"/>
    <x v="0"/>
    <x v="2"/>
    <n v="1"/>
    <n v="105"/>
    <n v="108"/>
    <n v="105"/>
    <n v="108"/>
  </r>
  <r>
    <d v="2015-10-22T00:00:00"/>
    <x v="1"/>
    <x v="7"/>
    <n v="27"/>
    <x v="1"/>
    <x v="0"/>
    <x v="1"/>
    <n v="39240000"/>
    <x v="0"/>
    <x v="2"/>
    <n v="1"/>
    <n v="245"/>
    <n v="252"/>
    <n v="245"/>
    <n v="252"/>
  </r>
  <r>
    <d v="2015-10-22T00:00:00"/>
    <x v="1"/>
    <x v="7"/>
    <n v="27"/>
    <x v="1"/>
    <x v="0"/>
    <x v="1"/>
    <n v="39240000"/>
    <x v="1"/>
    <x v="6"/>
    <n v="2"/>
    <n v="567"/>
    <n v="573"/>
    <n v="1134"/>
    <n v="1146"/>
  </r>
  <r>
    <d v="2015-11-07T00:00:00"/>
    <x v="1"/>
    <x v="8"/>
    <n v="27"/>
    <x v="1"/>
    <x v="0"/>
    <x v="1"/>
    <n v="39240000"/>
    <x v="1"/>
    <x v="6"/>
    <n v="1"/>
    <n v="50"/>
    <n v="53"/>
    <n v="50"/>
    <n v="53"/>
  </r>
  <r>
    <d v="2015-11-23T00:00:00"/>
    <x v="1"/>
    <x v="8"/>
    <n v="27"/>
    <x v="1"/>
    <x v="0"/>
    <x v="1"/>
    <n v="39240000"/>
    <x v="0"/>
    <x v="2"/>
    <n v="3"/>
    <n v="280"/>
    <n v="291.66666700000002"/>
    <n v="840"/>
    <n v="875.00000100000011"/>
  </r>
  <r>
    <d v="2015-12-13T00:00:00"/>
    <x v="1"/>
    <x v="9"/>
    <n v="27"/>
    <x v="1"/>
    <x v="0"/>
    <x v="1"/>
    <n v="39240000"/>
    <x v="0"/>
    <x v="2"/>
    <n v="3"/>
    <n v="186.67"/>
    <n v="204.66666699999999"/>
    <n v="560.01"/>
    <n v="614.000001"/>
  </r>
  <r>
    <d v="2015-12-24T00:00:00"/>
    <x v="1"/>
    <x v="9"/>
    <n v="27"/>
    <x v="1"/>
    <x v="0"/>
    <x v="1"/>
    <n v="39240000"/>
    <x v="1"/>
    <x v="6"/>
    <n v="3"/>
    <n v="324"/>
    <n v="354.66666700000002"/>
    <n v="972"/>
    <n v="1064.0000010000001"/>
  </r>
  <r>
    <d v="2016-01-04T00:00:00"/>
    <x v="0"/>
    <x v="11"/>
    <n v="28"/>
    <x v="1"/>
    <x v="0"/>
    <x v="1"/>
    <n v="39240000"/>
    <x v="0"/>
    <x v="0"/>
    <n v="1"/>
    <n v="120"/>
    <n v="168"/>
    <n v="120"/>
    <n v="168"/>
  </r>
  <r>
    <d v="2016-01-04T00:00:00"/>
    <x v="0"/>
    <x v="11"/>
    <n v="28"/>
    <x v="1"/>
    <x v="0"/>
    <x v="1"/>
    <n v="39240000"/>
    <x v="0"/>
    <x v="0"/>
    <n v="3"/>
    <n v="7"/>
    <n v="9"/>
    <n v="21"/>
    <n v="27"/>
  </r>
  <r>
    <d v="2016-01-12T00:00:00"/>
    <x v="0"/>
    <x v="11"/>
    <n v="28"/>
    <x v="1"/>
    <x v="0"/>
    <x v="1"/>
    <n v="39240000"/>
    <x v="0"/>
    <x v="7"/>
    <n v="1"/>
    <n v="571"/>
    <n v="816"/>
    <n v="571"/>
    <n v="816"/>
  </r>
  <r>
    <d v="2016-01-12T00:00:00"/>
    <x v="0"/>
    <x v="11"/>
    <n v="28"/>
    <x v="1"/>
    <x v="0"/>
    <x v="1"/>
    <n v="39240000"/>
    <x v="0"/>
    <x v="2"/>
    <n v="2"/>
    <n v="192.5"/>
    <n v="240.5"/>
    <n v="385"/>
    <n v="481"/>
  </r>
  <r>
    <d v="2016-01-12T00:00:00"/>
    <x v="0"/>
    <x v="11"/>
    <n v="28"/>
    <x v="1"/>
    <x v="0"/>
    <x v="1"/>
    <n v="39240000"/>
    <x v="0"/>
    <x v="7"/>
    <n v="1"/>
    <n v="308"/>
    <n v="369"/>
    <n v="308"/>
    <n v="369"/>
  </r>
  <r>
    <d v="2016-01-12T00:00:00"/>
    <x v="0"/>
    <x v="11"/>
    <n v="28"/>
    <x v="1"/>
    <x v="0"/>
    <x v="1"/>
    <n v="39240000"/>
    <x v="0"/>
    <x v="2"/>
    <n v="1"/>
    <n v="35"/>
    <n v="44"/>
    <n v="35"/>
    <n v="44"/>
  </r>
  <r>
    <d v="2016-01-13T00:00:00"/>
    <x v="0"/>
    <x v="11"/>
    <n v="28"/>
    <x v="1"/>
    <x v="0"/>
    <x v="1"/>
    <n v="39240000"/>
    <x v="0"/>
    <x v="7"/>
    <n v="3"/>
    <n v="51.33"/>
    <n v="60"/>
    <n v="153.99"/>
    <n v="180"/>
  </r>
  <r>
    <d v="2016-01-16T00:00:00"/>
    <x v="0"/>
    <x v="11"/>
    <n v="28"/>
    <x v="1"/>
    <x v="0"/>
    <x v="1"/>
    <n v="39240000"/>
    <x v="0"/>
    <x v="2"/>
    <n v="3"/>
    <n v="81.67"/>
    <n v="99.333332999999996"/>
    <n v="245.01"/>
    <n v="297.999999"/>
  </r>
  <r>
    <d v="2016-01-24T00:00:00"/>
    <x v="0"/>
    <x v="11"/>
    <n v="28"/>
    <x v="1"/>
    <x v="0"/>
    <x v="1"/>
    <n v="39240000"/>
    <x v="0"/>
    <x v="2"/>
    <n v="2"/>
    <n v="280"/>
    <n v="354.5"/>
    <n v="560"/>
    <n v="709"/>
  </r>
  <r>
    <d v="2016-01-24T00:00:00"/>
    <x v="0"/>
    <x v="11"/>
    <n v="28"/>
    <x v="1"/>
    <x v="0"/>
    <x v="1"/>
    <n v="39240000"/>
    <x v="0"/>
    <x v="0"/>
    <n v="3"/>
    <n v="50"/>
    <n v="68.333332999999996"/>
    <n v="150"/>
    <n v="204.999999"/>
  </r>
  <r>
    <d v="2016-01-24T00:00:00"/>
    <x v="0"/>
    <x v="11"/>
    <n v="28"/>
    <x v="1"/>
    <x v="0"/>
    <x v="1"/>
    <n v="39240000"/>
    <x v="0"/>
    <x v="0"/>
    <n v="1"/>
    <n v="15"/>
    <n v="17"/>
    <n v="15"/>
    <n v="17"/>
  </r>
  <r>
    <d v="2016-01-25T00:00:00"/>
    <x v="0"/>
    <x v="11"/>
    <n v="28"/>
    <x v="1"/>
    <x v="0"/>
    <x v="1"/>
    <n v="39240000"/>
    <x v="0"/>
    <x v="0"/>
    <n v="3"/>
    <n v="20"/>
    <n v="25.666667"/>
    <n v="60"/>
    <n v="77.000000999999997"/>
  </r>
  <r>
    <d v="2016-01-25T00:00:00"/>
    <x v="0"/>
    <x v="11"/>
    <n v="28"/>
    <x v="1"/>
    <x v="0"/>
    <x v="1"/>
    <n v="39240000"/>
    <x v="0"/>
    <x v="0"/>
    <n v="2"/>
    <n v="17.5"/>
    <n v="21"/>
    <n v="35"/>
    <n v="42"/>
  </r>
  <r>
    <d v="2016-02-05T00:00:00"/>
    <x v="0"/>
    <x v="0"/>
    <n v="28"/>
    <x v="1"/>
    <x v="0"/>
    <x v="1"/>
    <n v="39240000"/>
    <x v="0"/>
    <x v="0"/>
    <n v="3"/>
    <n v="251.33"/>
    <n v="302"/>
    <n v="753.99"/>
    <n v="906"/>
  </r>
  <r>
    <d v="2016-02-05T00:00:00"/>
    <x v="0"/>
    <x v="0"/>
    <n v="28"/>
    <x v="1"/>
    <x v="0"/>
    <x v="1"/>
    <n v="39240000"/>
    <x v="0"/>
    <x v="0"/>
    <n v="3"/>
    <n v="15"/>
    <n v="19"/>
    <n v="45"/>
    <n v="57"/>
  </r>
  <r>
    <d v="2016-02-27T00:00:00"/>
    <x v="0"/>
    <x v="0"/>
    <n v="28"/>
    <x v="1"/>
    <x v="0"/>
    <x v="1"/>
    <n v="39240000"/>
    <x v="0"/>
    <x v="0"/>
    <n v="2"/>
    <n v="87.5"/>
    <n v="117.5"/>
    <n v="175"/>
    <n v="235"/>
  </r>
  <r>
    <d v="2016-03-04T00:00:00"/>
    <x v="0"/>
    <x v="1"/>
    <n v="28"/>
    <x v="1"/>
    <x v="0"/>
    <x v="1"/>
    <n v="39240000"/>
    <x v="0"/>
    <x v="0"/>
    <n v="3"/>
    <n v="14.67"/>
    <n v="18.666667"/>
    <n v="44.01"/>
    <n v="56.000000999999997"/>
  </r>
  <r>
    <d v="2016-03-05T00:00:00"/>
    <x v="0"/>
    <x v="1"/>
    <n v="28"/>
    <x v="1"/>
    <x v="0"/>
    <x v="1"/>
    <n v="39240000"/>
    <x v="0"/>
    <x v="0"/>
    <n v="1"/>
    <n v="490"/>
    <n v="587"/>
    <n v="490"/>
    <n v="587"/>
  </r>
  <r>
    <d v="2016-03-11T00:00:00"/>
    <x v="0"/>
    <x v="1"/>
    <n v="28"/>
    <x v="1"/>
    <x v="0"/>
    <x v="1"/>
    <n v="39240000"/>
    <x v="0"/>
    <x v="7"/>
    <n v="1"/>
    <n v="528"/>
    <n v="719"/>
    <n v="528"/>
    <n v="719"/>
  </r>
  <r>
    <d v="2016-03-15T00:00:00"/>
    <x v="0"/>
    <x v="1"/>
    <n v="28"/>
    <x v="1"/>
    <x v="0"/>
    <x v="1"/>
    <n v="39240000"/>
    <x v="0"/>
    <x v="7"/>
    <n v="3"/>
    <n v="219.67"/>
    <n v="317"/>
    <n v="659.01"/>
    <n v="951"/>
  </r>
  <r>
    <d v="2016-03-15T00:00:00"/>
    <x v="0"/>
    <x v="1"/>
    <n v="28"/>
    <x v="1"/>
    <x v="0"/>
    <x v="1"/>
    <n v="39240000"/>
    <x v="0"/>
    <x v="2"/>
    <n v="1"/>
    <n v="315"/>
    <n v="358"/>
    <n v="315"/>
    <n v="358"/>
  </r>
  <r>
    <d v="2016-04-08T00:00:00"/>
    <x v="0"/>
    <x v="2"/>
    <n v="28"/>
    <x v="1"/>
    <x v="0"/>
    <x v="1"/>
    <n v="39240000"/>
    <x v="0"/>
    <x v="2"/>
    <n v="1"/>
    <n v="350"/>
    <n v="416"/>
    <n v="350"/>
    <n v="416"/>
  </r>
  <r>
    <d v="2016-04-18T00:00:00"/>
    <x v="0"/>
    <x v="2"/>
    <n v="28"/>
    <x v="1"/>
    <x v="0"/>
    <x v="1"/>
    <n v="39240000"/>
    <x v="0"/>
    <x v="2"/>
    <n v="2"/>
    <n v="17.5"/>
    <n v="24"/>
    <n v="35"/>
    <n v="48"/>
  </r>
  <r>
    <d v="2016-04-28T00:00:00"/>
    <x v="0"/>
    <x v="2"/>
    <n v="28"/>
    <x v="1"/>
    <x v="0"/>
    <x v="1"/>
    <n v="39240000"/>
    <x v="0"/>
    <x v="0"/>
    <n v="1"/>
    <n v="348"/>
    <n v="378"/>
    <n v="348"/>
    <n v="378"/>
  </r>
  <r>
    <d v="2016-04-28T00:00:00"/>
    <x v="0"/>
    <x v="2"/>
    <n v="28"/>
    <x v="1"/>
    <x v="0"/>
    <x v="1"/>
    <n v="39240000"/>
    <x v="0"/>
    <x v="0"/>
    <n v="2"/>
    <n v="40"/>
    <n v="51.5"/>
    <n v="80"/>
    <n v="103"/>
  </r>
  <r>
    <d v="2016-05-09T00:00:00"/>
    <x v="0"/>
    <x v="10"/>
    <n v="28"/>
    <x v="1"/>
    <x v="0"/>
    <x v="1"/>
    <n v="39240000"/>
    <x v="0"/>
    <x v="2"/>
    <n v="1"/>
    <n v="980"/>
    <n v="1128"/>
    <n v="980"/>
    <n v="1128"/>
  </r>
  <r>
    <d v="2016-05-23T00:00:00"/>
    <x v="0"/>
    <x v="10"/>
    <n v="28"/>
    <x v="1"/>
    <x v="0"/>
    <x v="1"/>
    <n v="39240000"/>
    <x v="0"/>
    <x v="0"/>
    <n v="3"/>
    <n v="50"/>
    <n v="59.333333000000003"/>
    <n v="150"/>
    <n v="177.999999"/>
  </r>
  <r>
    <d v="2016-05-26T00:00:00"/>
    <x v="0"/>
    <x v="10"/>
    <n v="28"/>
    <x v="1"/>
    <x v="0"/>
    <x v="1"/>
    <n v="39240000"/>
    <x v="0"/>
    <x v="0"/>
    <n v="3"/>
    <n v="245"/>
    <n v="312"/>
    <n v="735"/>
    <n v="936"/>
  </r>
  <r>
    <d v="2016-05-26T00:00:00"/>
    <x v="0"/>
    <x v="10"/>
    <n v="28"/>
    <x v="1"/>
    <x v="0"/>
    <x v="1"/>
    <n v="39240000"/>
    <x v="0"/>
    <x v="0"/>
    <n v="1"/>
    <n v="11"/>
    <n v="12"/>
    <n v="11"/>
    <n v="12"/>
  </r>
  <r>
    <d v="2016-05-27T00:00:00"/>
    <x v="0"/>
    <x v="10"/>
    <n v="28"/>
    <x v="1"/>
    <x v="0"/>
    <x v="1"/>
    <n v="39240000"/>
    <x v="0"/>
    <x v="2"/>
    <n v="1"/>
    <n v="700"/>
    <n v="807"/>
    <n v="700"/>
    <n v="807"/>
  </r>
  <r>
    <d v="2016-06-16T00:00:00"/>
    <x v="0"/>
    <x v="3"/>
    <n v="28"/>
    <x v="1"/>
    <x v="0"/>
    <x v="1"/>
    <n v="39240000"/>
    <x v="0"/>
    <x v="0"/>
    <n v="2"/>
    <n v="20.5"/>
    <n v="28"/>
    <n v="41"/>
    <n v="56"/>
  </r>
  <r>
    <d v="2016-06-16T00:00:00"/>
    <x v="0"/>
    <x v="3"/>
    <n v="28"/>
    <x v="1"/>
    <x v="0"/>
    <x v="1"/>
    <n v="39240000"/>
    <x v="0"/>
    <x v="0"/>
    <n v="2"/>
    <n v="20"/>
    <n v="22.5"/>
    <n v="40"/>
    <n v="45"/>
  </r>
  <r>
    <d v="2016-06-26T00:00:00"/>
    <x v="0"/>
    <x v="3"/>
    <n v="28"/>
    <x v="1"/>
    <x v="0"/>
    <x v="1"/>
    <n v="39240000"/>
    <x v="0"/>
    <x v="0"/>
    <n v="2"/>
    <n v="53.5"/>
    <n v="69.5"/>
    <n v="107"/>
    <n v="139"/>
  </r>
  <r>
    <d v="2016-06-26T00:00:00"/>
    <x v="0"/>
    <x v="3"/>
    <n v="28"/>
    <x v="1"/>
    <x v="0"/>
    <x v="1"/>
    <n v="39240000"/>
    <x v="0"/>
    <x v="0"/>
    <n v="3"/>
    <n v="23"/>
    <n v="29.333333"/>
    <n v="69"/>
    <n v="87.999999000000003"/>
  </r>
  <r>
    <d v="2016-06-26T00:00:00"/>
    <x v="0"/>
    <x v="3"/>
    <n v="28"/>
    <x v="1"/>
    <x v="0"/>
    <x v="1"/>
    <n v="39240000"/>
    <x v="0"/>
    <x v="0"/>
    <n v="1"/>
    <n v="56"/>
    <n v="68"/>
    <n v="56"/>
    <n v="68"/>
  </r>
  <r>
    <d v="2016-06-28T00:00:00"/>
    <x v="0"/>
    <x v="3"/>
    <n v="28"/>
    <x v="1"/>
    <x v="0"/>
    <x v="1"/>
    <n v="39240000"/>
    <x v="0"/>
    <x v="0"/>
    <n v="1"/>
    <n v="21"/>
    <n v="25"/>
    <n v="21"/>
    <n v="25"/>
  </r>
  <r>
    <d v="2016-07-09T00:00:00"/>
    <x v="0"/>
    <x v="4"/>
    <n v="28"/>
    <x v="1"/>
    <x v="0"/>
    <x v="1"/>
    <n v="39240000"/>
    <x v="0"/>
    <x v="7"/>
    <n v="1"/>
    <n v="44"/>
    <n v="52"/>
    <n v="44"/>
    <n v="52"/>
  </r>
  <r>
    <d v="2016-07-21T00:00:00"/>
    <x v="0"/>
    <x v="4"/>
    <n v="28"/>
    <x v="1"/>
    <x v="0"/>
    <x v="1"/>
    <n v="39240000"/>
    <x v="0"/>
    <x v="0"/>
    <n v="2"/>
    <n v="456.5"/>
    <n v="522"/>
    <n v="913"/>
    <n v="1044"/>
  </r>
  <r>
    <d v="2016-07-21T00:00:00"/>
    <x v="0"/>
    <x v="4"/>
    <n v="28"/>
    <x v="1"/>
    <x v="0"/>
    <x v="1"/>
    <n v="39240000"/>
    <x v="0"/>
    <x v="0"/>
    <n v="1"/>
    <n v="72"/>
    <n v="96"/>
    <n v="72"/>
    <n v="96"/>
  </r>
  <r>
    <d v="2015-07-16T00:00:00"/>
    <x v="1"/>
    <x v="4"/>
    <n v="28"/>
    <x v="1"/>
    <x v="0"/>
    <x v="1"/>
    <n v="39240000"/>
    <x v="0"/>
    <x v="2"/>
    <n v="1"/>
    <n v="630"/>
    <n v="712"/>
    <n v="630"/>
    <n v="712"/>
  </r>
  <r>
    <d v="2015-08-08T00:00:00"/>
    <x v="1"/>
    <x v="5"/>
    <n v="28"/>
    <x v="1"/>
    <x v="0"/>
    <x v="1"/>
    <n v="39240000"/>
    <x v="0"/>
    <x v="0"/>
    <n v="2"/>
    <n v="245"/>
    <n v="260.5"/>
    <n v="490"/>
    <n v="521"/>
  </r>
  <r>
    <d v="2015-08-14T00:00:00"/>
    <x v="1"/>
    <x v="5"/>
    <n v="28"/>
    <x v="1"/>
    <x v="0"/>
    <x v="1"/>
    <n v="39240000"/>
    <x v="0"/>
    <x v="2"/>
    <n v="2"/>
    <n v="175"/>
    <n v="204.5"/>
    <n v="350"/>
    <n v="409"/>
  </r>
  <r>
    <d v="2015-08-14T00:00:00"/>
    <x v="1"/>
    <x v="5"/>
    <n v="28"/>
    <x v="1"/>
    <x v="0"/>
    <x v="1"/>
    <n v="39240000"/>
    <x v="0"/>
    <x v="2"/>
    <n v="3"/>
    <n v="315"/>
    <n v="345.66666700000002"/>
    <n v="945"/>
    <n v="1037.0000010000001"/>
  </r>
  <r>
    <d v="2015-08-19T00:00:00"/>
    <x v="1"/>
    <x v="5"/>
    <n v="28"/>
    <x v="1"/>
    <x v="0"/>
    <x v="1"/>
    <n v="39240000"/>
    <x v="0"/>
    <x v="0"/>
    <n v="3"/>
    <n v="163.33000000000001"/>
    <n v="187.66666699999999"/>
    <n v="489.99"/>
    <n v="563.000001"/>
  </r>
  <r>
    <d v="2015-08-19T00:00:00"/>
    <x v="1"/>
    <x v="5"/>
    <n v="28"/>
    <x v="1"/>
    <x v="0"/>
    <x v="1"/>
    <n v="39240000"/>
    <x v="0"/>
    <x v="0"/>
    <n v="3"/>
    <n v="10"/>
    <n v="11"/>
    <n v="30"/>
    <n v="33"/>
  </r>
  <r>
    <d v="2015-08-19T00:00:00"/>
    <x v="1"/>
    <x v="5"/>
    <n v="28"/>
    <x v="1"/>
    <x v="0"/>
    <x v="1"/>
    <n v="39240000"/>
    <x v="0"/>
    <x v="2"/>
    <n v="1"/>
    <n v="875"/>
    <n v="874"/>
    <n v="875"/>
    <n v="874"/>
  </r>
  <r>
    <d v="2015-09-08T00:00:00"/>
    <x v="1"/>
    <x v="6"/>
    <n v="28"/>
    <x v="1"/>
    <x v="0"/>
    <x v="1"/>
    <n v="39240000"/>
    <x v="0"/>
    <x v="0"/>
    <n v="2"/>
    <n v="65"/>
    <n v="73"/>
    <n v="130"/>
    <n v="146"/>
  </r>
  <r>
    <d v="2015-09-08T00:00:00"/>
    <x v="1"/>
    <x v="6"/>
    <n v="28"/>
    <x v="1"/>
    <x v="0"/>
    <x v="1"/>
    <n v="39240000"/>
    <x v="0"/>
    <x v="2"/>
    <n v="1"/>
    <n v="210"/>
    <n v="231"/>
    <n v="210"/>
    <n v="231"/>
  </r>
  <r>
    <d v="2015-10-12T00:00:00"/>
    <x v="1"/>
    <x v="7"/>
    <n v="28"/>
    <x v="1"/>
    <x v="0"/>
    <x v="1"/>
    <n v="39240000"/>
    <x v="0"/>
    <x v="0"/>
    <n v="1"/>
    <n v="105"/>
    <n v="132"/>
    <n v="105"/>
    <n v="132"/>
  </r>
  <r>
    <d v="2015-10-12T00:00:00"/>
    <x v="1"/>
    <x v="7"/>
    <n v="28"/>
    <x v="1"/>
    <x v="0"/>
    <x v="1"/>
    <n v="39240000"/>
    <x v="0"/>
    <x v="0"/>
    <n v="2"/>
    <n v="32.5"/>
    <n v="33"/>
    <n v="65"/>
    <n v="66"/>
  </r>
  <r>
    <d v="2015-10-12T00:00:00"/>
    <x v="1"/>
    <x v="7"/>
    <n v="28"/>
    <x v="1"/>
    <x v="0"/>
    <x v="1"/>
    <n v="39240000"/>
    <x v="0"/>
    <x v="2"/>
    <n v="2"/>
    <n v="332.5"/>
    <n v="383.5"/>
    <n v="665"/>
    <n v="767"/>
  </r>
  <r>
    <d v="2015-10-20T00:00:00"/>
    <x v="1"/>
    <x v="7"/>
    <n v="28"/>
    <x v="1"/>
    <x v="0"/>
    <x v="1"/>
    <n v="39240000"/>
    <x v="0"/>
    <x v="2"/>
    <n v="3"/>
    <n v="140"/>
    <n v="152.33333300000001"/>
    <n v="420"/>
    <n v="456.999999"/>
  </r>
  <r>
    <d v="2015-10-25T00:00:00"/>
    <x v="1"/>
    <x v="7"/>
    <n v="28"/>
    <x v="1"/>
    <x v="0"/>
    <x v="1"/>
    <n v="39240000"/>
    <x v="0"/>
    <x v="0"/>
    <n v="2"/>
    <n v="87.5"/>
    <n v="103"/>
    <n v="175"/>
    <n v="206"/>
  </r>
  <r>
    <d v="2015-10-25T00:00:00"/>
    <x v="1"/>
    <x v="7"/>
    <n v="28"/>
    <x v="1"/>
    <x v="0"/>
    <x v="1"/>
    <n v="39240000"/>
    <x v="0"/>
    <x v="0"/>
    <n v="2"/>
    <n v="5.5"/>
    <n v="6"/>
    <n v="11"/>
    <n v="12"/>
  </r>
  <r>
    <d v="2015-10-28T00:00:00"/>
    <x v="1"/>
    <x v="7"/>
    <n v="28"/>
    <x v="1"/>
    <x v="0"/>
    <x v="1"/>
    <n v="39240000"/>
    <x v="0"/>
    <x v="0"/>
    <n v="2"/>
    <n v="455"/>
    <n v="539.5"/>
    <n v="910"/>
    <n v="1079"/>
  </r>
  <r>
    <d v="2015-10-28T00:00:00"/>
    <x v="1"/>
    <x v="7"/>
    <n v="28"/>
    <x v="1"/>
    <x v="0"/>
    <x v="1"/>
    <n v="39240000"/>
    <x v="0"/>
    <x v="0"/>
    <n v="1"/>
    <n v="145"/>
    <n v="147"/>
    <n v="145"/>
    <n v="147"/>
  </r>
  <r>
    <d v="2015-11-23T00:00:00"/>
    <x v="1"/>
    <x v="8"/>
    <n v="28"/>
    <x v="1"/>
    <x v="0"/>
    <x v="1"/>
    <n v="39240000"/>
    <x v="0"/>
    <x v="2"/>
    <n v="2"/>
    <n v="315"/>
    <n v="349"/>
    <n v="630"/>
    <n v="698"/>
  </r>
  <r>
    <d v="2015-11-24T00:00:00"/>
    <x v="1"/>
    <x v="8"/>
    <n v="28"/>
    <x v="1"/>
    <x v="0"/>
    <x v="1"/>
    <n v="39240000"/>
    <x v="0"/>
    <x v="0"/>
    <n v="1"/>
    <n v="600"/>
    <n v="618"/>
    <n v="600"/>
    <n v="618"/>
  </r>
  <r>
    <d v="2015-11-24T00:00:00"/>
    <x v="1"/>
    <x v="8"/>
    <n v="28"/>
    <x v="1"/>
    <x v="0"/>
    <x v="1"/>
    <n v="39240000"/>
    <x v="0"/>
    <x v="0"/>
    <n v="3"/>
    <n v="21.33"/>
    <n v="23"/>
    <n v="63.989999999999995"/>
    <n v="69"/>
  </r>
  <r>
    <d v="2015-12-03T00:00:00"/>
    <x v="1"/>
    <x v="9"/>
    <n v="28"/>
    <x v="1"/>
    <x v="0"/>
    <x v="1"/>
    <n v="39240000"/>
    <x v="0"/>
    <x v="2"/>
    <n v="1"/>
    <n v="840"/>
    <n v="888"/>
    <n v="840"/>
    <n v="888"/>
  </r>
  <r>
    <d v="2015-12-31T00:00:00"/>
    <x v="1"/>
    <x v="9"/>
    <n v="28"/>
    <x v="1"/>
    <x v="0"/>
    <x v="1"/>
    <n v="39240000"/>
    <x v="0"/>
    <x v="0"/>
    <n v="3"/>
    <n v="81.67"/>
    <n v="91.333332999999996"/>
    <n v="245.01"/>
    <n v="273.999999"/>
  </r>
  <r>
    <d v="2015-12-31T00:00:00"/>
    <x v="1"/>
    <x v="9"/>
    <n v="28"/>
    <x v="1"/>
    <x v="0"/>
    <x v="1"/>
    <n v="39240000"/>
    <x v="0"/>
    <x v="0"/>
    <n v="1"/>
    <n v="90"/>
    <n v="89"/>
    <n v="90"/>
    <n v="89"/>
  </r>
  <r>
    <d v="2015-12-31T00:00:00"/>
    <x v="1"/>
    <x v="9"/>
    <n v="28"/>
    <x v="1"/>
    <x v="0"/>
    <x v="1"/>
    <n v="39240000"/>
    <x v="0"/>
    <x v="2"/>
    <n v="2"/>
    <n v="70"/>
    <n v="75.5"/>
    <n v="140"/>
    <n v="151"/>
  </r>
  <r>
    <d v="2015-12-31T00:00:00"/>
    <x v="1"/>
    <x v="9"/>
    <n v="28"/>
    <x v="1"/>
    <x v="0"/>
    <x v="1"/>
    <n v="39240000"/>
    <x v="0"/>
    <x v="0"/>
    <n v="2"/>
    <n v="455"/>
    <n v="497"/>
    <n v="910"/>
    <n v="994"/>
  </r>
  <r>
    <d v="2015-12-31T00:00:00"/>
    <x v="1"/>
    <x v="9"/>
    <n v="28"/>
    <x v="1"/>
    <x v="0"/>
    <x v="1"/>
    <n v="39240000"/>
    <x v="0"/>
    <x v="0"/>
    <n v="3"/>
    <n v="21.67"/>
    <n v="23.666667"/>
    <n v="65.010000000000005"/>
    <n v="71.000000999999997"/>
  </r>
  <r>
    <d v="2015-12-31T00:00:00"/>
    <x v="1"/>
    <x v="9"/>
    <n v="28"/>
    <x v="1"/>
    <x v="0"/>
    <x v="1"/>
    <n v="39240000"/>
    <x v="0"/>
    <x v="2"/>
    <n v="2"/>
    <n v="385"/>
    <n v="453"/>
    <n v="770"/>
    <n v="906"/>
  </r>
  <r>
    <d v="2016-01-24T00:00:00"/>
    <x v="0"/>
    <x v="11"/>
    <n v="28"/>
    <x v="1"/>
    <x v="0"/>
    <x v="1"/>
    <n v="39240000"/>
    <x v="1"/>
    <x v="1"/>
    <n v="3"/>
    <n v="81.67"/>
    <n v="89.666667000000004"/>
    <n v="245.01"/>
    <n v="269.000001"/>
  </r>
  <r>
    <d v="2015-12-13T00:00:00"/>
    <x v="1"/>
    <x v="9"/>
    <n v="28"/>
    <x v="1"/>
    <x v="0"/>
    <x v="0"/>
    <n v="712816"/>
    <x v="0"/>
    <x v="5"/>
    <n v="3"/>
    <n v="366.67"/>
    <n v="429.66666700000002"/>
    <n v="1100.01"/>
    <n v="1289.0000010000001"/>
  </r>
  <r>
    <d v="2016-03-21T00:00:00"/>
    <x v="0"/>
    <x v="1"/>
    <n v="28"/>
    <x v="1"/>
    <x v="0"/>
    <x v="0"/>
    <n v="712816"/>
    <x v="2"/>
    <x v="4"/>
    <n v="1"/>
    <n v="540"/>
    <n v="527"/>
    <n v="540"/>
    <n v="527"/>
  </r>
  <r>
    <d v="2015-05-20T00:00:00"/>
    <x v="1"/>
    <x v="10"/>
    <n v="28"/>
    <x v="1"/>
    <x v="0"/>
    <x v="0"/>
    <n v="712816"/>
    <x v="2"/>
    <x v="4"/>
    <n v="2"/>
    <n v="1035.5"/>
    <n v="1024.5"/>
    <n v="2071"/>
    <n v="2049"/>
  </r>
  <r>
    <d v="2015-12-11T00:00:00"/>
    <x v="1"/>
    <x v="9"/>
    <n v="28"/>
    <x v="1"/>
    <x v="0"/>
    <x v="0"/>
    <n v="712816"/>
    <x v="2"/>
    <x v="4"/>
    <n v="2"/>
    <n v="1160"/>
    <n v="1106.5"/>
    <n v="2320"/>
    <n v="2213"/>
  </r>
  <r>
    <d v="2015-12-11T00:00:00"/>
    <x v="1"/>
    <x v="9"/>
    <n v="28"/>
    <x v="1"/>
    <x v="0"/>
    <x v="0"/>
    <n v="712816"/>
    <x v="0"/>
    <x v="8"/>
    <n v="2"/>
    <n v="67.5"/>
    <n v="76"/>
    <n v="135"/>
    <n v="152"/>
  </r>
  <r>
    <d v="2015-12-11T00:00:00"/>
    <x v="1"/>
    <x v="9"/>
    <n v="28"/>
    <x v="1"/>
    <x v="0"/>
    <x v="0"/>
    <n v="712816"/>
    <x v="2"/>
    <x v="4"/>
    <n v="3"/>
    <n v="765"/>
    <n v="786"/>
    <n v="2295"/>
    <n v="2358"/>
  </r>
  <r>
    <d v="2015-12-13T00:00:00"/>
    <x v="1"/>
    <x v="9"/>
    <n v="28"/>
    <x v="1"/>
    <x v="0"/>
    <x v="0"/>
    <n v="712816"/>
    <x v="2"/>
    <x v="4"/>
    <n v="2"/>
    <n v="1160"/>
    <n v="1103"/>
    <n v="2320"/>
    <n v="2206"/>
  </r>
  <r>
    <d v="2016-01-07T00:00:00"/>
    <x v="0"/>
    <x v="11"/>
    <n v="26"/>
    <x v="1"/>
    <x v="0"/>
    <x v="1"/>
    <n v="39240000"/>
    <x v="1"/>
    <x v="6"/>
    <n v="1"/>
    <n v="500"/>
    <n v="679"/>
    <n v="500"/>
    <n v="679"/>
  </r>
  <r>
    <d v="2016-03-15T00:00:00"/>
    <x v="0"/>
    <x v="1"/>
    <n v="26"/>
    <x v="1"/>
    <x v="0"/>
    <x v="1"/>
    <n v="39240000"/>
    <x v="1"/>
    <x v="6"/>
    <n v="3"/>
    <n v="54"/>
    <n v="63.666666999999997"/>
    <n v="162"/>
    <n v="191.000001"/>
  </r>
  <r>
    <d v="2016-05-08T00:00:00"/>
    <x v="0"/>
    <x v="10"/>
    <n v="26"/>
    <x v="1"/>
    <x v="0"/>
    <x v="1"/>
    <n v="39240000"/>
    <x v="1"/>
    <x v="6"/>
    <n v="3"/>
    <n v="126"/>
    <n v="156"/>
    <n v="378"/>
    <n v="468"/>
  </r>
  <r>
    <d v="2016-06-18T00:00:00"/>
    <x v="0"/>
    <x v="3"/>
    <n v="26"/>
    <x v="1"/>
    <x v="0"/>
    <x v="1"/>
    <n v="39240000"/>
    <x v="1"/>
    <x v="6"/>
    <n v="2"/>
    <n v="325"/>
    <n v="422.5"/>
    <n v="650"/>
    <n v="845"/>
  </r>
  <r>
    <d v="2015-10-06T00:00:00"/>
    <x v="1"/>
    <x v="7"/>
    <n v="26"/>
    <x v="1"/>
    <x v="0"/>
    <x v="1"/>
    <n v="39240000"/>
    <x v="1"/>
    <x v="6"/>
    <n v="2"/>
    <n v="575"/>
    <n v="549.5"/>
    <n v="1150"/>
    <n v="1099"/>
  </r>
  <r>
    <d v="2015-12-19T00:00:00"/>
    <x v="1"/>
    <x v="9"/>
    <n v="26"/>
    <x v="1"/>
    <x v="0"/>
    <x v="1"/>
    <n v="39240000"/>
    <x v="1"/>
    <x v="6"/>
    <n v="3"/>
    <n v="133.33000000000001"/>
    <n v="135"/>
    <n v="399.99"/>
    <n v="405"/>
  </r>
  <r>
    <d v="2015-08-11T00:00:00"/>
    <x v="1"/>
    <x v="5"/>
    <n v="30"/>
    <x v="1"/>
    <x v="0"/>
    <x v="1"/>
    <n v="39240000"/>
    <x v="1"/>
    <x v="10"/>
    <n v="2"/>
    <n v="94.5"/>
    <n v="106.5"/>
    <n v="189"/>
    <n v="213"/>
  </r>
  <r>
    <d v="2015-09-10T00:00:00"/>
    <x v="1"/>
    <x v="6"/>
    <n v="30"/>
    <x v="1"/>
    <x v="0"/>
    <x v="1"/>
    <n v="39240000"/>
    <x v="1"/>
    <x v="10"/>
    <n v="1"/>
    <n v="252"/>
    <n v="304"/>
    <n v="252"/>
    <n v="304"/>
  </r>
  <r>
    <d v="2015-11-05T00:00:00"/>
    <x v="1"/>
    <x v="8"/>
    <n v="30"/>
    <x v="1"/>
    <x v="0"/>
    <x v="1"/>
    <n v="39240000"/>
    <x v="1"/>
    <x v="10"/>
    <n v="1"/>
    <n v="198"/>
    <n v="187"/>
    <n v="198"/>
    <n v="187"/>
  </r>
  <r>
    <d v="2015-12-12T00:00:00"/>
    <x v="1"/>
    <x v="9"/>
    <n v="30"/>
    <x v="1"/>
    <x v="0"/>
    <x v="1"/>
    <n v="39240000"/>
    <x v="1"/>
    <x v="10"/>
    <n v="3"/>
    <n v="78"/>
    <n v="89.333332999999996"/>
    <n v="234"/>
    <n v="267.999999"/>
  </r>
  <r>
    <d v="2015-12-30T00:00:00"/>
    <x v="1"/>
    <x v="9"/>
    <n v="30"/>
    <x v="1"/>
    <x v="0"/>
    <x v="1"/>
    <n v="39240000"/>
    <x v="1"/>
    <x v="10"/>
    <n v="3"/>
    <n v="63"/>
    <n v="75.333332999999996"/>
    <n v="189"/>
    <n v="225.999999"/>
  </r>
  <r>
    <d v="2015-12-30T00:00:00"/>
    <x v="1"/>
    <x v="9"/>
    <n v="30"/>
    <x v="0"/>
    <x v="0"/>
    <x v="2"/>
    <n v="4246000"/>
    <x v="2"/>
    <x v="4"/>
    <n v="3"/>
    <n v="773.33"/>
    <n v="678.66666699999996"/>
    <n v="2319.9900000000002"/>
    <n v="2036.0000009999999"/>
  </r>
  <r>
    <d v="2015-12-30T00:00:00"/>
    <x v="1"/>
    <x v="9"/>
    <n v="30"/>
    <x v="0"/>
    <x v="0"/>
    <x v="2"/>
    <n v="4246000"/>
    <x v="0"/>
    <x v="5"/>
    <n v="1"/>
    <n v="1595"/>
    <n v="1772"/>
    <n v="1595"/>
    <n v="1772"/>
  </r>
  <r>
    <d v="2016-02-15T00:00:00"/>
    <x v="0"/>
    <x v="0"/>
    <n v="28"/>
    <x v="0"/>
    <x v="0"/>
    <x v="0"/>
    <n v="712816"/>
    <x v="0"/>
    <x v="7"/>
    <n v="1"/>
    <n v="220"/>
    <n v="273"/>
    <n v="220"/>
    <n v="273"/>
  </r>
  <r>
    <d v="2016-03-04T00:00:00"/>
    <x v="0"/>
    <x v="1"/>
    <n v="28"/>
    <x v="0"/>
    <x v="0"/>
    <x v="0"/>
    <n v="712816"/>
    <x v="0"/>
    <x v="7"/>
    <n v="3"/>
    <n v="66"/>
    <n v="81.333332999999996"/>
    <n v="198"/>
    <n v="243.999999"/>
  </r>
  <r>
    <d v="2016-03-04T00:00:00"/>
    <x v="0"/>
    <x v="1"/>
    <n v="28"/>
    <x v="0"/>
    <x v="0"/>
    <x v="0"/>
    <n v="712816"/>
    <x v="0"/>
    <x v="12"/>
    <n v="3"/>
    <n v="13.33"/>
    <n v="16"/>
    <n v="39.99"/>
    <n v="48"/>
  </r>
  <r>
    <d v="2016-03-04T00:00:00"/>
    <x v="0"/>
    <x v="1"/>
    <n v="28"/>
    <x v="0"/>
    <x v="0"/>
    <x v="0"/>
    <n v="712816"/>
    <x v="0"/>
    <x v="12"/>
    <n v="2"/>
    <n v="5"/>
    <n v="6.5"/>
    <n v="10"/>
    <n v="13"/>
  </r>
  <r>
    <d v="2016-03-14T00:00:00"/>
    <x v="0"/>
    <x v="1"/>
    <n v="28"/>
    <x v="0"/>
    <x v="0"/>
    <x v="0"/>
    <n v="712816"/>
    <x v="0"/>
    <x v="12"/>
    <n v="2"/>
    <n v="62.5"/>
    <n v="87"/>
    <n v="125"/>
    <n v="174"/>
  </r>
  <r>
    <d v="2016-03-14T00:00:00"/>
    <x v="0"/>
    <x v="1"/>
    <n v="28"/>
    <x v="0"/>
    <x v="0"/>
    <x v="0"/>
    <n v="712816"/>
    <x v="0"/>
    <x v="12"/>
    <n v="3"/>
    <n v="26.67"/>
    <n v="33.333333000000003"/>
    <n v="80.010000000000005"/>
    <n v="99.999999000000003"/>
  </r>
  <r>
    <d v="2015-08-18T00:00:00"/>
    <x v="1"/>
    <x v="5"/>
    <n v="28"/>
    <x v="0"/>
    <x v="0"/>
    <x v="0"/>
    <n v="712816"/>
    <x v="0"/>
    <x v="12"/>
    <n v="3"/>
    <n v="87"/>
    <n v="94.666667000000004"/>
    <n v="261"/>
    <n v="284.000001"/>
  </r>
  <r>
    <d v="2015-08-18T00:00:00"/>
    <x v="1"/>
    <x v="5"/>
    <n v="28"/>
    <x v="0"/>
    <x v="0"/>
    <x v="0"/>
    <n v="712816"/>
    <x v="0"/>
    <x v="12"/>
    <n v="1"/>
    <n v="55"/>
    <n v="62"/>
    <n v="55"/>
    <n v="62"/>
  </r>
  <r>
    <d v="2015-11-11T00:00:00"/>
    <x v="1"/>
    <x v="8"/>
    <n v="28"/>
    <x v="0"/>
    <x v="0"/>
    <x v="0"/>
    <n v="712816"/>
    <x v="0"/>
    <x v="12"/>
    <n v="3"/>
    <n v="33.33"/>
    <n v="35.666666999999997"/>
    <n v="99.99"/>
    <n v="107.000001"/>
  </r>
  <r>
    <d v="2015-11-11T00:00:00"/>
    <x v="1"/>
    <x v="8"/>
    <n v="28"/>
    <x v="0"/>
    <x v="0"/>
    <x v="0"/>
    <n v="712816"/>
    <x v="0"/>
    <x v="12"/>
    <n v="2"/>
    <n v="75"/>
    <n v="81"/>
    <n v="150"/>
    <n v="162"/>
  </r>
  <r>
    <d v="2015-12-18T00:00:00"/>
    <x v="1"/>
    <x v="9"/>
    <n v="28"/>
    <x v="0"/>
    <x v="0"/>
    <x v="0"/>
    <n v="712816"/>
    <x v="0"/>
    <x v="12"/>
    <n v="3"/>
    <n v="86.67"/>
    <n v="92.333332999999996"/>
    <n v="260.01"/>
    <n v="276.999999"/>
  </r>
  <r>
    <d v="2015-12-18T00:00:00"/>
    <x v="1"/>
    <x v="9"/>
    <n v="28"/>
    <x v="0"/>
    <x v="0"/>
    <x v="0"/>
    <n v="712816"/>
    <x v="0"/>
    <x v="12"/>
    <n v="2"/>
    <n v="25"/>
    <n v="29.5"/>
    <n v="50"/>
    <n v="59"/>
  </r>
  <r>
    <d v="2015-12-23T00:00:00"/>
    <x v="1"/>
    <x v="9"/>
    <n v="28"/>
    <x v="0"/>
    <x v="0"/>
    <x v="0"/>
    <n v="712816"/>
    <x v="0"/>
    <x v="12"/>
    <n v="1"/>
    <n v="210"/>
    <n v="234"/>
    <n v="210"/>
    <n v="234"/>
  </r>
  <r>
    <d v="2015-12-23T00:00:00"/>
    <x v="1"/>
    <x v="9"/>
    <n v="28"/>
    <x v="0"/>
    <x v="0"/>
    <x v="0"/>
    <n v="712816"/>
    <x v="0"/>
    <x v="12"/>
    <n v="1"/>
    <n v="90"/>
    <n v="96"/>
    <n v="90"/>
    <n v="96"/>
  </r>
  <r>
    <d v="2016-01-20T00:00:00"/>
    <x v="0"/>
    <x v="11"/>
    <n v="28"/>
    <x v="0"/>
    <x v="0"/>
    <x v="1"/>
    <n v="39240000"/>
    <x v="0"/>
    <x v="7"/>
    <n v="1"/>
    <n v="110"/>
    <n v="140"/>
    <n v="110"/>
    <n v="140"/>
  </r>
  <r>
    <d v="2016-01-03T00:00:00"/>
    <x v="0"/>
    <x v="11"/>
    <n v="32"/>
    <x v="0"/>
    <x v="0"/>
    <x v="0"/>
    <n v="712816"/>
    <x v="0"/>
    <x v="0"/>
    <n v="1"/>
    <n v="5"/>
    <n v="6"/>
    <n v="5"/>
    <n v="6"/>
  </r>
  <r>
    <d v="2016-01-03T00:00:00"/>
    <x v="0"/>
    <x v="11"/>
    <n v="32"/>
    <x v="0"/>
    <x v="0"/>
    <x v="0"/>
    <n v="712816"/>
    <x v="0"/>
    <x v="2"/>
    <n v="2"/>
    <n v="157.5"/>
    <n v="195.5"/>
    <n v="315"/>
    <n v="391"/>
  </r>
  <r>
    <d v="2016-01-10T00:00:00"/>
    <x v="0"/>
    <x v="11"/>
    <n v="32"/>
    <x v="0"/>
    <x v="0"/>
    <x v="0"/>
    <n v="712816"/>
    <x v="0"/>
    <x v="2"/>
    <n v="1"/>
    <n v="245"/>
    <n v="332"/>
    <n v="245"/>
    <n v="332"/>
  </r>
  <r>
    <d v="2016-01-27T00:00:00"/>
    <x v="0"/>
    <x v="11"/>
    <n v="32"/>
    <x v="0"/>
    <x v="0"/>
    <x v="0"/>
    <n v="712816"/>
    <x v="0"/>
    <x v="2"/>
    <n v="1"/>
    <n v="385"/>
    <n v="498"/>
    <n v="385"/>
    <n v="498"/>
  </r>
  <r>
    <d v="2016-02-05T00:00:00"/>
    <x v="0"/>
    <x v="0"/>
    <n v="32"/>
    <x v="0"/>
    <x v="0"/>
    <x v="0"/>
    <n v="712816"/>
    <x v="1"/>
    <x v="6"/>
    <n v="1"/>
    <n v="1404"/>
    <n v="1808"/>
    <n v="1404"/>
    <n v="1808"/>
  </r>
  <r>
    <d v="2016-03-07T00:00:00"/>
    <x v="0"/>
    <x v="1"/>
    <n v="32"/>
    <x v="0"/>
    <x v="0"/>
    <x v="0"/>
    <n v="712816"/>
    <x v="1"/>
    <x v="6"/>
    <n v="2"/>
    <n v="175"/>
    <n v="184"/>
    <n v="350"/>
    <n v="368"/>
  </r>
  <r>
    <d v="2016-03-08T00:00:00"/>
    <x v="0"/>
    <x v="1"/>
    <n v="32"/>
    <x v="0"/>
    <x v="0"/>
    <x v="0"/>
    <n v="712816"/>
    <x v="1"/>
    <x v="6"/>
    <n v="1"/>
    <n v="864"/>
    <n v="1078"/>
    <n v="864"/>
    <n v="1078"/>
  </r>
  <r>
    <d v="2016-03-12T00:00:00"/>
    <x v="0"/>
    <x v="1"/>
    <n v="32"/>
    <x v="0"/>
    <x v="0"/>
    <x v="0"/>
    <n v="712816"/>
    <x v="1"/>
    <x v="6"/>
    <n v="2"/>
    <n v="25"/>
    <n v="35"/>
    <n v="50"/>
    <n v="70"/>
  </r>
  <r>
    <d v="2016-03-22T00:00:00"/>
    <x v="0"/>
    <x v="1"/>
    <n v="32"/>
    <x v="0"/>
    <x v="0"/>
    <x v="0"/>
    <n v="712816"/>
    <x v="0"/>
    <x v="2"/>
    <n v="1"/>
    <n v="140"/>
    <n v="171"/>
    <n v="140"/>
    <n v="171"/>
  </r>
  <r>
    <d v="2016-03-27T00:00:00"/>
    <x v="0"/>
    <x v="1"/>
    <n v="32"/>
    <x v="0"/>
    <x v="0"/>
    <x v="0"/>
    <n v="712816"/>
    <x v="0"/>
    <x v="0"/>
    <n v="3"/>
    <n v="13.33"/>
    <n v="18.333333"/>
    <n v="39.99"/>
    <n v="54.999999000000003"/>
  </r>
  <r>
    <d v="2016-03-27T00:00:00"/>
    <x v="0"/>
    <x v="1"/>
    <n v="32"/>
    <x v="0"/>
    <x v="0"/>
    <x v="0"/>
    <n v="712816"/>
    <x v="0"/>
    <x v="0"/>
    <n v="2"/>
    <n v="3.5"/>
    <n v="4"/>
    <n v="7"/>
    <n v="8"/>
  </r>
  <r>
    <d v="2016-03-31T00:00:00"/>
    <x v="0"/>
    <x v="1"/>
    <n v="32"/>
    <x v="0"/>
    <x v="0"/>
    <x v="0"/>
    <n v="712816"/>
    <x v="0"/>
    <x v="0"/>
    <n v="3"/>
    <n v="268.33"/>
    <n v="360"/>
    <n v="804.99"/>
    <n v="1080"/>
  </r>
  <r>
    <d v="2016-03-31T00:00:00"/>
    <x v="0"/>
    <x v="1"/>
    <n v="32"/>
    <x v="0"/>
    <x v="0"/>
    <x v="0"/>
    <n v="712816"/>
    <x v="0"/>
    <x v="0"/>
    <n v="3"/>
    <n v="23.33"/>
    <n v="31.333333"/>
    <n v="69.989999999999995"/>
    <n v="93.999999000000003"/>
  </r>
  <r>
    <d v="2016-03-31T00:00:00"/>
    <x v="0"/>
    <x v="1"/>
    <n v="32"/>
    <x v="0"/>
    <x v="0"/>
    <x v="0"/>
    <n v="712816"/>
    <x v="0"/>
    <x v="0"/>
    <n v="1"/>
    <n v="9"/>
    <n v="11"/>
    <n v="9"/>
    <n v="11"/>
  </r>
  <r>
    <d v="2016-04-05T00:00:00"/>
    <x v="0"/>
    <x v="2"/>
    <n v="32"/>
    <x v="0"/>
    <x v="0"/>
    <x v="0"/>
    <n v="712816"/>
    <x v="1"/>
    <x v="6"/>
    <n v="2"/>
    <n v="650"/>
    <n v="832"/>
    <n v="1300"/>
    <n v="1664"/>
  </r>
  <r>
    <d v="2016-04-13T00:00:00"/>
    <x v="0"/>
    <x v="2"/>
    <n v="32"/>
    <x v="0"/>
    <x v="0"/>
    <x v="0"/>
    <n v="712816"/>
    <x v="0"/>
    <x v="0"/>
    <n v="1"/>
    <n v="120"/>
    <n v="151"/>
    <n v="120"/>
    <n v="151"/>
  </r>
  <r>
    <d v="2016-04-13T00:00:00"/>
    <x v="0"/>
    <x v="2"/>
    <n v="32"/>
    <x v="0"/>
    <x v="0"/>
    <x v="0"/>
    <n v="712816"/>
    <x v="0"/>
    <x v="0"/>
    <n v="2"/>
    <n v="16"/>
    <n v="18.5"/>
    <n v="32"/>
    <n v="37"/>
  </r>
  <r>
    <d v="2016-04-13T00:00:00"/>
    <x v="0"/>
    <x v="2"/>
    <n v="32"/>
    <x v="0"/>
    <x v="0"/>
    <x v="0"/>
    <n v="712816"/>
    <x v="0"/>
    <x v="0"/>
    <n v="3"/>
    <n v="125"/>
    <n v="135.66666699999999"/>
    <n v="375"/>
    <n v="407.000001"/>
  </r>
  <r>
    <d v="2016-04-13T00:00:00"/>
    <x v="0"/>
    <x v="2"/>
    <n v="32"/>
    <x v="0"/>
    <x v="0"/>
    <x v="0"/>
    <n v="712816"/>
    <x v="0"/>
    <x v="0"/>
    <n v="2"/>
    <n v="3.5"/>
    <n v="4.5"/>
    <n v="7"/>
    <n v="9"/>
  </r>
  <r>
    <d v="2016-04-18T00:00:00"/>
    <x v="0"/>
    <x v="2"/>
    <n v="32"/>
    <x v="0"/>
    <x v="0"/>
    <x v="0"/>
    <n v="712816"/>
    <x v="0"/>
    <x v="0"/>
    <n v="3"/>
    <n v="65.33"/>
    <n v="82"/>
    <n v="195.99"/>
    <n v="246"/>
  </r>
  <r>
    <d v="2016-04-18T00:00:00"/>
    <x v="0"/>
    <x v="2"/>
    <n v="32"/>
    <x v="0"/>
    <x v="0"/>
    <x v="0"/>
    <n v="712816"/>
    <x v="0"/>
    <x v="0"/>
    <n v="2"/>
    <n v="4"/>
    <n v="5.5"/>
    <n v="8"/>
    <n v="11"/>
  </r>
  <r>
    <d v="2016-04-18T00:00:00"/>
    <x v="0"/>
    <x v="2"/>
    <n v="32"/>
    <x v="0"/>
    <x v="0"/>
    <x v="0"/>
    <n v="712816"/>
    <x v="1"/>
    <x v="6"/>
    <n v="2"/>
    <n v="650"/>
    <n v="769.5"/>
    <n v="1300"/>
    <n v="1539"/>
  </r>
  <r>
    <d v="2016-04-30T00:00:00"/>
    <x v="0"/>
    <x v="2"/>
    <n v="32"/>
    <x v="0"/>
    <x v="0"/>
    <x v="0"/>
    <n v="712816"/>
    <x v="0"/>
    <x v="0"/>
    <n v="2"/>
    <n v="55"/>
    <n v="73"/>
    <n v="110"/>
    <n v="146"/>
  </r>
  <r>
    <d v="2016-04-30T00:00:00"/>
    <x v="0"/>
    <x v="2"/>
    <n v="32"/>
    <x v="0"/>
    <x v="0"/>
    <x v="0"/>
    <n v="712816"/>
    <x v="0"/>
    <x v="0"/>
    <n v="2"/>
    <n v="122.5"/>
    <n v="161"/>
    <n v="245"/>
    <n v="322"/>
  </r>
  <r>
    <d v="2016-05-18T00:00:00"/>
    <x v="0"/>
    <x v="10"/>
    <n v="32"/>
    <x v="0"/>
    <x v="0"/>
    <x v="0"/>
    <n v="712816"/>
    <x v="1"/>
    <x v="6"/>
    <n v="3"/>
    <n v="342"/>
    <n v="388"/>
    <n v="1026"/>
    <n v="1164"/>
  </r>
  <r>
    <d v="2016-05-27T00:00:00"/>
    <x v="0"/>
    <x v="10"/>
    <n v="32"/>
    <x v="0"/>
    <x v="0"/>
    <x v="0"/>
    <n v="712816"/>
    <x v="0"/>
    <x v="2"/>
    <n v="1"/>
    <n v="665"/>
    <n v="868"/>
    <n v="665"/>
    <n v="868"/>
  </r>
  <r>
    <d v="2016-06-06T00:00:00"/>
    <x v="0"/>
    <x v="3"/>
    <n v="32"/>
    <x v="0"/>
    <x v="0"/>
    <x v="0"/>
    <n v="712816"/>
    <x v="0"/>
    <x v="0"/>
    <n v="2"/>
    <n v="62.5"/>
    <n v="70"/>
    <n v="125"/>
    <n v="140"/>
  </r>
  <r>
    <d v="2016-06-06T00:00:00"/>
    <x v="0"/>
    <x v="3"/>
    <n v="32"/>
    <x v="0"/>
    <x v="0"/>
    <x v="0"/>
    <n v="712816"/>
    <x v="0"/>
    <x v="0"/>
    <n v="2"/>
    <n v="14.5"/>
    <n v="17.5"/>
    <n v="29"/>
    <n v="35"/>
  </r>
  <r>
    <d v="2016-06-07T00:00:00"/>
    <x v="0"/>
    <x v="3"/>
    <n v="32"/>
    <x v="0"/>
    <x v="0"/>
    <x v="0"/>
    <n v="712816"/>
    <x v="0"/>
    <x v="0"/>
    <n v="2"/>
    <n v="40"/>
    <n v="49"/>
    <n v="80"/>
    <n v="98"/>
  </r>
  <r>
    <d v="2016-06-07T00:00:00"/>
    <x v="0"/>
    <x v="3"/>
    <n v="32"/>
    <x v="0"/>
    <x v="0"/>
    <x v="0"/>
    <n v="712816"/>
    <x v="0"/>
    <x v="0"/>
    <n v="1"/>
    <n v="225"/>
    <n v="298"/>
    <n v="225"/>
    <n v="298"/>
  </r>
  <r>
    <d v="2016-06-07T00:00:00"/>
    <x v="0"/>
    <x v="3"/>
    <n v="32"/>
    <x v="0"/>
    <x v="0"/>
    <x v="0"/>
    <n v="712816"/>
    <x v="0"/>
    <x v="0"/>
    <n v="2"/>
    <n v="11.5"/>
    <n v="15"/>
    <n v="23"/>
    <n v="30"/>
  </r>
  <r>
    <d v="2016-06-24T00:00:00"/>
    <x v="0"/>
    <x v="3"/>
    <n v="32"/>
    <x v="0"/>
    <x v="0"/>
    <x v="0"/>
    <n v="712816"/>
    <x v="1"/>
    <x v="6"/>
    <n v="3"/>
    <n v="540"/>
    <n v="686"/>
    <n v="1620"/>
    <n v="2058"/>
  </r>
  <r>
    <d v="2016-07-28T00:00:00"/>
    <x v="0"/>
    <x v="4"/>
    <n v="32"/>
    <x v="0"/>
    <x v="0"/>
    <x v="0"/>
    <n v="712816"/>
    <x v="0"/>
    <x v="0"/>
    <n v="2"/>
    <n v="270"/>
    <n v="323.5"/>
    <n v="540"/>
    <n v="647"/>
  </r>
  <r>
    <d v="2015-08-18T00:00:00"/>
    <x v="1"/>
    <x v="5"/>
    <n v="32"/>
    <x v="0"/>
    <x v="0"/>
    <x v="0"/>
    <n v="712816"/>
    <x v="0"/>
    <x v="2"/>
    <n v="2"/>
    <n v="192.5"/>
    <n v="202"/>
    <n v="385"/>
    <n v="404"/>
  </r>
  <r>
    <d v="2015-08-18T00:00:00"/>
    <x v="1"/>
    <x v="5"/>
    <n v="32"/>
    <x v="0"/>
    <x v="0"/>
    <x v="0"/>
    <n v="712816"/>
    <x v="1"/>
    <x v="6"/>
    <n v="1"/>
    <n v="1150"/>
    <n v="1289"/>
    <n v="1150"/>
    <n v="1289"/>
  </r>
  <r>
    <d v="2015-08-22T00:00:00"/>
    <x v="1"/>
    <x v="5"/>
    <n v="32"/>
    <x v="0"/>
    <x v="0"/>
    <x v="0"/>
    <n v="712816"/>
    <x v="0"/>
    <x v="0"/>
    <n v="3"/>
    <n v="16.670000000000002"/>
    <n v="17.333333"/>
    <n v="50.010000000000005"/>
    <n v="51.999999000000003"/>
  </r>
  <r>
    <d v="2015-08-22T00:00:00"/>
    <x v="1"/>
    <x v="5"/>
    <n v="32"/>
    <x v="0"/>
    <x v="0"/>
    <x v="0"/>
    <n v="712816"/>
    <x v="0"/>
    <x v="0"/>
    <n v="2"/>
    <n v="420"/>
    <n v="478"/>
    <n v="840"/>
    <n v="956"/>
  </r>
  <r>
    <d v="2015-08-22T00:00:00"/>
    <x v="1"/>
    <x v="5"/>
    <n v="32"/>
    <x v="0"/>
    <x v="0"/>
    <x v="0"/>
    <n v="712816"/>
    <x v="0"/>
    <x v="2"/>
    <n v="2"/>
    <n v="420"/>
    <n v="461.5"/>
    <n v="840"/>
    <n v="923"/>
  </r>
  <r>
    <d v="2015-08-23T00:00:00"/>
    <x v="1"/>
    <x v="5"/>
    <n v="32"/>
    <x v="0"/>
    <x v="0"/>
    <x v="0"/>
    <n v="712816"/>
    <x v="0"/>
    <x v="0"/>
    <n v="3"/>
    <n v="97.67"/>
    <n v="99.666667000000004"/>
    <n v="293.01"/>
    <n v="299.000001"/>
  </r>
  <r>
    <d v="2015-08-23T00:00:00"/>
    <x v="1"/>
    <x v="5"/>
    <n v="32"/>
    <x v="0"/>
    <x v="0"/>
    <x v="0"/>
    <n v="712816"/>
    <x v="0"/>
    <x v="0"/>
    <n v="3"/>
    <n v="37.33"/>
    <n v="40.666666999999997"/>
    <n v="111.99"/>
    <n v="122.000001"/>
  </r>
  <r>
    <d v="2015-09-23T00:00:00"/>
    <x v="1"/>
    <x v="6"/>
    <n v="32"/>
    <x v="0"/>
    <x v="0"/>
    <x v="0"/>
    <n v="712816"/>
    <x v="0"/>
    <x v="0"/>
    <n v="2"/>
    <n v="367.5"/>
    <n v="375"/>
    <n v="735"/>
    <n v="750"/>
  </r>
  <r>
    <d v="2015-09-23T00:00:00"/>
    <x v="1"/>
    <x v="6"/>
    <n v="32"/>
    <x v="0"/>
    <x v="0"/>
    <x v="0"/>
    <n v="712816"/>
    <x v="0"/>
    <x v="0"/>
    <n v="3"/>
    <n v="11.67"/>
    <n v="12.666667"/>
    <n v="35.01"/>
    <n v="38.000000999999997"/>
  </r>
  <r>
    <d v="2015-09-23T00:00:00"/>
    <x v="1"/>
    <x v="6"/>
    <n v="32"/>
    <x v="0"/>
    <x v="0"/>
    <x v="0"/>
    <n v="712816"/>
    <x v="0"/>
    <x v="0"/>
    <n v="3"/>
    <n v="20"/>
    <n v="22.333333"/>
    <n v="60"/>
    <n v="66.999999000000003"/>
  </r>
  <r>
    <d v="2015-10-15T00:00:00"/>
    <x v="1"/>
    <x v="7"/>
    <n v="32"/>
    <x v="0"/>
    <x v="0"/>
    <x v="0"/>
    <n v="712816"/>
    <x v="0"/>
    <x v="0"/>
    <n v="2"/>
    <n v="114"/>
    <n v="127"/>
    <n v="228"/>
    <n v="254"/>
  </r>
  <r>
    <d v="2015-10-15T00:00:00"/>
    <x v="1"/>
    <x v="7"/>
    <n v="32"/>
    <x v="0"/>
    <x v="0"/>
    <x v="0"/>
    <n v="712816"/>
    <x v="0"/>
    <x v="0"/>
    <n v="3"/>
    <n v="1.33"/>
    <n v="1.3333330000000001"/>
    <n v="3.99"/>
    <n v="3.9999990000000003"/>
  </r>
  <r>
    <d v="2015-10-15T00:00:00"/>
    <x v="1"/>
    <x v="7"/>
    <n v="32"/>
    <x v="0"/>
    <x v="0"/>
    <x v="0"/>
    <n v="712816"/>
    <x v="0"/>
    <x v="2"/>
    <n v="2"/>
    <n v="437.5"/>
    <n v="488.5"/>
    <n v="875"/>
    <n v="977"/>
  </r>
  <r>
    <d v="2015-11-20T00:00:00"/>
    <x v="1"/>
    <x v="8"/>
    <n v="32"/>
    <x v="0"/>
    <x v="0"/>
    <x v="0"/>
    <n v="712816"/>
    <x v="0"/>
    <x v="0"/>
    <n v="2"/>
    <n v="187.5"/>
    <n v="190.5"/>
    <n v="375"/>
    <n v="381"/>
  </r>
  <r>
    <d v="2015-11-22T00:00:00"/>
    <x v="1"/>
    <x v="8"/>
    <n v="32"/>
    <x v="0"/>
    <x v="0"/>
    <x v="0"/>
    <n v="712816"/>
    <x v="0"/>
    <x v="0"/>
    <n v="2"/>
    <n v="300"/>
    <n v="349"/>
    <n v="600"/>
    <n v="698"/>
  </r>
  <r>
    <d v="2015-11-22T00:00:00"/>
    <x v="1"/>
    <x v="8"/>
    <n v="32"/>
    <x v="0"/>
    <x v="0"/>
    <x v="0"/>
    <n v="712816"/>
    <x v="0"/>
    <x v="0"/>
    <n v="2"/>
    <n v="35"/>
    <n v="36.5"/>
    <n v="70"/>
    <n v="73"/>
  </r>
  <r>
    <d v="2015-11-22T00:00:00"/>
    <x v="1"/>
    <x v="8"/>
    <n v="32"/>
    <x v="0"/>
    <x v="0"/>
    <x v="0"/>
    <n v="712816"/>
    <x v="0"/>
    <x v="0"/>
    <n v="2"/>
    <n v="13.5"/>
    <n v="14"/>
    <n v="27"/>
    <n v="28"/>
  </r>
  <r>
    <d v="2015-12-08T00:00:00"/>
    <x v="1"/>
    <x v="9"/>
    <n v="32"/>
    <x v="0"/>
    <x v="0"/>
    <x v="0"/>
    <n v="712816"/>
    <x v="0"/>
    <x v="0"/>
    <n v="3"/>
    <n v="50"/>
    <n v="54.333333000000003"/>
    <n v="150"/>
    <n v="162.999999"/>
  </r>
  <r>
    <d v="2015-12-08T00:00:00"/>
    <x v="1"/>
    <x v="9"/>
    <n v="32"/>
    <x v="0"/>
    <x v="0"/>
    <x v="0"/>
    <n v="712816"/>
    <x v="0"/>
    <x v="0"/>
    <n v="1"/>
    <n v="5"/>
    <n v="5"/>
    <n v="5"/>
    <n v="5"/>
  </r>
  <r>
    <d v="2015-12-08T00:00:00"/>
    <x v="1"/>
    <x v="9"/>
    <n v="32"/>
    <x v="0"/>
    <x v="0"/>
    <x v="0"/>
    <n v="712816"/>
    <x v="0"/>
    <x v="2"/>
    <n v="2"/>
    <n v="122.5"/>
    <n v="133"/>
    <n v="245"/>
    <n v="266"/>
  </r>
  <r>
    <d v="2015-12-15T00:00:00"/>
    <x v="1"/>
    <x v="9"/>
    <n v="32"/>
    <x v="0"/>
    <x v="0"/>
    <x v="0"/>
    <n v="712816"/>
    <x v="0"/>
    <x v="2"/>
    <n v="3"/>
    <n v="58.33"/>
    <n v="65"/>
    <n v="174.99"/>
    <n v="195"/>
  </r>
  <r>
    <d v="2015-12-27T00:00:00"/>
    <x v="1"/>
    <x v="9"/>
    <n v="32"/>
    <x v="0"/>
    <x v="0"/>
    <x v="0"/>
    <n v="712816"/>
    <x v="0"/>
    <x v="0"/>
    <n v="1"/>
    <n v="540"/>
    <n v="561"/>
    <n v="540"/>
    <n v="561"/>
  </r>
  <r>
    <d v="2015-12-27T00:00:00"/>
    <x v="1"/>
    <x v="9"/>
    <n v="32"/>
    <x v="0"/>
    <x v="0"/>
    <x v="0"/>
    <n v="712816"/>
    <x v="0"/>
    <x v="0"/>
    <n v="1"/>
    <n v="7"/>
    <n v="7"/>
    <n v="7"/>
    <n v="7"/>
  </r>
  <r>
    <d v="2015-12-28T00:00:00"/>
    <x v="1"/>
    <x v="9"/>
    <n v="32"/>
    <x v="0"/>
    <x v="0"/>
    <x v="0"/>
    <n v="712816"/>
    <x v="1"/>
    <x v="6"/>
    <n v="1"/>
    <n v="1250"/>
    <n v="1462"/>
    <n v="1250"/>
    <n v="1462"/>
  </r>
  <r>
    <d v="2016-01-05T00:00:00"/>
    <x v="0"/>
    <x v="11"/>
    <n v="32"/>
    <x v="1"/>
    <x v="0"/>
    <x v="2"/>
    <n v="4246000"/>
    <x v="0"/>
    <x v="0"/>
    <n v="3"/>
    <n v="193.33"/>
    <n v="271.33333299999998"/>
    <n v="579.99"/>
    <n v="813.99999899999989"/>
  </r>
  <r>
    <d v="2016-01-05T00:00:00"/>
    <x v="0"/>
    <x v="11"/>
    <n v="32"/>
    <x v="1"/>
    <x v="0"/>
    <x v="2"/>
    <n v="4246000"/>
    <x v="0"/>
    <x v="0"/>
    <n v="1"/>
    <n v="69"/>
    <n v="92"/>
    <n v="69"/>
    <n v="92"/>
  </r>
  <r>
    <d v="2016-02-18T00:00:00"/>
    <x v="0"/>
    <x v="0"/>
    <n v="32"/>
    <x v="1"/>
    <x v="0"/>
    <x v="2"/>
    <n v="4246000"/>
    <x v="0"/>
    <x v="0"/>
    <n v="2"/>
    <n v="37.5"/>
    <n v="48.5"/>
    <n v="75"/>
    <n v="97"/>
  </r>
  <r>
    <d v="2015-08-31T00:00:00"/>
    <x v="1"/>
    <x v="5"/>
    <n v="32"/>
    <x v="1"/>
    <x v="0"/>
    <x v="2"/>
    <n v="4246000"/>
    <x v="0"/>
    <x v="0"/>
    <n v="1"/>
    <n v="150"/>
    <n v="156"/>
    <n v="150"/>
    <n v="156"/>
  </r>
  <r>
    <d v="2015-08-31T00:00:00"/>
    <x v="1"/>
    <x v="5"/>
    <n v="32"/>
    <x v="1"/>
    <x v="0"/>
    <x v="2"/>
    <n v="4246000"/>
    <x v="0"/>
    <x v="0"/>
    <n v="3"/>
    <n v="0.67"/>
    <n v="0.66666700000000001"/>
    <n v="2.0100000000000002"/>
    <n v="2.0000010000000001"/>
  </r>
  <r>
    <d v="2015-09-12T00:00:00"/>
    <x v="1"/>
    <x v="6"/>
    <n v="32"/>
    <x v="1"/>
    <x v="0"/>
    <x v="2"/>
    <n v="4246000"/>
    <x v="0"/>
    <x v="0"/>
    <n v="3"/>
    <n v="116.67"/>
    <n v="142.33333300000001"/>
    <n v="350.01"/>
    <n v="426.999999"/>
  </r>
  <r>
    <d v="2015-09-12T00:00:00"/>
    <x v="1"/>
    <x v="6"/>
    <n v="32"/>
    <x v="1"/>
    <x v="0"/>
    <x v="2"/>
    <n v="4246000"/>
    <x v="0"/>
    <x v="0"/>
    <n v="3"/>
    <n v="6.67"/>
    <n v="7.3333329999999997"/>
    <n v="20.009999999999998"/>
    <n v="21.999998999999999"/>
  </r>
  <r>
    <d v="2015-09-12T00:00:00"/>
    <x v="1"/>
    <x v="6"/>
    <n v="32"/>
    <x v="1"/>
    <x v="0"/>
    <x v="2"/>
    <n v="4246000"/>
    <x v="0"/>
    <x v="8"/>
    <n v="2"/>
    <n v="119.5"/>
    <n v="134.5"/>
    <n v="239"/>
    <n v="269"/>
  </r>
  <r>
    <d v="2015-12-02T00:00:00"/>
    <x v="1"/>
    <x v="9"/>
    <n v="32"/>
    <x v="1"/>
    <x v="0"/>
    <x v="2"/>
    <n v="4246000"/>
    <x v="0"/>
    <x v="0"/>
    <n v="1"/>
    <n v="95"/>
    <n v="99"/>
    <n v="95"/>
    <n v="99"/>
  </r>
  <r>
    <d v="2015-12-02T00:00:00"/>
    <x v="1"/>
    <x v="9"/>
    <n v="32"/>
    <x v="1"/>
    <x v="0"/>
    <x v="2"/>
    <n v="4246000"/>
    <x v="0"/>
    <x v="0"/>
    <n v="2"/>
    <n v="315"/>
    <n v="353"/>
    <n v="630"/>
    <n v="706"/>
  </r>
  <r>
    <d v="2015-12-02T00:00:00"/>
    <x v="1"/>
    <x v="9"/>
    <n v="32"/>
    <x v="1"/>
    <x v="0"/>
    <x v="2"/>
    <n v="4246000"/>
    <x v="0"/>
    <x v="0"/>
    <n v="3"/>
    <n v="22"/>
    <n v="25.333333"/>
    <n v="66"/>
    <n v="75.999999000000003"/>
  </r>
  <r>
    <d v="2015-12-02T00:00:00"/>
    <x v="1"/>
    <x v="9"/>
    <n v="32"/>
    <x v="1"/>
    <x v="0"/>
    <x v="2"/>
    <n v="4246000"/>
    <x v="0"/>
    <x v="8"/>
    <n v="1"/>
    <n v="151"/>
    <n v="169"/>
    <n v="151"/>
    <n v="169"/>
  </r>
  <r>
    <d v="2015-12-08T00:00:00"/>
    <x v="1"/>
    <x v="9"/>
    <n v="32"/>
    <x v="1"/>
    <x v="0"/>
    <x v="2"/>
    <n v="4246000"/>
    <x v="0"/>
    <x v="0"/>
    <n v="1"/>
    <n v="900"/>
    <n v="930"/>
    <n v="900"/>
    <n v="930"/>
  </r>
  <r>
    <d v="2015-12-29T00:00:00"/>
    <x v="1"/>
    <x v="9"/>
    <n v="32"/>
    <x v="1"/>
    <x v="0"/>
    <x v="2"/>
    <n v="4246000"/>
    <x v="0"/>
    <x v="0"/>
    <n v="1"/>
    <n v="72"/>
    <n v="88"/>
    <n v="72"/>
    <n v="88"/>
  </r>
  <r>
    <d v="2015-12-29T00:00:00"/>
    <x v="1"/>
    <x v="9"/>
    <n v="32"/>
    <x v="1"/>
    <x v="0"/>
    <x v="2"/>
    <n v="4246000"/>
    <x v="0"/>
    <x v="0"/>
    <n v="1"/>
    <n v="848"/>
    <n v="1014"/>
    <n v="848"/>
    <n v="1014"/>
  </r>
  <r>
    <d v="2015-12-29T00:00:00"/>
    <x v="1"/>
    <x v="9"/>
    <n v="32"/>
    <x v="1"/>
    <x v="0"/>
    <x v="2"/>
    <n v="4246000"/>
    <x v="0"/>
    <x v="0"/>
    <n v="3"/>
    <n v="7.67"/>
    <n v="9"/>
    <n v="23.009999999999998"/>
    <n v="27"/>
  </r>
  <r>
    <d v="2016-01-20T00:00:00"/>
    <x v="0"/>
    <x v="11"/>
    <n v="32"/>
    <x v="1"/>
    <x v="0"/>
    <x v="1"/>
    <n v="39240000"/>
    <x v="2"/>
    <x v="4"/>
    <n v="3"/>
    <n v="765"/>
    <n v="900.33333300000004"/>
    <n v="2295"/>
    <n v="2700.9999990000001"/>
  </r>
  <r>
    <d v="2016-03-23T00:00:00"/>
    <x v="0"/>
    <x v="1"/>
    <n v="32"/>
    <x v="1"/>
    <x v="0"/>
    <x v="1"/>
    <n v="39240000"/>
    <x v="2"/>
    <x v="4"/>
    <n v="3"/>
    <n v="180"/>
    <n v="190"/>
    <n v="540"/>
    <n v="570"/>
  </r>
  <r>
    <d v="2016-05-24T00:00:00"/>
    <x v="0"/>
    <x v="10"/>
    <n v="32"/>
    <x v="1"/>
    <x v="0"/>
    <x v="1"/>
    <n v="39240000"/>
    <x v="2"/>
    <x v="4"/>
    <n v="1"/>
    <n v="769"/>
    <n v="847"/>
    <n v="769"/>
    <n v="847"/>
  </r>
  <r>
    <d v="2016-05-27T00:00:00"/>
    <x v="0"/>
    <x v="10"/>
    <n v="32"/>
    <x v="1"/>
    <x v="0"/>
    <x v="1"/>
    <n v="39240000"/>
    <x v="2"/>
    <x v="4"/>
    <n v="3"/>
    <n v="773.33"/>
    <n v="781"/>
    <n v="2319.9900000000002"/>
    <n v="2343"/>
  </r>
  <r>
    <d v="2016-06-09T00:00:00"/>
    <x v="0"/>
    <x v="3"/>
    <n v="32"/>
    <x v="1"/>
    <x v="0"/>
    <x v="1"/>
    <n v="39240000"/>
    <x v="2"/>
    <x v="4"/>
    <n v="2"/>
    <n v="1160"/>
    <n v="1184.5"/>
    <n v="2320"/>
    <n v="2369"/>
  </r>
  <r>
    <d v="2015-08-17T00:00:00"/>
    <x v="1"/>
    <x v="5"/>
    <n v="32"/>
    <x v="1"/>
    <x v="0"/>
    <x v="1"/>
    <n v="39240000"/>
    <x v="2"/>
    <x v="4"/>
    <n v="1"/>
    <n v="2295"/>
    <n v="2094"/>
    <n v="2295"/>
    <n v="2094"/>
  </r>
  <r>
    <d v="2015-11-06T00:00:00"/>
    <x v="1"/>
    <x v="8"/>
    <n v="32"/>
    <x v="1"/>
    <x v="0"/>
    <x v="1"/>
    <n v="39240000"/>
    <x v="2"/>
    <x v="4"/>
    <n v="3"/>
    <n v="773.33"/>
    <n v="655.33333300000004"/>
    <n v="2319.9900000000002"/>
    <n v="1965.9999990000001"/>
  </r>
  <r>
    <d v="2015-11-22T00:00:00"/>
    <x v="1"/>
    <x v="8"/>
    <n v="32"/>
    <x v="1"/>
    <x v="0"/>
    <x v="1"/>
    <n v="39240000"/>
    <x v="2"/>
    <x v="4"/>
    <n v="3"/>
    <n v="188.33"/>
    <n v="188.66666699999999"/>
    <n v="564.99"/>
    <n v="566.000001"/>
  </r>
  <r>
    <d v="2015-12-14T00:00:00"/>
    <x v="1"/>
    <x v="9"/>
    <n v="32"/>
    <x v="1"/>
    <x v="0"/>
    <x v="1"/>
    <n v="39240000"/>
    <x v="2"/>
    <x v="4"/>
    <n v="3"/>
    <n v="773.33"/>
    <n v="727.66666699999996"/>
    <n v="2319.9900000000002"/>
    <n v="2183.0000009999999"/>
  </r>
  <r>
    <d v="2016-01-11T00:00:00"/>
    <x v="0"/>
    <x v="11"/>
    <n v="33"/>
    <x v="0"/>
    <x v="0"/>
    <x v="1"/>
    <n v="39240000"/>
    <x v="1"/>
    <x v="6"/>
    <n v="3"/>
    <n v="100"/>
    <n v="110"/>
    <n v="300"/>
    <n v="330"/>
  </r>
  <r>
    <d v="2016-02-08T00:00:00"/>
    <x v="0"/>
    <x v="0"/>
    <n v="33"/>
    <x v="0"/>
    <x v="0"/>
    <x v="1"/>
    <n v="39240000"/>
    <x v="1"/>
    <x v="6"/>
    <n v="3"/>
    <n v="270"/>
    <n v="336"/>
    <n v="810"/>
    <n v="1008"/>
  </r>
  <r>
    <d v="2016-04-07T00:00:00"/>
    <x v="0"/>
    <x v="2"/>
    <n v="33"/>
    <x v="0"/>
    <x v="0"/>
    <x v="1"/>
    <n v="39240000"/>
    <x v="1"/>
    <x v="6"/>
    <n v="3"/>
    <n v="433.33"/>
    <n v="518.66666699999996"/>
    <n v="1299.99"/>
    <n v="1556.0000009999999"/>
  </r>
  <r>
    <d v="2016-05-30T00:00:00"/>
    <x v="0"/>
    <x v="10"/>
    <n v="33"/>
    <x v="0"/>
    <x v="0"/>
    <x v="1"/>
    <n v="39240000"/>
    <x v="1"/>
    <x v="6"/>
    <n v="1"/>
    <n v="750"/>
    <n v="850"/>
    <n v="750"/>
    <n v="850"/>
  </r>
  <r>
    <d v="2016-06-15T00:00:00"/>
    <x v="0"/>
    <x v="3"/>
    <n v="33"/>
    <x v="0"/>
    <x v="0"/>
    <x v="1"/>
    <n v="39240000"/>
    <x v="1"/>
    <x v="6"/>
    <n v="1"/>
    <n v="1200"/>
    <n v="1553"/>
    <n v="1200"/>
    <n v="1553"/>
  </r>
  <r>
    <d v="2015-10-28T00:00:00"/>
    <x v="1"/>
    <x v="7"/>
    <n v="33"/>
    <x v="0"/>
    <x v="0"/>
    <x v="1"/>
    <n v="39240000"/>
    <x v="1"/>
    <x v="6"/>
    <n v="3"/>
    <n v="400"/>
    <n v="456"/>
    <n v="1200"/>
    <n v="1368"/>
  </r>
  <r>
    <d v="2015-11-20T00:00:00"/>
    <x v="1"/>
    <x v="8"/>
    <n v="33"/>
    <x v="0"/>
    <x v="0"/>
    <x v="1"/>
    <n v="39240000"/>
    <x v="1"/>
    <x v="6"/>
    <n v="2"/>
    <n v="135"/>
    <n v="133.5"/>
    <n v="270"/>
    <n v="267"/>
  </r>
  <r>
    <d v="2015-11-26T00:00:00"/>
    <x v="1"/>
    <x v="8"/>
    <n v="33"/>
    <x v="0"/>
    <x v="0"/>
    <x v="1"/>
    <n v="39240000"/>
    <x v="1"/>
    <x v="6"/>
    <n v="2"/>
    <n v="405"/>
    <n v="430"/>
    <n v="810"/>
    <n v="860"/>
  </r>
  <r>
    <d v="2015-11-29T00:00:00"/>
    <x v="1"/>
    <x v="8"/>
    <n v="33"/>
    <x v="0"/>
    <x v="0"/>
    <x v="1"/>
    <n v="39240000"/>
    <x v="1"/>
    <x v="6"/>
    <n v="3"/>
    <n v="90"/>
    <n v="99"/>
    <n v="270"/>
    <n v="297"/>
  </r>
  <r>
    <d v="2015-12-05T00:00:00"/>
    <x v="1"/>
    <x v="9"/>
    <n v="33"/>
    <x v="0"/>
    <x v="0"/>
    <x v="1"/>
    <n v="39240000"/>
    <x v="1"/>
    <x v="6"/>
    <n v="1"/>
    <n v="600"/>
    <n v="645"/>
    <n v="600"/>
    <n v="645"/>
  </r>
  <r>
    <d v="2016-07-14T00:00:00"/>
    <x v="0"/>
    <x v="4"/>
    <n v="33"/>
    <x v="0"/>
    <x v="0"/>
    <x v="1"/>
    <n v="39240000"/>
    <x v="0"/>
    <x v="3"/>
    <n v="3"/>
    <n v="159"/>
    <n v="188.66666699999999"/>
    <n v="477"/>
    <n v="566.000001"/>
  </r>
  <r>
    <d v="2016-02-12T00:00:00"/>
    <x v="0"/>
    <x v="0"/>
    <n v="34"/>
    <x v="1"/>
    <x v="0"/>
    <x v="2"/>
    <n v="4246000"/>
    <x v="0"/>
    <x v="0"/>
    <n v="1"/>
    <n v="300"/>
    <n v="370"/>
    <n v="300"/>
    <n v="370"/>
  </r>
  <r>
    <d v="2016-02-12T00:00:00"/>
    <x v="0"/>
    <x v="0"/>
    <n v="34"/>
    <x v="1"/>
    <x v="0"/>
    <x v="2"/>
    <n v="4246000"/>
    <x v="0"/>
    <x v="0"/>
    <n v="1"/>
    <n v="70"/>
    <n v="81"/>
    <n v="70"/>
    <n v="81"/>
  </r>
  <r>
    <d v="2016-03-30T00:00:00"/>
    <x v="0"/>
    <x v="1"/>
    <n v="34"/>
    <x v="1"/>
    <x v="0"/>
    <x v="2"/>
    <n v="4246000"/>
    <x v="0"/>
    <x v="0"/>
    <n v="1"/>
    <n v="848"/>
    <n v="1088"/>
    <n v="848"/>
    <n v="1088"/>
  </r>
  <r>
    <d v="2016-07-03T00:00:00"/>
    <x v="0"/>
    <x v="4"/>
    <n v="34"/>
    <x v="1"/>
    <x v="0"/>
    <x v="2"/>
    <n v="4246000"/>
    <x v="0"/>
    <x v="0"/>
    <n v="2"/>
    <n v="315"/>
    <n v="384"/>
    <n v="630"/>
    <n v="768"/>
  </r>
  <r>
    <d v="2016-07-03T00:00:00"/>
    <x v="0"/>
    <x v="4"/>
    <n v="34"/>
    <x v="1"/>
    <x v="0"/>
    <x v="2"/>
    <n v="4246000"/>
    <x v="0"/>
    <x v="0"/>
    <n v="1"/>
    <n v="100"/>
    <n v="110"/>
    <n v="100"/>
    <n v="110"/>
  </r>
  <r>
    <d v="2016-07-23T00:00:00"/>
    <x v="0"/>
    <x v="4"/>
    <n v="34"/>
    <x v="1"/>
    <x v="0"/>
    <x v="2"/>
    <n v="4246000"/>
    <x v="0"/>
    <x v="0"/>
    <n v="2"/>
    <n v="42.5"/>
    <n v="58"/>
    <n v="85"/>
    <n v="116"/>
  </r>
  <r>
    <d v="2016-07-23T00:00:00"/>
    <x v="0"/>
    <x v="4"/>
    <n v="34"/>
    <x v="1"/>
    <x v="0"/>
    <x v="2"/>
    <n v="4246000"/>
    <x v="0"/>
    <x v="0"/>
    <n v="1"/>
    <n v="29"/>
    <n v="36"/>
    <n v="29"/>
    <n v="36"/>
  </r>
  <r>
    <d v="2015-10-28T00:00:00"/>
    <x v="1"/>
    <x v="7"/>
    <n v="34"/>
    <x v="1"/>
    <x v="0"/>
    <x v="2"/>
    <n v="4246000"/>
    <x v="0"/>
    <x v="0"/>
    <n v="2"/>
    <n v="12"/>
    <n v="14"/>
    <n v="24"/>
    <n v="28"/>
  </r>
  <r>
    <d v="2015-10-28T00:00:00"/>
    <x v="1"/>
    <x v="7"/>
    <n v="34"/>
    <x v="1"/>
    <x v="0"/>
    <x v="2"/>
    <n v="4246000"/>
    <x v="0"/>
    <x v="0"/>
    <n v="2"/>
    <n v="375"/>
    <n v="389"/>
    <n v="750"/>
    <n v="778"/>
  </r>
  <r>
    <d v="2016-02-17T00:00:00"/>
    <x v="0"/>
    <x v="0"/>
    <n v="36"/>
    <x v="0"/>
    <x v="0"/>
    <x v="0"/>
    <n v="712816"/>
    <x v="0"/>
    <x v="0"/>
    <n v="1"/>
    <n v="870"/>
    <n v="1243"/>
    <n v="870"/>
    <n v="1243"/>
  </r>
  <r>
    <d v="2016-02-17T00:00:00"/>
    <x v="0"/>
    <x v="0"/>
    <n v="36"/>
    <x v="0"/>
    <x v="0"/>
    <x v="0"/>
    <n v="712816"/>
    <x v="0"/>
    <x v="0"/>
    <n v="3"/>
    <n v="25"/>
    <n v="32"/>
    <n v="75"/>
    <n v="96"/>
  </r>
  <r>
    <d v="2016-03-06T00:00:00"/>
    <x v="0"/>
    <x v="1"/>
    <n v="36"/>
    <x v="0"/>
    <x v="0"/>
    <x v="0"/>
    <n v="712816"/>
    <x v="0"/>
    <x v="8"/>
    <n v="3"/>
    <n v="53"/>
    <n v="64"/>
    <n v="159"/>
    <n v="192"/>
  </r>
  <r>
    <d v="2016-03-07T00:00:00"/>
    <x v="0"/>
    <x v="1"/>
    <n v="36"/>
    <x v="0"/>
    <x v="0"/>
    <x v="0"/>
    <n v="712816"/>
    <x v="0"/>
    <x v="0"/>
    <n v="3"/>
    <n v="93.33"/>
    <n v="104.666667"/>
    <n v="279.99"/>
    <n v="314.000001"/>
  </r>
  <r>
    <d v="2016-03-07T00:00:00"/>
    <x v="0"/>
    <x v="1"/>
    <n v="36"/>
    <x v="0"/>
    <x v="0"/>
    <x v="0"/>
    <n v="712816"/>
    <x v="0"/>
    <x v="0"/>
    <n v="1"/>
    <n v="30"/>
    <n v="38"/>
    <n v="30"/>
    <n v="38"/>
  </r>
  <r>
    <d v="2016-03-21T00:00:00"/>
    <x v="0"/>
    <x v="1"/>
    <n v="36"/>
    <x v="0"/>
    <x v="0"/>
    <x v="0"/>
    <n v="712816"/>
    <x v="0"/>
    <x v="0"/>
    <n v="2"/>
    <n v="150.5"/>
    <n v="193.5"/>
    <n v="301"/>
    <n v="387"/>
  </r>
  <r>
    <d v="2016-03-21T00:00:00"/>
    <x v="0"/>
    <x v="1"/>
    <n v="36"/>
    <x v="0"/>
    <x v="0"/>
    <x v="0"/>
    <n v="712816"/>
    <x v="0"/>
    <x v="0"/>
    <n v="2"/>
    <n v="22"/>
    <n v="25"/>
    <n v="44"/>
    <n v="50"/>
  </r>
  <r>
    <d v="2016-04-05T00:00:00"/>
    <x v="0"/>
    <x v="2"/>
    <n v="36"/>
    <x v="0"/>
    <x v="0"/>
    <x v="0"/>
    <n v="712816"/>
    <x v="0"/>
    <x v="0"/>
    <n v="2"/>
    <n v="50"/>
    <n v="55.5"/>
    <n v="100"/>
    <n v="111"/>
  </r>
  <r>
    <d v="2016-04-05T00:00:00"/>
    <x v="0"/>
    <x v="2"/>
    <n v="36"/>
    <x v="0"/>
    <x v="0"/>
    <x v="0"/>
    <n v="712816"/>
    <x v="0"/>
    <x v="0"/>
    <n v="1"/>
    <n v="319"/>
    <n v="431"/>
    <n v="319"/>
    <n v="431"/>
  </r>
  <r>
    <d v="2016-04-25T00:00:00"/>
    <x v="0"/>
    <x v="2"/>
    <n v="36"/>
    <x v="0"/>
    <x v="0"/>
    <x v="0"/>
    <n v="712816"/>
    <x v="0"/>
    <x v="0"/>
    <n v="3"/>
    <n v="38.33"/>
    <n v="51"/>
    <n v="114.99"/>
    <n v="153"/>
  </r>
  <r>
    <d v="2016-04-25T00:00:00"/>
    <x v="0"/>
    <x v="2"/>
    <n v="36"/>
    <x v="0"/>
    <x v="0"/>
    <x v="0"/>
    <n v="712816"/>
    <x v="0"/>
    <x v="0"/>
    <n v="1"/>
    <n v="980"/>
    <n v="1199"/>
    <n v="980"/>
    <n v="1199"/>
  </r>
  <r>
    <d v="2016-04-25T00:00:00"/>
    <x v="0"/>
    <x v="2"/>
    <n v="36"/>
    <x v="0"/>
    <x v="0"/>
    <x v="0"/>
    <n v="712816"/>
    <x v="0"/>
    <x v="0"/>
    <n v="1"/>
    <n v="32"/>
    <n v="42"/>
    <n v="32"/>
    <n v="42"/>
  </r>
  <r>
    <d v="2016-04-28T00:00:00"/>
    <x v="0"/>
    <x v="2"/>
    <n v="36"/>
    <x v="0"/>
    <x v="0"/>
    <x v="0"/>
    <n v="712816"/>
    <x v="0"/>
    <x v="0"/>
    <n v="3"/>
    <n v="175"/>
    <n v="203.66666699999999"/>
    <n v="525"/>
    <n v="611.000001"/>
  </r>
  <r>
    <d v="2016-04-28T00:00:00"/>
    <x v="0"/>
    <x v="2"/>
    <n v="36"/>
    <x v="0"/>
    <x v="0"/>
    <x v="0"/>
    <n v="712816"/>
    <x v="0"/>
    <x v="0"/>
    <n v="3"/>
    <n v="23.33"/>
    <n v="24.666667"/>
    <n v="69.989999999999995"/>
    <n v="74.000000999999997"/>
  </r>
  <r>
    <d v="2016-06-27T00:00:00"/>
    <x v="0"/>
    <x v="3"/>
    <n v="36"/>
    <x v="0"/>
    <x v="0"/>
    <x v="0"/>
    <n v="712816"/>
    <x v="0"/>
    <x v="0"/>
    <n v="2"/>
    <n v="25"/>
    <n v="30.5"/>
    <n v="50"/>
    <n v="61"/>
  </r>
  <r>
    <d v="2016-06-27T00:00:00"/>
    <x v="0"/>
    <x v="3"/>
    <n v="36"/>
    <x v="0"/>
    <x v="0"/>
    <x v="0"/>
    <n v="712816"/>
    <x v="0"/>
    <x v="0"/>
    <n v="1"/>
    <n v="240"/>
    <n v="331"/>
    <n v="240"/>
    <n v="331"/>
  </r>
  <r>
    <d v="2016-07-08T00:00:00"/>
    <x v="0"/>
    <x v="4"/>
    <n v="36"/>
    <x v="0"/>
    <x v="0"/>
    <x v="0"/>
    <n v="712816"/>
    <x v="0"/>
    <x v="0"/>
    <n v="1"/>
    <n v="28"/>
    <n v="33"/>
    <n v="28"/>
    <n v="33"/>
  </r>
  <r>
    <d v="2016-07-08T00:00:00"/>
    <x v="0"/>
    <x v="4"/>
    <n v="36"/>
    <x v="0"/>
    <x v="0"/>
    <x v="0"/>
    <n v="712816"/>
    <x v="0"/>
    <x v="0"/>
    <n v="1"/>
    <n v="228"/>
    <n v="279"/>
    <n v="228"/>
    <n v="279"/>
  </r>
  <r>
    <d v="2016-07-24T00:00:00"/>
    <x v="0"/>
    <x v="4"/>
    <n v="36"/>
    <x v="0"/>
    <x v="0"/>
    <x v="0"/>
    <n v="712816"/>
    <x v="0"/>
    <x v="0"/>
    <n v="3"/>
    <n v="10"/>
    <n v="13.333333"/>
    <n v="30"/>
    <n v="39.999999000000003"/>
  </r>
  <r>
    <d v="2016-07-24T00:00:00"/>
    <x v="0"/>
    <x v="4"/>
    <n v="36"/>
    <x v="0"/>
    <x v="0"/>
    <x v="0"/>
    <n v="712816"/>
    <x v="0"/>
    <x v="0"/>
    <n v="1"/>
    <n v="64"/>
    <n v="76"/>
    <n v="64"/>
    <n v="76"/>
  </r>
  <r>
    <d v="2016-07-31T00:00:00"/>
    <x v="0"/>
    <x v="4"/>
    <n v="36"/>
    <x v="0"/>
    <x v="0"/>
    <x v="0"/>
    <n v="712816"/>
    <x v="0"/>
    <x v="0"/>
    <n v="1"/>
    <n v="25"/>
    <n v="30"/>
    <n v="25"/>
    <n v="30"/>
  </r>
  <r>
    <d v="2016-07-31T00:00:00"/>
    <x v="0"/>
    <x v="4"/>
    <n v="36"/>
    <x v="0"/>
    <x v="0"/>
    <x v="0"/>
    <n v="712816"/>
    <x v="0"/>
    <x v="0"/>
    <n v="2"/>
    <n v="240"/>
    <n v="265.5"/>
    <n v="480"/>
    <n v="531"/>
  </r>
  <r>
    <d v="2016-07-31T00:00:00"/>
    <x v="0"/>
    <x v="4"/>
    <n v="36"/>
    <x v="0"/>
    <x v="0"/>
    <x v="0"/>
    <n v="712816"/>
    <x v="0"/>
    <x v="0"/>
    <n v="2"/>
    <n v="4.5"/>
    <n v="5.5"/>
    <n v="9"/>
    <n v="11"/>
  </r>
  <r>
    <d v="2015-08-15T00:00:00"/>
    <x v="1"/>
    <x v="5"/>
    <n v="36"/>
    <x v="0"/>
    <x v="0"/>
    <x v="0"/>
    <n v="712816"/>
    <x v="0"/>
    <x v="0"/>
    <n v="3"/>
    <n v="6.67"/>
    <n v="7.6666670000000003"/>
    <n v="20.009999999999998"/>
    <n v="23.000001000000001"/>
  </r>
  <r>
    <d v="2015-08-15T00:00:00"/>
    <x v="1"/>
    <x v="5"/>
    <n v="36"/>
    <x v="0"/>
    <x v="0"/>
    <x v="0"/>
    <n v="712816"/>
    <x v="0"/>
    <x v="0"/>
    <n v="2"/>
    <n v="22"/>
    <n v="24"/>
    <n v="44"/>
    <n v="48"/>
  </r>
  <r>
    <d v="2015-09-02T00:00:00"/>
    <x v="1"/>
    <x v="6"/>
    <n v="36"/>
    <x v="0"/>
    <x v="0"/>
    <x v="0"/>
    <n v="712816"/>
    <x v="0"/>
    <x v="0"/>
    <n v="2"/>
    <n v="35"/>
    <n v="39"/>
    <n v="70"/>
    <n v="78"/>
  </r>
  <r>
    <d v="2015-09-02T00:00:00"/>
    <x v="1"/>
    <x v="6"/>
    <n v="36"/>
    <x v="0"/>
    <x v="0"/>
    <x v="0"/>
    <n v="712816"/>
    <x v="0"/>
    <x v="0"/>
    <n v="2"/>
    <n v="525"/>
    <n v="504"/>
    <n v="1050"/>
    <n v="1008"/>
  </r>
  <r>
    <d v="2015-10-02T00:00:00"/>
    <x v="1"/>
    <x v="7"/>
    <n v="36"/>
    <x v="0"/>
    <x v="0"/>
    <x v="0"/>
    <n v="712816"/>
    <x v="0"/>
    <x v="0"/>
    <n v="3"/>
    <n v="36.67"/>
    <n v="39.333333000000003"/>
    <n v="110.01"/>
    <n v="117.999999"/>
  </r>
  <r>
    <d v="2015-10-05T00:00:00"/>
    <x v="1"/>
    <x v="7"/>
    <n v="36"/>
    <x v="0"/>
    <x v="0"/>
    <x v="0"/>
    <n v="712816"/>
    <x v="0"/>
    <x v="0"/>
    <n v="2"/>
    <n v="5"/>
    <n v="6"/>
    <n v="10"/>
    <n v="12"/>
  </r>
  <r>
    <d v="2015-11-17T00:00:00"/>
    <x v="1"/>
    <x v="8"/>
    <n v="36"/>
    <x v="0"/>
    <x v="0"/>
    <x v="0"/>
    <n v="712816"/>
    <x v="0"/>
    <x v="8"/>
    <n v="1"/>
    <n v="16"/>
    <n v="17"/>
    <n v="16"/>
    <n v="17"/>
  </r>
  <r>
    <d v="2015-11-17T00:00:00"/>
    <x v="1"/>
    <x v="8"/>
    <n v="36"/>
    <x v="0"/>
    <x v="0"/>
    <x v="0"/>
    <n v="712816"/>
    <x v="0"/>
    <x v="3"/>
    <n v="2"/>
    <n v="159"/>
    <n v="192"/>
    <n v="318"/>
    <n v="384"/>
  </r>
  <r>
    <d v="2015-12-08T00:00:00"/>
    <x v="1"/>
    <x v="9"/>
    <n v="36"/>
    <x v="0"/>
    <x v="0"/>
    <x v="0"/>
    <n v="712816"/>
    <x v="0"/>
    <x v="8"/>
    <n v="2"/>
    <n v="75.5"/>
    <n v="75"/>
    <n v="151"/>
    <n v="150"/>
  </r>
  <r>
    <d v="2015-08-22T00:00:00"/>
    <x v="1"/>
    <x v="5"/>
    <n v="36"/>
    <x v="1"/>
    <x v="0"/>
    <x v="1"/>
    <n v="39240000"/>
    <x v="0"/>
    <x v="8"/>
    <n v="1"/>
    <n v="199"/>
    <n v="190"/>
    <n v="199"/>
    <n v="190"/>
  </r>
  <r>
    <d v="2016-04-25T00:00:00"/>
    <x v="0"/>
    <x v="2"/>
    <n v="37"/>
    <x v="1"/>
    <x v="0"/>
    <x v="1"/>
    <n v="39240000"/>
    <x v="0"/>
    <x v="8"/>
    <n v="1"/>
    <n v="239"/>
    <n v="323"/>
    <n v="239"/>
    <n v="323"/>
  </r>
  <r>
    <d v="2016-02-03T00:00:00"/>
    <x v="0"/>
    <x v="0"/>
    <n v="30"/>
    <x v="1"/>
    <x v="0"/>
    <x v="1"/>
    <n v="39240000"/>
    <x v="0"/>
    <x v="2"/>
    <n v="2"/>
    <n v="175"/>
    <n v="236.5"/>
    <n v="350"/>
    <n v="473"/>
  </r>
  <r>
    <d v="2016-03-09T00:00:00"/>
    <x v="0"/>
    <x v="1"/>
    <n v="30"/>
    <x v="1"/>
    <x v="0"/>
    <x v="1"/>
    <n v="39240000"/>
    <x v="0"/>
    <x v="2"/>
    <n v="2"/>
    <n v="437.5"/>
    <n v="527"/>
    <n v="875"/>
    <n v="1054"/>
  </r>
  <r>
    <d v="2016-03-16T00:00:00"/>
    <x v="0"/>
    <x v="1"/>
    <n v="30"/>
    <x v="1"/>
    <x v="0"/>
    <x v="1"/>
    <n v="39240000"/>
    <x v="0"/>
    <x v="12"/>
    <n v="2"/>
    <n v="130.5"/>
    <n v="157"/>
    <n v="261"/>
    <n v="314"/>
  </r>
  <r>
    <d v="2016-03-16T00:00:00"/>
    <x v="0"/>
    <x v="1"/>
    <n v="30"/>
    <x v="1"/>
    <x v="0"/>
    <x v="1"/>
    <n v="39240000"/>
    <x v="0"/>
    <x v="12"/>
    <n v="1"/>
    <n v="130"/>
    <n v="146"/>
    <n v="130"/>
    <n v="146"/>
  </r>
  <r>
    <d v="2016-03-20T00:00:00"/>
    <x v="0"/>
    <x v="1"/>
    <n v="30"/>
    <x v="1"/>
    <x v="0"/>
    <x v="1"/>
    <n v="39240000"/>
    <x v="0"/>
    <x v="2"/>
    <n v="1"/>
    <n v="805"/>
    <n v="1004"/>
    <n v="805"/>
    <n v="1004"/>
  </r>
  <r>
    <d v="2016-03-27T00:00:00"/>
    <x v="0"/>
    <x v="1"/>
    <n v="30"/>
    <x v="1"/>
    <x v="0"/>
    <x v="1"/>
    <n v="39240000"/>
    <x v="0"/>
    <x v="12"/>
    <n v="2"/>
    <n v="85.5"/>
    <n v="118"/>
    <n v="171"/>
    <n v="236"/>
  </r>
  <r>
    <d v="2016-03-27T00:00:00"/>
    <x v="0"/>
    <x v="1"/>
    <n v="30"/>
    <x v="1"/>
    <x v="0"/>
    <x v="1"/>
    <n v="39240000"/>
    <x v="0"/>
    <x v="12"/>
    <n v="2"/>
    <n v="57.5"/>
    <n v="79"/>
    <n v="115"/>
    <n v="158"/>
  </r>
  <r>
    <d v="2016-04-25T00:00:00"/>
    <x v="0"/>
    <x v="2"/>
    <n v="30"/>
    <x v="1"/>
    <x v="0"/>
    <x v="1"/>
    <n v="39240000"/>
    <x v="0"/>
    <x v="2"/>
    <n v="3"/>
    <n v="151.66999999999999"/>
    <n v="184.66666699999999"/>
    <n v="455.01"/>
    <n v="554.000001"/>
  </r>
  <r>
    <d v="2016-05-01T00:00:00"/>
    <x v="0"/>
    <x v="10"/>
    <n v="30"/>
    <x v="1"/>
    <x v="0"/>
    <x v="1"/>
    <n v="39240000"/>
    <x v="0"/>
    <x v="12"/>
    <n v="1"/>
    <n v="225"/>
    <n v="264"/>
    <n v="225"/>
    <n v="264"/>
  </r>
  <r>
    <d v="2016-05-01T00:00:00"/>
    <x v="0"/>
    <x v="10"/>
    <n v="30"/>
    <x v="1"/>
    <x v="0"/>
    <x v="1"/>
    <n v="39240000"/>
    <x v="0"/>
    <x v="12"/>
    <n v="2"/>
    <n v="62.5"/>
    <n v="81.5"/>
    <n v="125"/>
    <n v="163"/>
  </r>
  <r>
    <d v="2016-05-10T00:00:00"/>
    <x v="0"/>
    <x v="10"/>
    <n v="30"/>
    <x v="1"/>
    <x v="0"/>
    <x v="1"/>
    <n v="39240000"/>
    <x v="0"/>
    <x v="12"/>
    <n v="3"/>
    <n v="18.329999999999998"/>
    <n v="24"/>
    <n v="54.989999999999995"/>
    <n v="72"/>
  </r>
  <r>
    <d v="2016-05-10T00:00:00"/>
    <x v="0"/>
    <x v="10"/>
    <n v="30"/>
    <x v="1"/>
    <x v="0"/>
    <x v="1"/>
    <n v="39240000"/>
    <x v="0"/>
    <x v="12"/>
    <n v="3"/>
    <n v="12"/>
    <n v="14.333333"/>
    <n v="36"/>
    <n v="42.999999000000003"/>
  </r>
  <r>
    <d v="2016-06-26T00:00:00"/>
    <x v="0"/>
    <x v="3"/>
    <n v="30"/>
    <x v="1"/>
    <x v="0"/>
    <x v="1"/>
    <n v="39240000"/>
    <x v="0"/>
    <x v="2"/>
    <n v="3"/>
    <n v="186.67"/>
    <n v="259.66666700000002"/>
    <n v="560.01"/>
    <n v="779.00000100000011"/>
  </r>
  <r>
    <d v="2016-07-01T00:00:00"/>
    <x v="0"/>
    <x v="4"/>
    <n v="30"/>
    <x v="1"/>
    <x v="0"/>
    <x v="1"/>
    <n v="39240000"/>
    <x v="0"/>
    <x v="2"/>
    <n v="1"/>
    <n v="105"/>
    <n v="124"/>
    <n v="105"/>
    <n v="124"/>
  </r>
  <r>
    <d v="2016-07-08T00:00:00"/>
    <x v="0"/>
    <x v="4"/>
    <n v="30"/>
    <x v="1"/>
    <x v="0"/>
    <x v="1"/>
    <n v="39240000"/>
    <x v="0"/>
    <x v="2"/>
    <n v="1"/>
    <n v="175"/>
    <n v="228"/>
    <n v="175"/>
    <n v="228"/>
  </r>
  <r>
    <d v="2016-07-18T00:00:00"/>
    <x v="0"/>
    <x v="4"/>
    <n v="30"/>
    <x v="1"/>
    <x v="0"/>
    <x v="1"/>
    <n v="39240000"/>
    <x v="0"/>
    <x v="2"/>
    <n v="2"/>
    <n v="70"/>
    <n v="80.5"/>
    <n v="140"/>
    <n v="161"/>
  </r>
  <r>
    <d v="2015-07-09T00:00:00"/>
    <x v="1"/>
    <x v="4"/>
    <n v="30"/>
    <x v="1"/>
    <x v="0"/>
    <x v="1"/>
    <n v="39240000"/>
    <x v="0"/>
    <x v="12"/>
    <n v="3"/>
    <n v="23.33"/>
    <n v="27.333333"/>
    <n v="69.989999999999995"/>
    <n v="81.999999000000003"/>
  </r>
  <r>
    <d v="2015-07-09T00:00:00"/>
    <x v="1"/>
    <x v="4"/>
    <n v="30"/>
    <x v="1"/>
    <x v="0"/>
    <x v="1"/>
    <n v="39240000"/>
    <x v="0"/>
    <x v="12"/>
    <n v="2"/>
    <n v="20"/>
    <n v="23.5"/>
    <n v="40"/>
    <n v="47"/>
  </r>
  <r>
    <d v="2015-07-09T00:00:00"/>
    <x v="1"/>
    <x v="4"/>
    <n v="30"/>
    <x v="1"/>
    <x v="0"/>
    <x v="1"/>
    <n v="39240000"/>
    <x v="0"/>
    <x v="2"/>
    <n v="2"/>
    <n v="192.5"/>
    <n v="203"/>
    <n v="385"/>
    <n v="406"/>
  </r>
  <r>
    <d v="2015-07-20T00:00:00"/>
    <x v="1"/>
    <x v="4"/>
    <n v="30"/>
    <x v="1"/>
    <x v="0"/>
    <x v="1"/>
    <n v="39240000"/>
    <x v="0"/>
    <x v="12"/>
    <n v="1"/>
    <n v="10"/>
    <n v="12"/>
    <n v="10"/>
    <n v="12"/>
  </r>
  <r>
    <d v="2015-08-03T00:00:00"/>
    <x v="1"/>
    <x v="5"/>
    <n v="30"/>
    <x v="1"/>
    <x v="0"/>
    <x v="1"/>
    <n v="39240000"/>
    <x v="0"/>
    <x v="2"/>
    <n v="1"/>
    <n v="770"/>
    <n v="811"/>
    <n v="770"/>
    <n v="811"/>
  </r>
  <r>
    <d v="2015-08-12T00:00:00"/>
    <x v="1"/>
    <x v="5"/>
    <n v="30"/>
    <x v="1"/>
    <x v="0"/>
    <x v="1"/>
    <n v="39240000"/>
    <x v="0"/>
    <x v="2"/>
    <n v="1"/>
    <n v="420"/>
    <n v="435"/>
    <n v="420"/>
    <n v="435"/>
  </r>
  <r>
    <d v="2015-08-14T00:00:00"/>
    <x v="1"/>
    <x v="5"/>
    <n v="30"/>
    <x v="1"/>
    <x v="0"/>
    <x v="1"/>
    <n v="39240000"/>
    <x v="0"/>
    <x v="12"/>
    <n v="3"/>
    <n v="45"/>
    <n v="44.666666999999997"/>
    <n v="135"/>
    <n v="134.000001"/>
  </r>
  <r>
    <d v="2015-08-14T00:00:00"/>
    <x v="1"/>
    <x v="5"/>
    <n v="30"/>
    <x v="1"/>
    <x v="0"/>
    <x v="1"/>
    <n v="39240000"/>
    <x v="0"/>
    <x v="12"/>
    <n v="2"/>
    <n v="25"/>
    <n v="30"/>
    <n v="50"/>
    <n v="60"/>
  </r>
  <r>
    <d v="2015-08-29T00:00:00"/>
    <x v="1"/>
    <x v="5"/>
    <n v="30"/>
    <x v="1"/>
    <x v="0"/>
    <x v="1"/>
    <n v="39240000"/>
    <x v="0"/>
    <x v="2"/>
    <n v="1"/>
    <n v="700"/>
    <n v="772"/>
    <n v="700"/>
    <n v="772"/>
  </r>
  <r>
    <d v="2015-08-31T00:00:00"/>
    <x v="1"/>
    <x v="5"/>
    <n v="30"/>
    <x v="1"/>
    <x v="0"/>
    <x v="1"/>
    <n v="39240000"/>
    <x v="0"/>
    <x v="2"/>
    <n v="3"/>
    <n v="268.33"/>
    <n v="308.66666700000002"/>
    <n v="804.99"/>
    <n v="926.00000100000011"/>
  </r>
  <r>
    <d v="2015-09-18T00:00:00"/>
    <x v="1"/>
    <x v="6"/>
    <n v="30"/>
    <x v="1"/>
    <x v="0"/>
    <x v="1"/>
    <n v="39240000"/>
    <x v="0"/>
    <x v="2"/>
    <n v="1"/>
    <n v="945"/>
    <n v="1076"/>
    <n v="945"/>
    <n v="1076"/>
  </r>
  <r>
    <d v="2015-09-21T00:00:00"/>
    <x v="1"/>
    <x v="6"/>
    <n v="30"/>
    <x v="1"/>
    <x v="0"/>
    <x v="1"/>
    <n v="39240000"/>
    <x v="0"/>
    <x v="2"/>
    <n v="1"/>
    <n v="35"/>
    <n v="38"/>
    <n v="35"/>
    <n v="38"/>
  </r>
  <r>
    <d v="2015-10-16T00:00:00"/>
    <x v="1"/>
    <x v="7"/>
    <n v="30"/>
    <x v="1"/>
    <x v="0"/>
    <x v="1"/>
    <n v="39240000"/>
    <x v="0"/>
    <x v="2"/>
    <n v="1"/>
    <n v="350"/>
    <n v="388"/>
    <n v="350"/>
    <n v="388"/>
  </r>
  <r>
    <d v="2015-10-23T00:00:00"/>
    <x v="1"/>
    <x v="7"/>
    <n v="30"/>
    <x v="1"/>
    <x v="0"/>
    <x v="1"/>
    <n v="39240000"/>
    <x v="0"/>
    <x v="12"/>
    <n v="2"/>
    <n v="57.5"/>
    <n v="65"/>
    <n v="115"/>
    <n v="130"/>
  </r>
  <r>
    <d v="2015-10-23T00:00:00"/>
    <x v="1"/>
    <x v="7"/>
    <n v="30"/>
    <x v="1"/>
    <x v="0"/>
    <x v="1"/>
    <n v="39240000"/>
    <x v="0"/>
    <x v="12"/>
    <n v="1"/>
    <n v="300"/>
    <n v="297"/>
    <n v="300"/>
    <n v="297"/>
  </r>
  <r>
    <d v="2015-10-25T00:00:00"/>
    <x v="1"/>
    <x v="7"/>
    <n v="30"/>
    <x v="1"/>
    <x v="0"/>
    <x v="1"/>
    <n v="39240000"/>
    <x v="0"/>
    <x v="12"/>
    <n v="1"/>
    <n v="45"/>
    <n v="45"/>
    <n v="45"/>
    <n v="45"/>
  </r>
  <r>
    <d v="2015-11-06T00:00:00"/>
    <x v="1"/>
    <x v="8"/>
    <n v="30"/>
    <x v="1"/>
    <x v="0"/>
    <x v="1"/>
    <n v="39240000"/>
    <x v="0"/>
    <x v="12"/>
    <n v="2"/>
    <n v="30"/>
    <n v="33"/>
    <n v="60"/>
    <n v="66"/>
  </r>
  <r>
    <d v="2015-11-06T00:00:00"/>
    <x v="1"/>
    <x v="8"/>
    <n v="30"/>
    <x v="1"/>
    <x v="0"/>
    <x v="1"/>
    <n v="39240000"/>
    <x v="0"/>
    <x v="12"/>
    <n v="1"/>
    <n v="105"/>
    <n v="112"/>
    <n v="105"/>
    <n v="112"/>
  </r>
  <r>
    <d v="2015-11-08T00:00:00"/>
    <x v="1"/>
    <x v="8"/>
    <n v="30"/>
    <x v="1"/>
    <x v="0"/>
    <x v="1"/>
    <n v="39240000"/>
    <x v="0"/>
    <x v="2"/>
    <n v="2"/>
    <n v="140"/>
    <n v="150.5"/>
    <n v="280"/>
    <n v="301"/>
  </r>
  <r>
    <d v="2015-11-17T00:00:00"/>
    <x v="1"/>
    <x v="8"/>
    <n v="30"/>
    <x v="1"/>
    <x v="0"/>
    <x v="1"/>
    <n v="39240000"/>
    <x v="0"/>
    <x v="12"/>
    <n v="2"/>
    <n v="5"/>
    <n v="5.5"/>
    <n v="10"/>
    <n v="11"/>
  </r>
  <r>
    <d v="2015-11-17T00:00:00"/>
    <x v="1"/>
    <x v="8"/>
    <n v="30"/>
    <x v="1"/>
    <x v="0"/>
    <x v="1"/>
    <n v="39240000"/>
    <x v="0"/>
    <x v="12"/>
    <n v="1"/>
    <n v="90"/>
    <n v="96"/>
    <n v="90"/>
    <n v="96"/>
  </r>
  <r>
    <d v="2015-12-08T00:00:00"/>
    <x v="1"/>
    <x v="9"/>
    <n v="30"/>
    <x v="1"/>
    <x v="0"/>
    <x v="1"/>
    <n v="39240000"/>
    <x v="0"/>
    <x v="12"/>
    <n v="3"/>
    <n v="56.67"/>
    <n v="64.666667000000004"/>
    <n v="170.01"/>
    <n v="194.000001"/>
  </r>
  <r>
    <d v="2015-12-08T00:00:00"/>
    <x v="1"/>
    <x v="9"/>
    <n v="30"/>
    <x v="1"/>
    <x v="0"/>
    <x v="1"/>
    <n v="39240000"/>
    <x v="0"/>
    <x v="12"/>
    <n v="1"/>
    <n v="15"/>
    <n v="16"/>
    <n v="15"/>
    <n v="16"/>
  </r>
  <r>
    <d v="2015-12-08T00:00:00"/>
    <x v="1"/>
    <x v="9"/>
    <n v="30"/>
    <x v="1"/>
    <x v="0"/>
    <x v="1"/>
    <n v="39240000"/>
    <x v="0"/>
    <x v="2"/>
    <n v="3"/>
    <n v="46.67"/>
    <n v="46.333333000000003"/>
    <n v="140.01"/>
    <n v="138.999999"/>
  </r>
  <r>
    <d v="2015-12-12T00:00:00"/>
    <x v="1"/>
    <x v="9"/>
    <n v="30"/>
    <x v="1"/>
    <x v="0"/>
    <x v="1"/>
    <n v="39240000"/>
    <x v="0"/>
    <x v="2"/>
    <n v="1"/>
    <n v="595"/>
    <n v="674"/>
    <n v="595"/>
    <n v="674"/>
  </r>
  <r>
    <d v="2015-12-26T00:00:00"/>
    <x v="1"/>
    <x v="9"/>
    <n v="30"/>
    <x v="1"/>
    <x v="0"/>
    <x v="1"/>
    <n v="39240000"/>
    <x v="0"/>
    <x v="2"/>
    <n v="2"/>
    <n v="70"/>
    <n v="81.5"/>
    <n v="140"/>
    <n v="163"/>
  </r>
  <r>
    <d v="2015-12-30T00:00:00"/>
    <x v="1"/>
    <x v="9"/>
    <n v="30"/>
    <x v="1"/>
    <x v="0"/>
    <x v="1"/>
    <n v="39240000"/>
    <x v="0"/>
    <x v="12"/>
    <n v="3"/>
    <n v="54"/>
    <n v="61.666666999999997"/>
    <n v="162"/>
    <n v="185.000001"/>
  </r>
  <r>
    <d v="2015-12-30T00:00:00"/>
    <x v="1"/>
    <x v="9"/>
    <n v="30"/>
    <x v="1"/>
    <x v="0"/>
    <x v="1"/>
    <n v="39240000"/>
    <x v="0"/>
    <x v="12"/>
    <n v="2"/>
    <n v="7.5"/>
    <n v="7.5"/>
    <n v="15"/>
    <n v="15"/>
  </r>
  <r>
    <d v="2016-05-05T00:00:00"/>
    <x v="0"/>
    <x v="10"/>
    <n v="37"/>
    <x v="1"/>
    <x v="0"/>
    <x v="2"/>
    <n v="4246000"/>
    <x v="1"/>
    <x v="1"/>
    <n v="1"/>
    <n v="196"/>
    <n v="246"/>
    <n v="196"/>
    <n v="246"/>
  </r>
  <r>
    <d v="2015-10-12T00:00:00"/>
    <x v="1"/>
    <x v="7"/>
    <n v="38"/>
    <x v="0"/>
    <x v="0"/>
    <x v="2"/>
    <n v="4246000"/>
    <x v="0"/>
    <x v="8"/>
    <n v="1"/>
    <n v="24"/>
    <n v="26"/>
    <n v="24"/>
    <n v="26"/>
  </r>
  <r>
    <d v="2016-02-27T00:00:00"/>
    <x v="0"/>
    <x v="0"/>
    <n v="38"/>
    <x v="1"/>
    <x v="0"/>
    <x v="1"/>
    <n v="39240000"/>
    <x v="0"/>
    <x v="8"/>
    <n v="1"/>
    <n v="87"/>
    <n v="96"/>
    <n v="87"/>
    <n v="96"/>
  </r>
  <r>
    <d v="2016-06-04T00:00:00"/>
    <x v="0"/>
    <x v="3"/>
    <n v="38"/>
    <x v="1"/>
    <x v="0"/>
    <x v="1"/>
    <n v="39240000"/>
    <x v="1"/>
    <x v="13"/>
    <n v="1"/>
    <n v="1016"/>
    <n v="1287"/>
    <n v="1016"/>
    <n v="1287"/>
  </r>
  <r>
    <d v="2016-06-19T00:00:00"/>
    <x v="0"/>
    <x v="3"/>
    <n v="38"/>
    <x v="1"/>
    <x v="0"/>
    <x v="1"/>
    <n v="39240000"/>
    <x v="0"/>
    <x v="8"/>
    <n v="1"/>
    <n v="56"/>
    <n v="72"/>
    <n v="56"/>
    <n v="72"/>
  </r>
  <r>
    <d v="2016-06-30T00:00:00"/>
    <x v="0"/>
    <x v="3"/>
    <n v="38"/>
    <x v="1"/>
    <x v="0"/>
    <x v="1"/>
    <n v="39240000"/>
    <x v="0"/>
    <x v="8"/>
    <n v="3"/>
    <n v="50.33"/>
    <n v="67.333332999999996"/>
    <n v="150.99"/>
    <n v="201.999999"/>
  </r>
  <r>
    <d v="2016-07-22T00:00:00"/>
    <x v="0"/>
    <x v="4"/>
    <n v="38"/>
    <x v="1"/>
    <x v="0"/>
    <x v="1"/>
    <n v="39240000"/>
    <x v="1"/>
    <x v="13"/>
    <n v="1"/>
    <n v="1143"/>
    <n v="1329"/>
    <n v="1143"/>
    <n v="1329"/>
  </r>
  <r>
    <d v="2015-09-22T00:00:00"/>
    <x v="1"/>
    <x v="6"/>
    <n v="38"/>
    <x v="1"/>
    <x v="0"/>
    <x v="1"/>
    <n v="39240000"/>
    <x v="0"/>
    <x v="8"/>
    <n v="1"/>
    <n v="215"/>
    <n v="237"/>
    <n v="215"/>
    <n v="237"/>
  </r>
  <r>
    <d v="2015-09-22T00:00:00"/>
    <x v="1"/>
    <x v="6"/>
    <n v="38"/>
    <x v="1"/>
    <x v="0"/>
    <x v="1"/>
    <n v="39240000"/>
    <x v="0"/>
    <x v="8"/>
    <n v="1"/>
    <n v="32"/>
    <n v="32"/>
    <n v="32"/>
    <n v="32"/>
  </r>
  <r>
    <d v="2015-10-05T00:00:00"/>
    <x v="1"/>
    <x v="7"/>
    <n v="38"/>
    <x v="1"/>
    <x v="0"/>
    <x v="1"/>
    <n v="39240000"/>
    <x v="1"/>
    <x v="13"/>
    <n v="1"/>
    <n v="1334"/>
    <n v="1366"/>
    <n v="1334"/>
    <n v="1366"/>
  </r>
  <r>
    <d v="2015-12-23T00:00:00"/>
    <x v="1"/>
    <x v="9"/>
    <n v="38"/>
    <x v="1"/>
    <x v="0"/>
    <x v="1"/>
    <n v="39240000"/>
    <x v="1"/>
    <x v="13"/>
    <n v="3"/>
    <n v="190.67"/>
    <n v="209.33333300000001"/>
    <n v="572.01"/>
    <n v="627.999999"/>
  </r>
  <r>
    <d v="2016-01-10T00:00:00"/>
    <x v="0"/>
    <x v="11"/>
    <n v="38"/>
    <x v="1"/>
    <x v="0"/>
    <x v="0"/>
    <n v="712816"/>
    <x v="0"/>
    <x v="0"/>
    <n v="3"/>
    <n v="14.67"/>
    <n v="16.666667"/>
    <n v="44.01"/>
    <n v="50.000000999999997"/>
  </r>
  <r>
    <d v="2016-01-10T00:00:00"/>
    <x v="0"/>
    <x v="11"/>
    <n v="38"/>
    <x v="1"/>
    <x v="0"/>
    <x v="0"/>
    <n v="712816"/>
    <x v="0"/>
    <x v="8"/>
    <n v="2"/>
    <n v="8"/>
    <n v="10"/>
    <n v="16"/>
    <n v="20"/>
  </r>
  <r>
    <d v="2016-01-13T00:00:00"/>
    <x v="0"/>
    <x v="11"/>
    <n v="38"/>
    <x v="1"/>
    <x v="0"/>
    <x v="0"/>
    <n v="712816"/>
    <x v="0"/>
    <x v="8"/>
    <n v="2"/>
    <n v="24"/>
    <n v="27"/>
    <n v="48"/>
    <n v="54"/>
  </r>
  <r>
    <d v="2016-01-31T00:00:00"/>
    <x v="0"/>
    <x v="11"/>
    <n v="38"/>
    <x v="1"/>
    <x v="0"/>
    <x v="0"/>
    <n v="712816"/>
    <x v="0"/>
    <x v="0"/>
    <n v="1"/>
    <n v="240"/>
    <n v="301"/>
    <n v="240"/>
    <n v="301"/>
  </r>
  <r>
    <d v="2016-01-31T00:00:00"/>
    <x v="0"/>
    <x v="11"/>
    <n v="38"/>
    <x v="1"/>
    <x v="0"/>
    <x v="0"/>
    <n v="712816"/>
    <x v="0"/>
    <x v="0"/>
    <n v="3"/>
    <n v="48.33"/>
    <n v="58.333333000000003"/>
    <n v="144.99"/>
    <n v="174.999999"/>
  </r>
  <r>
    <d v="2016-04-07T00:00:00"/>
    <x v="0"/>
    <x v="2"/>
    <n v="38"/>
    <x v="1"/>
    <x v="0"/>
    <x v="0"/>
    <n v="712816"/>
    <x v="0"/>
    <x v="0"/>
    <n v="1"/>
    <n v="95"/>
    <n v="110"/>
    <n v="95"/>
    <n v="110"/>
  </r>
  <r>
    <d v="2016-05-28T00:00:00"/>
    <x v="0"/>
    <x v="10"/>
    <n v="38"/>
    <x v="1"/>
    <x v="0"/>
    <x v="0"/>
    <n v="712816"/>
    <x v="0"/>
    <x v="0"/>
    <n v="1"/>
    <n v="350"/>
    <n v="402"/>
    <n v="350"/>
    <n v="402"/>
  </r>
  <r>
    <d v="2015-08-01T00:00:00"/>
    <x v="1"/>
    <x v="5"/>
    <n v="38"/>
    <x v="1"/>
    <x v="0"/>
    <x v="0"/>
    <n v="712816"/>
    <x v="0"/>
    <x v="0"/>
    <n v="2"/>
    <n v="44"/>
    <n v="51.5"/>
    <n v="88"/>
    <n v="103"/>
  </r>
  <r>
    <d v="2015-08-01T00:00:00"/>
    <x v="1"/>
    <x v="5"/>
    <n v="38"/>
    <x v="1"/>
    <x v="0"/>
    <x v="0"/>
    <n v="712816"/>
    <x v="0"/>
    <x v="0"/>
    <n v="3"/>
    <n v="282.67"/>
    <n v="294.33333299999998"/>
    <n v="848.01"/>
    <n v="882.99999899999989"/>
  </r>
  <r>
    <d v="2015-08-21T00:00:00"/>
    <x v="1"/>
    <x v="5"/>
    <n v="38"/>
    <x v="1"/>
    <x v="0"/>
    <x v="0"/>
    <n v="712816"/>
    <x v="0"/>
    <x v="0"/>
    <n v="3"/>
    <n v="5"/>
    <n v="5.3333329999999997"/>
    <n v="15"/>
    <n v="15.999998999999999"/>
  </r>
  <r>
    <d v="2015-08-21T00:00:00"/>
    <x v="1"/>
    <x v="5"/>
    <n v="38"/>
    <x v="1"/>
    <x v="0"/>
    <x v="0"/>
    <n v="712816"/>
    <x v="0"/>
    <x v="0"/>
    <n v="3"/>
    <n v="268.33"/>
    <n v="281"/>
    <n v="804.99"/>
    <n v="843"/>
  </r>
  <r>
    <d v="2015-09-23T00:00:00"/>
    <x v="1"/>
    <x v="6"/>
    <n v="38"/>
    <x v="1"/>
    <x v="0"/>
    <x v="0"/>
    <n v="712816"/>
    <x v="0"/>
    <x v="0"/>
    <n v="2"/>
    <n v="172"/>
    <n v="192"/>
    <n v="344"/>
    <n v="384"/>
  </r>
  <r>
    <d v="2015-10-03T00:00:00"/>
    <x v="1"/>
    <x v="7"/>
    <n v="38"/>
    <x v="1"/>
    <x v="0"/>
    <x v="0"/>
    <n v="712816"/>
    <x v="0"/>
    <x v="0"/>
    <n v="2"/>
    <n v="10"/>
    <n v="10.5"/>
    <n v="20"/>
    <n v="21"/>
  </r>
  <r>
    <d v="2015-10-03T00:00:00"/>
    <x v="1"/>
    <x v="7"/>
    <n v="38"/>
    <x v="1"/>
    <x v="0"/>
    <x v="0"/>
    <n v="712816"/>
    <x v="0"/>
    <x v="0"/>
    <n v="3"/>
    <n v="7"/>
    <n v="7.3333329999999997"/>
    <n v="21"/>
    <n v="21.999998999999999"/>
  </r>
  <r>
    <d v="2015-10-06T00:00:00"/>
    <x v="1"/>
    <x v="7"/>
    <n v="38"/>
    <x v="1"/>
    <x v="0"/>
    <x v="0"/>
    <n v="712816"/>
    <x v="0"/>
    <x v="0"/>
    <n v="1"/>
    <n v="85"/>
    <n v="99"/>
    <n v="85"/>
    <n v="99"/>
  </r>
  <r>
    <d v="2015-10-06T00:00:00"/>
    <x v="1"/>
    <x v="7"/>
    <n v="38"/>
    <x v="1"/>
    <x v="0"/>
    <x v="0"/>
    <n v="712816"/>
    <x v="0"/>
    <x v="0"/>
    <n v="2"/>
    <n v="29"/>
    <n v="30"/>
    <n v="58"/>
    <n v="60"/>
  </r>
  <r>
    <d v="2015-12-15T00:00:00"/>
    <x v="1"/>
    <x v="9"/>
    <n v="38"/>
    <x v="1"/>
    <x v="0"/>
    <x v="0"/>
    <n v="712816"/>
    <x v="0"/>
    <x v="8"/>
    <n v="2"/>
    <n v="67.5"/>
    <n v="72.5"/>
    <n v="135"/>
    <n v="145"/>
  </r>
  <r>
    <d v="2016-01-01T00:00:00"/>
    <x v="0"/>
    <x v="11"/>
    <n v="39"/>
    <x v="0"/>
    <x v="0"/>
    <x v="1"/>
    <n v="39240000"/>
    <x v="0"/>
    <x v="2"/>
    <n v="1"/>
    <n v="210"/>
    <n v="271"/>
    <n v="210"/>
    <n v="271"/>
  </r>
  <r>
    <d v="2016-01-06T00:00:00"/>
    <x v="0"/>
    <x v="11"/>
    <n v="39"/>
    <x v="0"/>
    <x v="0"/>
    <x v="1"/>
    <n v="39240000"/>
    <x v="0"/>
    <x v="2"/>
    <n v="2"/>
    <n v="507.5"/>
    <n v="642.5"/>
    <n v="1015"/>
    <n v="1285"/>
  </r>
  <r>
    <d v="2016-01-06T00:00:00"/>
    <x v="0"/>
    <x v="11"/>
    <n v="39"/>
    <x v="0"/>
    <x v="0"/>
    <x v="1"/>
    <n v="39240000"/>
    <x v="1"/>
    <x v="1"/>
    <n v="2"/>
    <n v="134.5"/>
    <n v="155"/>
    <n v="269"/>
    <n v="310"/>
  </r>
  <r>
    <d v="2016-01-18T00:00:00"/>
    <x v="0"/>
    <x v="11"/>
    <n v="39"/>
    <x v="0"/>
    <x v="0"/>
    <x v="1"/>
    <n v="39240000"/>
    <x v="0"/>
    <x v="0"/>
    <n v="2"/>
    <n v="90"/>
    <n v="111"/>
    <n v="180"/>
    <n v="222"/>
  </r>
  <r>
    <d v="2016-01-19T00:00:00"/>
    <x v="0"/>
    <x v="11"/>
    <n v="39"/>
    <x v="0"/>
    <x v="0"/>
    <x v="1"/>
    <n v="39240000"/>
    <x v="0"/>
    <x v="0"/>
    <n v="3"/>
    <n v="33.33"/>
    <n v="44.333333000000003"/>
    <n v="99.99"/>
    <n v="132.999999"/>
  </r>
  <r>
    <d v="2016-01-19T00:00:00"/>
    <x v="0"/>
    <x v="11"/>
    <n v="39"/>
    <x v="0"/>
    <x v="0"/>
    <x v="1"/>
    <n v="39240000"/>
    <x v="0"/>
    <x v="0"/>
    <n v="3"/>
    <n v="290"/>
    <n v="396.33333299999998"/>
    <n v="870"/>
    <n v="1188.9999989999999"/>
  </r>
  <r>
    <d v="2016-01-19T00:00:00"/>
    <x v="0"/>
    <x v="11"/>
    <n v="39"/>
    <x v="0"/>
    <x v="0"/>
    <x v="1"/>
    <n v="39240000"/>
    <x v="0"/>
    <x v="0"/>
    <n v="2"/>
    <n v="10.5"/>
    <n v="12.5"/>
    <n v="21"/>
    <n v="25"/>
  </r>
  <r>
    <d v="2016-01-20T00:00:00"/>
    <x v="0"/>
    <x v="11"/>
    <n v="39"/>
    <x v="0"/>
    <x v="0"/>
    <x v="1"/>
    <n v="39240000"/>
    <x v="0"/>
    <x v="0"/>
    <n v="1"/>
    <n v="875"/>
    <n v="1131"/>
    <n v="875"/>
    <n v="1131"/>
  </r>
  <r>
    <d v="2016-01-20T00:00:00"/>
    <x v="0"/>
    <x v="11"/>
    <n v="39"/>
    <x v="0"/>
    <x v="0"/>
    <x v="1"/>
    <n v="39240000"/>
    <x v="0"/>
    <x v="7"/>
    <n v="1"/>
    <n v="198"/>
    <n v="273"/>
    <n v="198"/>
    <n v="273"/>
  </r>
  <r>
    <d v="2016-01-20T00:00:00"/>
    <x v="0"/>
    <x v="11"/>
    <n v="39"/>
    <x v="0"/>
    <x v="0"/>
    <x v="1"/>
    <n v="39240000"/>
    <x v="0"/>
    <x v="2"/>
    <n v="3"/>
    <n v="116.67"/>
    <n v="134.66666699999999"/>
    <n v="350.01"/>
    <n v="404.000001"/>
  </r>
  <r>
    <d v="2016-01-20T00:00:00"/>
    <x v="0"/>
    <x v="11"/>
    <n v="39"/>
    <x v="0"/>
    <x v="0"/>
    <x v="1"/>
    <n v="39240000"/>
    <x v="1"/>
    <x v="1"/>
    <n v="2"/>
    <n v="61"/>
    <n v="76.5"/>
    <n v="122"/>
    <n v="153"/>
  </r>
  <r>
    <d v="2016-02-12T00:00:00"/>
    <x v="0"/>
    <x v="0"/>
    <n v="39"/>
    <x v="0"/>
    <x v="0"/>
    <x v="1"/>
    <n v="39240000"/>
    <x v="0"/>
    <x v="0"/>
    <n v="1"/>
    <n v="116"/>
    <n v="140"/>
    <n v="116"/>
    <n v="140"/>
  </r>
  <r>
    <d v="2016-02-12T00:00:00"/>
    <x v="0"/>
    <x v="0"/>
    <n v="39"/>
    <x v="0"/>
    <x v="0"/>
    <x v="1"/>
    <n v="39240000"/>
    <x v="0"/>
    <x v="0"/>
    <n v="1"/>
    <n v="135"/>
    <n v="171"/>
    <n v="135"/>
    <n v="171"/>
  </r>
  <r>
    <d v="2016-02-15T00:00:00"/>
    <x v="0"/>
    <x v="0"/>
    <n v="39"/>
    <x v="0"/>
    <x v="0"/>
    <x v="1"/>
    <n v="39240000"/>
    <x v="0"/>
    <x v="7"/>
    <n v="1"/>
    <n v="506"/>
    <n v="664"/>
    <n v="506"/>
    <n v="664"/>
  </r>
  <r>
    <d v="2016-02-15T00:00:00"/>
    <x v="0"/>
    <x v="0"/>
    <n v="39"/>
    <x v="0"/>
    <x v="0"/>
    <x v="1"/>
    <n v="39240000"/>
    <x v="0"/>
    <x v="0"/>
    <n v="2"/>
    <n v="30"/>
    <n v="36.5"/>
    <n v="60"/>
    <n v="73"/>
  </r>
  <r>
    <d v="2016-02-16T00:00:00"/>
    <x v="0"/>
    <x v="0"/>
    <n v="39"/>
    <x v="0"/>
    <x v="0"/>
    <x v="1"/>
    <n v="39240000"/>
    <x v="0"/>
    <x v="0"/>
    <n v="3"/>
    <n v="100"/>
    <n v="116.666667"/>
    <n v="300"/>
    <n v="350.000001"/>
  </r>
  <r>
    <d v="2016-02-16T00:00:00"/>
    <x v="0"/>
    <x v="0"/>
    <n v="39"/>
    <x v="0"/>
    <x v="0"/>
    <x v="1"/>
    <n v="39240000"/>
    <x v="0"/>
    <x v="0"/>
    <n v="2"/>
    <n v="30"/>
    <n v="38.5"/>
    <n v="60"/>
    <n v="77"/>
  </r>
  <r>
    <d v="2016-02-16T00:00:00"/>
    <x v="0"/>
    <x v="0"/>
    <n v="39"/>
    <x v="0"/>
    <x v="0"/>
    <x v="1"/>
    <n v="39240000"/>
    <x v="0"/>
    <x v="2"/>
    <n v="2"/>
    <n v="437.5"/>
    <n v="544.5"/>
    <n v="875"/>
    <n v="1089"/>
  </r>
  <r>
    <d v="2016-02-16T00:00:00"/>
    <x v="0"/>
    <x v="0"/>
    <n v="39"/>
    <x v="0"/>
    <x v="0"/>
    <x v="1"/>
    <n v="39240000"/>
    <x v="1"/>
    <x v="1"/>
    <n v="3"/>
    <n v="32.67"/>
    <n v="35"/>
    <n v="98.01"/>
    <n v="105"/>
  </r>
  <r>
    <d v="2016-02-28T00:00:00"/>
    <x v="0"/>
    <x v="0"/>
    <n v="39"/>
    <x v="0"/>
    <x v="0"/>
    <x v="1"/>
    <n v="39240000"/>
    <x v="0"/>
    <x v="2"/>
    <n v="3"/>
    <n v="58.33"/>
    <n v="70.666667000000004"/>
    <n v="174.99"/>
    <n v="212.000001"/>
  </r>
  <r>
    <d v="2016-03-15T00:00:00"/>
    <x v="0"/>
    <x v="1"/>
    <n v="39"/>
    <x v="0"/>
    <x v="0"/>
    <x v="1"/>
    <n v="39240000"/>
    <x v="0"/>
    <x v="0"/>
    <n v="2"/>
    <n v="240"/>
    <n v="276"/>
    <n v="480"/>
    <n v="552"/>
  </r>
  <r>
    <d v="2016-03-28T00:00:00"/>
    <x v="0"/>
    <x v="1"/>
    <n v="39"/>
    <x v="0"/>
    <x v="0"/>
    <x v="1"/>
    <n v="39240000"/>
    <x v="0"/>
    <x v="2"/>
    <n v="2"/>
    <n v="52.5"/>
    <n v="63.5"/>
    <n v="105"/>
    <n v="127"/>
  </r>
  <r>
    <d v="2016-04-05T00:00:00"/>
    <x v="0"/>
    <x v="2"/>
    <n v="39"/>
    <x v="0"/>
    <x v="0"/>
    <x v="1"/>
    <n v="39240000"/>
    <x v="0"/>
    <x v="0"/>
    <n v="2"/>
    <n v="210"/>
    <n v="273"/>
    <n v="420"/>
    <n v="546"/>
  </r>
  <r>
    <d v="2016-04-05T00:00:00"/>
    <x v="0"/>
    <x v="2"/>
    <n v="39"/>
    <x v="0"/>
    <x v="0"/>
    <x v="1"/>
    <n v="39240000"/>
    <x v="0"/>
    <x v="0"/>
    <n v="1"/>
    <n v="60"/>
    <n v="75"/>
    <n v="60"/>
    <n v="75"/>
  </r>
  <r>
    <d v="2016-04-05T00:00:00"/>
    <x v="0"/>
    <x v="2"/>
    <n v="39"/>
    <x v="0"/>
    <x v="0"/>
    <x v="1"/>
    <n v="39240000"/>
    <x v="1"/>
    <x v="9"/>
    <n v="2"/>
    <n v="36"/>
    <n v="49.5"/>
    <n v="72"/>
    <n v="99"/>
  </r>
  <r>
    <d v="2016-04-21T00:00:00"/>
    <x v="0"/>
    <x v="2"/>
    <n v="39"/>
    <x v="0"/>
    <x v="0"/>
    <x v="1"/>
    <n v="39240000"/>
    <x v="0"/>
    <x v="0"/>
    <n v="1"/>
    <n v="365"/>
    <n v="442"/>
    <n v="365"/>
    <n v="442"/>
  </r>
  <r>
    <d v="2016-04-22T00:00:00"/>
    <x v="0"/>
    <x v="2"/>
    <n v="39"/>
    <x v="0"/>
    <x v="0"/>
    <x v="1"/>
    <n v="39240000"/>
    <x v="0"/>
    <x v="0"/>
    <n v="3"/>
    <n v="5"/>
    <n v="6.3333329999999997"/>
    <n v="15"/>
    <n v="18.999998999999999"/>
  </r>
  <r>
    <d v="2016-04-22T00:00:00"/>
    <x v="0"/>
    <x v="2"/>
    <n v="39"/>
    <x v="0"/>
    <x v="0"/>
    <x v="1"/>
    <n v="39240000"/>
    <x v="0"/>
    <x v="2"/>
    <n v="3"/>
    <n v="256.67"/>
    <n v="306.33333299999998"/>
    <n v="770.01"/>
    <n v="918.99999899999989"/>
  </r>
  <r>
    <d v="2016-04-22T00:00:00"/>
    <x v="0"/>
    <x v="2"/>
    <n v="39"/>
    <x v="0"/>
    <x v="0"/>
    <x v="1"/>
    <n v="39240000"/>
    <x v="1"/>
    <x v="1"/>
    <n v="2"/>
    <n v="232.5"/>
    <n v="328.5"/>
    <n v="465"/>
    <n v="657"/>
  </r>
  <r>
    <d v="2016-05-08T00:00:00"/>
    <x v="0"/>
    <x v="10"/>
    <n v="39"/>
    <x v="0"/>
    <x v="0"/>
    <x v="1"/>
    <n v="39240000"/>
    <x v="1"/>
    <x v="1"/>
    <n v="1"/>
    <n v="318"/>
    <n v="404"/>
    <n v="318"/>
    <n v="404"/>
  </r>
  <r>
    <d v="2016-05-08T00:00:00"/>
    <x v="0"/>
    <x v="10"/>
    <n v="39"/>
    <x v="0"/>
    <x v="0"/>
    <x v="1"/>
    <n v="39240000"/>
    <x v="0"/>
    <x v="2"/>
    <n v="1"/>
    <n v="70"/>
    <n v="93"/>
    <n v="70"/>
    <n v="93"/>
  </r>
  <r>
    <d v="2016-05-08T00:00:00"/>
    <x v="0"/>
    <x v="10"/>
    <n v="39"/>
    <x v="0"/>
    <x v="0"/>
    <x v="1"/>
    <n v="39240000"/>
    <x v="0"/>
    <x v="0"/>
    <n v="1"/>
    <n v="625"/>
    <n v="757"/>
    <n v="625"/>
    <n v="757"/>
  </r>
  <r>
    <d v="2016-05-08T00:00:00"/>
    <x v="0"/>
    <x v="10"/>
    <n v="39"/>
    <x v="0"/>
    <x v="0"/>
    <x v="1"/>
    <n v="39240000"/>
    <x v="0"/>
    <x v="0"/>
    <n v="3"/>
    <n v="3"/>
    <n v="3.3333330000000001"/>
    <n v="9"/>
    <n v="9.9999990000000007"/>
  </r>
  <r>
    <d v="2016-05-11T00:00:00"/>
    <x v="0"/>
    <x v="10"/>
    <n v="39"/>
    <x v="0"/>
    <x v="0"/>
    <x v="1"/>
    <n v="39240000"/>
    <x v="0"/>
    <x v="0"/>
    <n v="1"/>
    <n v="665"/>
    <n v="816"/>
    <n v="665"/>
    <n v="816"/>
  </r>
  <r>
    <d v="2016-05-11T00:00:00"/>
    <x v="0"/>
    <x v="10"/>
    <n v="39"/>
    <x v="0"/>
    <x v="0"/>
    <x v="1"/>
    <n v="39240000"/>
    <x v="0"/>
    <x v="0"/>
    <n v="2"/>
    <n v="15"/>
    <n v="20.5"/>
    <n v="30"/>
    <n v="41"/>
  </r>
  <r>
    <d v="2016-05-11T00:00:00"/>
    <x v="0"/>
    <x v="10"/>
    <n v="39"/>
    <x v="0"/>
    <x v="0"/>
    <x v="1"/>
    <n v="39240000"/>
    <x v="0"/>
    <x v="2"/>
    <n v="1"/>
    <n v="910"/>
    <n v="1109"/>
    <n v="910"/>
    <n v="1109"/>
  </r>
  <r>
    <d v="2016-05-12T00:00:00"/>
    <x v="0"/>
    <x v="10"/>
    <n v="39"/>
    <x v="0"/>
    <x v="0"/>
    <x v="1"/>
    <n v="39240000"/>
    <x v="0"/>
    <x v="2"/>
    <n v="1"/>
    <n v="140"/>
    <n v="181"/>
    <n v="140"/>
    <n v="181"/>
  </r>
  <r>
    <d v="2016-05-15T00:00:00"/>
    <x v="0"/>
    <x v="10"/>
    <n v="39"/>
    <x v="0"/>
    <x v="0"/>
    <x v="1"/>
    <n v="39240000"/>
    <x v="0"/>
    <x v="2"/>
    <n v="2"/>
    <n v="437.5"/>
    <n v="535"/>
    <n v="875"/>
    <n v="1070"/>
  </r>
  <r>
    <d v="2016-06-06T00:00:00"/>
    <x v="0"/>
    <x v="3"/>
    <n v="39"/>
    <x v="0"/>
    <x v="0"/>
    <x v="1"/>
    <n v="39240000"/>
    <x v="1"/>
    <x v="1"/>
    <n v="1"/>
    <n v="637"/>
    <n v="808"/>
    <n v="637"/>
    <n v="808"/>
  </r>
  <r>
    <d v="2016-06-07T00:00:00"/>
    <x v="0"/>
    <x v="3"/>
    <n v="39"/>
    <x v="0"/>
    <x v="0"/>
    <x v="1"/>
    <n v="39240000"/>
    <x v="0"/>
    <x v="2"/>
    <n v="3"/>
    <n v="221.67"/>
    <n v="252.66666699999999"/>
    <n v="665.01"/>
    <n v="758.000001"/>
  </r>
  <r>
    <d v="2016-07-14T00:00:00"/>
    <x v="0"/>
    <x v="4"/>
    <n v="39"/>
    <x v="0"/>
    <x v="0"/>
    <x v="1"/>
    <n v="39240000"/>
    <x v="0"/>
    <x v="0"/>
    <n v="1"/>
    <n v="130"/>
    <n v="144"/>
    <n v="130"/>
    <n v="144"/>
  </r>
  <r>
    <d v="2016-07-14T00:00:00"/>
    <x v="0"/>
    <x v="4"/>
    <n v="39"/>
    <x v="0"/>
    <x v="0"/>
    <x v="1"/>
    <n v="39240000"/>
    <x v="0"/>
    <x v="0"/>
    <n v="1"/>
    <n v="37"/>
    <n v="41"/>
    <n v="37"/>
    <n v="41"/>
  </r>
  <r>
    <d v="2016-07-19T00:00:00"/>
    <x v="0"/>
    <x v="4"/>
    <n v="39"/>
    <x v="0"/>
    <x v="0"/>
    <x v="1"/>
    <n v="39240000"/>
    <x v="0"/>
    <x v="0"/>
    <n v="1"/>
    <n v="300"/>
    <n v="374"/>
    <n v="300"/>
    <n v="374"/>
  </r>
  <r>
    <d v="2016-07-19T00:00:00"/>
    <x v="0"/>
    <x v="4"/>
    <n v="39"/>
    <x v="0"/>
    <x v="0"/>
    <x v="1"/>
    <n v="39240000"/>
    <x v="0"/>
    <x v="0"/>
    <n v="1"/>
    <n v="46"/>
    <n v="56"/>
    <n v="46"/>
    <n v="56"/>
  </r>
  <r>
    <d v="2016-07-31T00:00:00"/>
    <x v="0"/>
    <x v="4"/>
    <n v="39"/>
    <x v="0"/>
    <x v="0"/>
    <x v="1"/>
    <n v="39240000"/>
    <x v="0"/>
    <x v="7"/>
    <n v="3"/>
    <n v="161.33000000000001"/>
    <n v="186"/>
    <n v="483.99"/>
    <n v="558"/>
  </r>
  <r>
    <d v="2015-08-07T00:00:00"/>
    <x v="1"/>
    <x v="5"/>
    <n v="39"/>
    <x v="0"/>
    <x v="0"/>
    <x v="1"/>
    <n v="39240000"/>
    <x v="0"/>
    <x v="0"/>
    <n v="2"/>
    <n v="55"/>
    <n v="59.5"/>
    <n v="110"/>
    <n v="119"/>
  </r>
  <r>
    <d v="2015-08-07T00:00:00"/>
    <x v="1"/>
    <x v="5"/>
    <n v="39"/>
    <x v="0"/>
    <x v="0"/>
    <x v="1"/>
    <n v="39240000"/>
    <x v="0"/>
    <x v="2"/>
    <n v="3"/>
    <n v="70"/>
    <n v="86"/>
    <n v="210"/>
    <n v="258"/>
  </r>
  <r>
    <d v="2015-09-08T00:00:00"/>
    <x v="1"/>
    <x v="6"/>
    <n v="39"/>
    <x v="0"/>
    <x v="0"/>
    <x v="1"/>
    <n v="39240000"/>
    <x v="0"/>
    <x v="0"/>
    <n v="3"/>
    <n v="81.67"/>
    <n v="83.333332999999996"/>
    <n v="245.01"/>
    <n v="249.999999"/>
  </r>
  <r>
    <d v="2015-09-08T00:00:00"/>
    <x v="1"/>
    <x v="6"/>
    <n v="39"/>
    <x v="0"/>
    <x v="0"/>
    <x v="1"/>
    <n v="39240000"/>
    <x v="0"/>
    <x v="0"/>
    <n v="2"/>
    <n v="37.5"/>
    <n v="43"/>
    <n v="75"/>
    <n v="86"/>
  </r>
  <r>
    <d v="2015-09-08T00:00:00"/>
    <x v="1"/>
    <x v="6"/>
    <n v="39"/>
    <x v="0"/>
    <x v="0"/>
    <x v="1"/>
    <n v="39240000"/>
    <x v="0"/>
    <x v="2"/>
    <n v="3"/>
    <n v="70"/>
    <n v="70"/>
    <n v="210"/>
    <n v="210"/>
  </r>
  <r>
    <d v="2015-09-20T00:00:00"/>
    <x v="1"/>
    <x v="6"/>
    <n v="39"/>
    <x v="0"/>
    <x v="0"/>
    <x v="1"/>
    <n v="39240000"/>
    <x v="0"/>
    <x v="2"/>
    <n v="3"/>
    <n v="268.33"/>
    <n v="314.66666700000002"/>
    <n v="804.99"/>
    <n v="944.00000100000011"/>
  </r>
  <r>
    <d v="2015-09-21T00:00:00"/>
    <x v="1"/>
    <x v="6"/>
    <n v="39"/>
    <x v="0"/>
    <x v="0"/>
    <x v="1"/>
    <n v="39240000"/>
    <x v="0"/>
    <x v="0"/>
    <n v="3"/>
    <n v="140"/>
    <n v="145"/>
    <n v="420"/>
    <n v="435"/>
  </r>
  <r>
    <d v="2015-09-21T00:00:00"/>
    <x v="1"/>
    <x v="6"/>
    <n v="39"/>
    <x v="0"/>
    <x v="0"/>
    <x v="1"/>
    <n v="39240000"/>
    <x v="0"/>
    <x v="0"/>
    <n v="2"/>
    <n v="37.5"/>
    <n v="40"/>
    <n v="75"/>
    <n v="80"/>
  </r>
  <r>
    <d v="2015-09-21T00:00:00"/>
    <x v="1"/>
    <x v="6"/>
    <n v="39"/>
    <x v="0"/>
    <x v="0"/>
    <x v="1"/>
    <n v="39240000"/>
    <x v="0"/>
    <x v="2"/>
    <n v="1"/>
    <n v="175"/>
    <n v="177"/>
    <n v="175"/>
    <n v="177"/>
  </r>
  <r>
    <d v="2015-09-30T00:00:00"/>
    <x v="1"/>
    <x v="6"/>
    <n v="39"/>
    <x v="0"/>
    <x v="0"/>
    <x v="1"/>
    <n v="39240000"/>
    <x v="0"/>
    <x v="0"/>
    <n v="2"/>
    <n v="70"/>
    <n v="79.5"/>
    <n v="140"/>
    <n v="159"/>
  </r>
  <r>
    <d v="2015-09-30T00:00:00"/>
    <x v="1"/>
    <x v="6"/>
    <n v="39"/>
    <x v="0"/>
    <x v="0"/>
    <x v="1"/>
    <n v="39240000"/>
    <x v="0"/>
    <x v="0"/>
    <n v="2"/>
    <n v="15"/>
    <n v="15.5"/>
    <n v="30"/>
    <n v="31"/>
  </r>
  <r>
    <d v="2015-09-30T00:00:00"/>
    <x v="1"/>
    <x v="6"/>
    <n v="39"/>
    <x v="0"/>
    <x v="0"/>
    <x v="1"/>
    <n v="39240000"/>
    <x v="1"/>
    <x v="9"/>
    <n v="2"/>
    <n v="130.5"/>
    <n v="139.5"/>
    <n v="261"/>
    <n v="279"/>
  </r>
  <r>
    <d v="2015-10-15T00:00:00"/>
    <x v="1"/>
    <x v="7"/>
    <n v="39"/>
    <x v="0"/>
    <x v="0"/>
    <x v="1"/>
    <n v="39240000"/>
    <x v="0"/>
    <x v="0"/>
    <n v="3"/>
    <n v="116.67"/>
    <n v="136"/>
    <n v="350.01"/>
    <n v="408"/>
  </r>
  <r>
    <d v="2015-10-15T00:00:00"/>
    <x v="1"/>
    <x v="7"/>
    <n v="39"/>
    <x v="0"/>
    <x v="0"/>
    <x v="1"/>
    <n v="39240000"/>
    <x v="0"/>
    <x v="0"/>
    <n v="1"/>
    <n v="60"/>
    <n v="69"/>
    <n v="60"/>
    <n v="69"/>
  </r>
  <r>
    <d v="2015-10-18T00:00:00"/>
    <x v="1"/>
    <x v="7"/>
    <n v="39"/>
    <x v="0"/>
    <x v="0"/>
    <x v="1"/>
    <n v="39240000"/>
    <x v="0"/>
    <x v="0"/>
    <n v="2"/>
    <n v="348"/>
    <n v="365"/>
    <n v="696"/>
    <n v="730"/>
  </r>
  <r>
    <d v="2015-10-18T00:00:00"/>
    <x v="1"/>
    <x v="7"/>
    <n v="39"/>
    <x v="0"/>
    <x v="0"/>
    <x v="1"/>
    <n v="39240000"/>
    <x v="0"/>
    <x v="0"/>
    <n v="1"/>
    <n v="150"/>
    <n v="172"/>
    <n v="150"/>
    <n v="172"/>
  </r>
  <r>
    <d v="2015-10-18T00:00:00"/>
    <x v="1"/>
    <x v="7"/>
    <n v="39"/>
    <x v="0"/>
    <x v="0"/>
    <x v="1"/>
    <n v="39240000"/>
    <x v="0"/>
    <x v="0"/>
    <n v="3"/>
    <n v="16.670000000000002"/>
    <n v="18.666667"/>
    <n v="50.010000000000005"/>
    <n v="56.000000999999997"/>
  </r>
  <r>
    <d v="2015-10-28T00:00:00"/>
    <x v="1"/>
    <x v="7"/>
    <n v="39"/>
    <x v="0"/>
    <x v="0"/>
    <x v="1"/>
    <n v="39240000"/>
    <x v="0"/>
    <x v="0"/>
    <n v="3"/>
    <n v="3.33"/>
    <n v="3.6666669999999999"/>
    <n v="9.99"/>
    <n v="11.000000999999999"/>
  </r>
  <r>
    <d v="2015-10-28T00:00:00"/>
    <x v="1"/>
    <x v="7"/>
    <n v="39"/>
    <x v="0"/>
    <x v="0"/>
    <x v="1"/>
    <n v="39240000"/>
    <x v="0"/>
    <x v="0"/>
    <n v="1"/>
    <n v="420"/>
    <n v="432"/>
    <n v="420"/>
    <n v="432"/>
  </r>
  <r>
    <d v="2015-10-28T00:00:00"/>
    <x v="1"/>
    <x v="7"/>
    <n v="39"/>
    <x v="0"/>
    <x v="0"/>
    <x v="1"/>
    <n v="39240000"/>
    <x v="0"/>
    <x v="2"/>
    <n v="1"/>
    <n v="980"/>
    <n v="1034"/>
    <n v="980"/>
    <n v="1034"/>
  </r>
  <r>
    <d v="2015-11-05T00:00:00"/>
    <x v="1"/>
    <x v="8"/>
    <n v="39"/>
    <x v="0"/>
    <x v="0"/>
    <x v="1"/>
    <n v="39240000"/>
    <x v="0"/>
    <x v="0"/>
    <n v="1"/>
    <n v="75"/>
    <n v="83"/>
    <n v="75"/>
    <n v="83"/>
  </r>
  <r>
    <d v="2015-11-05T00:00:00"/>
    <x v="1"/>
    <x v="8"/>
    <n v="39"/>
    <x v="0"/>
    <x v="0"/>
    <x v="1"/>
    <n v="39240000"/>
    <x v="0"/>
    <x v="2"/>
    <n v="3"/>
    <n v="315"/>
    <n v="373.33333299999998"/>
    <n v="945"/>
    <n v="1119.9999989999999"/>
  </r>
  <r>
    <d v="2015-11-07T00:00:00"/>
    <x v="1"/>
    <x v="8"/>
    <n v="39"/>
    <x v="0"/>
    <x v="0"/>
    <x v="1"/>
    <n v="39240000"/>
    <x v="0"/>
    <x v="2"/>
    <n v="2"/>
    <n v="455"/>
    <n v="523.5"/>
    <n v="910"/>
    <n v="1047"/>
  </r>
  <r>
    <d v="2015-11-18T00:00:00"/>
    <x v="1"/>
    <x v="8"/>
    <n v="39"/>
    <x v="0"/>
    <x v="0"/>
    <x v="1"/>
    <n v="39240000"/>
    <x v="0"/>
    <x v="2"/>
    <n v="2"/>
    <n v="227.5"/>
    <n v="268.5"/>
    <n v="455"/>
    <n v="537"/>
  </r>
  <r>
    <d v="2015-11-23T00:00:00"/>
    <x v="1"/>
    <x v="8"/>
    <n v="39"/>
    <x v="0"/>
    <x v="0"/>
    <x v="1"/>
    <n v="39240000"/>
    <x v="0"/>
    <x v="0"/>
    <n v="2"/>
    <n v="120"/>
    <n v="130"/>
    <n v="240"/>
    <n v="260"/>
  </r>
  <r>
    <d v="2015-11-23T00:00:00"/>
    <x v="1"/>
    <x v="8"/>
    <n v="39"/>
    <x v="0"/>
    <x v="0"/>
    <x v="1"/>
    <n v="39240000"/>
    <x v="0"/>
    <x v="0"/>
    <n v="2"/>
    <n v="32"/>
    <n v="38"/>
    <n v="64"/>
    <n v="76"/>
  </r>
  <r>
    <d v="2015-12-05T00:00:00"/>
    <x v="1"/>
    <x v="9"/>
    <n v="39"/>
    <x v="0"/>
    <x v="0"/>
    <x v="1"/>
    <n v="39240000"/>
    <x v="0"/>
    <x v="2"/>
    <n v="2"/>
    <n v="525"/>
    <n v="612"/>
    <n v="1050"/>
    <n v="1224"/>
  </r>
  <r>
    <d v="2015-12-19T00:00:00"/>
    <x v="1"/>
    <x v="9"/>
    <n v="39"/>
    <x v="0"/>
    <x v="0"/>
    <x v="1"/>
    <n v="39240000"/>
    <x v="0"/>
    <x v="0"/>
    <n v="1"/>
    <n v="16"/>
    <n v="19"/>
    <n v="16"/>
    <n v="19"/>
  </r>
  <r>
    <d v="2015-12-25T00:00:00"/>
    <x v="1"/>
    <x v="9"/>
    <n v="39"/>
    <x v="0"/>
    <x v="0"/>
    <x v="1"/>
    <n v="39240000"/>
    <x v="0"/>
    <x v="0"/>
    <n v="1"/>
    <n v="41"/>
    <n v="47"/>
    <n v="41"/>
    <n v="47"/>
  </r>
  <r>
    <d v="2015-12-29T00:00:00"/>
    <x v="1"/>
    <x v="9"/>
    <n v="39"/>
    <x v="0"/>
    <x v="0"/>
    <x v="1"/>
    <n v="39240000"/>
    <x v="0"/>
    <x v="0"/>
    <n v="2"/>
    <n v="45"/>
    <n v="45.5"/>
    <n v="90"/>
    <n v="91"/>
  </r>
  <r>
    <d v="2016-07-12T00:00:00"/>
    <x v="0"/>
    <x v="4"/>
    <n v="18"/>
    <x v="0"/>
    <x v="0"/>
    <x v="1"/>
    <n v="39240000"/>
    <x v="0"/>
    <x v="8"/>
    <n v="2"/>
    <n v="51.5"/>
    <n v="64"/>
    <n v="103"/>
    <n v="128"/>
  </r>
  <r>
    <d v="2015-12-21T00:00:00"/>
    <x v="1"/>
    <x v="9"/>
    <n v="19"/>
    <x v="0"/>
    <x v="0"/>
    <x v="0"/>
    <n v="712816"/>
    <x v="0"/>
    <x v="5"/>
    <n v="1"/>
    <n v="605"/>
    <n v="730"/>
    <n v="605"/>
    <n v="730"/>
  </r>
  <r>
    <d v="2016-01-20T00:00:00"/>
    <x v="0"/>
    <x v="11"/>
    <n v="19"/>
    <x v="0"/>
    <x v="0"/>
    <x v="0"/>
    <n v="712816"/>
    <x v="0"/>
    <x v="8"/>
    <n v="2"/>
    <n v="91.5"/>
    <n v="119"/>
    <n v="183"/>
    <n v="238"/>
  </r>
  <r>
    <d v="2016-07-31T00:00:00"/>
    <x v="0"/>
    <x v="4"/>
    <n v="19"/>
    <x v="0"/>
    <x v="0"/>
    <x v="0"/>
    <n v="712816"/>
    <x v="0"/>
    <x v="8"/>
    <n v="3"/>
    <n v="55.67"/>
    <n v="72.333332999999996"/>
    <n v="167.01"/>
    <n v="216.999999"/>
  </r>
  <r>
    <d v="2015-10-05T00:00:00"/>
    <x v="1"/>
    <x v="7"/>
    <n v="20"/>
    <x v="1"/>
    <x v="0"/>
    <x v="0"/>
    <n v="712816"/>
    <x v="2"/>
    <x v="4"/>
    <n v="2"/>
    <n v="1160"/>
    <n v="1088.5"/>
    <n v="2320"/>
    <n v="2177"/>
  </r>
  <r>
    <d v="2015-12-12T00:00:00"/>
    <x v="1"/>
    <x v="9"/>
    <n v="20"/>
    <x v="1"/>
    <x v="0"/>
    <x v="0"/>
    <n v="712816"/>
    <x v="2"/>
    <x v="4"/>
    <n v="3"/>
    <n v="773.33"/>
    <n v="704.33333300000004"/>
    <n v="2319.9900000000002"/>
    <n v="2112.9999990000001"/>
  </r>
  <r>
    <d v="2015-12-29T00:00:00"/>
    <x v="1"/>
    <x v="9"/>
    <n v="20"/>
    <x v="1"/>
    <x v="0"/>
    <x v="0"/>
    <n v="712816"/>
    <x v="2"/>
    <x v="4"/>
    <n v="2"/>
    <n v="1160"/>
    <n v="962"/>
    <n v="2320"/>
    <n v="1924"/>
  </r>
  <r>
    <d v="2015-09-21T00:00:00"/>
    <x v="1"/>
    <x v="6"/>
    <n v="20"/>
    <x v="1"/>
    <x v="0"/>
    <x v="0"/>
    <n v="712816"/>
    <x v="1"/>
    <x v="6"/>
    <n v="3"/>
    <n v="416.67"/>
    <n v="450.33333299999998"/>
    <n v="1250.01"/>
    <n v="1350.9999989999999"/>
  </r>
  <r>
    <d v="2015-10-26T00:00:00"/>
    <x v="1"/>
    <x v="7"/>
    <n v="20"/>
    <x v="1"/>
    <x v="0"/>
    <x v="0"/>
    <n v="712816"/>
    <x v="1"/>
    <x v="6"/>
    <n v="2"/>
    <n v="216"/>
    <n v="213"/>
    <n v="432"/>
    <n v="426"/>
  </r>
  <r>
    <d v="2015-12-12T00:00:00"/>
    <x v="1"/>
    <x v="9"/>
    <n v="20"/>
    <x v="1"/>
    <x v="0"/>
    <x v="0"/>
    <n v="712816"/>
    <x v="1"/>
    <x v="6"/>
    <n v="2"/>
    <n v="725"/>
    <n v="855.5"/>
    <n v="1450"/>
    <n v="1711"/>
  </r>
  <r>
    <d v="2015-08-02T00:00:00"/>
    <x v="1"/>
    <x v="5"/>
    <n v="20"/>
    <x v="1"/>
    <x v="0"/>
    <x v="1"/>
    <n v="39240000"/>
    <x v="1"/>
    <x v="13"/>
    <n v="2"/>
    <n v="825.5"/>
    <n v="947.5"/>
    <n v="1651"/>
    <n v="1895"/>
  </r>
  <r>
    <d v="2015-12-21T00:00:00"/>
    <x v="1"/>
    <x v="9"/>
    <n v="20"/>
    <x v="1"/>
    <x v="0"/>
    <x v="1"/>
    <n v="39240000"/>
    <x v="1"/>
    <x v="13"/>
    <n v="3"/>
    <n v="127"/>
    <n v="125.666667"/>
    <n v="381"/>
    <n v="377.000001"/>
  </r>
  <r>
    <d v="2016-03-05T00:00:00"/>
    <x v="0"/>
    <x v="1"/>
    <n v="17"/>
    <x v="1"/>
    <x v="0"/>
    <x v="2"/>
    <n v="4246000"/>
    <x v="1"/>
    <x v="6"/>
    <n v="3"/>
    <n v="16.670000000000002"/>
    <n v="20.666667"/>
    <n v="50.010000000000005"/>
    <n v="62.000000999999997"/>
  </r>
  <r>
    <d v="2016-07-24T00:00:00"/>
    <x v="0"/>
    <x v="4"/>
    <n v="19"/>
    <x v="1"/>
    <x v="0"/>
    <x v="0"/>
    <n v="712816"/>
    <x v="1"/>
    <x v="10"/>
    <n v="3"/>
    <n v="75"/>
    <n v="93.333332999999996"/>
    <n v="225"/>
    <n v="279.999999"/>
  </r>
  <r>
    <d v="2015-08-27T00:00:00"/>
    <x v="1"/>
    <x v="5"/>
    <n v="19"/>
    <x v="1"/>
    <x v="0"/>
    <x v="0"/>
    <n v="712816"/>
    <x v="1"/>
    <x v="10"/>
    <n v="3"/>
    <n v="42"/>
    <n v="44"/>
    <n v="126"/>
    <n v="132"/>
  </r>
  <r>
    <d v="2015-12-17T00:00:00"/>
    <x v="1"/>
    <x v="9"/>
    <n v="19"/>
    <x v="1"/>
    <x v="0"/>
    <x v="0"/>
    <n v="712816"/>
    <x v="1"/>
    <x v="10"/>
    <n v="1"/>
    <n v="180"/>
    <n v="184"/>
    <n v="180"/>
    <n v="184"/>
  </r>
  <r>
    <d v="2015-01-07T00:00:00"/>
    <x v="1"/>
    <x v="11"/>
    <n v="19"/>
    <x v="1"/>
    <x v="0"/>
    <x v="2"/>
    <n v="4246000"/>
    <x v="2"/>
    <x v="14"/>
    <n v="1"/>
    <n v="1000"/>
    <n v="896"/>
    <n v="1000"/>
    <n v="896"/>
  </r>
  <r>
    <d v="2015-11-15T00:00:00"/>
    <x v="1"/>
    <x v="8"/>
    <n v="19"/>
    <x v="1"/>
    <x v="0"/>
    <x v="2"/>
    <n v="4246000"/>
    <x v="2"/>
    <x v="4"/>
    <n v="3"/>
    <n v="256.33"/>
    <n v="231.66666699999999"/>
    <n v="768.99"/>
    <n v="695.000001"/>
  </r>
  <r>
    <d v="2015-12-15T00:00:00"/>
    <x v="1"/>
    <x v="9"/>
    <n v="19"/>
    <x v="1"/>
    <x v="0"/>
    <x v="2"/>
    <n v="4246000"/>
    <x v="2"/>
    <x v="4"/>
    <n v="2"/>
    <n v="1147.5"/>
    <n v="1008.5"/>
    <n v="2295"/>
    <n v="2017"/>
  </r>
  <r>
    <d v="2015-12-03T00:00:00"/>
    <x v="1"/>
    <x v="9"/>
    <n v="19"/>
    <x v="1"/>
    <x v="0"/>
    <x v="1"/>
    <n v="39240000"/>
    <x v="1"/>
    <x v="13"/>
    <n v="2"/>
    <n v="667"/>
    <n v="704.5"/>
    <n v="1334"/>
    <n v="1409"/>
  </r>
  <r>
    <d v="2015-01-01T00:00:00"/>
    <x v="1"/>
    <x v="11"/>
    <n v="19"/>
    <x v="0"/>
    <x v="0"/>
    <x v="0"/>
    <n v="712816"/>
    <x v="2"/>
    <x v="14"/>
    <n v="1"/>
    <n v="1000"/>
    <n v="938"/>
    <n v="1000"/>
    <n v="938"/>
  </r>
  <r>
    <d v="2016-01-11T00:00:00"/>
    <x v="0"/>
    <x v="11"/>
    <n v="18"/>
    <x v="0"/>
    <x v="0"/>
    <x v="0"/>
    <n v="712816"/>
    <x v="1"/>
    <x v="6"/>
    <n v="2"/>
    <n v="100"/>
    <n v="112"/>
    <n v="200"/>
    <n v="224"/>
  </r>
  <r>
    <d v="2016-01-14T00:00:00"/>
    <x v="0"/>
    <x v="11"/>
    <n v="18"/>
    <x v="0"/>
    <x v="0"/>
    <x v="0"/>
    <n v="712816"/>
    <x v="1"/>
    <x v="6"/>
    <n v="3"/>
    <n v="54"/>
    <n v="65.333332999999996"/>
    <n v="162"/>
    <n v="195.999999"/>
  </r>
  <r>
    <d v="2016-01-14T00:00:00"/>
    <x v="0"/>
    <x v="11"/>
    <n v="18"/>
    <x v="0"/>
    <x v="0"/>
    <x v="0"/>
    <n v="712816"/>
    <x v="0"/>
    <x v="7"/>
    <n v="2"/>
    <n v="44"/>
    <n v="50"/>
    <n v="88"/>
    <n v="100"/>
  </r>
  <r>
    <d v="2015-09-28T00:00:00"/>
    <x v="1"/>
    <x v="6"/>
    <n v="18"/>
    <x v="0"/>
    <x v="0"/>
    <x v="0"/>
    <n v="712816"/>
    <x v="1"/>
    <x v="6"/>
    <n v="3"/>
    <n v="433.33"/>
    <n v="515.66666699999996"/>
    <n v="1299.99"/>
    <n v="1547.0000009999999"/>
  </r>
  <r>
    <d v="2015-10-14T00:00:00"/>
    <x v="1"/>
    <x v="7"/>
    <n v="18"/>
    <x v="0"/>
    <x v="0"/>
    <x v="0"/>
    <n v="712816"/>
    <x v="1"/>
    <x v="6"/>
    <n v="1"/>
    <n v="1566"/>
    <n v="1780"/>
    <n v="1566"/>
    <n v="1780"/>
  </r>
  <r>
    <d v="2016-01-02T00:00:00"/>
    <x v="0"/>
    <x v="11"/>
    <n v="22"/>
    <x v="1"/>
    <x v="0"/>
    <x v="0"/>
    <n v="712816"/>
    <x v="0"/>
    <x v="2"/>
    <n v="3"/>
    <n v="268.33"/>
    <n v="369.66666700000002"/>
    <n v="804.99"/>
    <n v="1109.0000010000001"/>
  </r>
  <r>
    <d v="2016-01-02T00:00:00"/>
    <x v="0"/>
    <x v="11"/>
    <n v="22"/>
    <x v="1"/>
    <x v="0"/>
    <x v="0"/>
    <n v="712816"/>
    <x v="0"/>
    <x v="0"/>
    <n v="1"/>
    <n v="770"/>
    <n v="940"/>
    <n v="770"/>
    <n v="940"/>
  </r>
  <r>
    <d v="2016-01-02T00:00:00"/>
    <x v="0"/>
    <x v="11"/>
    <n v="22"/>
    <x v="1"/>
    <x v="0"/>
    <x v="0"/>
    <n v="712816"/>
    <x v="0"/>
    <x v="0"/>
    <n v="1"/>
    <n v="10"/>
    <n v="13"/>
    <n v="10"/>
    <n v="13"/>
  </r>
  <r>
    <d v="2016-01-06T00:00:00"/>
    <x v="0"/>
    <x v="11"/>
    <n v="22"/>
    <x v="1"/>
    <x v="0"/>
    <x v="0"/>
    <n v="712816"/>
    <x v="0"/>
    <x v="0"/>
    <n v="3"/>
    <n v="32.67"/>
    <n v="43"/>
    <n v="98.01"/>
    <n v="129"/>
  </r>
  <r>
    <d v="2016-01-18T00:00:00"/>
    <x v="0"/>
    <x v="11"/>
    <n v="22"/>
    <x v="1"/>
    <x v="0"/>
    <x v="0"/>
    <n v="712816"/>
    <x v="0"/>
    <x v="2"/>
    <n v="2"/>
    <n v="70"/>
    <n v="85.5"/>
    <n v="140"/>
    <n v="171"/>
  </r>
  <r>
    <d v="2016-02-01T00:00:00"/>
    <x v="0"/>
    <x v="0"/>
    <n v="22"/>
    <x v="1"/>
    <x v="0"/>
    <x v="0"/>
    <n v="712816"/>
    <x v="2"/>
    <x v="14"/>
    <n v="2"/>
    <n v="270"/>
    <n v="301"/>
    <n v="540"/>
    <n v="602"/>
  </r>
  <r>
    <d v="2016-03-10T00:00:00"/>
    <x v="0"/>
    <x v="1"/>
    <n v="22"/>
    <x v="1"/>
    <x v="0"/>
    <x v="0"/>
    <n v="712816"/>
    <x v="0"/>
    <x v="2"/>
    <n v="3"/>
    <n v="58.33"/>
    <n v="79"/>
    <n v="174.99"/>
    <n v="237"/>
  </r>
  <r>
    <d v="2016-03-10T00:00:00"/>
    <x v="0"/>
    <x v="1"/>
    <n v="22"/>
    <x v="1"/>
    <x v="0"/>
    <x v="0"/>
    <n v="712816"/>
    <x v="0"/>
    <x v="0"/>
    <n v="2"/>
    <n v="12.5"/>
    <n v="14.5"/>
    <n v="25"/>
    <n v="29"/>
  </r>
  <r>
    <d v="2016-03-28T00:00:00"/>
    <x v="0"/>
    <x v="1"/>
    <n v="22"/>
    <x v="1"/>
    <x v="0"/>
    <x v="0"/>
    <n v="712816"/>
    <x v="0"/>
    <x v="2"/>
    <n v="2"/>
    <n v="280"/>
    <n v="368.5"/>
    <n v="560"/>
    <n v="737"/>
  </r>
  <r>
    <d v="2016-03-28T00:00:00"/>
    <x v="0"/>
    <x v="1"/>
    <n v="22"/>
    <x v="1"/>
    <x v="0"/>
    <x v="0"/>
    <n v="712816"/>
    <x v="0"/>
    <x v="0"/>
    <n v="3"/>
    <n v="180"/>
    <n v="227.66666699999999"/>
    <n v="540"/>
    <n v="683.000001"/>
  </r>
  <r>
    <d v="2016-03-28T00:00:00"/>
    <x v="0"/>
    <x v="1"/>
    <n v="22"/>
    <x v="1"/>
    <x v="0"/>
    <x v="0"/>
    <n v="712816"/>
    <x v="0"/>
    <x v="0"/>
    <n v="3"/>
    <n v="13.33"/>
    <n v="16.666667"/>
    <n v="39.99"/>
    <n v="50.000000999999997"/>
  </r>
  <r>
    <d v="2016-04-19T00:00:00"/>
    <x v="0"/>
    <x v="2"/>
    <n v="22"/>
    <x v="1"/>
    <x v="0"/>
    <x v="0"/>
    <n v="712816"/>
    <x v="0"/>
    <x v="0"/>
    <n v="1"/>
    <n v="450"/>
    <n v="610"/>
    <n v="450"/>
    <n v="610"/>
  </r>
  <r>
    <d v="2016-04-19T00:00:00"/>
    <x v="0"/>
    <x v="2"/>
    <n v="22"/>
    <x v="1"/>
    <x v="0"/>
    <x v="0"/>
    <n v="712816"/>
    <x v="0"/>
    <x v="0"/>
    <n v="1"/>
    <n v="16"/>
    <n v="20"/>
    <n v="16"/>
    <n v="20"/>
  </r>
  <r>
    <d v="2016-04-21T00:00:00"/>
    <x v="0"/>
    <x v="2"/>
    <n v="22"/>
    <x v="1"/>
    <x v="0"/>
    <x v="0"/>
    <n v="712816"/>
    <x v="0"/>
    <x v="0"/>
    <n v="2"/>
    <n v="345"/>
    <n v="382"/>
    <n v="690"/>
    <n v="764"/>
  </r>
  <r>
    <d v="2016-04-21T00:00:00"/>
    <x v="0"/>
    <x v="2"/>
    <n v="22"/>
    <x v="1"/>
    <x v="0"/>
    <x v="0"/>
    <n v="712816"/>
    <x v="0"/>
    <x v="0"/>
    <n v="3"/>
    <n v="23"/>
    <n v="28.333333"/>
    <n v="69"/>
    <n v="84.999999000000003"/>
  </r>
  <r>
    <d v="2016-05-05T00:00:00"/>
    <x v="0"/>
    <x v="10"/>
    <n v="22"/>
    <x v="1"/>
    <x v="0"/>
    <x v="0"/>
    <n v="712816"/>
    <x v="0"/>
    <x v="0"/>
    <n v="3"/>
    <n v="48.33"/>
    <n v="61"/>
    <n v="144.99"/>
    <n v="183"/>
  </r>
  <r>
    <d v="2016-05-05T00:00:00"/>
    <x v="0"/>
    <x v="10"/>
    <n v="22"/>
    <x v="1"/>
    <x v="0"/>
    <x v="0"/>
    <n v="712816"/>
    <x v="0"/>
    <x v="0"/>
    <n v="3"/>
    <n v="30"/>
    <n v="38.333333000000003"/>
    <n v="90"/>
    <n v="114.999999"/>
  </r>
  <r>
    <d v="2016-05-25T00:00:00"/>
    <x v="0"/>
    <x v="10"/>
    <n v="22"/>
    <x v="1"/>
    <x v="0"/>
    <x v="0"/>
    <n v="712816"/>
    <x v="0"/>
    <x v="2"/>
    <n v="1"/>
    <n v="560"/>
    <n v="634"/>
    <n v="560"/>
    <n v="634"/>
  </r>
  <r>
    <d v="2016-05-25T00:00:00"/>
    <x v="0"/>
    <x v="10"/>
    <n v="22"/>
    <x v="1"/>
    <x v="0"/>
    <x v="0"/>
    <n v="712816"/>
    <x v="0"/>
    <x v="0"/>
    <n v="1"/>
    <n v="33"/>
    <n v="37"/>
    <n v="33"/>
    <n v="37"/>
  </r>
  <r>
    <d v="2016-06-20T00:00:00"/>
    <x v="0"/>
    <x v="3"/>
    <n v="22"/>
    <x v="1"/>
    <x v="0"/>
    <x v="0"/>
    <n v="712816"/>
    <x v="0"/>
    <x v="0"/>
    <n v="3"/>
    <n v="191.67"/>
    <n v="238"/>
    <n v="575.01"/>
    <n v="714"/>
  </r>
  <r>
    <d v="2016-06-20T00:00:00"/>
    <x v="0"/>
    <x v="3"/>
    <n v="22"/>
    <x v="1"/>
    <x v="0"/>
    <x v="0"/>
    <n v="712816"/>
    <x v="0"/>
    <x v="0"/>
    <n v="2"/>
    <n v="28.5"/>
    <n v="35.5"/>
    <n v="57"/>
    <n v="71"/>
  </r>
  <r>
    <d v="2016-06-20T00:00:00"/>
    <x v="0"/>
    <x v="3"/>
    <n v="22"/>
    <x v="1"/>
    <x v="0"/>
    <x v="0"/>
    <n v="712816"/>
    <x v="0"/>
    <x v="0"/>
    <n v="1"/>
    <n v="50"/>
    <n v="61"/>
    <n v="50"/>
    <n v="61"/>
  </r>
  <r>
    <d v="2016-06-29T00:00:00"/>
    <x v="0"/>
    <x v="3"/>
    <n v="22"/>
    <x v="1"/>
    <x v="0"/>
    <x v="0"/>
    <n v="712816"/>
    <x v="0"/>
    <x v="0"/>
    <n v="2"/>
    <n v="145"/>
    <n v="189.5"/>
    <n v="290"/>
    <n v="379"/>
  </r>
  <r>
    <d v="2016-06-29T00:00:00"/>
    <x v="0"/>
    <x v="3"/>
    <n v="22"/>
    <x v="1"/>
    <x v="0"/>
    <x v="0"/>
    <n v="712816"/>
    <x v="0"/>
    <x v="0"/>
    <n v="2"/>
    <n v="22"/>
    <n v="26"/>
    <n v="44"/>
    <n v="52"/>
  </r>
  <r>
    <d v="2016-06-29T00:00:00"/>
    <x v="0"/>
    <x v="3"/>
    <n v="22"/>
    <x v="1"/>
    <x v="0"/>
    <x v="0"/>
    <n v="712816"/>
    <x v="0"/>
    <x v="0"/>
    <n v="3"/>
    <n v="6.67"/>
    <n v="9"/>
    <n v="20.009999999999998"/>
    <n v="27"/>
  </r>
  <r>
    <d v="2016-07-13T00:00:00"/>
    <x v="0"/>
    <x v="4"/>
    <n v="22"/>
    <x v="1"/>
    <x v="0"/>
    <x v="0"/>
    <n v="712816"/>
    <x v="0"/>
    <x v="2"/>
    <n v="1"/>
    <n v="350"/>
    <n v="482"/>
    <n v="350"/>
    <n v="482"/>
  </r>
  <r>
    <d v="2016-07-13T00:00:00"/>
    <x v="0"/>
    <x v="4"/>
    <n v="22"/>
    <x v="1"/>
    <x v="0"/>
    <x v="0"/>
    <n v="712816"/>
    <x v="0"/>
    <x v="0"/>
    <n v="3"/>
    <n v="83.33"/>
    <n v="111.666667"/>
    <n v="249.99"/>
    <n v="335.000001"/>
  </r>
  <r>
    <d v="2016-07-13T00:00:00"/>
    <x v="0"/>
    <x v="4"/>
    <n v="22"/>
    <x v="1"/>
    <x v="0"/>
    <x v="0"/>
    <n v="712816"/>
    <x v="0"/>
    <x v="0"/>
    <n v="2"/>
    <n v="45"/>
    <n v="62"/>
    <n v="90"/>
    <n v="124"/>
  </r>
  <r>
    <d v="2015-08-31T00:00:00"/>
    <x v="1"/>
    <x v="5"/>
    <n v="22"/>
    <x v="1"/>
    <x v="0"/>
    <x v="0"/>
    <n v="712816"/>
    <x v="0"/>
    <x v="2"/>
    <n v="1"/>
    <n v="1015"/>
    <n v="1127"/>
    <n v="1015"/>
    <n v="1127"/>
  </r>
  <r>
    <d v="2015-09-27T00:00:00"/>
    <x v="1"/>
    <x v="6"/>
    <n v="22"/>
    <x v="1"/>
    <x v="0"/>
    <x v="0"/>
    <n v="712816"/>
    <x v="0"/>
    <x v="2"/>
    <n v="1"/>
    <n v="1015"/>
    <n v="1112"/>
    <n v="1015"/>
    <n v="1112"/>
  </r>
  <r>
    <d v="2015-11-07T00:00:00"/>
    <x v="1"/>
    <x v="8"/>
    <n v="22"/>
    <x v="1"/>
    <x v="0"/>
    <x v="0"/>
    <n v="712816"/>
    <x v="0"/>
    <x v="0"/>
    <n v="1"/>
    <n v="145"/>
    <n v="167"/>
    <n v="145"/>
    <n v="167"/>
  </r>
  <r>
    <d v="2015-11-07T00:00:00"/>
    <x v="1"/>
    <x v="8"/>
    <n v="22"/>
    <x v="1"/>
    <x v="0"/>
    <x v="0"/>
    <n v="712816"/>
    <x v="0"/>
    <x v="0"/>
    <n v="2"/>
    <n v="27.5"/>
    <n v="30.5"/>
    <n v="55"/>
    <n v="61"/>
  </r>
  <r>
    <d v="2015-11-26T00:00:00"/>
    <x v="1"/>
    <x v="8"/>
    <n v="22"/>
    <x v="1"/>
    <x v="0"/>
    <x v="0"/>
    <n v="712816"/>
    <x v="0"/>
    <x v="0"/>
    <n v="1"/>
    <n v="480"/>
    <n v="516"/>
    <n v="480"/>
    <n v="516"/>
  </r>
  <r>
    <d v="2015-11-26T00:00:00"/>
    <x v="1"/>
    <x v="8"/>
    <n v="22"/>
    <x v="1"/>
    <x v="0"/>
    <x v="0"/>
    <n v="712816"/>
    <x v="0"/>
    <x v="0"/>
    <n v="1"/>
    <n v="30"/>
    <n v="29"/>
    <n v="30"/>
    <n v="29"/>
  </r>
  <r>
    <d v="2015-11-26T00:00:00"/>
    <x v="1"/>
    <x v="8"/>
    <n v="22"/>
    <x v="1"/>
    <x v="0"/>
    <x v="0"/>
    <n v="712816"/>
    <x v="0"/>
    <x v="0"/>
    <n v="3"/>
    <n v="31.67"/>
    <n v="34.333333000000003"/>
    <n v="95.01"/>
    <n v="102.999999"/>
  </r>
  <r>
    <d v="2015-11-26T00:00:00"/>
    <x v="1"/>
    <x v="8"/>
    <n v="22"/>
    <x v="1"/>
    <x v="0"/>
    <x v="0"/>
    <n v="712816"/>
    <x v="0"/>
    <x v="2"/>
    <n v="1"/>
    <n v="140"/>
    <n v="142"/>
    <n v="140"/>
    <n v="142"/>
  </r>
  <r>
    <d v="2015-12-11T00:00:00"/>
    <x v="1"/>
    <x v="9"/>
    <n v="22"/>
    <x v="1"/>
    <x v="0"/>
    <x v="0"/>
    <n v="712816"/>
    <x v="0"/>
    <x v="2"/>
    <n v="1"/>
    <n v="980"/>
    <n v="1177"/>
    <n v="980"/>
    <n v="1177"/>
  </r>
  <r>
    <d v="2016-05-21T00:00:00"/>
    <x v="0"/>
    <x v="10"/>
    <n v="23"/>
    <x v="0"/>
    <x v="0"/>
    <x v="1"/>
    <n v="39240000"/>
    <x v="0"/>
    <x v="7"/>
    <n v="1"/>
    <n v="66"/>
    <n v="79"/>
    <n v="66"/>
    <n v="79"/>
  </r>
  <r>
    <d v="2016-05-05T00:00:00"/>
    <x v="0"/>
    <x v="10"/>
    <n v="23"/>
    <x v="1"/>
    <x v="0"/>
    <x v="1"/>
    <n v="39240000"/>
    <x v="1"/>
    <x v="10"/>
    <n v="1"/>
    <n v="144"/>
    <n v="185"/>
    <n v="144"/>
    <n v="185"/>
  </r>
  <r>
    <d v="2016-06-15T00:00:00"/>
    <x v="0"/>
    <x v="3"/>
    <n v="23"/>
    <x v="1"/>
    <x v="0"/>
    <x v="1"/>
    <n v="39240000"/>
    <x v="1"/>
    <x v="10"/>
    <n v="2"/>
    <n v="18"/>
    <n v="25"/>
    <n v="36"/>
    <n v="50"/>
  </r>
  <r>
    <d v="2015-12-31T00:00:00"/>
    <x v="1"/>
    <x v="9"/>
    <n v="23"/>
    <x v="1"/>
    <x v="0"/>
    <x v="1"/>
    <n v="39240000"/>
    <x v="1"/>
    <x v="10"/>
    <n v="1"/>
    <n v="270"/>
    <n v="289"/>
    <n v="270"/>
    <n v="289"/>
  </r>
  <r>
    <d v="2015-08-10T00:00:00"/>
    <x v="1"/>
    <x v="5"/>
    <n v="30"/>
    <x v="1"/>
    <x v="0"/>
    <x v="1"/>
    <n v="39240000"/>
    <x v="1"/>
    <x v="13"/>
    <n v="1"/>
    <n v="445"/>
    <n v="470"/>
    <n v="445"/>
    <n v="470"/>
  </r>
  <r>
    <d v="2016-01-08T00:00:00"/>
    <x v="0"/>
    <x v="11"/>
    <n v="54"/>
    <x v="0"/>
    <x v="0"/>
    <x v="0"/>
    <n v="712816"/>
    <x v="0"/>
    <x v="0"/>
    <n v="3"/>
    <n v="58.33"/>
    <n v="73.333332999999996"/>
    <n v="174.99"/>
    <n v="219.999999"/>
  </r>
  <r>
    <d v="2016-01-08T00:00:00"/>
    <x v="0"/>
    <x v="11"/>
    <n v="54"/>
    <x v="0"/>
    <x v="0"/>
    <x v="0"/>
    <n v="712816"/>
    <x v="0"/>
    <x v="0"/>
    <n v="3"/>
    <n v="13"/>
    <n v="17"/>
    <n v="39"/>
    <n v="51"/>
  </r>
  <r>
    <d v="2016-04-30T00:00:00"/>
    <x v="0"/>
    <x v="2"/>
    <n v="54"/>
    <x v="0"/>
    <x v="0"/>
    <x v="0"/>
    <n v="712816"/>
    <x v="0"/>
    <x v="0"/>
    <n v="1"/>
    <n v="53"/>
    <n v="58"/>
    <n v="53"/>
    <n v="58"/>
  </r>
  <r>
    <d v="2016-06-05T00:00:00"/>
    <x v="0"/>
    <x v="3"/>
    <n v="54"/>
    <x v="0"/>
    <x v="0"/>
    <x v="0"/>
    <n v="712816"/>
    <x v="0"/>
    <x v="0"/>
    <n v="2"/>
    <n v="47.5"/>
    <n v="62.5"/>
    <n v="95"/>
    <n v="125"/>
  </r>
  <r>
    <d v="2016-06-27T00:00:00"/>
    <x v="0"/>
    <x v="3"/>
    <n v="54"/>
    <x v="0"/>
    <x v="0"/>
    <x v="0"/>
    <n v="712816"/>
    <x v="0"/>
    <x v="0"/>
    <n v="3"/>
    <n v="33.33"/>
    <n v="40"/>
    <n v="99.99"/>
    <n v="120"/>
  </r>
  <r>
    <d v="2016-06-27T00:00:00"/>
    <x v="0"/>
    <x v="3"/>
    <n v="54"/>
    <x v="0"/>
    <x v="0"/>
    <x v="0"/>
    <n v="712816"/>
    <x v="0"/>
    <x v="0"/>
    <n v="2"/>
    <n v="4.5"/>
    <n v="5.5"/>
    <n v="9"/>
    <n v="11"/>
  </r>
  <r>
    <d v="2016-06-30T00:00:00"/>
    <x v="0"/>
    <x v="3"/>
    <n v="54"/>
    <x v="0"/>
    <x v="0"/>
    <x v="0"/>
    <n v="712816"/>
    <x v="0"/>
    <x v="0"/>
    <n v="3"/>
    <n v="130"/>
    <n v="173.66666699999999"/>
    <n v="390"/>
    <n v="521.000001"/>
  </r>
  <r>
    <d v="2015-10-08T00:00:00"/>
    <x v="1"/>
    <x v="7"/>
    <n v="54"/>
    <x v="0"/>
    <x v="0"/>
    <x v="0"/>
    <n v="712816"/>
    <x v="0"/>
    <x v="0"/>
    <n v="1"/>
    <n v="50"/>
    <n v="55"/>
    <n v="50"/>
    <n v="55"/>
  </r>
  <r>
    <d v="2015-10-08T00:00:00"/>
    <x v="1"/>
    <x v="7"/>
    <n v="54"/>
    <x v="0"/>
    <x v="0"/>
    <x v="0"/>
    <n v="712816"/>
    <x v="0"/>
    <x v="0"/>
    <n v="1"/>
    <n v="30"/>
    <n v="31"/>
    <n v="30"/>
    <n v="31"/>
  </r>
  <r>
    <d v="2015-08-07T00:00:00"/>
    <x v="1"/>
    <x v="5"/>
    <n v="54"/>
    <x v="0"/>
    <x v="0"/>
    <x v="1"/>
    <n v="39240000"/>
    <x v="0"/>
    <x v="5"/>
    <n v="3"/>
    <n v="220"/>
    <n v="239.66666699999999"/>
    <n v="660"/>
    <n v="719.000001"/>
  </r>
  <r>
    <d v="2015-08-07T00:00:00"/>
    <x v="1"/>
    <x v="5"/>
    <n v="54"/>
    <x v="0"/>
    <x v="0"/>
    <x v="1"/>
    <n v="39240000"/>
    <x v="0"/>
    <x v="8"/>
    <n v="1"/>
    <n v="223"/>
    <n v="261"/>
    <n v="223"/>
    <n v="261"/>
  </r>
  <r>
    <d v="2016-01-26T00:00:00"/>
    <x v="0"/>
    <x v="11"/>
    <n v="53"/>
    <x v="1"/>
    <x v="0"/>
    <x v="0"/>
    <n v="712816"/>
    <x v="0"/>
    <x v="0"/>
    <n v="3"/>
    <n v="105"/>
    <n v="122"/>
    <n v="315"/>
    <n v="366"/>
  </r>
  <r>
    <d v="2016-03-13T00:00:00"/>
    <x v="0"/>
    <x v="1"/>
    <n v="53"/>
    <x v="1"/>
    <x v="0"/>
    <x v="0"/>
    <n v="712816"/>
    <x v="1"/>
    <x v="6"/>
    <n v="1"/>
    <n v="200"/>
    <n v="251"/>
    <n v="200"/>
    <n v="251"/>
  </r>
  <r>
    <d v="2016-03-23T00:00:00"/>
    <x v="0"/>
    <x v="1"/>
    <n v="53"/>
    <x v="1"/>
    <x v="0"/>
    <x v="0"/>
    <n v="712816"/>
    <x v="0"/>
    <x v="0"/>
    <n v="3"/>
    <n v="20"/>
    <n v="26"/>
    <n v="60"/>
    <n v="78"/>
  </r>
  <r>
    <d v="2016-04-07T00:00:00"/>
    <x v="0"/>
    <x v="2"/>
    <n v="53"/>
    <x v="1"/>
    <x v="0"/>
    <x v="0"/>
    <n v="712816"/>
    <x v="0"/>
    <x v="0"/>
    <n v="2"/>
    <n v="75"/>
    <n v="92"/>
    <n v="150"/>
    <n v="184"/>
  </r>
  <r>
    <d v="2016-05-16T00:00:00"/>
    <x v="0"/>
    <x v="10"/>
    <n v="53"/>
    <x v="1"/>
    <x v="0"/>
    <x v="0"/>
    <n v="712816"/>
    <x v="0"/>
    <x v="0"/>
    <n v="2"/>
    <n v="140"/>
    <n v="161"/>
    <n v="280"/>
    <n v="322"/>
  </r>
  <r>
    <d v="2015-08-09T00:00:00"/>
    <x v="1"/>
    <x v="5"/>
    <n v="53"/>
    <x v="1"/>
    <x v="0"/>
    <x v="0"/>
    <n v="712816"/>
    <x v="0"/>
    <x v="0"/>
    <n v="3"/>
    <n v="10"/>
    <n v="11.333333"/>
    <n v="30"/>
    <n v="33.999999000000003"/>
  </r>
  <r>
    <d v="2015-08-09T00:00:00"/>
    <x v="1"/>
    <x v="5"/>
    <n v="53"/>
    <x v="1"/>
    <x v="0"/>
    <x v="0"/>
    <n v="712816"/>
    <x v="0"/>
    <x v="0"/>
    <n v="1"/>
    <n v="980"/>
    <n v="1012"/>
    <n v="980"/>
    <n v="1012"/>
  </r>
  <r>
    <d v="2015-09-07T00:00:00"/>
    <x v="1"/>
    <x v="6"/>
    <n v="53"/>
    <x v="1"/>
    <x v="0"/>
    <x v="0"/>
    <n v="712816"/>
    <x v="1"/>
    <x v="6"/>
    <n v="1"/>
    <n v="550"/>
    <n v="526"/>
    <n v="550"/>
    <n v="526"/>
  </r>
  <r>
    <d v="2015-10-03T00:00:00"/>
    <x v="1"/>
    <x v="7"/>
    <n v="53"/>
    <x v="1"/>
    <x v="0"/>
    <x v="0"/>
    <n v="712816"/>
    <x v="0"/>
    <x v="0"/>
    <n v="3"/>
    <n v="315"/>
    <n v="338.66666700000002"/>
    <n v="945"/>
    <n v="1016.0000010000001"/>
  </r>
  <r>
    <d v="2015-10-03T00:00:00"/>
    <x v="1"/>
    <x v="7"/>
    <n v="53"/>
    <x v="1"/>
    <x v="0"/>
    <x v="0"/>
    <n v="712816"/>
    <x v="0"/>
    <x v="0"/>
    <n v="1"/>
    <n v="100"/>
    <n v="107"/>
    <n v="100"/>
    <n v="107"/>
  </r>
  <r>
    <d v="2015-10-03T00:00:00"/>
    <x v="1"/>
    <x v="7"/>
    <n v="53"/>
    <x v="1"/>
    <x v="0"/>
    <x v="0"/>
    <n v="712816"/>
    <x v="0"/>
    <x v="0"/>
    <n v="2"/>
    <n v="11.5"/>
    <n v="11.5"/>
    <n v="23"/>
    <n v="23"/>
  </r>
  <r>
    <d v="2015-11-29T00:00:00"/>
    <x v="1"/>
    <x v="8"/>
    <n v="53"/>
    <x v="1"/>
    <x v="0"/>
    <x v="0"/>
    <n v="712816"/>
    <x v="0"/>
    <x v="0"/>
    <n v="3"/>
    <n v="105"/>
    <n v="111.666667"/>
    <n v="315"/>
    <n v="335.000001"/>
  </r>
  <r>
    <d v="2015-12-15T00:00:00"/>
    <x v="1"/>
    <x v="9"/>
    <n v="53"/>
    <x v="1"/>
    <x v="0"/>
    <x v="0"/>
    <n v="712816"/>
    <x v="0"/>
    <x v="0"/>
    <n v="1"/>
    <n v="400"/>
    <n v="446"/>
    <n v="400"/>
    <n v="446"/>
  </r>
  <r>
    <d v="2015-12-15T00:00:00"/>
    <x v="1"/>
    <x v="9"/>
    <n v="53"/>
    <x v="1"/>
    <x v="0"/>
    <x v="0"/>
    <n v="712816"/>
    <x v="0"/>
    <x v="0"/>
    <n v="1"/>
    <n v="53"/>
    <n v="60"/>
    <n v="53"/>
    <n v="60"/>
  </r>
  <r>
    <d v="2016-05-31T00:00:00"/>
    <x v="0"/>
    <x v="10"/>
    <n v="53"/>
    <x v="1"/>
    <x v="0"/>
    <x v="2"/>
    <n v="4246000"/>
    <x v="0"/>
    <x v="0"/>
    <n v="1"/>
    <n v="90"/>
    <n v="124"/>
    <n v="90"/>
    <n v="124"/>
  </r>
  <r>
    <d v="2016-05-31T00:00:00"/>
    <x v="0"/>
    <x v="10"/>
    <n v="53"/>
    <x v="1"/>
    <x v="0"/>
    <x v="2"/>
    <n v="4246000"/>
    <x v="0"/>
    <x v="0"/>
    <n v="1"/>
    <n v="70"/>
    <n v="94"/>
    <n v="70"/>
    <n v="94"/>
  </r>
  <r>
    <d v="2016-05-31T00:00:00"/>
    <x v="0"/>
    <x v="10"/>
    <n v="53"/>
    <x v="1"/>
    <x v="0"/>
    <x v="2"/>
    <n v="4246000"/>
    <x v="0"/>
    <x v="8"/>
    <n v="2"/>
    <n v="59.5"/>
    <n v="66.5"/>
    <n v="119"/>
    <n v="133"/>
  </r>
  <r>
    <d v="2016-06-02T00:00:00"/>
    <x v="0"/>
    <x v="3"/>
    <n v="53"/>
    <x v="1"/>
    <x v="0"/>
    <x v="2"/>
    <n v="4246000"/>
    <x v="1"/>
    <x v="6"/>
    <n v="2"/>
    <n v="575"/>
    <n v="807"/>
    <n v="1150"/>
    <n v="1614"/>
  </r>
  <r>
    <d v="2016-06-08T00:00:00"/>
    <x v="0"/>
    <x v="3"/>
    <n v="53"/>
    <x v="1"/>
    <x v="0"/>
    <x v="2"/>
    <n v="4246000"/>
    <x v="1"/>
    <x v="6"/>
    <n v="3"/>
    <n v="16.670000000000002"/>
    <n v="22"/>
    <n v="50.010000000000005"/>
    <n v="66"/>
  </r>
  <r>
    <d v="2015-09-19T00:00:00"/>
    <x v="1"/>
    <x v="6"/>
    <n v="53"/>
    <x v="1"/>
    <x v="0"/>
    <x v="2"/>
    <n v="4246000"/>
    <x v="1"/>
    <x v="6"/>
    <n v="1"/>
    <n v="1250"/>
    <n v="1254"/>
    <n v="1250"/>
    <n v="1254"/>
  </r>
  <r>
    <d v="2016-01-27T00:00:00"/>
    <x v="0"/>
    <x v="11"/>
    <n v="53"/>
    <x v="1"/>
    <x v="0"/>
    <x v="1"/>
    <n v="39240000"/>
    <x v="0"/>
    <x v="0"/>
    <n v="1"/>
    <n v="700"/>
    <n v="851"/>
    <n v="700"/>
    <n v="851"/>
  </r>
  <r>
    <d v="2016-01-27T00:00:00"/>
    <x v="0"/>
    <x v="11"/>
    <n v="53"/>
    <x v="1"/>
    <x v="0"/>
    <x v="1"/>
    <n v="39240000"/>
    <x v="0"/>
    <x v="0"/>
    <n v="2"/>
    <n v="75"/>
    <n v="98.5"/>
    <n v="150"/>
    <n v="197"/>
  </r>
  <r>
    <d v="2016-02-08T00:00:00"/>
    <x v="0"/>
    <x v="0"/>
    <n v="53"/>
    <x v="1"/>
    <x v="0"/>
    <x v="1"/>
    <n v="39240000"/>
    <x v="0"/>
    <x v="0"/>
    <n v="2"/>
    <n v="322.5"/>
    <n v="456.5"/>
    <n v="645"/>
    <n v="913"/>
  </r>
  <r>
    <d v="2016-03-01T00:00:00"/>
    <x v="0"/>
    <x v="1"/>
    <n v="53"/>
    <x v="1"/>
    <x v="0"/>
    <x v="1"/>
    <n v="39240000"/>
    <x v="0"/>
    <x v="0"/>
    <n v="2"/>
    <n v="10"/>
    <n v="12.5"/>
    <n v="20"/>
    <n v="25"/>
  </r>
  <r>
    <d v="2016-03-01T00:00:00"/>
    <x v="0"/>
    <x v="1"/>
    <n v="53"/>
    <x v="1"/>
    <x v="0"/>
    <x v="1"/>
    <n v="39240000"/>
    <x v="0"/>
    <x v="0"/>
    <n v="3"/>
    <n v="13.67"/>
    <n v="17.333333"/>
    <n v="41.01"/>
    <n v="51.999999000000003"/>
  </r>
  <r>
    <d v="2016-03-08T00:00:00"/>
    <x v="0"/>
    <x v="1"/>
    <n v="53"/>
    <x v="1"/>
    <x v="0"/>
    <x v="1"/>
    <n v="39240000"/>
    <x v="0"/>
    <x v="0"/>
    <n v="2"/>
    <n v="20"/>
    <n v="22.5"/>
    <n v="40"/>
    <n v="45"/>
  </r>
  <r>
    <d v="2016-03-21T00:00:00"/>
    <x v="0"/>
    <x v="1"/>
    <n v="53"/>
    <x v="1"/>
    <x v="0"/>
    <x v="1"/>
    <n v="39240000"/>
    <x v="1"/>
    <x v="6"/>
    <n v="1"/>
    <n v="800"/>
    <n v="1101"/>
    <n v="800"/>
    <n v="1101"/>
  </r>
  <r>
    <d v="2016-03-25T00:00:00"/>
    <x v="0"/>
    <x v="1"/>
    <n v="53"/>
    <x v="1"/>
    <x v="0"/>
    <x v="1"/>
    <n v="39240000"/>
    <x v="1"/>
    <x v="6"/>
    <n v="2"/>
    <n v="325"/>
    <n v="432"/>
    <n v="650"/>
    <n v="864"/>
  </r>
  <r>
    <d v="2016-04-29T00:00:00"/>
    <x v="0"/>
    <x v="2"/>
    <n v="53"/>
    <x v="1"/>
    <x v="0"/>
    <x v="1"/>
    <n v="39240000"/>
    <x v="1"/>
    <x v="6"/>
    <n v="2"/>
    <n v="324"/>
    <n v="399.5"/>
    <n v="648"/>
    <n v="799"/>
  </r>
  <r>
    <d v="2016-05-30T00:00:00"/>
    <x v="0"/>
    <x v="10"/>
    <n v="53"/>
    <x v="1"/>
    <x v="0"/>
    <x v="1"/>
    <n v="39240000"/>
    <x v="0"/>
    <x v="0"/>
    <n v="3"/>
    <n v="81.67"/>
    <n v="95.666667000000004"/>
    <n v="245.01"/>
    <n v="287.000001"/>
  </r>
  <r>
    <d v="2016-06-25T00:00:00"/>
    <x v="0"/>
    <x v="3"/>
    <n v="53"/>
    <x v="1"/>
    <x v="0"/>
    <x v="1"/>
    <n v="39240000"/>
    <x v="1"/>
    <x v="6"/>
    <n v="3"/>
    <n v="383.33"/>
    <n v="459.33333299999998"/>
    <n v="1149.99"/>
    <n v="1377.9999989999999"/>
  </r>
  <r>
    <d v="2016-06-28T00:00:00"/>
    <x v="0"/>
    <x v="3"/>
    <n v="53"/>
    <x v="1"/>
    <x v="0"/>
    <x v="1"/>
    <n v="39240000"/>
    <x v="1"/>
    <x v="6"/>
    <n v="3"/>
    <n v="150"/>
    <n v="214"/>
    <n v="450"/>
    <n v="642"/>
  </r>
  <r>
    <d v="2016-07-16T00:00:00"/>
    <x v="0"/>
    <x v="4"/>
    <n v="53"/>
    <x v="1"/>
    <x v="0"/>
    <x v="1"/>
    <n v="39240000"/>
    <x v="1"/>
    <x v="6"/>
    <n v="3"/>
    <n v="66.67"/>
    <n v="86"/>
    <n v="200.01"/>
    <n v="258"/>
  </r>
  <r>
    <d v="2016-07-19T00:00:00"/>
    <x v="0"/>
    <x v="4"/>
    <n v="53"/>
    <x v="1"/>
    <x v="0"/>
    <x v="1"/>
    <n v="39240000"/>
    <x v="0"/>
    <x v="0"/>
    <n v="3"/>
    <n v="23.33"/>
    <n v="28.666667"/>
    <n v="69.989999999999995"/>
    <n v="86.000000999999997"/>
  </r>
  <r>
    <d v="2016-07-19T00:00:00"/>
    <x v="0"/>
    <x v="4"/>
    <n v="53"/>
    <x v="1"/>
    <x v="0"/>
    <x v="1"/>
    <n v="39240000"/>
    <x v="0"/>
    <x v="0"/>
    <n v="1"/>
    <n v="665"/>
    <n v="858"/>
    <n v="665"/>
    <n v="858"/>
  </r>
  <r>
    <d v="2015-08-21T00:00:00"/>
    <x v="1"/>
    <x v="5"/>
    <n v="53"/>
    <x v="1"/>
    <x v="0"/>
    <x v="1"/>
    <n v="39240000"/>
    <x v="0"/>
    <x v="0"/>
    <n v="3"/>
    <n v="18.329999999999998"/>
    <n v="17.666667"/>
    <n v="54.989999999999995"/>
    <n v="53.000000999999997"/>
  </r>
  <r>
    <d v="2015-08-21T00:00:00"/>
    <x v="1"/>
    <x v="5"/>
    <n v="53"/>
    <x v="1"/>
    <x v="0"/>
    <x v="1"/>
    <n v="39240000"/>
    <x v="0"/>
    <x v="0"/>
    <n v="1"/>
    <n v="175"/>
    <n v="178"/>
    <n v="175"/>
    <n v="178"/>
  </r>
  <r>
    <d v="2015-08-28T00:00:00"/>
    <x v="1"/>
    <x v="5"/>
    <n v="53"/>
    <x v="1"/>
    <x v="0"/>
    <x v="1"/>
    <n v="39240000"/>
    <x v="0"/>
    <x v="0"/>
    <n v="1"/>
    <n v="945"/>
    <n v="1033"/>
    <n v="945"/>
    <n v="1033"/>
  </r>
  <r>
    <d v="2015-08-28T00:00:00"/>
    <x v="1"/>
    <x v="5"/>
    <n v="53"/>
    <x v="1"/>
    <x v="0"/>
    <x v="1"/>
    <n v="39240000"/>
    <x v="0"/>
    <x v="0"/>
    <n v="2"/>
    <n v="18.5"/>
    <n v="19"/>
    <n v="37"/>
    <n v="38"/>
  </r>
  <r>
    <d v="2015-08-31T00:00:00"/>
    <x v="1"/>
    <x v="5"/>
    <n v="53"/>
    <x v="1"/>
    <x v="0"/>
    <x v="1"/>
    <n v="39240000"/>
    <x v="0"/>
    <x v="0"/>
    <n v="2"/>
    <n v="13.5"/>
    <n v="15.5"/>
    <n v="27"/>
    <n v="31"/>
  </r>
  <r>
    <d v="2015-09-02T00:00:00"/>
    <x v="1"/>
    <x v="6"/>
    <n v="53"/>
    <x v="1"/>
    <x v="0"/>
    <x v="1"/>
    <n v="39240000"/>
    <x v="0"/>
    <x v="0"/>
    <n v="2"/>
    <n v="455"/>
    <n v="510"/>
    <n v="910"/>
    <n v="1020"/>
  </r>
  <r>
    <d v="2015-09-07T00:00:00"/>
    <x v="1"/>
    <x v="6"/>
    <n v="53"/>
    <x v="1"/>
    <x v="0"/>
    <x v="1"/>
    <n v="39240000"/>
    <x v="0"/>
    <x v="0"/>
    <n v="2"/>
    <n v="57.5"/>
    <n v="64.5"/>
    <n v="115"/>
    <n v="129"/>
  </r>
  <r>
    <d v="2015-09-07T00:00:00"/>
    <x v="1"/>
    <x v="6"/>
    <n v="53"/>
    <x v="1"/>
    <x v="0"/>
    <x v="1"/>
    <n v="39240000"/>
    <x v="0"/>
    <x v="0"/>
    <n v="1"/>
    <n v="350"/>
    <n v="338"/>
    <n v="350"/>
    <n v="338"/>
  </r>
  <r>
    <d v="2015-10-10T00:00:00"/>
    <x v="1"/>
    <x v="7"/>
    <n v="53"/>
    <x v="1"/>
    <x v="0"/>
    <x v="1"/>
    <n v="39240000"/>
    <x v="0"/>
    <x v="0"/>
    <n v="1"/>
    <n v="110"/>
    <n v="110"/>
    <n v="110"/>
    <n v="110"/>
  </r>
  <r>
    <d v="2015-10-10T00:00:00"/>
    <x v="1"/>
    <x v="7"/>
    <n v="53"/>
    <x v="1"/>
    <x v="0"/>
    <x v="1"/>
    <n v="39240000"/>
    <x v="0"/>
    <x v="0"/>
    <n v="1"/>
    <n v="32"/>
    <n v="33"/>
    <n v="32"/>
    <n v="33"/>
  </r>
  <r>
    <d v="2015-10-25T00:00:00"/>
    <x v="1"/>
    <x v="7"/>
    <n v="53"/>
    <x v="1"/>
    <x v="0"/>
    <x v="1"/>
    <n v="39240000"/>
    <x v="0"/>
    <x v="0"/>
    <n v="2"/>
    <n v="37.5"/>
    <n v="39"/>
    <n v="75"/>
    <n v="78"/>
  </r>
  <r>
    <d v="2015-10-25T00:00:00"/>
    <x v="1"/>
    <x v="7"/>
    <n v="53"/>
    <x v="1"/>
    <x v="0"/>
    <x v="1"/>
    <n v="39240000"/>
    <x v="0"/>
    <x v="0"/>
    <n v="3"/>
    <n v="11.33"/>
    <n v="13.333333"/>
    <n v="33.99"/>
    <n v="39.999999000000003"/>
  </r>
  <r>
    <d v="2015-10-26T00:00:00"/>
    <x v="1"/>
    <x v="7"/>
    <n v="53"/>
    <x v="1"/>
    <x v="0"/>
    <x v="1"/>
    <n v="39240000"/>
    <x v="1"/>
    <x v="6"/>
    <n v="3"/>
    <n v="483.33"/>
    <n v="522.33333300000004"/>
    <n v="1449.99"/>
    <n v="1566.9999990000001"/>
  </r>
  <r>
    <d v="2015-10-27T00:00:00"/>
    <x v="1"/>
    <x v="7"/>
    <n v="53"/>
    <x v="1"/>
    <x v="0"/>
    <x v="1"/>
    <n v="39240000"/>
    <x v="1"/>
    <x v="6"/>
    <n v="3"/>
    <n v="300"/>
    <n v="342.66666700000002"/>
    <n v="900"/>
    <n v="1028.0000010000001"/>
  </r>
  <r>
    <d v="2015-12-02T00:00:00"/>
    <x v="1"/>
    <x v="9"/>
    <n v="53"/>
    <x v="1"/>
    <x v="0"/>
    <x v="1"/>
    <n v="39240000"/>
    <x v="1"/>
    <x v="6"/>
    <n v="1"/>
    <n v="900"/>
    <n v="982"/>
    <n v="900"/>
    <n v="982"/>
  </r>
  <r>
    <d v="2015-12-08T00:00:00"/>
    <x v="1"/>
    <x v="9"/>
    <n v="53"/>
    <x v="1"/>
    <x v="0"/>
    <x v="1"/>
    <n v="39240000"/>
    <x v="1"/>
    <x v="6"/>
    <n v="3"/>
    <n v="133.33000000000001"/>
    <n v="136.66666699999999"/>
    <n v="399.99"/>
    <n v="410.000001"/>
  </r>
  <r>
    <d v="2016-01-06T00:00:00"/>
    <x v="0"/>
    <x v="11"/>
    <n v="53"/>
    <x v="0"/>
    <x v="0"/>
    <x v="1"/>
    <n v="39240000"/>
    <x v="1"/>
    <x v="6"/>
    <n v="1"/>
    <n v="1350"/>
    <n v="1519"/>
    <n v="1350"/>
    <n v="1519"/>
  </r>
  <r>
    <d v="2016-04-18T00:00:00"/>
    <x v="0"/>
    <x v="2"/>
    <n v="53"/>
    <x v="0"/>
    <x v="0"/>
    <x v="1"/>
    <n v="39240000"/>
    <x v="1"/>
    <x v="6"/>
    <n v="1"/>
    <n v="700"/>
    <n v="864"/>
    <n v="700"/>
    <n v="864"/>
  </r>
  <r>
    <d v="2016-07-27T00:00:00"/>
    <x v="0"/>
    <x v="4"/>
    <n v="53"/>
    <x v="0"/>
    <x v="0"/>
    <x v="1"/>
    <n v="39240000"/>
    <x v="1"/>
    <x v="6"/>
    <n v="2"/>
    <n v="50"/>
    <n v="58"/>
    <n v="100"/>
    <n v="116"/>
  </r>
  <r>
    <d v="2015-08-28T00:00:00"/>
    <x v="1"/>
    <x v="5"/>
    <n v="53"/>
    <x v="0"/>
    <x v="0"/>
    <x v="1"/>
    <n v="39240000"/>
    <x v="1"/>
    <x v="6"/>
    <n v="1"/>
    <n v="1300"/>
    <n v="1344"/>
    <n v="1300"/>
    <n v="1344"/>
  </r>
  <r>
    <d v="2015-09-27T00:00:00"/>
    <x v="1"/>
    <x v="6"/>
    <n v="53"/>
    <x v="0"/>
    <x v="0"/>
    <x v="1"/>
    <n v="39240000"/>
    <x v="1"/>
    <x v="6"/>
    <n v="1"/>
    <n v="1200"/>
    <n v="1147"/>
    <n v="1200"/>
    <n v="1147"/>
  </r>
  <r>
    <d v="2016-01-15T00:00:00"/>
    <x v="0"/>
    <x v="11"/>
    <n v="53"/>
    <x v="1"/>
    <x v="0"/>
    <x v="1"/>
    <n v="39240000"/>
    <x v="0"/>
    <x v="12"/>
    <n v="3"/>
    <n v="26.67"/>
    <n v="33.666666999999997"/>
    <n v="80.010000000000005"/>
    <n v="101.000001"/>
  </r>
  <r>
    <d v="2016-03-25T00:00:00"/>
    <x v="0"/>
    <x v="1"/>
    <n v="53"/>
    <x v="1"/>
    <x v="0"/>
    <x v="1"/>
    <n v="39240000"/>
    <x v="0"/>
    <x v="12"/>
    <n v="1"/>
    <n v="15"/>
    <n v="20"/>
    <n v="15"/>
    <n v="20"/>
  </r>
  <r>
    <d v="2016-04-11T00:00:00"/>
    <x v="0"/>
    <x v="2"/>
    <n v="53"/>
    <x v="1"/>
    <x v="0"/>
    <x v="1"/>
    <n v="39240000"/>
    <x v="2"/>
    <x v="14"/>
    <n v="2"/>
    <n v="850.5"/>
    <n v="833"/>
    <n v="1701"/>
    <n v="1666"/>
  </r>
  <r>
    <d v="2016-04-29T00:00:00"/>
    <x v="0"/>
    <x v="2"/>
    <n v="53"/>
    <x v="1"/>
    <x v="0"/>
    <x v="1"/>
    <n v="39240000"/>
    <x v="2"/>
    <x v="14"/>
    <n v="3"/>
    <n v="814.33"/>
    <n v="851.33333300000004"/>
    <n v="2442.9900000000002"/>
    <n v="2553.9999990000001"/>
  </r>
  <r>
    <d v="2016-05-01T00:00:00"/>
    <x v="0"/>
    <x v="10"/>
    <n v="53"/>
    <x v="1"/>
    <x v="0"/>
    <x v="1"/>
    <n v="39240000"/>
    <x v="0"/>
    <x v="12"/>
    <n v="3"/>
    <n v="43.33"/>
    <n v="50.666666999999997"/>
    <n v="129.99"/>
    <n v="152.000001"/>
  </r>
  <r>
    <d v="2016-06-11T00:00:00"/>
    <x v="0"/>
    <x v="3"/>
    <n v="53"/>
    <x v="1"/>
    <x v="0"/>
    <x v="1"/>
    <n v="39240000"/>
    <x v="2"/>
    <x v="14"/>
    <n v="2"/>
    <n v="850.5"/>
    <n v="824.5"/>
    <n v="1701"/>
    <n v="1649"/>
  </r>
  <r>
    <d v="2016-06-11T00:00:00"/>
    <x v="0"/>
    <x v="3"/>
    <n v="53"/>
    <x v="1"/>
    <x v="0"/>
    <x v="1"/>
    <n v="39240000"/>
    <x v="0"/>
    <x v="12"/>
    <n v="2"/>
    <n v="75"/>
    <n v="97.5"/>
    <n v="150"/>
    <n v="195"/>
  </r>
  <r>
    <d v="2016-06-11T00:00:00"/>
    <x v="0"/>
    <x v="3"/>
    <n v="53"/>
    <x v="1"/>
    <x v="0"/>
    <x v="1"/>
    <n v="39240000"/>
    <x v="0"/>
    <x v="12"/>
    <n v="1"/>
    <n v="261"/>
    <n v="335"/>
    <n v="261"/>
    <n v="335"/>
  </r>
  <r>
    <d v="2016-06-18T00:00:00"/>
    <x v="0"/>
    <x v="3"/>
    <n v="53"/>
    <x v="1"/>
    <x v="0"/>
    <x v="1"/>
    <n v="39240000"/>
    <x v="0"/>
    <x v="8"/>
    <n v="2"/>
    <n v="12"/>
    <n v="15"/>
    <n v="24"/>
    <n v="30"/>
  </r>
  <r>
    <d v="2015-03-06T00:00:00"/>
    <x v="1"/>
    <x v="1"/>
    <n v="53"/>
    <x v="1"/>
    <x v="0"/>
    <x v="1"/>
    <n v="39240000"/>
    <x v="2"/>
    <x v="14"/>
    <n v="1"/>
    <n v="1000"/>
    <n v="932"/>
    <n v="1000"/>
    <n v="932"/>
  </r>
  <r>
    <d v="2015-03-21T00:00:00"/>
    <x v="1"/>
    <x v="1"/>
    <n v="53"/>
    <x v="1"/>
    <x v="0"/>
    <x v="1"/>
    <n v="39240000"/>
    <x v="2"/>
    <x v="14"/>
    <n v="3"/>
    <n v="333.33"/>
    <n v="280"/>
    <n v="999.99"/>
    <n v="840"/>
  </r>
  <r>
    <d v="2015-03-24T00:00:00"/>
    <x v="1"/>
    <x v="1"/>
    <n v="53"/>
    <x v="1"/>
    <x v="0"/>
    <x v="1"/>
    <n v="39240000"/>
    <x v="2"/>
    <x v="14"/>
    <n v="3"/>
    <n v="333.33"/>
    <n v="283.66666700000002"/>
    <n v="999.99"/>
    <n v="851.00000100000011"/>
  </r>
  <r>
    <d v="2015-08-21T00:00:00"/>
    <x v="1"/>
    <x v="5"/>
    <n v="53"/>
    <x v="1"/>
    <x v="0"/>
    <x v="1"/>
    <n v="39240000"/>
    <x v="2"/>
    <x v="4"/>
    <n v="2"/>
    <n v="1160"/>
    <n v="1088.5"/>
    <n v="2320"/>
    <n v="2177"/>
  </r>
  <r>
    <d v="2015-08-31T00:00:00"/>
    <x v="1"/>
    <x v="5"/>
    <n v="53"/>
    <x v="1"/>
    <x v="0"/>
    <x v="1"/>
    <n v="39240000"/>
    <x v="2"/>
    <x v="4"/>
    <n v="3"/>
    <n v="765"/>
    <n v="655.66666699999996"/>
    <n v="2295"/>
    <n v="1967.0000009999999"/>
  </r>
  <r>
    <d v="2015-09-13T00:00:00"/>
    <x v="1"/>
    <x v="6"/>
    <n v="53"/>
    <x v="1"/>
    <x v="0"/>
    <x v="1"/>
    <n v="39240000"/>
    <x v="2"/>
    <x v="4"/>
    <n v="2"/>
    <n v="1147.5"/>
    <n v="932.5"/>
    <n v="2295"/>
    <n v="1865"/>
  </r>
  <r>
    <d v="2015-09-13T00:00:00"/>
    <x v="1"/>
    <x v="6"/>
    <n v="53"/>
    <x v="1"/>
    <x v="0"/>
    <x v="1"/>
    <n v="39240000"/>
    <x v="0"/>
    <x v="12"/>
    <n v="1"/>
    <n v="50"/>
    <n v="58"/>
    <n v="50"/>
    <n v="58"/>
  </r>
  <r>
    <d v="2015-09-13T00:00:00"/>
    <x v="1"/>
    <x v="6"/>
    <n v="53"/>
    <x v="1"/>
    <x v="0"/>
    <x v="1"/>
    <n v="39240000"/>
    <x v="0"/>
    <x v="12"/>
    <n v="2"/>
    <n v="10"/>
    <n v="10"/>
    <n v="20"/>
    <n v="20"/>
  </r>
  <r>
    <d v="2015-09-13T00:00:00"/>
    <x v="1"/>
    <x v="6"/>
    <n v="53"/>
    <x v="1"/>
    <x v="0"/>
    <x v="1"/>
    <n v="39240000"/>
    <x v="0"/>
    <x v="5"/>
    <n v="2"/>
    <n v="770"/>
    <n v="921"/>
    <n v="1540"/>
    <n v="1842"/>
  </r>
  <r>
    <d v="2015-09-13T00:00:00"/>
    <x v="1"/>
    <x v="6"/>
    <n v="53"/>
    <x v="1"/>
    <x v="0"/>
    <x v="1"/>
    <n v="39240000"/>
    <x v="0"/>
    <x v="8"/>
    <n v="1"/>
    <n v="72"/>
    <n v="73"/>
    <n v="72"/>
    <n v="73"/>
  </r>
  <r>
    <d v="2015-10-10T00:00:00"/>
    <x v="1"/>
    <x v="7"/>
    <n v="53"/>
    <x v="1"/>
    <x v="0"/>
    <x v="1"/>
    <n v="39240000"/>
    <x v="0"/>
    <x v="8"/>
    <n v="1"/>
    <n v="167"/>
    <n v="171"/>
    <n v="167"/>
    <n v="171"/>
  </r>
  <r>
    <d v="2015-10-22T00:00:00"/>
    <x v="1"/>
    <x v="7"/>
    <n v="53"/>
    <x v="1"/>
    <x v="0"/>
    <x v="1"/>
    <n v="39240000"/>
    <x v="0"/>
    <x v="12"/>
    <n v="1"/>
    <n v="240"/>
    <n v="237"/>
    <n v="240"/>
    <n v="237"/>
  </r>
  <r>
    <d v="2015-10-22T00:00:00"/>
    <x v="1"/>
    <x v="7"/>
    <n v="53"/>
    <x v="1"/>
    <x v="0"/>
    <x v="1"/>
    <n v="39240000"/>
    <x v="0"/>
    <x v="5"/>
    <n v="2"/>
    <n v="330"/>
    <n v="350.5"/>
    <n v="660"/>
    <n v="701"/>
  </r>
  <r>
    <d v="2015-10-23T00:00:00"/>
    <x v="1"/>
    <x v="7"/>
    <n v="53"/>
    <x v="1"/>
    <x v="0"/>
    <x v="1"/>
    <n v="39240000"/>
    <x v="2"/>
    <x v="4"/>
    <n v="3"/>
    <n v="765"/>
    <n v="802.66666699999996"/>
    <n v="2295"/>
    <n v="2408.0000009999999"/>
  </r>
  <r>
    <d v="2015-10-23T00:00:00"/>
    <x v="1"/>
    <x v="7"/>
    <n v="53"/>
    <x v="1"/>
    <x v="0"/>
    <x v="1"/>
    <n v="39240000"/>
    <x v="0"/>
    <x v="12"/>
    <n v="1"/>
    <n v="10"/>
    <n v="11"/>
    <n v="10"/>
    <n v="11"/>
  </r>
  <r>
    <d v="2015-10-23T00:00:00"/>
    <x v="1"/>
    <x v="7"/>
    <n v="53"/>
    <x v="1"/>
    <x v="0"/>
    <x v="1"/>
    <n v="39240000"/>
    <x v="0"/>
    <x v="5"/>
    <n v="1"/>
    <n v="1210"/>
    <n v="1235"/>
    <n v="1210"/>
    <n v="1235"/>
  </r>
  <r>
    <d v="2015-10-25T00:00:00"/>
    <x v="1"/>
    <x v="7"/>
    <n v="53"/>
    <x v="1"/>
    <x v="0"/>
    <x v="1"/>
    <n v="39240000"/>
    <x v="2"/>
    <x v="14"/>
    <n v="1"/>
    <n v="1120"/>
    <n v="969"/>
    <n v="1120"/>
    <n v="969"/>
  </r>
  <r>
    <d v="2015-12-02T00:00:00"/>
    <x v="1"/>
    <x v="9"/>
    <n v="53"/>
    <x v="1"/>
    <x v="0"/>
    <x v="1"/>
    <n v="39240000"/>
    <x v="2"/>
    <x v="4"/>
    <n v="2"/>
    <n v="384.5"/>
    <n v="361"/>
    <n v="769"/>
    <n v="722"/>
  </r>
  <r>
    <d v="2015-12-03T00:00:00"/>
    <x v="1"/>
    <x v="9"/>
    <n v="53"/>
    <x v="1"/>
    <x v="0"/>
    <x v="1"/>
    <n v="39240000"/>
    <x v="2"/>
    <x v="4"/>
    <n v="2"/>
    <n v="384.5"/>
    <n v="343.5"/>
    <n v="769"/>
    <n v="687"/>
  </r>
  <r>
    <d v="2015-12-03T00:00:00"/>
    <x v="1"/>
    <x v="9"/>
    <n v="53"/>
    <x v="1"/>
    <x v="0"/>
    <x v="1"/>
    <n v="39240000"/>
    <x v="0"/>
    <x v="12"/>
    <n v="2"/>
    <n v="25"/>
    <n v="27"/>
    <n v="50"/>
    <n v="54"/>
  </r>
  <r>
    <d v="2015-12-03T00:00:00"/>
    <x v="1"/>
    <x v="9"/>
    <n v="53"/>
    <x v="1"/>
    <x v="0"/>
    <x v="1"/>
    <n v="39240000"/>
    <x v="0"/>
    <x v="12"/>
    <n v="1"/>
    <n v="80"/>
    <n v="81"/>
    <n v="80"/>
    <n v="81"/>
  </r>
  <r>
    <d v="2015-12-08T00:00:00"/>
    <x v="1"/>
    <x v="9"/>
    <n v="53"/>
    <x v="1"/>
    <x v="0"/>
    <x v="1"/>
    <n v="39240000"/>
    <x v="0"/>
    <x v="12"/>
    <n v="1"/>
    <n v="145"/>
    <n v="170"/>
    <n v="145"/>
    <n v="170"/>
  </r>
  <r>
    <d v="2015-12-14T00:00:00"/>
    <x v="1"/>
    <x v="9"/>
    <n v="53"/>
    <x v="1"/>
    <x v="0"/>
    <x v="1"/>
    <n v="39240000"/>
    <x v="2"/>
    <x v="4"/>
    <n v="1"/>
    <n v="2295"/>
    <n v="2028"/>
    <n v="2295"/>
    <n v="2028"/>
  </r>
  <r>
    <d v="2015-12-14T00:00:00"/>
    <x v="1"/>
    <x v="9"/>
    <n v="53"/>
    <x v="1"/>
    <x v="0"/>
    <x v="1"/>
    <n v="39240000"/>
    <x v="0"/>
    <x v="12"/>
    <n v="1"/>
    <n v="70"/>
    <n v="82"/>
    <n v="70"/>
    <n v="82"/>
  </r>
  <r>
    <d v="2015-12-14T00:00:00"/>
    <x v="1"/>
    <x v="9"/>
    <n v="53"/>
    <x v="1"/>
    <x v="0"/>
    <x v="1"/>
    <n v="39240000"/>
    <x v="0"/>
    <x v="12"/>
    <n v="3"/>
    <n v="5"/>
    <n v="6"/>
    <n v="15"/>
    <n v="18"/>
  </r>
  <r>
    <d v="2016-01-27T00:00:00"/>
    <x v="0"/>
    <x v="11"/>
    <n v="53"/>
    <x v="1"/>
    <x v="0"/>
    <x v="1"/>
    <n v="39240000"/>
    <x v="0"/>
    <x v="2"/>
    <n v="1"/>
    <n v="770"/>
    <n v="1041"/>
    <n v="770"/>
    <n v="1041"/>
  </r>
  <r>
    <d v="2016-02-08T00:00:00"/>
    <x v="0"/>
    <x v="0"/>
    <n v="53"/>
    <x v="1"/>
    <x v="0"/>
    <x v="1"/>
    <n v="39240000"/>
    <x v="1"/>
    <x v="10"/>
    <n v="3"/>
    <n v="81"/>
    <n v="89"/>
    <n v="243"/>
    <n v="267"/>
  </r>
  <r>
    <d v="2016-03-08T00:00:00"/>
    <x v="0"/>
    <x v="1"/>
    <n v="53"/>
    <x v="1"/>
    <x v="0"/>
    <x v="1"/>
    <n v="39240000"/>
    <x v="0"/>
    <x v="2"/>
    <n v="1"/>
    <n v="350"/>
    <n v="448"/>
    <n v="350"/>
    <n v="448"/>
  </r>
  <r>
    <d v="2016-03-25T00:00:00"/>
    <x v="0"/>
    <x v="1"/>
    <n v="53"/>
    <x v="1"/>
    <x v="0"/>
    <x v="1"/>
    <n v="39240000"/>
    <x v="1"/>
    <x v="10"/>
    <n v="3"/>
    <n v="9"/>
    <n v="11"/>
    <n v="27"/>
    <n v="33"/>
  </r>
  <r>
    <d v="2016-04-11T00:00:00"/>
    <x v="0"/>
    <x v="2"/>
    <n v="53"/>
    <x v="1"/>
    <x v="0"/>
    <x v="1"/>
    <n v="39240000"/>
    <x v="0"/>
    <x v="2"/>
    <n v="2"/>
    <n v="122.5"/>
    <n v="144"/>
    <n v="245"/>
    <n v="288"/>
  </r>
  <r>
    <d v="2016-04-29T00:00:00"/>
    <x v="0"/>
    <x v="2"/>
    <n v="53"/>
    <x v="1"/>
    <x v="0"/>
    <x v="1"/>
    <n v="39240000"/>
    <x v="0"/>
    <x v="2"/>
    <n v="3"/>
    <n v="93.33"/>
    <n v="107"/>
    <n v="279.99"/>
    <n v="321"/>
  </r>
  <r>
    <d v="2016-04-29T00:00:00"/>
    <x v="0"/>
    <x v="2"/>
    <n v="53"/>
    <x v="1"/>
    <x v="0"/>
    <x v="1"/>
    <n v="39240000"/>
    <x v="1"/>
    <x v="10"/>
    <n v="2"/>
    <n v="81"/>
    <n v="105.5"/>
    <n v="162"/>
    <n v="211"/>
  </r>
  <r>
    <d v="2016-06-11T00:00:00"/>
    <x v="0"/>
    <x v="3"/>
    <n v="53"/>
    <x v="1"/>
    <x v="0"/>
    <x v="1"/>
    <n v="39240000"/>
    <x v="0"/>
    <x v="2"/>
    <n v="1"/>
    <n v="175"/>
    <n v="232"/>
    <n v="175"/>
    <n v="232"/>
  </r>
  <r>
    <d v="2015-08-21T00:00:00"/>
    <x v="1"/>
    <x v="5"/>
    <n v="53"/>
    <x v="1"/>
    <x v="0"/>
    <x v="1"/>
    <n v="39240000"/>
    <x v="0"/>
    <x v="2"/>
    <n v="3"/>
    <n v="70"/>
    <n v="81.333332999999996"/>
    <n v="210"/>
    <n v="243.999999"/>
  </r>
  <r>
    <d v="2015-09-07T00:00:00"/>
    <x v="1"/>
    <x v="6"/>
    <n v="53"/>
    <x v="1"/>
    <x v="0"/>
    <x v="1"/>
    <n v="39240000"/>
    <x v="0"/>
    <x v="2"/>
    <n v="3"/>
    <n v="93.33"/>
    <n v="96.666667000000004"/>
    <n v="279.99"/>
    <n v="290.000001"/>
  </r>
  <r>
    <d v="2015-10-26T00:00:00"/>
    <x v="1"/>
    <x v="7"/>
    <n v="53"/>
    <x v="1"/>
    <x v="0"/>
    <x v="1"/>
    <n v="39240000"/>
    <x v="1"/>
    <x v="10"/>
    <n v="2"/>
    <n v="108"/>
    <n v="103.5"/>
    <n v="216"/>
    <n v="207"/>
  </r>
  <r>
    <d v="2015-10-27T00:00:00"/>
    <x v="1"/>
    <x v="7"/>
    <n v="53"/>
    <x v="1"/>
    <x v="0"/>
    <x v="1"/>
    <n v="39240000"/>
    <x v="1"/>
    <x v="10"/>
    <n v="1"/>
    <n v="72"/>
    <n v="73"/>
    <n v="72"/>
    <n v="73"/>
  </r>
  <r>
    <d v="2015-12-02T00:00:00"/>
    <x v="1"/>
    <x v="9"/>
    <n v="53"/>
    <x v="1"/>
    <x v="0"/>
    <x v="1"/>
    <n v="39240000"/>
    <x v="0"/>
    <x v="2"/>
    <n v="2"/>
    <n v="315"/>
    <n v="365"/>
    <n v="630"/>
    <n v="730"/>
  </r>
  <r>
    <d v="2015-12-08T00:00:00"/>
    <x v="1"/>
    <x v="9"/>
    <n v="53"/>
    <x v="1"/>
    <x v="0"/>
    <x v="1"/>
    <n v="39240000"/>
    <x v="0"/>
    <x v="2"/>
    <n v="3"/>
    <n v="210"/>
    <n v="223"/>
    <n v="630"/>
    <n v="669"/>
  </r>
  <r>
    <d v="2015-12-23T00:00:00"/>
    <x v="1"/>
    <x v="9"/>
    <n v="53"/>
    <x v="1"/>
    <x v="0"/>
    <x v="1"/>
    <n v="39240000"/>
    <x v="0"/>
    <x v="2"/>
    <n v="2"/>
    <n v="297.5"/>
    <n v="336.5"/>
    <n v="595"/>
    <n v="673"/>
  </r>
  <r>
    <d v="2016-01-05T00:00:00"/>
    <x v="0"/>
    <x v="11"/>
    <n v="52"/>
    <x v="1"/>
    <x v="0"/>
    <x v="0"/>
    <n v="712816"/>
    <x v="2"/>
    <x v="4"/>
    <n v="2"/>
    <n v="1160"/>
    <n v="1337"/>
    <n v="2320"/>
    <n v="2674"/>
  </r>
  <r>
    <d v="2016-01-05T00:00:00"/>
    <x v="0"/>
    <x v="11"/>
    <n v="52"/>
    <x v="1"/>
    <x v="0"/>
    <x v="0"/>
    <n v="712816"/>
    <x v="0"/>
    <x v="7"/>
    <n v="1"/>
    <n v="396"/>
    <n v="437"/>
    <n v="396"/>
    <n v="437"/>
  </r>
  <r>
    <d v="2016-05-07T00:00:00"/>
    <x v="0"/>
    <x v="10"/>
    <n v="52"/>
    <x v="1"/>
    <x v="0"/>
    <x v="0"/>
    <n v="712816"/>
    <x v="2"/>
    <x v="4"/>
    <n v="3"/>
    <n v="256.33"/>
    <n v="252"/>
    <n v="768.99"/>
    <n v="756"/>
  </r>
  <r>
    <d v="2016-01-03T00:00:00"/>
    <x v="0"/>
    <x v="11"/>
    <n v="52"/>
    <x v="1"/>
    <x v="0"/>
    <x v="1"/>
    <n v="39240000"/>
    <x v="2"/>
    <x v="4"/>
    <n v="1"/>
    <n v="2295"/>
    <n v="2350"/>
    <n v="2295"/>
    <n v="2350"/>
  </r>
  <r>
    <d v="2016-05-03T00:00:00"/>
    <x v="0"/>
    <x v="10"/>
    <n v="52"/>
    <x v="1"/>
    <x v="0"/>
    <x v="1"/>
    <n v="39240000"/>
    <x v="2"/>
    <x v="4"/>
    <n v="1"/>
    <n v="769"/>
    <n v="848"/>
    <n v="769"/>
    <n v="848"/>
  </r>
  <r>
    <d v="2016-05-10T00:00:00"/>
    <x v="0"/>
    <x v="10"/>
    <n v="52"/>
    <x v="1"/>
    <x v="0"/>
    <x v="1"/>
    <n v="39240000"/>
    <x v="2"/>
    <x v="4"/>
    <n v="3"/>
    <n v="765"/>
    <n v="815.33333300000004"/>
    <n v="2295"/>
    <n v="2445.9999990000001"/>
  </r>
  <r>
    <d v="2016-05-11T00:00:00"/>
    <x v="0"/>
    <x v="10"/>
    <n v="52"/>
    <x v="1"/>
    <x v="0"/>
    <x v="1"/>
    <n v="39240000"/>
    <x v="2"/>
    <x v="4"/>
    <n v="3"/>
    <n v="773.33"/>
    <n v="935"/>
    <n v="2319.9900000000002"/>
    <n v="2805"/>
  </r>
  <r>
    <d v="2016-05-13T00:00:00"/>
    <x v="0"/>
    <x v="10"/>
    <n v="52"/>
    <x v="1"/>
    <x v="0"/>
    <x v="1"/>
    <n v="39240000"/>
    <x v="2"/>
    <x v="4"/>
    <n v="1"/>
    <n v="2320"/>
    <n v="2595"/>
    <n v="2320"/>
    <n v="2595"/>
  </r>
  <r>
    <d v="2016-05-26T00:00:00"/>
    <x v="0"/>
    <x v="10"/>
    <n v="52"/>
    <x v="1"/>
    <x v="0"/>
    <x v="1"/>
    <n v="39240000"/>
    <x v="2"/>
    <x v="4"/>
    <n v="1"/>
    <n v="2320"/>
    <n v="2601"/>
    <n v="2320"/>
    <n v="2601"/>
  </r>
  <r>
    <d v="2015-09-11T00:00:00"/>
    <x v="1"/>
    <x v="6"/>
    <n v="52"/>
    <x v="1"/>
    <x v="0"/>
    <x v="1"/>
    <n v="39240000"/>
    <x v="2"/>
    <x v="14"/>
    <n v="1"/>
    <n v="540"/>
    <n v="487"/>
    <n v="540"/>
    <n v="487"/>
  </r>
  <r>
    <d v="2015-11-23T00:00:00"/>
    <x v="1"/>
    <x v="8"/>
    <n v="52"/>
    <x v="1"/>
    <x v="0"/>
    <x v="1"/>
    <n v="39240000"/>
    <x v="2"/>
    <x v="14"/>
    <n v="3"/>
    <n v="567"/>
    <n v="557.66666699999996"/>
    <n v="1701"/>
    <n v="1673.0000009999999"/>
  </r>
  <r>
    <d v="2016-01-20T00:00:00"/>
    <x v="0"/>
    <x v="11"/>
    <n v="50"/>
    <x v="1"/>
    <x v="0"/>
    <x v="2"/>
    <n v="4246000"/>
    <x v="2"/>
    <x v="4"/>
    <n v="3"/>
    <n v="773.33"/>
    <n v="827.33333300000004"/>
    <n v="2319.9900000000002"/>
    <n v="2481.9999990000001"/>
  </r>
  <r>
    <d v="2016-02-25T00:00:00"/>
    <x v="0"/>
    <x v="0"/>
    <n v="50"/>
    <x v="1"/>
    <x v="0"/>
    <x v="2"/>
    <n v="4246000"/>
    <x v="0"/>
    <x v="0"/>
    <n v="3"/>
    <n v="23.33"/>
    <n v="31.333333"/>
    <n v="69.989999999999995"/>
    <n v="93.999999000000003"/>
  </r>
  <r>
    <d v="2016-02-25T00:00:00"/>
    <x v="0"/>
    <x v="0"/>
    <n v="50"/>
    <x v="1"/>
    <x v="0"/>
    <x v="2"/>
    <n v="4246000"/>
    <x v="0"/>
    <x v="0"/>
    <n v="2"/>
    <n v="87.5"/>
    <n v="110"/>
    <n v="175"/>
    <n v="220"/>
  </r>
  <r>
    <d v="2016-02-25T00:00:00"/>
    <x v="0"/>
    <x v="0"/>
    <n v="50"/>
    <x v="1"/>
    <x v="0"/>
    <x v="2"/>
    <n v="4246000"/>
    <x v="0"/>
    <x v="2"/>
    <n v="2"/>
    <n v="385"/>
    <n v="489"/>
    <n v="770"/>
    <n v="978"/>
  </r>
  <r>
    <d v="2016-02-25T00:00:00"/>
    <x v="0"/>
    <x v="0"/>
    <n v="50"/>
    <x v="1"/>
    <x v="0"/>
    <x v="2"/>
    <n v="4246000"/>
    <x v="1"/>
    <x v="1"/>
    <n v="3"/>
    <n v="24.33"/>
    <n v="29.666667"/>
    <n v="72.989999999999995"/>
    <n v="89.000000999999997"/>
  </r>
  <r>
    <d v="2016-06-08T00:00:00"/>
    <x v="0"/>
    <x v="3"/>
    <n v="50"/>
    <x v="1"/>
    <x v="0"/>
    <x v="2"/>
    <n v="4246000"/>
    <x v="0"/>
    <x v="0"/>
    <n v="1"/>
    <n v="750"/>
    <n v="874"/>
    <n v="750"/>
    <n v="874"/>
  </r>
  <r>
    <d v="2016-06-08T00:00:00"/>
    <x v="0"/>
    <x v="3"/>
    <n v="50"/>
    <x v="1"/>
    <x v="0"/>
    <x v="2"/>
    <n v="4246000"/>
    <x v="0"/>
    <x v="0"/>
    <n v="3"/>
    <n v="17.329999999999998"/>
    <n v="21.333333"/>
    <n v="51.989999999999995"/>
    <n v="63.999999000000003"/>
  </r>
  <r>
    <d v="2016-06-27T00:00:00"/>
    <x v="0"/>
    <x v="3"/>
    <n v="50"/>
    <x v="1"/>
    <x v="0"/>
    <x v="2"/>
    <n v="4246000"/>
    <x v="0"/>
    <x v="0"/>
    <n v="1"/>
    <n v="104"/>
    <n v="120"/>
    <n v="104"/>
    <n v="120"/>
  </r>
  <r>
    <d v="2016-06-27T00:00:00"/>
    <x v="0"/>
    <x v="3"/>
    <n v="50"/>
    <x v="1"/>
    <x v="0"/>
    <x v="2"/>
    <n v="4246000"/>
    <x v="0"/>
    <x v="0"/>
    <n v="3"/>
    <n v="304.33"/>
    <n v="371"/>
    <n v="912.99"/>
    <n v="1113"/>
  </r>
  <r>
    <d v="2016-06-27T00:00:00"/>
    <x v="0"/>
    <x v="3"/>
    <n v="50"/>
    <x v="1"/>
    <x v="0"/>
    <x v="2"/>
    <n v="4246000"/>
    <x v="0"/>
    <x v="2"/>
    <n v="1"/>
    <n v="875"/>
    <n v="1141"/>
    <n v="875"/>
    <n v="1141"/>
  </r>
  <r>
    <d v="2015-09-07T00:00:00"/>
    <x v="1"/>
    <x v="6"/>
    <n v="50"/>
    <x v="1"/>
    <x v="0"/>
    <x v="2"/>
    <n v="4246000"/>
    <x v="0"/>
    <x v="0"/>
    <n v="1"/>
    <n v="84"/>
    <n v="102"/>
    <n v="84"/>
    <n v="102"/>
  </r>
  <r>
    <d v="2015-09-07T00:00:00"/>
    <x v="1"/>
    <x v="6"/>
    <n v="50"/>
    <x v="1"/>
    <x v="0"/>
    <x v="2"/>
    <n v="4246000"/>
    <x v="0"/>
    <x v="0"/>
    <n v="3"/>
    <n v="326"/>
    <n v="380"/>
    <n v="978"/>
    <n v="1140"/>
  </r>
  <r>
    <d v="2015-09-30T00:00:00"/>
    <x v="1"/>
    <x v="6"/>
    <n v="50"/>
    <x v="1"/>
    <x v="0"/>
    <x v="2"/>
    <n v="4246000"/>
    <x v="0"/>
    <x v="0"/>
    <n v="3"/>
    <n v="83.33"/>
    <n v="90"/>
    <n v="249.99"/>
    <n v="270"/>
  </r>
  <r>
    <d v="2015-09-30T00:00:00"/>
    <x v="1"/>
    <x v="6"/>
    <n v="50"/>
    <x v="1"/>
    <x v="0"/>
    <x v="2"/>
    <n v="4246000"/>
    <x v="0"/>
    <x v="0"/>
    <n v="1"/>
    <n v="16"/>
    <n v="17"/>
    <n v="16"/>
    <n v="17"/>
  </r>
  <r>
    <d v="2015-09-30T00:00:00"/>
    <x v="1"/>
    <x v="6"/>
    <n v="50"/>
    <x v="1"/>
    <x v="0"/>
    <x v="2"/>
    <n v="4246000"/>
    <x v="0"/>
    <x v="2"/>
    <n v="1"/>
    <n v="595"/>
    <n v="637"/>
    <n v="595"/>
    <n v="637"/>
  </r>
  <r>
    <d v="2015-12-06T00:00:00"/>
    <x v="1"/>
    <x v="9"/>
    <n v="50"/>
    <x v="1"/>
    <x v="0"/>
    <x v="2"/>
    <n v="4246000"/>
    <x v="0"/>
    <x v="0"/>
    <n v="1"/>
    <n v="135"/>
    <n v="163"/>
    <n v="135"/>
    <n v="163"/>
  </r>
  <r>
    <d v="2015-12-06T00:00:00"/>
    <x v="1"/>
    <x v="9"/>
    <n v="50"/>
    <x v="1"/>
    <x v="0"/>
    <x v="2"/>
    <n v="4246000"/>
    <x v="0"/>
    <x v="0"/>
    <n v="2"/>
    <n v="337.5"/>
    <n v="363"/>
    <n v="675"/>
    <n v="726"/>
  </r>
  <r>
    <d v="2015-12-06T00:00:00"/>
    <x v="1"/>
    <x v="9"/>
    <n v="50"/>
    <x v="1"/>
    <x v="0"/>
    <x v="2"/>
    <n v="4246000"/>
    <x v="0"/>
    <x v="0"/>
    <n v="2"/>
    <n v="225.5"/>
    <n v="218.5"/>
    <n v="451"/>
    <n v="437"/>
  </r>
  <r>
    <d v="2015-12-06T00:00:00"/>
    <x v="1"/>
    <x v="9"/>
    <n v="50"/>
    <x v="1"/>
    <x v="0"/>
    <x v="2"/>
    <n v="4246000"/>
    <x v="0"/>
    <x v="0"/>
    <n v="1"/>
    <n v="39"/>
    <n v="44"/>
    <n v="39"/>
    <n v="44"/>
  </r>
  <r>
    <d v="2015-12-23T00:00:00"/>
    <x v="1"/>
    <x v="9"/>
    <n v="50"/>
    <x v="1"/>
    <x v="0"/>
    <x v="2"/>
    <n v="4246000"/>
    <x v="1"/>
    <x v="10"/>
    <n v="3"/>
    <n v="3"/>
    <n v="3.6666669999999999"/>
    <n v="9"/>
    <n v="11.000000999999999"/>
  </r>
  <r>
    <d v="2016-04-12T00:00:00"/>
    <x v="0"/>
    <x v="2"/>
    <n v="50"/>
    <x v="1"/>
    <x v="0"/>
    <x v="1"/>
    <n v="39240000"/>
    <x v="1"/>
    <x v="6"/>
    <n v="1"/>
    <n v="350"/>
    <n v="443"/>
    <n v="350"/>
    <n v="443"/>
  </r>
  <r>
    <d v="2016-04-19T00:00:00"/>
    <x v="0"/>
    <x v="2"/>
    <n v="50"/>
    <x v="1"/>
    <x v="0"/>
    <x v="1"/>
    <n v="39240000"/>
    <x v="1"/>
    <x v="6"/>
    <n v="1"/>
    <n v="900"/>
    <n v="1089"/>
    <n v="900"/>
    <n v="1089"/>
  </r>
  <r>
    <d v="2015-10-16T00:00:00"/>
    <x v="1"/>
    <x v="7"/>
    <n v="50"/>
    <x v="1"/>
    <x v="0"/>
    <x v="1"/>
    <n v="39240000"/>
    <x v="1"/>
    <x v="6"/>
    <n v="1"/>
    <n v="1500"/>
    <n v="1587"/>
    <n v="1500"/>
    <n v="1587"/>
  </r>
  <r>
    <d v="2016-01-30T00:00:00"/>
    <x v="0"/>
    <x v="11"/>
    <n v="50"/>
    <x v="0"/>
    <x v="0"/>
    <x v="2"/>
    <n v="4246000"/>
    <x v="0"/>
    <x v="0"/>
    <n v="3"/>
    <n v="16"/>
    <n v="18.666667"/>
    <n v="48"/>
    <n v="56.000000999999997"/>
  </r>
  <r>
    <d v="2016-01-30T00:00:00"/>
    <x v="0"/>
    <x v="11"/>
    <n v="50"/>
    <x v="0"/>
    <x v="0"/>
    <x v="2"/>
    <n v="4246000"/>
    <x v="0"/>
    <x v="0"/>
    <n v="3"/>
    <n v="21.33"/>
    <n v="26"/>
    <n v="63.989999999999995"/>
    <n v="78"/>
  </r>
  <r>
    <d v="2016-04-17T00:00:00"/>
    <x v="0"/>
    <x v="2"/>
    <n v="50"/>
    <x v="0"/>
    <x v="0"/>
    <x v="2"/>
    <n v="4246000"/>
    <x v="0"/>
    <x v="0"/>
    <n v="1"/>
    <n v="602"/>
    <n v="747"/>
    <n v="602"/>
    <n v="747"/>
  </r>
  <r>
    <d v="2016-06-03T00:00:00"/>
    <x v="0"/>
    <x v="3"/>
    <n v="50"/>
    <x v="0"/>
    <x v="0"/>
    <x v="2"/>
    <n v="4246000"/>
    <x v="0"/>
    <x v="0"/>
    <n v="3"/>
    <n v="26.67"/>
    <n v="31.333333"/>
    <n v="80.010000000000005"/>
    <n v="93.999999000000003"/>
  </r>
  <r>
    <d v="2016-06-28T00:00:00"/>
    <x v="0"/>
    <x v="3"/>
    <n v="50"/>
    <x v="0"/>
    <x v="0"/>
    <x v="2"/>
    <n v="4246000"/>
    <x v="1"/>
    <x v="9"/>
    <n v="2"/>
    <n v="18"/>
    <n v="22.5"/>
    <n v="36"/>
    <n v="45"/>
  </r>
  <r>
    <d v="2016-07-28T00:00:00"/>
    <x v="0"/>
    <x v="4"/>
    <n v="50"/>
    <x v="0"/>
    <x v="0"/>
    <x v="2"/>
    <n v="4246000"/>
    <x v="0"/>
    <x v="0"/>
    <n v="1"/>
    <n v="1015"/>
    <n v="1464"/>
    <n v="1015"/>
    <n v="1464"/>
  </r>
  <r>
    <d v="2016-07-28T00:00:00"/>
    <x v="0"/>
    <x v="4"/>
    <n v="50"/>
    <x v="0"/>
    <x v="0"/>
    <x v="2"/>
    <n v="4246000"/>
    <x v="0"/>
    <x v="0"/>
    <n v="1"/>
    <n v="15"/>
    <n v="20"/>
    <n v="15"/>
    <n v="20"/>
  </r>
  <r>
    <d v="2015-08-09T00:00:00"/>
    <x v="1"/>
    <x v="5"/>
    <n v="49"/>
    <x v="1"/>
    <x v="0"/>
    <x v="2"/>
    <n v="4246000"/>
    <x v="1"/>
    <x v="10"/>
    <n v="1"/>
    <n v="81"/>
    <n v="87"/>
    <n v="81"/>
    <n v="87"/>
  </r>
  <r>
    <d v="2015-09-01T00:00:00"/>
    <x v="1"/>
    <x v="6"/>
    <n v="48"/>
    <x v="1"/>
    <x v="0"/>
    <x v="1"/>
    <n v="39240000"/>
    <x v="0"/>
    <x v="8"/>
    <n v="2"/>
    <n v="4"/>
    <n v="4.5"/>
    <n v="8"/>
    <n v="9"/>
  </r>
  <r>
    <d v="2016-05-04T00:00:00"/>
    <x v="0"/>
    <x v="10"/>
    <n v="48"/>
    <x v="0"/>
    <x v="0"/>
    <x v="1"/>
    <n v="39240000"/>
    <x v="1"/>
    <x v="1"/>
    <n v="3"/>
    <n v="24.33"/>
    <n v="30.333333"/>
    <n v="72.989999999999995"/>
    <n v="90.999999000000003"/>
  </r>
  <r>
    <d v="2016-01-09T00:00:00"/>
    <x v="0"/>
    <x v="11"/>
    <n v="47"/>
    <x v="1"/>
    <x v="0"/>
    <x v="0"/>
    <n v="712816"/>
    <x v="0"/>
    <x v="8"/>
    <n v="3"/>
    <n v="58.33"/>
    <n v="73.333332999999996"/>
    <n v="174.99"/>
    <n v="219.999999"/>
  </r>
  <r>
    <d v="2016-01-14T00:00:00"/>
    <x v="0"/>
    <x v="11"/>
    <n v="47"/>
    <x v="0"/>
    <x v="0"/>
    <x v="0"/>
    <n v="712816"/>
    <x v="0"/>
    <x v="7"/>
    <n v="3"/>
    <n v="88"/>
    <n v="116.666667"/>
    <n v="264"/>
    <n v="350.000001"/>
  </r>
  <r>
    <d v="2016-05-01T00:00:00"/>
    <x v="0"/>
    <x v="10"/>
    <n v="47"/>
    <x v="0"/>
    <x v="0"/>
    <x v="0"/>
    <n v="712816"/>
    <x v="0"/>
    <x v="7"/>
    <n v="3"/>
    <n v="29.33"/>
    <n v="31.666667"/>
    <n v="87.99"/>
    <n v="95.000000999999997"/>
  </r>
  <r>
    <d v="2016-05-16T00:00:00"/>
    <x v="0"/>
    <x v="10"/>
    <n v="47"/>
    <x v="0"/>
    <x v="0"/>
    <x v="0"/>
    <n v="712816"/>
    <x v="0"/>
    <x v="7"/>
    <n v="1"/>
    <n v="484"/>
    <n v="592"/>
    <n v="484"/>
    <n v="592"/>
  </r>
  <r>
    <d v="2016-03-26T00:00:00"/>
    <x v="0"/>
    <x v="1"/>
    <n v="47"/>
    <x v="0"/>
    <x v="0"/>
    <x v="1"/>
    <n v="39240000"/>
    <x v="0"/>
    <x v="15"/>
    <n v="3"/>
    <n v="240"/>
    <n v="289"/>
    <n v="720"/>
    <n v="867"/>
  </r>
  <r>
    <d v="2016-05-04T00:00:00"/>
    <x v="0"/>
    <x v="10"/>
    <n v="47"/>
    <x v="0"/>
    <x v="0"/>
    <x v="1"/>
    <n v="39240000"/>
    <x v="0"/>
    <x v="15"/>
    <n v="2"/>
    <n v="1020"/>
    <n v="1317"/>
    <n v="2040"/>
    <n v="2634"/>
  </r>
  <r>
    <d v="2015-12-23T00:00:00"/>
    <x v="1"/>
    <x v="9"/>
    <n v="46"/>
    <x v="0"/>
    <x v="0"/>
    <x v="2"/>
    <n v="4246000"/>
    <x v="1"/>
    <x v="6"/>
    <n v="2"/>
    <n v="675"/>
    <n v="734"/>
    <n v="1350"/>
    <n v="1468"/>
  </r>
  <r>
    <d v="2016-02-04T00:00:00"/>
    <x v="0"/>
    <x v="0"/>
    <n v="46"/>
    <x v="1"/>
    <x v="0"/>
    <x v="0"/>
    <n v="712816"/>
    <x v="0"/>
    <x v="15"/>
    <n v="2"/>
    <n v="60"/>
    <n v="68"/>
    <n v="120"/>
    <n v="136"/>
  </r>
  <r>
    <d v="2016-01-29T00:00:00"/>
    <x v="0"/>
    <x v="11"/>
    <n v="46"/>
    <x v="0"/>
    <x v="0"/>
    <x v="1"/>
    <n v="39240000"/>
    <x v="0"/>
    <x v="7"/>
    <n v="1"/>
    <n v="571"/>
    <n v="713"/>
    <n v="571"/>
    <n v="713"/>
  </r>
  <r>
    <d v="2016-01-29T00:00:00"/>
    <x v="0"/>
    <x v="11"/>
    <n v="46"/>
    <x v="0"/>
    <x v="0"/>
    <x v="1"/>
    <n v="39240000"/>
    <x v="1"/>
    <x v="9"/>
    <n v="1"/>
    <n v="180"/>
    <n v="206"/>
    <n v="180"/>
    <n v="206"/>
  </r>
  <r>
    <d v="2016-04-09T00:00:00"/>
    <x v="0"/>
    <x v="2"/>
    <n v="46"/>
    <x v="0"/>
    <x v="0"/>
    <x v="1"/>
    <n v="39240000"/>
    <x v="0"/>
    <x v="7"/>
    <n v="3"/>
    <n v="29.33"/>
    <n v="37.666666999999997"/>
    <n v="87.99"/>
    <n v="113.000001"/>
  </r>
  <r>
    <d v="2016-05-10T00:00:00"/>
    <x v="0"/>
    <x v="10"/>
    <n v="46"/>
    <x v="0"/>
    <x v="0"/>
    <x v="1"/>
    <n v="39240000"/>
    <x v="0"/>
    <x v="7"/>
    <n v="1"/>
    <n v="374"/>
    <n v="493"/>
    <n v="374"/>
    <n v="493"/>
  </r>
  <r>
    <d v="2016-05-10T00:00:00"/>
    <x v="0"/>
    <x v="10"/>
    <n v="46"/>
    <x v="0"/>
    <x v="0"/>
    <x v="1"/>
    <n v="39240000"/>
    <x v="0"/>
    <x v="7"/>
    <n v="1"/>
    <n v="659"/>
    <n v="790"/>
    <n v="659"/>
    <n v="790"/>
  </r>
  <r>
    <d v="2015-10-16T00:00:00"/>
    <x v="1"/>
    <x v="7"/>
    <n v="46"/>
    <x v="0"/>
    <x v="0"/>
    <x v="1"/>
    <n v="39240000"/>
    <x v="1"/>
    <x v="9"/>
    <n v="3"/>
    <n v="87"/>
    <n v="96.333332999999996"/>
    <n v="261"/>
    <n v="288.999999"/>
  </r>
  <r>
    <d v="2016-02-12T00:00:00"/>
    <x v="0"/>
    <x v="0"/>
    <n v="46"/>
    <x v="1"/>
    <x v="0"/>
    <x v="1"/>
    <n v="39240000"/>
    <x v="0"/>
    <x v="15"/>
    <n v="2"/>
    <n v="1800"/>
    <n v="2461.5"/>
    <n v="3600"/>
    <n v="4923"/>
  </r>
  <r>
    <d v="2016-05-17T00:00:00"/>
    <x v="0"/>
    <x v="10"/>
    <n v="46"/>
    <x v="1"/>
    <x v="0"/>
    <x v="1"/>
    <n v="39240000"/>
    <x v="0"/>
    <x v="15"/>
    <n v="3"/>
    <n v="200"/>
    <n v="256"/>
    <n v="600"/>
    <n v="768"/>
  </r>
  <r>
    <d v="2016-01-07T00:00:00"/>
    <x v="0"/>
    <x v="11"/>
    <n v="45"/>
    <x v="1"/>
    <x v="0"/>
    <x v="0"/>
    <n v="712816"/>
    <x v="2"/>
    <x v="14"/>
    <n v="1"/>
    <n v="2443"/>
    <n v="2954"/>
    <n v="2443"/>
    <n v="2954"/>
  </r>
  <r>
    <d v="2016-01-30T00:00:00"/>
    <x v="0"/>
    <x v="11"/>
    <n v="45"/>
    <x v="1"/>
    <x v="0"/>
    <x v="0"/>
    <n v="712816"/>
    <x v="2"/>
    <x v="4"/>
    <n v="2"/>
    <n v="1147.5"/>
    <n v="1321.5"/>
    <n v="2295"/>
    <n v="2643"/>
  </r>
  <r>
    <d v="2016-02-13T00:00:00"/>
    <x v="0"/>
    <x v="0"/>
    <n v="45"/>
    <x v="1"/>
    <x v="0"/>
    <x v="0"/>
    <n v="712816"/>
    <x v="2"/>
    <x v="4"/>
    <n v="2"/>
    <n v="1147.5"/>
    <n v="1172"/>
    <n v="2295"/>
    <n v="2344"/>
  </r>
  <r>
    <d v="2016-02-15T00:00:00"/>
    <x v="0"/>
    <x v="0"/>
    <n v="45"/>
    <x v="1"/>
    <x v="0"/>
    <x v="0"/>
    <n v="712816"/>
    <x v="2"/>
    <x v="4"/>
    <n v="3"/>
    <n v="765"/>
    <n v="729.66666699999996"/>
    <n v="2295"/>
    <n v="2189.0000009999999"/>
  </r>
  <r>
    <d v="2016-03-10T00:00:00"/>
    <x v="0"/>
    <x v="1"/>
    <n v="45"/>
    <x v="1"/>
    <x v="0"/>
    <x v="0"/>
    <n v="712816"/>
    <x v="2"/>
    <x v="4"/>
    <n v="2"/>
    <n v="1147.5"/>
    <n v="1159.5"/>
    <n v="2295"/>
    <n v="2319"/>
  </r>
  <r>
    <d v="2016-03-28T00:00:00"/>
    <x v="0"/>
    <x v="1"/>
    <n v="45"/>
    <x v="1"/>
    <x v="0"/>
    <x v="0"/>
    <n v="712816"/>
    <x v="2"/>
    <x v="4"/>
    <n v="3"/>
    <n v="765"/>
    <n v="696.33333300000004"/>
    <n v="2295"/>
    <n v="2088.9999990000001"/>
  </r>
  <r>
    <d v="2016-04-15T00:00:00"/>
    <x v="0"/>
    <x v="2"/>
    <n v="45"/>
    <x v="1"/>
    <x v="0"/>
    <x v="0"/>
    <n v="712816"/>
    <x v="2"/>
    <x v="4"/>
    <n v="1"/>
    <n v="2295"/>
    <n v="2381"/>
    <n v="2295"/>
    <n v="2381"/>
  </r>
  <r>
    <d v="2016-05-16T00:00:00"/>
    <x v="0"/>
    <x v="10"/>
    <n v="45"/>
    <x v="1"/>
    <x v="0"/>
    <x v="0"/>
    <n v="712816"/>
    <x v="2"/>
    <x v="14"/>
    <n v="2"/>
    <n v="560"/>
    <n v="605.5"/>
    <n v="1120"/>
    <n v="1211"/>
  </r>
  <r>
    <d v="2016-05-23T00:00:00"/>
    <x v="0"/>
    <x v="10"/>
    <n v="45"/>
    <x v="1"/>
    <x v="0"/>
    <x v="0"/>
    <n v="712816"/>
    <x v="2"/>
    <x v="4"/>
    <n v="2"/>
    <n v="384.5"/>
    <n v="380"/>
    <n v="769"/>
    <n v="760"/>
  </r>
  <r>
    <d v="2015-04-05T00:00:00"/>
    <x v="1"/>
    <x v="2"/>
    <n v="45"/>
    <x v="1"/>
    <x v="0"/>
    <x v="0"/>
    <n v="712816"/>
    <x v="2"/>
    <x v="14"/>
    <n v="1"/>
    <n v="1000"/>
    <n v="922"/>
    <n v="1000"/>
    <n v="922"/>
  </r>
  <r>
    <d v="2015-05-06T00:00:00"/>
    <x v="1"/>
    <x v="10"/>
    <n v="45"/>
    <x v="1"/>
    <x v="0"/>
    <x v="0"/>
    <n v="712816"/>
    <x v="2"/>
    <x v="14"/>
    <n v="2"/>
    <n v="391.5"/>
    <n v="357"/>
    <n v="783"/>
    <n v="714"/>
  </r>
  <r>
    <d v="2015-05-20T00:00:00"/>
    <x v="1"/>
    <x v="10"/>
    <n v="45"/>
    <x v="1"/>
    <x v="0"/>
    <x v="0"/>
    <n v="712816"/>
    <x v="2"/>
    <x v="14"/>
    <n v="2"/>
    <n v="391.5"/>
    <n v="386.5"/>
    <n v="783"/>
    <n v="773"/>
  </r>
  <r>
    <d v="2015-09-26T00:00:00"/>
    <x v="1"/>
    <x v="6"/>
    <n v="45"/>
    <x v="1"/>
    <x v="0"/>
    <x v="0"/>
    <n v="712816"/>
    <x v="2"/>
    <x v="4"/>
    <n v="3"/>
    <n v="188.33"/>
    <n v="161.33333300000001"/>
    <n v="564.99"/>
    <n v="483.999999"/>
  </r>
  <r>
    <d v="2015-12-18T00:00:00"/>
    <x v="1"/>
    <x v="9"/>
    <n v="45"/>
    <x v="1"/>
    <x v="0"/>
    <x v="0"/>
    <n v="712816"/>
    <x v="2"/>
    <x v="4"/>
    <n v="1"/>
    <n v="769"/>
    <n v="700"/>
    <n v="769"/>
    <n v="700"/>
  </r>
  <r>
    <d v="2016-01-30T00:00:00"/>
    <x v="0"/>
    <x v="11"/>
    <n v="45"/>
    <x v="1"/>
    <x v="0"/>
    <x v="2"/>
    <n v="4246000"/>
    <x v="2"/>
    <x v="4"/>
    <n v="3"/>
    <n v="773.33"/>
    <n v="772"/>
    <n v="2319.9900000000002"/>
    <n v="2316"/>
  </r>
  <r>
    <d v="2016-01-30T00:00:00"/>
    <x v="0"/>
    <x v="11"/>
    <n v="45"/>
    <x v="1"/>
    <x v="0"/>
    <x v="2"/>
    <n v="4246000"/>
    <x v="0"/>
    <x v="8"/>
    <n v="3"/>
    <n v="63.67"/>
    <n v="86"/>
    <n v="191.01"/>
    <n v="258"/>
  </r>
  <r>
    <d v="2016-01-25T00:00:00"/>
    <x v="0"/>
    <x v="11"/>
    <n v="39"/>
    <x v="1"/>
    <x v="2"/>
    <x v="5"/>
    <n v="55980000"/>
    <x v="2"/>
    <x v="4"/>
    <n v="1"/>
    <n v="565"/>
    <n v="640"/>
    <n v="565"/>
    <n v="640"/>
  </r>
  <r>
    <d v="2016-01-25T00:00:00"/>
    <x v="0"/>
    <x v="11"/>
    <n v="39"/>
    <x v="1"/>
    <x v="2"/>
    <x v="5"/>
    <n v="55980000"/>
    <x v="0"/>
    <x v="2"/>
    <n v="1"/>
    <n v="1050"/>
    <n v="1271"/>
    <n v="1050"/>
    <n v="1271"/>
  </r>
  <r>
    <d v="2016-01-25T00:00:00"/>
    <x v="0"/>
    <x v="11"/>
    <n v="39"/>
    <x v="1"/>
    <x v="2"/>
    <x v="5"/>
    <n v="55980000"/>
    <x v="2"/>
    <x v="11"/>
    <n v="1"/>
    <n v="2384"/>
    <n v="2502"/>
    <n v="2384"/>
    <n v="2502"/>
  </r>
  <r>
    <d v="2016-01-25T00:00:00"/>
    <x v="0"/>
    <x v="11"/>
    <n v="39"/>
    <x v="1"/>
    <x v="2"/>
    <x v="5"/>
    <n v="55980000"/>
    <x v="0"/>
    <x v="12"/>
    <n v="3"/>
    <n v="60"/>
    <n v="75.333332999999996"/>
    <n v="180"/>
    <n v="225.999999"/>
  </r>
  <r>
    <d v="2016-01-25T00:00:00"/>
    <x v="0"/>
    <x v="11"/>
    <n v="39"/>
    <x v="1"/>
    <x v="2"/>
    <x v="5"/>
    <n v="55980000"/>
    <x v="0"/>
    <x v="12"/>
    <n v="2"/>
    <n v="25"/>
    <n v="28"/>
    <n v="50"/>
    <n v="56"/>
  </r>
  <r>
    <d v="2016-01-25T00:00:00"/>
    <x v="0"/>
    <x v="11"/>
    <n v="39"/>
    <x v="1"/>
    <x v="2"/>
    <x v="5"/>
    <n v="55980000"/>
    <x v="1"/>
    <x v="10"/>
    <n v="2"/>
    <n v="67.5"/>
    <n v="73.5"/>
    <n v="135"/>
    <n v="147"/>
  </r>
  <r>
    <d v="2016-01-25T00:00:00"/>
    <x v="0"/>
    <x v="11"/>
    <n v="39"/>
    <x v="1"/>
    <x v="2"/>
    <x v="5"/>
    <n v="55980000"/>
    <x v="0"/>
    <x v="2"/>
    <n v="2"/>
    <n v="175"/>
    <n v="229.5"/>
    <n v="350"/>
    <n v="459"/>
  </r>
  <r>
    <d v="2016-02-13T00:00:00"/>
    <x v="0"/>
    <x v="0"/>
    <n v="39"/>
    <x v="1"/>
    <x v="2"/>
    <x v="5"/>
    <n v="55980000"/>
    <x v="2"/>
    <x v="4"/>
    <n v="1"/>
    <n v="2295"/>
    <n v="2690"/>
    <n v="2295"/>
    <n v="2690"/>
  </r>
  <r>
    <d v="2016-02-13T00:00:00"/>
    <x v="0"/>
    <x v="0"/>
    <n v="39"/>
    <x v="1"/>
    <x v="2"/>
    <x v="5"/>
    <n v="55980000"/>
    <x v="0"/>
    <x v="12"/>
    <n v="3"/>
    <n v="60"/>
    <n v="74"/>
    <n v="180"/>
    <n v="222"/>
  </r>
  <r>
    <d v="2016-03-06T00:00:00"/>
    <x v="0"/>
    <x v="1"/>
    <n v="39"/>
    <x v="1"/>
    <x v="2"/>
    <x v="5"/>
    <n v="55980000"/>
    <x v="1"/>
    <x v="6"/>
    <n v="2"/>
    <n v="75"/>
    <n v="104"/>
    <n v="150"/>
    <n v="208"/>
  </r>
  <r>
    <d v="2016-03-19T00:00:00"/>
    <x v="0"/>
    <x v="1"/>
    <n v="39"/>
    <x v="1"/>
    <x v="2"/>
    <x v="5"/>
    <n v="55980000"/>
    <x v="2"/>
    <x v="11"/>
    <n v="2"/>
    <n v="1192"/>
    <n v="1177"/>
    <n v="2384"/>
    <n v="2354"/>
  </r>
  <r>
    <d v="2016-03-19T00:00:00"/>
    <x v="0"/>
    <x v="1"/>
    <n v="39"/>
    <x v="1"/>
    <x v="2"/>
    <x v="5"/>
    <n v="55980000"/>
    <x v="1"/>
    <x v="10"/>
    <n v="1"/>
    <n v="243"/>
    <n v="270"/>
    <n v="243"/>
    <n v="270"/>
  </r>
  <r>
    <d v="2016-03-19T00:00:00"/>
    <x v="0"/>
    <x v="1"/>
    <n v="39"/>
    <x v="1"/>
    <x v="2"/>
    <x v="5"/>
    <n v="55980000"/>
    <x v="0"/>
    <x v="2"/>
    <n v="2"/>
    <n v="472.5"/>
    <n v="566.5"/>
    <n v="945"/>
    <n v="1133"/>
  </r>
  <r>
    <d v="2016-03-22T00:00:00"/>
    <x v="0"/>
    <x v="1"/>
    <n v="39"/>
    <x v="1"/>
    <x v="2"/>
    <x v="5"/>
    <n v="55980000"/>
    <x v="2"/>
    <x v="4"/>
    <n v="2"/>
    <n v="1147.5"/>
    <n v="1265"/>
    <n v="2295"/>
    <n v="2530"/>
  </r>
  <r>
    <d v="2016-03-22T00:00:00"/>
    <x v="0"/>
    <x v="1"/>
    <n v="39"/>
    <x v="1"/>
    <x v="2"/>
    <x v="5"/>
    <n v="55980000"/>
    <x v="0"/>
    <x v="12"/>
    <n v="3"/>
    <n v="93.33"/>
    <n v="114"/>
    <n v="279.99"/>
    <n v="342"/>
  </r>
  <r>
    <d v="2016-03-22T00:00:00"/>
    <x v="0"/>
    <x v="1"/>
    <n v="39"/>
    <x v="1"/>
    <x v="2"/>
    <x v="5"/>
    <n v="55980000"/>
    <x v="0"/>
    <x v="12"/>
    <n v="1"/>
    <n v="30"/>
    <n v="39"/>
    <n v="30"/>
    <n v="39"/>
  </r>
  <r>
    <d v="2016-03-22T00:00:00"/>
    <x v="0"/>
    <x v="1"/>
    <n v="39"/>
    <x v="1"/>
    <x v="2"/>
    <x v="5"/>
    <n v="55980000"/>
    <x v="0"/>
    <x v="2"/>
    <n v="1"/>
    <n v="490"/>
    <n v="632"/>
    <n v="490"/>
    <n v="632"/>
  </r>
  <r>
    <d v="2016-03-23T00:00:00"/>
    <x v="0"/>
    <x v="1"/>
    <n v="39"/>
    <x v="1"/>
    <x v="2"/>
    <x v="5"/>
    <n v="55980000"/>
    <x v="0"/>
    <x v="0"/>
    <n v="1"/>
    <n v="75"/>
    <n v="96"/>
    <n v="75"/>
    <n v="96"/>
  </r>
  <r>
    <d v="2016-03-23T00:00:00"/>
    <x v="0"/>
    <x v="1"/>
    <n v="39"/>
    <x v="1"/>
    <x v="2"/>
    <x v="5"/>
    <n v="55980000"/>
    <x v="0"/>
    <x v="0"/>
    <n v="1"/>
    <n v="120"/>
    <n v="149"/>
    <n v="120"/>
    <n v="149"/>
  </r>
  <r>
    <d v="2016-03-23T00:00:00"/>
    <x v="0"/>
    <x v="1"/>
    <n v="39"/>
    <x v="1"/>
    <x v="2"/>
    <x v="5"/>
    <n v="55980000"/>
    <x v="0"/>
    <x v="2"/>
    <n v="2"/>
    <n v="157.5"/>
    <n v="207.5"/>
    <n v="315"/>
    <n v="415"/>
  </r>
  <r>
    <d v="2016-03-31T00:00:00"/>
    <x v="0"/>
    <x v="1"/>
    <n v="39"/>
    <x v="1"/>
    <x v="2"/>
    <x v="5"/>
    <n v="55980000"/>
    <x v="2"/>
    <x v="4"/>
    <n v="2"/>
    <n v="1147.5"/>
    <n v="1224.5"/>
    <n v="2295"/>
    <n v="2449"/>
  </r>
  <r>
    <d v="2016-03-31T00:00:00"/>
    <x v="0"/>
    <x v="1"/>
    <n v="39"/>
    <x v="1"/>
    <x v="2"/>
    <x v="5"/>
    <n v="55980000"/>
    <x v="0"/>
    <x v="0"/>
    <n v="2"/>
    <n v="10"/>
    <n v="12.5"/>
    <n v="20"/>
    <n v="25"/>
  </r>
  <r>
    <d v="2016-03-31T00:00:00"/>
    <x v="0"/>
    <x v="1"/>
    <n v="39"/>
    <x v="1"/>
    <x v="2"/>
    <x v="5"/>
    <n v="55980000"/>
    <x v="0"/>
    <x v="0"/>
    <n v="1"/>
    <n v="420"/>
    <n v="568"/>
    <n v="420"/>
    <n v="568"/>
  </r>
  <r>
    <d v="2016-03-31T00:00:00"/>
    <x v="0"/>
    <x v="1"/>
    <n v="39"/>
    <x v="1"/>
    <x v="2"/>
    <x v="5"/>
    <n v="55980000"/>
    <x v="0"/>
    <x v="7"/>
    <n v="1"/>
    <n v="615"/>
    <n v="782"/>
    <n v="615"/>
    <n v="782"/>
  </r>
  <r>
    <d v="2016-04-28T00:00:00"/>
    <x v="0"/>
    <x v="2"/>
    <n v="39"/>
    <x v="1"/>
    <x v="2"/>
    <x v="5"/>
    <n v="55980000"/>
    <x v="2"/>
    <x v="4"/>
    <n v="3"/>
    <n v="256.33"/>
    <n v="252.66666699999999"/>
    <n v="768.99"/>
    <n v="758.000001"/>
  </r>
  <r>
    <d v="2016-04-28T00:00:00"/>
    <x v="0"/>
    <x v="2"/>
    <n v="39"/>
    <x v="1"/>
    <x v="2"/>
    <x v="5"/>
    <n v="55980000"/>
    <x v="0"/>
    <x v="7"/>
    <n v="1"/>
    <n v="352"/>
    <n v="459"/>
    <n v="352"/>
    <n v="459"/>
  </r>
  <r>
    <d v="2016-05-16T00:00:00"/>
    <x v="0"/>
    <x v="10"/>
    <n v="39"/>
    <x v="1"/>
    <x v="2"/>
    <x v="5"/>
    <n v="55980000"/>
    <x v="2"/>
    <x v="11"/>
    <n v="3"/>
    <n v="247.33"/>
    <n v="302"/>
    <n v="741.99"/>
    <n v="906"/>
  </r>
  <r>
    <d v="2016-05-16T00:00:00"/>
    <x v="0"/>
    <x v="10"/>
    <n v="39"/>
    <x v="1"/>
    <x v="2"/>
    <x v="5"/>
    <n v="55980000"/>
    <x v="0"/>
    <x v="2"/>
    <n v="2"/>
    <n v="297.5"/>
    <n v="421.5"/>
    <n v="595"/>
    <n v="843"/>
  </r>
  <r>
    <d v="2016-05-22T00:00:00"/>
    <x v="0"/>
    <x v="10"/>
    <n v="39"/>
    <x v="1"/>
    <x v="2"/>
    <x v="5"/>
    <n v="55980000"/>
    <x v="2"/>
    <x v="11"/>
    <n v="3"/>
    <n v="794.67"/>
    <n v="819"/>
    <n v="2384.0099999999998"/>
    <n v="2457"/>
  </r>
  <r>
    <d v="2016-05-22T00:00:00"/>
    <x v="0"/>
    <x v="10"/>
    <n v="39"/>
    <x v="1"/>
    <x v="2"/>
    <x v="5"/>
    <n v="55980000"/>
    <x v="0"/>
    <x v="2"/>
    <n v="1"/>
    <n v="35"/>
    <n v="46"/>
    <n v="35"/>
    <n v="46"/>
  </r>
  <r>
    <d v="2016-05-23T00:00:00"/>
    <x v="0"/>
    <x v="10"/>
    <n v="39"/>
    <x v="1"/>
    <x v="2"/>
    <x v="5"/>
    <n v="55980000"/>
    <x v="2"/>
    <x v="14"/>
    <n v="2"/>
    <n v="270"/>
    <n v="299"/>
    <n v="540"/>
    <n v="598"/>
  </r>
  <r>
    <d v="2016-05-23T00:00:00"/>
    <x v="0"/>
    <x v="10"/>
    <n v="39"/>
    <x v="1"/>
    <x v="2"/>
    <x v="5"/>
    <n v="55980000"/>
    <x v="0"/>
    <x v="0"/>
    <n v="2"/>
    <n v="172"/>
    <n v="220"/>
    <n v="344"/>
    <n v="440"/>
  </r>
  <r>
    <d v="2016-05-23T00:00:00"/>
    <x v="0"/>
    <x v="10"/>
    <n v="39"/>
    <x v="1"/>
    <x v="2"/>
    <x v="5"/>
    <n v="55980000"/>
    <x v="0"/>
    <x v="0"/>
    <n v="1"/>
    <n v="20"/>
    <n v="25"/>
    <n v="20"/>
    <n v="25"/>
  </r>
  <r>
    <d v="2016-05-23T00:00:00"/>
    <x v="0"/>
    <x v="10"/>
    <n v="39"/>
    <x v="1"/>
    <x v="2"/>
    <x v="5"/>
    <n v="55980000"/>
    <x v="0"/>
    <x v="2"/>
    <n v="1"/>
    <n v="1015"/>
    <n v="1311"/>
    <n v="1015"/>
    <n v="1311"/>
  </r>
  <r>
    <d v="2016-05-23T00:00:00"/>
    <x v="0"/>
    <x v="10"/>
    <n v="39"/>
    <x v="1"/>
    <x v="2"/>
    <x v="5"/>
    <n v="55980000"/>
    <x v="1"/>
    <x v="10"/>
    <n v="2"/>
    <n v="63"/>
    <n v="82.5"/>
    <n v="126"/>
    <n v="165"/>
  </r>
  <r>
    <d v="2016-05-23T00:00:00"/>
    <x v="0"/>
    <x v="10"/>
    <n v="39"/>
    <x v="1"/>
    <x v="2"/>
    <x v="5"/>
    <n v="55980000"/>
    <x v="1"/>
    <x v="6"/>
    <n v="2"/>
    <n v="400"/>
    <n v="504"/>
    <n v="800"/>
    <n v="1008"/>
  </r>
  <r>
    <d v="2016-05-25T00:00:00"/>
    <x v="0"/>
    <x v="10"/>
    <n v="39"/>
    <x v="1"/>
    <x v="2"/>
    <x v="5"/>
    <n v="55980000"/>
    <x v="2"/>
    <x v="11"/>
    <n v="2"/>
    <n v="1192"/>
    <n v="1301"/>
    <n v="2384"/>
    <n v="2602"/>
  </r>
  <r>
    <d v="2016-05-25T00:00:00"/>
    <x v="0"/>
    <x v="10"/>
    <n v="39"/>
    <x v="1"/>
    <x v="2"/>
    <x v="5"/>
    <n v="55980000"/>
    <x v="0"/>
    <x v="2"/>
    <n v="1"/>
    <n v="595"/>
    <n v="694"/>
    <n v="595"/>
    <n v="694"/>
  </r>
  <r>
    <d v="2016-05-30T00:00:00"/>
    <x v="0"/>
    <x v="10"/>
    <n v="39"/>
    <x v="1"/>
    <x v="2"/>
    <x v="5"/>
    <n v="55980000"/>
    <x v="2"/>
    <x v="4"/>
    <n v="3"/>
    <n v="180"/>
    <n v="192.33333300000001"/>
    <n v="540"/>
    <n v="576.999999"/>
  </r>
  <r>
    <d v="2016-05-30T00:00:00"/>
    <x v="0"/>
    <x v="10"/>
    <n v="39"/>
    <x v="1"/>
    <x v="2"/>
    <x v="5"/>
    <n v="55980000"/>
    <x v="0"/>
    <x v="0"/>
    <n v="3"/>
    <n v="30"/>
    <n v="36"/>
    <n v="90"/>
    <n v="108"/>
  </r>
  <r>
    <d v="2016-05-30T00:00:00"/>
    <x v="0"/>
    <x v="10"/>
    <n v="39"/>
    <x v="1"/>
    <x v="2"/>
    <x v="5"/>
    <n v="55980000"/>
    <x v="0"/>
    <x v="0"/>
    <n v="1"/>
    <n v="450"/>
    <n v="530"/>
    <n v="450"/>
    <n v="530"/>
  </r>
  <r>
    <d v="2016-05-30T00:00:00"/>
    <x v="0"/>
    <x v="10"/>
    <n v="39"/>
    <x v="1"/>
    <x v="2"/>
    <x v="5"/>
    <n v="55980000"/>
    <x v="0"/>
    <x v="2"/>
    <n v="1"/>
    <n v="1050"/>
    <n v="1260"/>
    <n v="1050"/>
    <n v="1260"/>
  </r>
  <r>
    <d v="2016-06-01T00:00:00"/>
    <x v="0"/>
    <x v="3"/>
    <n v="39"/>
    <x v="1"/>
    <x v="2"/>
    <x v="5"/>
    <n v="55980000"/>
    <x v="2"/>
    <x v="14"/>
    <n v="3"/>
    <n v="814.33"/>
    <n v="895"/>
    <n v="2442.9900000000002"/>
    <n v="2685"/>
  </r>
  <r>
    <d v="2016-06-08T00:00:00"/>
    <x v="0"/>
    <x v="3"/>
    <n v="39"/>
    <x v="1"/>
    <x v="2"/>
    <x v="5"/>
    <n v="55980000"/>
    <x v="0"/>
    <x v="0"/>
    <n v="3"/>
    <n v="11.67"/>
    <n v="14.333333"/>
    <n v="35.01"/>
    <n v="42.999999000000003"/>
  </r>
  <r>
    <d v="2016-06-08T00:00:00"/>
    <x v="0"/>
    <x v="3"/>
    <n v="39"/>
    <x v="1"/>
    <x v="2"/>
    <x v="5"/>
    <n v="55980000"/>
    <x v="0"/>
    <x v="2"/>
    <n v="1"/>
    <n v="490"/>
    <n v="621"/>
    <n v="490"/>
    <n v="621"/>
  </r>
  <r>
    <d v="2016-06-18T00:00:00"/>
    <x v="0"/>
    <x v="3"/>
    <n v="39"/>
    <x v="1"/>
    <x v="2"/>
    <x v="5"/>
    <n v="55980000"/>
    <x v="2"/>
    <x v="14"/>
    <n v="1"/>
    <n v="1701"/>
    <n v="1693"/>
    <n v="1701"/>
    <n v="1693"/>
  </r>
  <r>
    <d v="2016-06-18T00:00:00"/>
    <x v="0"/>
    <x v="3"/>
    <n v="39"/>
    <x v="1"/>
    <x v="2"/>
    <x v="5"/>
    <n v="55980000"/>
    <x v="0"/>
    <x v="2"/>
    <n v="2"/>
    <n v="35"/>
    <n v="47"/>
    <n v="70"/>
    <n v="94"/>
  </r>
  <r>
    <d v="2016-06-25T00:00:00"/>
    <x v="0"/>
    <x v="3"/>
    <n v="39"/>
    <x v="1"/>
    <x v="2"/>
    <x v="5"/>
    <n v="55980000"/>
    <x v="2"/>
    <x v="14"/>
    <n v="1"/>
    <n v="2443"/>
    <n v="2971"/>
    <n v="2443"/>
    <n v="2971"/>
  </r>
  <r>
    <d v="2016-06-25T00:00:00"/>
    <x v="0"/>
    <x v="3"/>
    <n v="39"/>
    <x v="1"/>
    <x v="2"/>
    <x v="5"/>
    <n v="55980000"/>
    <x v="0"/>
    <x v="2"/>
    <n v="3"/>
    <n v="70"/>
    <n v="94.333332999999996"/>
    <n v="210"/>
    <n v="282.999999"/>
  </r>
  <r>
    <d v="2016-06-25T00:00:00"/>
    <x v="0"/>
    <x v="3"/>
    <n v="39"/>
    <x v="1"/>
    <x v="2"/>
    <x v="5"/>
    <n v="55980000"/>
    <x v="2"/>
    <x v="14"/>
    <n v="3"/>
    <n v="814.33"/>
    <n v="867"/>
    <n v="2442.9900000000002"/>
    <n v="2601"/>
  </r>
  <r>
    <d v="2016-07-02T00:00:00"/>
    <x v="0"/>
    <x v="4"/>
    <n v="39"/>
    <x v="1"/>
    <x v="2"/>
    <x v="5"/>
    <n v="55980000"/>
    <x v="0"/>
    <x v="0"/>
    <n v="3"/>
    <n v="200"/>
    <n v="249.33333300000001"/>
    <n v="600"/>
    <n v="747.999999"/>
  </r>
  <r>
    <d v="2016-07-02T00:00:00"/>
    <x v="0"/>
    <x v="4"/>
    <n v="39"/>
    <x v="1"/>
    <x v="2"/>
    <x v="5"/>
    <n v="55980000"/>
    <x v="0"/>
    <x v="0"/>
    <n v="1"/>
    <n v="53"/>
    <n v="63"/>
    <n v="53"/>
    <n v="63"/>
  </r>
  <r>
    <d v="2015-02-04T00:00:00"/>
    <x v="1"/>
    <x v="0"/>
    <n v="39"/>
    <x v="1"/>
    <x v="2"/>
    <x v="5"/>
    <n v="55980000"/>
    <x v="2"/>
    <x v="14"/>
    <n v="2"/>
    <n v="1221.5"/>
    <n v="1186"/>
    <n v="2443"/>
    <n v="2372"/>
  </r>
  <r>
    <d v="2015-05-05T00:00:00"/>
    <x v="1"/>
    <x v="10"/>
    <n v="39"/>
    <x v="1"/>
    <x v="2"/>
    <x v="5"/>
    <n v="55980000"/>
    <x v="2"/>
    <x v="4"/>
    <n v="2"/>
    <n v="1024.5"/>
    <n v="866"/>
    <n v="2049"/>
    <n v="1732"/>
  </r>
  <r>
    <d v="2015-05-07T00:00:00"/>
    <x v="1"/>
    <x v="10"/>
    <n v="39"/>
    <x v="1"/>
    <x v="2"/>
    <x v="5"/>
    <n v="55980000"/>
    <x v="2"/>
    <x v="14"/>
    <n v="1"/>
    <n v="2182"/>
    <n v="2108"/>
    <n v="2182"/>
    <n v="2108"/>
  </r>
  <r>
    <d v="2015-05-25T00:00:00"/>
    <x v="1"/>
    <x v="10"/>
    <n v="39"/>
    <x v="1"/>
    <x v="2"/>
    <x v="5"/>
    <n v="55980000"/>
    <x v="2"/>
    <x v="14"/>
    <n v="2"/>
    <n v="1091"/>
    <n v="1004.5"/>
    <n v="2182"/>
    <n v="2009"/>
  </r>
  <r>
    <d v="2015-06-19T00:00:00"/>
    <x v="1"/>
    <x v="3"/>
    <n v="39"/>
    <x v="1"/>
    <x v="2"/>
    <x v="5"/>
    <n v="55980000"/>
    <x v="2"/>
    <x v="4"/>
    <n v="2"/>
    <n v="1024.5"/>
    <n v="1051.5"/>
    <n v="2049"/>
    <n v="2103"/>
  </r>
  <r>
    <d v="2015-08-14T00:00:00"/>
    <x v="1"/>
    <x v="5"/>
    <n v="39"/>
    <x v="1"/>
    <x v="2"/>
    <x v="5"/>
    <n v="55980000"/>
    <x v="2"/>
    <x v="4"/>
    <n v="2"/>
    <n v="1160"/>
    <n v="1080"/>
    <n v="2320"/>
    <n v="2160"/>
  </r>
  <r>
    <d v="2015-08-14T00:00:00"/>
    <x v="1"/>
    <x v="5"/>
    <n v="39"/>
    <x v="1"/>
    <x v="2"/>
    <x v="5"/>
    <n v="55980000"/>
    <x v="0"/>
    <x v="12"/>
    <n v="3"/>
    <n v="23.33"/>
    <n v="24"/>
    <n v="69.989999999999995"/>
    <n v="72"/>
  </r>
  <r>
    <d v="2015-08-29T00:00:00"/>
    <x v="1"/>
    <x v="5"/>
    <n v="39"/>
    <x v="1"/>
    <x v="2"/>
    <x v="5"/>
    <n v="55980000"/>
    <x v="2"/>
    <x v="14"/>
    <n v="2"/>
    <n v="850.5"/>
    <n v="783"/>
    <n v="1701"/>
    <n v="1566"/>
  </r>
  <r>
    <d v="2015-08-29T00:00:00"/>
    <x v="1"/>
    <x v="5"/>
    <n v="39"/>
    <x v="1"/>
    <x v="2"/>
    <x v="5"/>
    <n v="55980000"/>
    <x v="1"/>
    <x v="6"/>
    <n v="2"/>
    <n v="150"/>
    <n v="157"/>
    <n v="300"/>
    <n v="314"/>
  </r>
  <r>
    <d v="2015-08-31T00:00:00"/>
    <x v="1"/>
    <x v="5"/>
    <n v="39"/>
    <x v="1"/>
    <x v="2"/>
    <x v="5"/>
    <n v="55980000"/>
    <x v="2"/>
    <x v="4"/>
    <n v="3"/>
    <n v="765"/>
    <n v="771.66666699999996"/>
    <n v="2295"/>
    <n v="2315.0000009999999"/>
  </r>
  <r>
    <d v="2015-08-31T00:00:00"/>
    <x v="1"/>
    <x v="5"/>
    <n v="39"/>
    <x v="1"/>
    <x v="2"/>
    <x v="5"/>
    <n v="55980000"/>
    <x v="0"/>
    <x v="2"/>
    <n v="1"/>
    <n v="525"/>
    <n v="612"/>
    <n v="525"/>
    <n v="612"/>
  </r>
  <r>
    <d v="2015-08-31T00:00:00"/>
    <x v="1"/>
    <x v="5"/>
    <n v="39"/>
    <x v="1"/>
    <x v="2"/>
    <x v="5"/>
    <n v="55980000"/>
    <x v="1"/>
    <x v="6"/>
    <n v="1"/>
    <n v="650"/>
    <n v="627"/>
    <n v="650"/>
    <n v="627"/>
  </r>
  <r>
    <d v="2015-09-10T00:00:00"/>
    <x v="1"/>
    <x v="6"/>
    <n v="39"/>
    <x v="1"/>
    <x v="2"/>
    <x v="5"/>
    <n v="55980000"/>
    <x v="0"/>
    <x v="0"/>
    <n v="2"/>
    <n v="29"/>
    <n v="33.5"/>
    <n v="58"/>
    <n v="67"/>
  </r>
  <r>
    <d v="2015-09-10T00:00:00"/>
    <x v="1"/>
    <x v="6"/>
    <n v="39"/>
    <x v="1"/>
    <x v="2"/>
    <x v="5"/>
    <n v="55980000"/>
    <x v="0"/>
    <x v="0"/>
    <n v="3"/>
    <n v="26.67"/>
    <n v="30.666667"/>
    <n v="80.010000000000005"/>
    <n v="92.000000999999997"/>
  </r>
  <r>
    <d v="2015-09-10T00:00:00"/>
    <x v="1"/>
    <x v="6"/>
    <n v="39"/>
    <x v="1"/>
    <x v="2"/>
    <x v="5"/>
    <n v="55980000"/>
    <x v="0"/>
    <x v="0"/>
    <n v="2"/>
    <n v="31"/>
    <n v="36"/>
    <n v="62"/>
    <n v="72"/>
  </r>
  <r>
    <d v="2015-09-12T00:00:00"/>
    <x v="1"/>
    <x v="6"/>
    <n v="39"/>
    <x v="1"/>
    <x v="2"/>
    <x v="5"/>
    <n v="55980000"/>
    <x v="0"/>
    <x v="12"/>
    <n v="1"/>
    <n v="100"/>
    <n v="111"/>
    <n v="100"/>
    <n v="111"/>
  </r>
  <r>
    <d v="2015-09-20T00:00:00"/>
    <x v="1"/>
    <x v="6"/>
    <n v="39"/>
    <x v="1"/>
    <x v="2"/>
    <x v="5"/>
    <n v="55980000"/>
    <x v="2"/>
    <x v="14"/>
    <n v="3"/>
    <n v="180"/>
    <n v="177.66666699999999"/>
    <n v="540"/>
    <n v="533.000001"/>
  </r>
  <r>
    <d v="2015-10-31T00:00:00"/>
    <x v="1"/>
    <x v="7"/>
    <n v="39"/>
    <x v="1"/>
    <x v="2"/>
    <x v="5"/>
    <n v="55980000"/>
    <x v="2"/>
    <x v="4"/>
    <n v="3"/>
    <n v="773.33"/>
    <n v="704.33333300000004"/>
    <n v="2319.9900000000002"/>
    <n v="2112.9999990000001"/>
  </r>
  <r>
    <d v="2015-10-31T00:00:00"/>
    <x v="1"/>
    <x v="7"/>
    <n v="39"/>
    <x v="1"/>
    <x v="2"/>
    <x v="5"/>
    <n v="55980000"/>
    <x v="0"/>
    <x v="0"/>
    <n v="3"/>
    <n v="21.33"/>
    <n v="25"/>
    <n v="63.989999999999995"/>
    <n v="75"/>
  </r>
  <r>
    <d v="2015-11-08T00:00:00"/>
    <x v="1"/>
    <x v="8"/>
    <n v="39"/>
    <x v="1"/>
    <x v="2"/>
    <x v="5"/>
    <n v="55980000"/>
    <x v="2"/>
    <x v="11"/>
    <n v="2"/>
    <n v="1192"/>
    <n v="1227.5"/>
    <n v="2384"/>
    <n v="2455"/>
  </r>
  <r>
    <d v="2015-11-08T00:00:00"/>
    <x v="1"/>
    <x v="8"/>
    <n v="39"/>
    <x v="1"/>
    <x v="2"/>
    <x v="5"/>
    <n v="55980000"/>
    <x v="0"/>
    <x v="0"/>
    <n v="1"/>
    <n v="870"/>
    <n v="1002"/>
    <n v="870"/>
    <n v="1002"/>
  </r>
  <r>
    <d v="2015-11-08T00:00:00"/>
    <x v="1"/>
    <x v="8"/>
    <n v="39"/>
    <x v="1"/>
    <x v="2"/>
    <x v="5"/>
    <n v="55980000"/>
    <x v="0"/>
    <x v="0"/>
    <n v="2"/>
    <n v="70"/>
    <n v="82"/>
    <n v="140"/>
    <n v="164"/>
  </r>
  <r>
    <d v="2015-11-26T00:00:00"/>
    <x v="1"/>
    <x v="8"/>
    <n v="39"/>
    <x v="1"/>
    <x v="2"/>
    <x v="5"/>
    <n v="55980000"/>
    <x v="2"/>
    <x v="11"/>
    <n v="1"/>
    <n v="2384"/>
    <n v="2296"/>
    <n v="2384"/>
    <n v="2296"/>
  </r>
  <r>
    <d v="2015-11-28T00:00:00"/>
    <x v="1"/>
    <x v="8"/>
    <n v="39"/>
    <x v="1"/>
    <x v="2"/>
    <x v="5"/>
    <n v="55980000"/>
    <x v="2"/>
    <x v="4"/>
    <n v="2"/>
    <n v="1160"/>
    <n v="1061.5"/>
    <n v="2320"/>
    <n v="2123"/>
  </r>
  <r>
    <d v="2015-11-28T00:00:00"/>
    <x v="1"/>
    <x v="8"/>
    <n v="39"/>
    <x v="1"/>
    <x v="2"/>
    <x v="5"/>
    <n v="55980000"/>
    <x v="0"/>
    <x v="12"/>
    <n v="2"/>
    <n v="30"/>
    <n v="31.5"/>
    <n v="60"/>
    <n v="63"/>
  </r>
  <r>
    <d v="2015-11-28T00:00:00"/>
    <x v="1"/>
    <x v="8"/>
    <n v="39"/>
    <x v="1"/>
    <x v="2"/>
    <x v="5"/>
    <n v="55980000"/>
    <x v="0"/>
    <x v="12"/>
    <n v="3"/>
    <n v="1.67"/>
    <n v="1.6666669999999999"/>
    <n v="5.01"/>
    <n v="5.0000009999999993"/>
  </r>
  <r>
    <d v="2015-11-28T00:00:00"/>
    <x v="1"/>
    <x v="8"/>
    <n v="39"/>
    <x v="1"/>
    <x v="2"/>
    <x v="5"/>
    <n v="55980000"/>
    <x v="0"/>
    <x v="2"/>
    <n v="3"/>
    <n v="81.67"/>
    <n v="99.333332999999996"/>
    <n v="245.01"/>
    <n v="297.999999"/>
  </r>
  <r>
    <d v="2016-04-09T00:00:00"/>
    <x v="0"/>
    <x v="2"/>
    <n v="40"/>
    <x v="0"/>
    <x v="1"/>
    <x v="12"/>
    <n v="2161000"/>
    <x v="2"/>
    <x v="11"/>
    <n v="3"/>
    <n v="794.67"/>
    <n v="1042"/>
    <n v="2384.0099999999998"/>
    <n v="3126"/>
  </r>
  <r>
    <d v="2015-07-04T00:00:00"/>
    <x v="1"/>
    <x v="4"/>
    <n v="40"/>
    <x v="0"/>
    <x v="1"/>
    <x v="12"/>
    <n v="2161000"/>
    <x v="2"/>
    <x v="11"/>
    <n v="3"/>
    <n v="794.67"/>
    <n v="908"/>
    <n v="2384.0099999999998"/>
    <n v="2724"/>
  </r>
  <r>
    <d v="2015-07-17T00:00:00"/>
    <x v="1"/>
    <x v="4"/>
    <n v="40"/>
    <x v="0"/>
    <x v="1"/>
    <x v="12"/>
    <n v="2161000"/>
    <x v="2"/>
    <x v="14"/>
    <n v="1"/>
    <n v="2443"/>
    <n v="2179"/>
    <n v="2443"/>
    <n v="2179"/>
  </r>
  <r>
    <d v="2015-07-17T00:00:00"/>
    <x v="1"/>
    <x v="4"/>
    <n v="40"/>
    <x v="0"/>
    <x v="1"/>
    <x v="12"/>
    <n v="2161000"/>
    <x v="0"/>
    <x v="8"/>
    <n v="1"/>
    <n v="119"/>
    <n v="170"/>
    <n v="119"/>
    <n v="170"/>
  </r>
  <r>
    <d v="2015-09-10T00:00:00"/>
    <x v="1"/>
    <x v="6"/>
    <n v="40"/>
    <x v="0"/>
    <x v="1"/>
    <x v="12"/>
    <n v="2161000"/>
    <x v="2"/>
    <x v="4"/>
    <n v="3"/>
    <n v="765"/>
    <n v="791.33333300000004"/>
    <n v="2295"/>
    <n v="2373.9999990000001"/>
  </r>
  <r>
    <d v="2016-05-20T00:00:00"/>
    <x v="0"/>
    <x v="10"/>
    <n v="40"/>
    <x v="0"/>
    <x v="3"/>
    <x v="7"/>
    <n v="1841000"/>
    <x v="2"/>
    <x v="11"/>
    <n v="3"/>
    <n v="794.67"/>
    <n v="1065.666667"/>
    <n v="2384.0099999999998"/>
    <n v="3197.0000009999999"/>
  </r>
  <r>
    <d v="2016-06-27T00:00:00"/>
    <x v="0"/>
    <x v="3"/>
    <n v="40"/>
    <x v="0"/>
    <x v="3"/>
    <x v="7"/>
    <n v="1841000"/>
    <x v="2"/>
    <x v="11"/>
    <n v="2"/>
    <n v="1192"/>
    <n v="1464"/>
    <n v="2384"/>
    <n v="2928"/>
  </r>
  <r>
    <d v="2016-06-27T00:00:00"/>
    <x v="0"/>
    <x v="3"/>
    <n v="40"/>
    <x v="0"/>
    <x v="3"/>
    <x v="7"/>
    <n v="1841000"/>
    <x v="0"/>
    <x v="12"/>
    <n v="1"/>
    <n v="36"/>
    <n v="53"/>
    <n v="36"/>
    <n v="53"/>
  </r>
  <r>
    <d v="2016-06-27T00:00:00"/>
    <x v="0"/>
    <x v="3"/>
    <n v="40"/>
    <x v="0"/>
    <x v="3"/>
    <x v="7"/>
    <n v="1841000"/>
    <x v="0"/>
    <x v="12"/>
    <n v="3"/>
    <n v="3.33"/>
    <n v="5.3333329999999997"/>
    <n v="9.99"/>
    <n v="15.999998999999999"/>
  </r>
  <r>
    <d v="2015-09-12T00:00:00"/>
    <x v="1"/>
    <x v="6"/>
    <n v="40"/>
    <x v="0"/>
    <x v="3"/>
    <x v="7"/>
    <n v="1841000"/>
    <x v="0"/>
    <x v="12"/>
    <n v="1"/>
    <n v="50"/>
    <n v="70"/>
    <n v="50"/>
    <n v="70"/>
  </r>
  <r>
    <d v="2015-09-12T00:00:00"/>
    <x v="1"/>
    <x v="6"/>
    <n v="40"/>
    <x v="0"/>
    <x v="3"/>
    <x v="7"/>
    <n v="1841000"/>
    <x v="0"/>
    <x v="12"/>
    <n v="3"/>
    <n v="16.670000000000002"/>
    <n v="22.666667"/>
    <n v="50.010000000000005"/>
    <n v="68.000000999999997"/>
  </r>
  <r>
    <d v="2015-10-12T00:00:00"/>
    <x v="1"/>
    <x v="7"/>
    <n v="40"/>
    <x v="0"/>
    <x v="3"/>
    <x v="7"/>
    <n v="1841000"/>
    <x v="0"/>
    <x v="12"/>
    <n v="1"/>
    <n v="110"/>
    <n v="157"/>
    <n v="110"/>
    <n v="157"/>
  </r>
  <r>
    <d v="2015-10-12T00:00:00"/>
    <x v="1"/>
    <x v="7"/>
    <n v="40"/>
    <x v="0"/>
    <x v="3"/>
    <x v="7"/>
    <n v="1841000"/>
    <x v="0"/>
    <x v="12"/>
    <n v="2"/>
    <n v="5"/>
    <n v="7.5"/>
    <n v="10"/>
    <n v="15"/>
  </r>
  <r>
    <d v="2016-01-20T00:00:00"/>
    <x v="0"/>
    <x v="11"/>
    <n v="40"/>
    <x v="0"/>
    <x v="2"/>
    <x v="5"/>
    <n v="55980000"/>
    <x v="0"/>
    <x v="0"/>
    <n v="1"/>
    <n v="84"/>
    <n v="94"/>
    <n v="84"/>
    <n v="94"/>
  </r>
  <r>
    <d v="2016-01-20T00:00:00"/>
    <x v="0"/>
    <x v="11"/>
    <n v="40"/>
    <x v="0"/>
    <x v="2"/>
    <x v="5"/>
    <n v="55980000"/>
    <x v="0"/>
    <x v="0"/>
    <n v="2"/>
    <n v="247"/>
    <n v="311"/>
    <n v="494"/>
    <n v="622"/>
  </r>
  <r>
    <d v="2016-02-16T00:00:00"/>
    <x v="0"/>
    <x v="0"/>
    <n v="40"/>
    <x v="0"/>
    <x v="2"/>
    <x v="5"/>
    <n v="55980000"/>
    <x v="0"/>
    <x v="0"/>
    <n v="3"/>
    <n v="18.670000000000002"/>
    <n v="23"/>
    <n v="56.010000000000005"/>
    <n v="69"/>
  </r>
  <r>
    <d v="2016-02-16T00:00:00"/>
    <x v="0"/>
    <x v="0"/>
    <n v="40"/>
    <x v="0"/>
    <x v="2"/>
    <x v="5"/>
    <n v="55980000"/>
    <x v="0"/>
    <x v="0"/>
    <n v="2"/>
    <n v="311.5"/>
    <n v="405.5"/>
    <n v="623"/>
    <n v="811"/>
  </r>
  <r>
    <d v="2016-02-16T00:00:00"/>
    <x v="0"/>
    <x v="0"/>
    <n v="40"/>
    <x v="0"/>
    <x v="2"/>
    <x v="5"/>
    <n v="55980000"/>
    <x v="0"/>
    <x v="0"/>
    <n v="1"/>
    <n v="44"/>
    <n v="57"/>
    <n v="44"/>
    <n v="57"/>
  </r>
  <r>
    <d v="2016-03-13T00:00:00"/>
    <x v="0"/>
    <x v="1"/>
    <n v="40"/>
    <x v="0"/>
    <x v="2"/>
    <x v="5"/>
    <n v="55980000"/>
    <x v="0"/>
    <x v="0"/>
    <n v="3"/>
    <n v="40"/>
    <n v="47.666666999999997"/>
    <n v="120"/>
    <n v="143.000001"/>
  </r>
  <r>
    <d v="2016-03-13T00:00:00"/>
    <x v="0"/>
    <x v="1"/>
    <n v="40"/>
    <x v="0"/>
    <x v="2"/>
    <x v="5"/>
    <n v="55980000"/>
    <x v="0"/>
    <x v="0"/>
    <n v="1"/>
    <n v="39"/>
    <n v="50"/>
    <n v="39"/>
    <n v="50"/>
  </r>
  <r>
    <d v="2016-06-18T00:00:00"/>
    <x v="0"/>
    <x v="3"/>
    <n v="40"/>
    <x v="0"/>
    <x v="2"/>
    <x v="5"/>
    <n v="55980000"/>
    <x v="0"/>
    <x v="0"/>
    <n v="3"/>
    <n v="35"/>
    <n v="40.666666999999997"/>
    <n v="105"/>
    <n v="122.000001"/>
  </r>
  <r>
    <d v="2016-06-18T00:00:00"/>
    <x v="0"/>
    <x v="3"/>
    <n v="40"/>
    <x v="0"/>
    <x v="2"/>
    <x v="5"/>
    <n v="55980000"/>
    <x v="0"/>
    <x v="0"/>
    <n v="1"/>
    <n v="510"/>
    <n v="688"/>
    <n v="510"/>
    <n v="688"/>
  </r>
  <r>
    <d v="2016-07-28T00:00:00"/>
    <x v="0"/>
    <x v="4"/>
    <n v="40"/>
    <x v="0"/>
    <x v="2"/>
    <x v="5"/>
    <n v="55980000"/>
    <x v="0"/>
    <x v="0"/>
    <n v="1"/>
    <n v="15"/>
    <n v="19"/>
    <n v="15"/>
    <n v="19"/>
  </r>
  <r>
    <d v="2016-07-28T00:00:00"/>
    <x v="0"/>
    <x v="4"/>
    <n v="40"/>
    <x v="0"/>
    <x v="2"/>
    <x v="5"/>
    <n v="55980000"/>
    <x v="0"/>
    <x v="0"/>
    <n v="1"/>
    <n v="225"/>
    <n v="288"/>
    <n v="225"/>
    <n v="288"/>
  </r>
  <r>
    <d v="2015-07-16T00:00:00"/>
    <x v="1"/>
    <x v="4"/>
    <n v="40"/>
    <x v="0"/>
    <x v="2"/>
    <x v="5"/>
    <n v="55980000"/>
    <x v="0"/>
    <x v="0"/>
    <n v="1"/>
    <n v="980"/>
    <n v="1145"/>
    <n v="980"/>
    <n v="1145"/>
  </r>
  <r>
    <d v="2015-07-24T00:00:00"/>
    <x v="1"/>
    <x v="4"/>
    <n v="40"/>
    <x v="0"/>
    <x v="2"/>
    <x v="5"/>
    <n v="55980000"/>
    <x v="0"/>
    <x v="0"/>
    <n v="1"/>
    <n v="910"/>
    <n v="1058"/>
    <n v="910"/>
    <n v="1058"/>
  </r>
  <r>
    <d v="2015-07-31T00:00:00"/>
    <x v="1"/>
    <x v="4"/>
    <n v="40"/>
    <x v="0"/>
    <x v="2"/>
    <x v="5"/>
    <n v="55980000"/>
    <x v="0"/>
    <x v="0"/>
    <n v="1"/>
    <n v="32"/>
    <n v="37"/>
    <n v="32"/>
    <n v="37"/>
  </r>
  <r>
    <d v="2015-07-31T00:00:00"/>
    <x v="1"/>
    <x v="4"/>
    <n v="40"/>
    <x v="0"/>
    <x v="2"/>
    <x v="5"/>
    <n v="55980000"/>
    <x v="0"/>
    <x v="0"/>
    <n v="2"/>
    <n v="277"/>
    <n v="316"/>
    <n v="554"/>
    <n v="632"/>
  </r>
  <r>
    <d v="2015-07-31T00:00:00"/>
    <x v="1"/>
    <x v="4"/>
    <n v="40"/>
    <x v="0"/>
    <x v="2"/>
    <x v="5"/>
    <n v="55980000"/>
    <x v="0"/>
    <x v="0"/>
    <n v="1"/>
    <n v="39"/>
    <n v="47"/>
    <n v="39"/>
    <n v="47"/>
  </r>
  <r>
    <d v="2015-08-04T00:00:00"/>
    <x v="1"/>
    <x v="5"/>
    <n v="40"/>
    <x v="0"/>
    <x v="2"/>
    <x v="5"/>
    <n v="55980000"/>
    <x v="0"/>
    <x v="0"/>
    <n v="1"/>
    <n v="11"/>
    <n v="13"/>
    <n v="11"/>
    <n v="13"/>
  </r>
  <r>
    <d v="2015-08-12T00:00:00"/>
    <x v="1"/>
    <x v="5"/>
    <n v="40"/>
    <x v="0"/>
    <x v="2"/>
    <x v="5"/>
    <n v="55980000"/>
    <x v="1"/>
    <x v="6"/>
    <n v="3"/>
    <n v="270"/>
    <n v="304.33333299999998"/>
    <n v="810"/>
    <n v="912.99999899999989"/>
  </r>
  <r>
    <d v="2015-09-02T00:00:00"/>
    <x v="1"/>
    <x v="6"/>
    <n v="40"/>
    <x v="0"/>
    <x v="2"/>
    <x v="5"/>
    <n v="55980000"/>
    <x v="1"/>
    <x v="6"/>
    <n v="2"/>
    <n v="108"/>
    <n v="105.5"/>
    <n v="216"/>
    <n v="211"/>
  </r>
  <r>
    <d v="2015-09-25T00:00:00"/>
    <x v="1"/>
    <x v="6"/>
    <n v="40"/>
    <x v="0"/>
    <x v="2"/>
    <x v="5"/>
    <n v="55980000"/>
    <x v="0"/>
    <x v="0"/>
    <n v="2"/>
    <n v="246.5"/>
    <n v="266.5"/>
    <n v="493"/>
    <n v="533"/>
  </r>
  <r>
    <d v="2015-09-25T00:00:00"/>
    <x v="1"/>
    <x v="6"/>
    <n v="40"/>
    <x v="0"/>
    <x v="2"/>
    <x v="5"/>
    <n v="55980000"/>
    <x v="0"/>
    <x v="0"/>
    <n v="3"/>
    <n v="11.67"/>
    <n v="13.333333"/>
    <n v="35.01"/>
    <n v="39.999999000000003"/>
  </r>
  <r>
    <d v="2015-10-10T00:00:00"/>
    <x v="1"/>
    <x v="7"/>
    <n v="40"/>
    <x v="0"/>
    <x v="2"/>
    <x v="5"/>
    <n v="55980000"/>
    <x v="1"/>
    <x v="6"/>
    <n v="2"/>
    <n v="432"/>
    <n v="484.5"/>
    <n v="864"/>
    <n v="969"/>
  </r>
  <r>
    <d v="2015-10-10T00:00:00"/>
    <x v="1"/>
    <x v="7"/>
    <n v="40"/>
    <x v="0"/>
    <x v="2"/>
    <x v="5"/>
    <n v="55980000"/>
    <x v="1"/>
    <x v="6"/>
    <n v="2"/>
    <n v="621"/>
    <n v="664"/>
    <n v="1242"/>
    <n v="1328"/>
  </r>
  <r>
    <d v="2015-10-25T00:00:00"/>
    <x v="1"/>
    <x v="7"/>
    <n v="40"/>
    <x v="0"/>
    <x v="2"/>
    <x v="5"/>
    <n v="55980000"/>
    <x v="1"/>
    <x v="6"/>
    <n v="1"/>
    <n v="108"/>
    <n v="128"/>
    <n v="108"/>
    <n v="128"/>
  </r>
  <r>
    <d v="2015-11-08T00:00:00"/>
    <x v="1"/>
    <x v="8"/>
    <n v="40"/>
    <x v="0"/>
    <x v="2"/>
    <x v="5"/>
    <n v="55980000"/>
    <x v="0"/>
    <x v="0"/>
    <n v="1"/>
    <n v="150"/>
    <n v="162"/>
    <n v="150"/>
    <n v="162"/>
  </r>
  <r>
    <d v="2015-11-11T00:00:00"/>
    <x v="1"/>
    <x v="8"/>
    <n v="40"/>
    <x v="0"/>
    <x v="2"/>
    <x v="5"/>
    <n v="55980000"/>
    <x v="0"/>
    <x v="0"/>
    <n v="3"/>
    <n v="175"/>
    <n v="207.33333300000001"/>
    <n v="525"/>
    <n v="621.999999"/>
  </r>
  <r>
    <d v="2015-11-19T00:00:00"/>
    <x v="1"/>
    <x v="8"/>
    <n v="40"/>
    <x v="0"/>
    <x v="2"/>
    <x v="5"/>
    <n v="55980000"/>
    <x v="0"/>
    <x v="0"/>
    <n v="3"/>
    <n v="11.67"/>
    <n v="13.666667"/>
    <n v="35.01"/>
    <n v="41.000000999999997"/>
  </r>
  <r>
    <d v="2015-11-19T00:00:00"/>
    <x v="1"/>
    <x v="8"/>
    <n v="40"/>
    <x v="0"/>
    <x v="2"/>
    <x v="5"/>
    <n v="55980000"/>
    <x v="0"/>
    <x v="0"/>
    <n v="2"/>
    <n v="12.5"/>
    <n v="13.5"/>
    <n v="25"/>
    <n v="27"/>
  </r>
  <r>
    <d v="2015-11-25T00:00:00"/>
    <x v="1"/>
    <x v="8"/>
    <n v="40"/>
    <x v="0"/>
    <x v="2"/>
    <x v="5"/>
    <n v="55980000"/>
    <x v="0"/>
    <x v="0"/>
    <n v="2"/>
    <n v="2"/>
    <n v="2"/>
    <n v="4"/>
    <n v="4"/>
  </r>
  <r>
    <d v="2015-11-25T00:00:00"/>
    <x v="1"/>
    <x v="8"/>
    <n v="40"/>
    <x v="0"/>
    <x v="2"/>
    <x v="5"/>
    <n v="55980000"/>
    <x v="0"/>
    <x v="0"/>
    <n v="1"/>
    <n v="62"/>
    <n v="69"/>
    <n v="62"/>
    <n v="69"/>
  </r>
  <r>
    <d v="2015-11-26T00:00:00"/>
    <x v="1"/>
    <x v="8"/>
    <n v="40"/>
    <x v="0"/>
    <x v="2"/>
    <x v="5"/>
    <n v="55980000"/>
    <x v="1"/>
    <x v="6"/>
    <n v="3"/>
    <n v="133.33000000000001"/>
    <n v="146.66666699999999"/>
    <n v="399.99"/>
    <n v="440.000001"/>
  </r>
  <r>
    <d v="2015-12-20T00:00:00"/>
    <x v="1"/>
    <x v="9"/>
    <n v="40"/>
    <x v="0"/>
    <x v="2"/>
    <x v="5"/>
    <n v="55980000"/>
    <x v="0"/>
    <x v="0"/>
    <n v="3"/>
    <n v="193.33"/>
    <n v="242.66666699999999"/>
    <n v="579.99"/>
    <n v="728.000001"/>
  </r>
  <r>
    <d v="2015-12-20T00:00:00"/>
    <x v="1"/>
    <x v="9"/>
    <n v="40"/>
    <x v="0"/>
    <x v="2"/>
    <x v="5"/>
    <n v="55980000"/>
    <x v="0"/>
    <x v="0"/>
    <n v="1"/>
    <n v="7"/>
    <n v="7"/>
    <n v="7"/>
    <n v="7"/>
  </r>
  <r>
    <d v="2016-02-06T00:00:00"/>
    <x v="0"/>
    <x v="0"/>
    <n v="41"/>
    <x v="0"/>
    <x v="3"/>
    <x v="6"/>
    <n v="6266000"/>
    <x v="2"/>
    <x v="11"/>
    <n v="3"/>
    <n v="794.67"/>
    <n v="1072.333333"/>
    <n v="2384.0099999999998"/>
    <n v="3216.9999990000001"/>
  </r>
  <r>
    <d v="2016-03-12T00:00:00"/>
    <x v="0"/>
    <x v="1"/>
    <n v="41"/>
    <x v="0"/>
    <x v="3"/>
    <x v="6"/>
    <n v="6266000"/>
    <x v="2"/>
    <x v="4"/>
    <n v="1"/>
    <n v="2320"/>
    <n v="3071"/>
    <n v="2320"/>
    <n v="3071"/>
  </r>
  <r>
    <d v="2016-03-12T00:00:00"/>
    <x v="0"/>
    <x v="1"/>
    <n v="41"/>
    <x v="0"/>
    <x v="3"/>
    <x v="6"/>
    <n v="6266000"/>
    <x v="1"/>
    <x v="6"/>
    <n v="3"/>
    <n v="144"/>
    <n v="218"/>
    <n v="432"/>
    <n v="654"/>
  </r>
  <r>
    <d v="2016-05-29T00:00:00"/>
    <x v="0"/>
    <x v="10"/>
    <n v="41"/>
    <x v="0"/>
    <x v="3"/>
    <x v="6"/>
    <n v="6266000"/>
    <x v="2"/>
    <x v="11"/>
    <n v="3"/>
    <n v="794.67"/>
    <n v="923.66666699999996"/>
    <n v="2384.0099999999998"/>
    <n v="2771.0000009999999"/>
  </r>
  <r>
    <d v="2016-05-29T00:00:00"/>
    <x v="0"/>
    <x v="10"/>
    <n v="41"/>
    <x v="0"/>
    <x v="3"/>
    <x v="6"/>
    <n v="6266000"/>
    <x v="1"/>
    <x v="10"/>
    <n v="1"/>
    <n v="117"/>
    <n v="193"/>
    <n v="117"/>
    <n v="193"/>
  </r>
  <r>
    <d v="2016-05-29T00:00:00"/>
    <x v="0"/>
    <x v="10"/>
    <n v="41"/>
    <x v="0"/>
    <x v="3"/>
    <x v="6"/>
    <n v="6266000"/>
    <x v="0"/>
    <x v="2"/>
    <n v="2"/>
    <n v="175"/>
    <n v="267.5"/>
    <n v="350"/>
    <n v="535"/>
  </r>
  <r>
    <d v="2016-06-06T00:00:00"/>
    <x v="0"/>
    <x v="3"/>
    <n v="41"/>
    <x v="0"/>
    <x v="3"/>
    <x v="6"/>
    <n v="6266000"/>
    <x v="2"/>
    <x v="14"/>
    <n v="3"/>
    <n v="567"/>
    <n v="668.33333300000004"/>
    <n v="1701"/>
    <n v="2004.9999990000001"/>
  </r>
  <r>
    <d v="2016-06-06T00:00:00"/>
    <x v="0"/>
    <x v="3"/>
    <n v="41"/>
    <x v="0"/>
    <x v="3"/>
    <x v="6"/>
    <n v="6266000"/>
    <x v="1"/>
    <x v="10"/>
    <n v="1"/>
    <n v="72"/>
    <n v="107"/>
    <n v="72"/>
    <n v="107"/>
  </r>
  <r>
    <d v="2016-06-06T00:00:00"/>
    <x v="0"/>
    <x v="3"/>
    <n v="41"/>
    <x v="0"/>
    <x v="3"/>
    <x v="6"/>
    <n v="6266000"/>
    <x v="1"/>
    <x v="6"/>
    <n v="1"/>
    <n v="648"/>
    <n v="871"/>
    <n v="648"/>
    <n v="871"/>
  </r>
  <r>
    <d v="2015-09-23T00:00:00"/>
    <x v="1"/>
    <x v="6"/>
    <n v="41"/>
    <x v="0"/>
    <x v="3"/>
    <x v="6"/>
    <n v="6266000"/>
    <x v="2"/>
    <x v="4"/>
    <n v="3"/>
    <n v="773.33"/>
    <n v="792"/>
    <n v="2319.9900000000002"/>
    <n v="2376"/>
  </r>
  <r>
    <d v="2016-01-10T00:00:00"/>
    <x v="0"/>
    <x v="11"/>
    <n v="41"/>
    <x v="0"/>
    <x v="3"/>
    <x v="10"/>
    <n v="17930000"/>
    <x v="2"/>
    <x v="4"/>
    <n v="2"/>
    <n v="1160"/>
    <n v="1303"/>
    <n v="2320"/>
    <n v="2606"/>
  </r>
  <r>
    <d v="2016-01-10T00:00:00"/>
    <x v="0"/>
    <x v="11"/>
    <n v="41"/>
    <x v="0"/>
    <x v="3"/>
    <x v="10"/>
    <n v="17930000"/>
    <x v="0"/>
    <x v="12"/>
    <n v="2"/>
    <n v="140"/>
    <n v="226.5"/>
    <n v="280"/>
    <n v="453"/>
  </r>
  <r>
    <d v="2016-01-10T00:00:00"/>
    <x v="0"/>
    <x v="11"/>
    <n v="41"/>
    <x v="0"/>
    <x v="3"/>
    <x v="10"/>
    <n v="17930000"/>
    <x v="0"/>
    <x v="12"/>
    <n v="3"/>
    <n v="26.67"/>
    <n v="38.333333000000003"/>
    <n v="80.010000000000005"/>
    <n v="114.999999"/>
  </r>
  <r>
    <d v="2016-01-10T00:00:00"/>
    <x v="0"/>
    <x v="11"/>
    <n v="41"/>
    <x v="0"/>
    <x v="3"/>
    <x v="10"/>
    <n v="17930000"/>
    <x v="0"/>
    <x v="2"/>
    <n v="1"/>
    <n v="595"/>
    <n v="881"/>
    <n v="595"/>
    <n v="881"/>
  </r>
  <r>
    <d v="2016-05-07T00:00:00"/>
    <x v="0"/>
    <x v="10"/>
    <n v="41"/>
    <x v="0"/>
    <x v="3"/>
    <x v="10"/>
    <n v="17930000"/>
    <x v="2"/>
    <x v="11"/>
    <n v="2"/>
    <n v="1192"/>
    <n v="1429.5"/>
    <n v="2384"/>
    <n v="2859"/>
  </r>
  <r>
    <d v="2016-05-07T00:00:00"/>
    <x v="0"/>
    <x v="10"/>
    <n v="41"/>
    <x v="0"/>
    <x v="3"/>
    <x v="10"/>
    <n v="17930000"/>
    <x v="0"/>
    <x v="2"/>
    <n v="2"/>
    <n v="367.5"/>
    <n v="546"/>
    <n v="735"/>
    <n v="1092"/>
  </r>
  <r>
    <d v="2016-06-27T00:00:00"/>
    <x v="0"/>
    <x v="3"/>
    <n v="41"/>
    <x v="0"/>
    <x v="3"/>
    <x v="10"/>
    <n v="17930000"/>
    <x v="2"/>
    <x v="14"/>
    <n v="2"/>
    <n v="850.5"/>
    <n v="1196.5"/>
    <n v="1701"/>
    <n v="2393"/>
  </r>
  <r>
    <d v="2016-06-27T00:00:00"/>
    <x v="0"/>
    <x v="3"/>
    <n v="41"/>
    <x v="0"/>
    <x v="3"/>
    <x v="10"/>
    <n v="17930000"/>
    <x v="1"/>
    <x v="10"/>
    <n v="3"/>
    <n v="48"/>
    <n v="74.666667000000004"/>
    <n v="144"/>
    <n v="224.000001"/>
  </r>
  <r>
    <d v="2015-09-13T00:00:00"/>
    <x v="1"/>
    <x v="6"/>
    <n v="41"/>
    <x v="0"/>
    <x v="3"/>
    <x v="10"/>
    <n v="17930000"/>
    <x v="2"/>
    <x v="4"/>
    <n v="1"/>
    <n v="2320"/>
    <n v="2726"/>
    <n v="2320"/>
    <n v="2726"/>
  </r>
  <r>
    <d v="2015-09-13T00:00:00"/>
    <x v="1"/>
    <x v="6"/>
    <n v="41"/>
    <x v="0"/>
    <x v="3"/>
    <x v="10"/>
    <n v="17930000"/>
    <x v="0"/>
    <x v="12"/>
    <n v="3"/>
    <n v="60"/>
    <n v="77.666667000000004"/>
    <n v="180"/>
    <n v="233.000001"/>
  </r>
  <r>
    <d v="2015-09-13T00:00:00"/>
    <x v="1"/>
    <x v="6"/>
    <n v="41"/>
    <x v="0"/>
    <x v="3"/>
    <x v="10"/>
    <n v="17930000"/>
    <x v="0"/>
    <x v="12"/>
    <n v="1"/>
    <n v="25"/>
    <n v="35"/>
    <n v="25"/>
    <n v="35"/>
  </r>
  <r>
    <d v="2015-11-02T00:00:00"/>
    <x v="1"/>
    <x v="8"/>
    <n v="41"/>
    <x v="0"/>
    <x v="3"/>
    <x v="10"/>
    <n v="17930000"/>
    <x v="2"/>
    <x v="11"/>
    <n v="3"/>
    <n v="794.67"/>
    <n v="931.33333300000004"/>
    <n v="2384.0099999999998"/>
    <n v="2793.9999990000001"/>
  </r>
  <r>
    <d v="2015-11-02T00:00:00"/>
    <x v="1"/>
    <x v="8"/>
    <n v="41"/>
    <x v="0"/>
    <x v="3"/>
    <x v="10"/>
    <n v="17930000"/>
    <x v="1"/>
    <x v="10"/>
    <n v="3"/>
    <n v="36"/>
    <n v="45.666666999999997"/>
    <n v="108"/>
    <n v="137.000001"/>
  </r>
  <r>
    <d v="2016-03-19T00:00:00"/>
    <x v="0"/>
    <x v="1"/>
    <n v="41"/>
    <x v="0"/>
    <x v="3"/>
    <x v="7"/>
    <n v="1841000"/>
    <x v="2"/>
    <x v="11"/>
    <n v="2"/>
    <n v="1192"/>
    <n v="1503.5"/>
    <n v="2384"/>
    <n v="3007"/>
  </r>
  <r>
    <d v="2016-05-17T00:00:00"/>
    <x v="0"/>
    <x v="10"/>
    <n v="41"/>
    <x v="0"/>
    <x v="3"/>
    <x v="7"/>
    <n v="1841000"/>
    <x v="2"/>
    <x v="11"/>
    <n v="1"/>
    <n v="2384"/>
    <n v="3245"/>
    <n v="2384"/>
    <n v="3245"/>
  </r>
  <r>
    <d v="2016-05-17T00:00:00"/>
    <x v="0"/>
    <x v="10"/>
    <n v="41"/>
    <x v="0"/>
    <x v="3"/>
    <x v="7"/>
    <n v="1841000"/>
    <x v="0"/>
    <x v="12"/>
    <n v="3"/>
    <n v="13.33"/>
    <n v="20"/>
    <n v="39.99"/>
    <n v="60"/>
  </r>
  <r>
    <d v="2016-05-17T00:00:00"/>
    <x v="0"/>
    <x v="10"/>
    <n v="41"/>
    <x v="0"/>
    <x v="3"/>
    <x v="7"/>
    <n v="1841000"/>
    <x v="0"/>
    <x v="12"/>
    <n v="3"/>
    <n v="66"/>
    <n v="105.666667"/>
    <n v="198"/>
    <n v="317.000001"/>
  </r>
  <r>
    <d v="2016-06-22T00:00:00"/>
    <x v="0"/>
    <x v="3"/>
    <n v="41"/>
    <x v="0"/>
    <x v="3"/>
    <x v="7"/>
    <n v="1841000"/>
    <x v="2"/>
    <x v="14"/>
    <n v="3"/>
    <n v="814.33"/>
    <n v="1134.666667"/>
    <n v="2442.9900000000002"/>
    <n v="3404.0000009999999"/>
  </r>
  <r>
    <d v="2015-07-03T00:00:00"/>
    <x v="1"/>
    <x v="4"/>
    <n v="41"/>
    <x v="0"/>
    <x v="3"/>
    <x v="7"/>
    <n v="1841000"/>
    <x v="2"/>
    <x v="14"/>
    <n v="2"/>
    <n v="560"/>
    <n v="644.5"/>
    <n v="1120"/>
    <n v="1289"/>
  </r>
  <r>
    <d v="2015-07-03T00:00:00"/>
    <x v="1"/>
    <x v="4"/>
    <n v="41"/>
    <x v="0"/>
    <x v="3"/>
    <x v="7"/>
    <n v="1841000"/>
    <x v="1"/>
    <x v="10"/>
    <n v="2"/>
    <n v="31.5"/>
    <n v="41.5"/>
    <n v="63"/>
    <n v="83"/>
  </r>
  <r>
    <d v="2015-07-03T00:00:00"/>
    <x v="1"/>
    <x v="4"/>
    <n v="41"/>
    <x v="0"/>
    <x v="3"/>
    <x v="7"/>
    <n v="1841000"/>
    <x v="1"/>
    <x v="6"/>
    <n v="1"/>
    <n v="54"/>
    <n v="67"/>
    <n v="54"/>
    <n v="67"/>
  </r>
  <r>
    <d v="2015-07-27T00:00:00"/>
    <x v="1"/>
    <x v="4"/>
    <n v="41"/>
    <x v="0"/>
    <x v="3"/>
    <x v="7"/>
    <n v="1841000"/>
    <x v="2"/>
    <x v="4"/>
    <n v="3"/>
    <n v="773.33"/>
    <n v="918.66666699999996"/>
    <n v="2319.9900000000002"/>
    <n v="2756.0000009999999"/>
  </r>
  <r>
    <d v="2015-07-27T00:00:00"/>
    <x v="1"/>
    <x v="4"/>
    <n v="41"/>
    <x v="0"/>
    <x v="3"/>
    <x v="7"/>
    <n v="1841000"/>
    <x v="0"/>
    <x v="12"/>
    <n v="3"/>
    <n v="56.67"/>
    <n v="71.333332999999996"/>
    <n v="170.01"/>
    <n v="213.999999"/>
  </r>
  <r>
    <d v="2015-09-06T00:00:00"/>
    <x v="1"/>
    <x v="6"/>
    <n v="41"/>
    <x v="0"/>
    <x v="3"/>
    <x v="7"/>
    <n v="1841000"/>
    <x v="2"/>
    <x v="4"/>
    <n v="2"/>
    <n v="1160"/>
    <n v="1338.5"/>
    <n v="2320"/>
    <n v="2677"/>
  </r>
  <r>
    <d v="2015-09-06T00:00:00"/>
    <x v="1"/>
    <x v="6"/>
    <n v="41"/>
    <x v="0"/>
    <x v="3"/>
    <x v="7"/>
    <n v="1841000"/>
    <x v="0"/>
    <x v="12"/>
    <n v="2"/>
    <n v="90"/>
    <n v="115"/>
    <n v="180"/>
    <n v="230"/>
  </r>
  <r>
    <d v="2015-09-06T00:00:00"/>
    <x v="1"/>
    <x v="6"/>
    <n v="41"/>
    <x v="0"/>
    <x v="3"/>
    <x v="7"/>
    <n v="1841000"/>
    <x v="0"/>
    <x v="12"/>
    <n v="3"/>
    <n v="43.33"/>
    <n v="60"/>
    <n v="129.99"/>
    <n v="180"/>
  </r>
  <r>
    <d v="2015-11-24T00:00:00"/>
    <x v="1"/>
    <x v="8"/>
    <n v="41"/>
    <x v="0"/>
    <x v="3"/>
    <x v="7"/>
    <n v="1841000"/>
    <x v="2"/>
    <x v="4"/>
    <n v="1"/>
    <n v="2320"/>
    <n v="2592"/>
    <n v="2320"/>
    <n v="2592"/>
  </r>
  <r>
    <d v="2016-04-12T00:00:00"/>
    <x v="0"/>
    <x v="2"/>
    <n v="42"/>
    <x v="1"/>
    <x v="1"/>
    <x v="16"/>
    <n v="2592000"/>
    <x v="2"/>
    <x v="11"/>
    <n v="2"/>
    <n v="1192"/>
    <n v="1276.5"/>
    <n v="2384"/>
    <n v="2553"/>
  </r>
  <r>
    <d v="2016-04-12T00:00:00"/>
    <x v="0"/>
    <x v="2"/>
    <n v="42"/>
    <x v="1"/>
    <x v="1"/>
    <x v="16"/>
    <n v="2592000"/>
    <x v="0"/>
    <x v="2"/>
    <n v="2"/>
    <n v="122.5"/>
    <n v="150"/>
    <n v="245"/>
    <n v="300"/>
  </r>
  <r>
    <d v="2016-04-12T00:00:00"/>
    <x v="0"/>
    <x v="2"/>
    <n v="42"/>
    <x v="1"/>
    <x v="1"/>
    <x v="16"/>
    <n v="2592000"/>
    <x v="1"/>
    <x v="6"/>
    <n v="3"/>
    <n v="300"/>
    <n v="347"/>
    <n v="900"/>
    <n v="1041"/>
  </r>
  <r>
    <d v="2015-07-29T00:00:00"/>
    <x v="1"/>
    <x v="4"/>
    <n v="42"/>
    <x v="1"/>
    <x v="1"/>
    <x v="16"/>
    <n v="2592000"/>
    <x v="2"/>
    <x v="14"/>
    <n v="3"/>
    <n v="814.33"/>
    <n v="627"/>
    <n v="2442.9900000000002"/>
    <n v="1881"/>
  </r>
  <r>
    <d v="2015-08-03T00:00:00"/>
    <x v="1"/>
    <x v="5"/>
    <n v="42"/>
    <x v="1"/>
    <x v="1"/>
    <x v="16"/>
    <n v="2592000"/>
    <x v="2"/>
    <x v="11"/>
    <n v="2"/>
    <n v="1192"/>
    <n v="1190.5"/>
    <n v="2384"/>
    <n v="2381"/>
  </r>
  <r>
    <d v="2015-08-03T00:00:00"/>
    <x v="1"/>
    <x v="5"/>
    <n v="42"/>
    <x v="1"/>
    <x v="1"/>
    <x v="16"/>
    <n v="2592000"/>
    <x v="0"/>
    <x v="0"/>
    <n v="2"/>
    <n v="232"/>
    <n v="201"/>
    <n v="464"/>
    <n v="402"/>
  </r>
  <r>
    <d v="2015-08-03T00:00:00"/>
    <x v="1"/>
    <x v="5"/>
    <n v="42"/>
    <x v="1"/>
    <x v="1"/>
    <x v="16"/>
    <n v="2592000"/>
    <x v="0"/>
    <x v="0"/>
    <n v="1"/>
    <n v="35"/>
    <n v="40"/>
    <n v="35"/>
    <n v="40"/>
  </r>
  <r>
    <d v="2015-08-03T00:00:00"/>
    <x v="1"/>
    <x v="5"/>
    <n v="42"/>
    <x v="1"/>
    <x v="1"/>
    <x v="16"/>
    <n v="2592000"/>
    <x v="0"/>
    <x v="0"/>
    <n v="2"/>
    <n v="26.5"/>
    <n v="32.5"/>
    <n v="53"/>
    <n v="65"/>
  </r>
  <r>
    <d v="2015-10-30T00:00:00"/>
    <x v="1"/>
    <x v="7"/>
    <n v="42"/>
    <x v="1"/>
    <x v="1"/>
    <x v="16"/>
    <n v="2592000"/>
    <x v="2"/>
    <x v="4"/>
    <n v="2"/>
    <n v="1160"/>
    <n v="1243"/>
    <n v="2320"/>
    <n v="2486"/>
  </r>
  <r>
    <d v="2015-10-30T00:00:00"/>
    <x v="1"/>
    <x v="7"/>
    <n v="42"/>
    <x v="1"/>
    <x v="1"/>
    <x v="16"/>
    <n v="2592000"/>
    <x v="0"/>
    <x v="2"/>
    <n v="2"/>
    <n v="17.5"/>
    <n v="15"/>
    <n v="35"/>
    <n v="30"/>
  </r>
  <r>
    <d v="2016-04-19T00:00:00"/>
    <x v="0"/>
    <x v="2"/>
    <n v="42"/>
    <x v="0"/>
    <x v="1"/>
    <x v="8"/>
    <n v="1654000"/>
    <x v="2"/>
    <x v="11"/>
    <n v="3"/>
    <n v="794.67"/>
    <n v="874"/>
    <n v="2384.0099999999998"/>
    <n v="2622"/>
  </r>
  <r>
    <d v="2016-04-19T00:00:00"/>
    <x v="0"/>
    <x v="2"/>
    <n v="42"/>
    <x v="0"/>
    <x v="1"/>
    <x v="8"/>
    <n v="1654000"/>
    <x v="0"/>
    <x v="12"/>
    <n v="2"/>
    <n v="67.5"/>
    <n v="69.5"/>
    <n v="135"/>
    <n v="139"/>
  </r>
  <r>
    <d v="2016-04-19T00:00:00"/>
    <x v="0"/>
    <x v="2"/>
    <n v="42"/>
    <x v="0"/>
    <x v="1"/>
    <x v="8"/>
    <n v="1654000"/>
    <x v="0"/>
    <x v="12"/>
    <n v="1"/>
    <n v="140"/>
    <n v="131"/>
    <n v="140"/>
    <n v="131"/>
  </r>
  <r>
    <d v="2015-07-01T00:00:00"/>
    <x v="1"/>
    <x v="4"/>
    <n v="42"/>
    <x v="0"/>
    <x v="1"/>
    <x v="8"/>
    <n v="1654000"/>
    <x v="2"/>
    <x v="14"/>
    <n v="1"/>
    <n v="2443"/>
    <n v="1801"/>
    <n v="2443"/>
    <n v="1801"/>
  </r>
  <r>
    <d v="2015-07-01T00:00:00"/>
    <x v="1"/>
    <x v="4"/>
    <n v="42"/>
    <x v="0"/>
    <x v="1"/>
    <x v="8"/>
    <n v="1654000"/>
    <x v="0"/>
    <x v="0"/>
    <n v="3"/>
    <n v="28"/>
    <n v="23"/>
    <n v="84"/>
    <n v="69"/>
  </r>
  <r>
    <d v="2015-07-01T00:00:00"/>
    <x v="1"/>
    <x v="4"/>
    <n v="42"/>
    <x v="0"/>
    <x v="1"/>
    <x v="8"/>
    <n v="1654000"/>
    <x v="0"/>
    <x v="0"/>
    <n v="3"/>
    <n v="239"/>
    <n v="349.66666700000002"/>
    <n v="717"/>
    <n v="1049.0000010000001"/>
  </r>
  <r>
    <d v="2015-07-01T00:00:00"/>
    <x v="1"/>
    <x v="4"/>
    <n v="42"/>
    <x v="0"/>
    <x v="1"/>
    <x v="8"/>
    <n v="1654000"/>
    <x v="0"/>
    <x v="2"/>
    <n v="1"/>
    <n v="70"/>
    <n v="92"/>
    <n v="70"/>
    <n v="92"/>
  </r>
  <r>
    <d v="2015-08-17T00:00:00"/>
    <x v="1"/>
    <x v="5"/>
    <n v="42"/>
    <x v="0"/>
    <x v="1"/>
    <x v="8"/>
    <n v="1654000"/>
    <x v="2"/>
    <x v="11"/>
    <n v="3"/>
    <n v="794.67"/>
    <n v="971.33333300000004"/>
    <n v="2384.0099999999998"/>
    <n v="2913.9999990000001"/>
  </r>
  <r>
    <d v="2015-08-17T00:00:00"/>
    <x v="1"/>
    <x v="5"/>
    <n v="42"/>
    <x v="0"/>
    <x v="1"/>
    <x v="8"/>
    <n v="1654000"/>
    <x v="0"/>
    <x v="0"/>
    <n v="2"/>
    <n v="203"/>
    <n v="215"/>
    <n v="406"/>
    <n v="430"/>
  </r>
  <r>
    <d v="2015-08-17T00:00:00"/>
    <x v="1"/>
    <x v="5"/>
    <n v="42"/>
    <x v="0"/>
    <x v="1"/>
    <x v="8"/>
    <n v="1654000"/>
    <x v="0"/>
    <x v="0"/>
    <n v="1"/>
    <n v="30"/>
    <n v="36"/>
    <n v="30"/>
    <n v="36"/>
  </r>
  <r>
    <d v="2015-08-17T00:00:00"/>
    <x v="1"/>
    <x v="5"/>
    <n v="42"/>
    <x v="0"/>
    <x v="1"/>
    <x v="8"/>
    <n v="1654000"/>
    <x v="0"/>
    <x v="5"/>
    <n v="3"/>
    <n v="256.67"/>
    <n v="375.33333299999998"/>
    <n v="770.01"/>
    <n v="1125.9999989999999"/>
  </r>
  <r>
    <d v="2015-08-17T00:00:00"/>
    <x v="1"/>
    <x v="5"/>
    <n v="42"/>
    <x v="0"/>
    <x v="1"/>
    <x v="8"/>
    <n v="1654000"/>
    <x v="0"/>
    <x v="2"/>
    <n v="2"/>
    <n v="105"/>
    <n v="125.5"/>
    <n v="210"/>
    <n v="251"/>
  </r>
  <r>
    <d v="2015-10-17T00:00:00"/>
    <x v="1"/>
    <x v="7"/>
    <n v="42"/>
    <x v="0"/>
    <x v="1"/>
    <x v="8"/>
    <n v="1654000"/>
    <x v="2"/>
    <x v="4"/>
    <n v="2"/>
    <n v="1147.5"/>
    <n v="938"/>
    <n v="2295"/>
    <n v="1876"/>
  </r>
  <r>
    <d v="2016-01-06T00:00:00"/>
    <x v="0"/>
    <x v="11"/>
    <n v="42"/>
    <x v="1"/>
    <x v="2"/>
    <x v="5"/>
    <n v="55980000"/>
    <x v="1"/>
    <x v="9"/>
    <n v="1"/>
    <n v="54"/>
    <n v="69"/>
    <n v="54"/>
    <n v="69"/>
  </r>
  <r>
    <d v="2015-09-20T00:00:00"/>
    <x v="1"/>
    <x v="6"/>
    <n v="65"/>
    <x v="1"/>
    <x v="0"/>
    <x v="1"/>
    <n v="39240000"/>
    <x v="0"/>
    <x v="0"/>
    <n v="3"/>
    <n v="105"/>
    <n v="108"/>
    <n v="315"/>
    <n v="324"/>
  </r>
  <r>
    <d v="2015-09-20T00:00:00"/>
    <x v="1"/>
    <x v="6"/>
    <n v="65"/>
    <x v="1"/>
    <x v="0"/>
    <x v="1"/>
    <n v="39240000"/>
    <x v="0"/>
    <x v="0"/>
    <n v="2"/>
    <n v="62.5"/>
    <n v="72"/>
    <n v="125"/>
    <n v="144"/>
  </r>
  <r>
    <d v="2015-09-20T00:00:00"/>
    <x v="1"/>
    <x v="6"/>
    <n v="65"/>
    <x v="1"/>
    <x v="0"/>
    <x v="1"/>
    <n v="39240000"/>
    <x v="0"/>
    <x v="0"/>
    <n v="1"/>
    <n v="66"/>
    <n v="70"/>
    <n v="66"/>
    <n v="70"/>
  </r>
  <r>
    <d v="2015-11-12T00:00:00"/>
    <x v="1"/>
    <x v="8"/>
    <n v="65"/>
    <x v="1"/>
    <x v="0"/>
    <x v="1"/>
    <n v="39240000"/>
    <x v="1"/>
    <x v="6"/>
    <n v="3"/>
    <n v="350"/>
    <n v="374.33333299999998"/>
    <n v="1050"/>
    <n v="1122.9999989999999"/>
  </r>
  <r>
    <d v="2016-03-01T00:00:00"/>
    <x v="0"/>
    <x v="1"/>
    <n v="64"/>
    <x v="1"/>
    <x v="0"/>
    <x v="2"/>
    <n v="4246000"/>
    <x v="0"/>
    <x v="0"/>
    <n v="3"/>
    <n v="48.33"/>
    <n v="60"/>
    <n v="144.99"/>
    <n v="180"/>
  </r>
  <r>
    <d v="2016-03-01T00:00:00"/>
    <x v="0"/>
    <x v="1"/>
    <n v="64"/>
    <x v="1"/>
    <x v="0"/>
    <x v="2"/>
    <n v="4246000"/>
    <x v="0"/>
    <x v="0"/>
    <n v="3"/>
    <n v="186.67"/>
    <n v="241"/>
    <n v="560.01"/>
    <n v="723"/>
  </r>
  <r>
    <d v="2016-03-01T00:00:00"/>
    <x v="0"/>
    <x v="1"/>
    <n v="64"/>
    <x v="1"/>
    <x v="0"/>
    <x v="2"/>
    <n v="4246000"/>
    <x v="0"/>
    <x v="7"/>
    <n v="2"/>
    <n v="44"/>
    <n v="54.5"/>
    <n v="88"/>
    <n v="109"/>
  </r>
  <r>
    <d v="2016-03-01T00:00:00"/>
    <x v="0"/>
    <x v="1"/>
    <n v="64"/>
    <x v="1"/>
    <x v="0"/>
    <x v="2"/>
    <n v="4246000"/>
    <x v="1"/>
    <x v="6"/>
    <n v="2"/>
    <n v="325"/>
    <n v="424.5"/>
    <n v="650"/>
    <n v="849"/>
  </r>
  <r>
    <d v="2016-03-03T00:00:00"/>
    <x v="0"/>
    <x v="1"/>
    <n v="64"/>
    <x v="1"/>
    <x v="0"/>
    <x v="2"/>
    <n v="4246000"/>
    <x v="0"/>
    <x v="8"/>
    <n v="2"/>
    <n v="107.5"/>
    <n v="140"/>
    <n v="215"/>
    <n v="280"/>
  </r>
  <r>
    <d v="2016-01-03T00:00:00"/>
    <x v="0"/>
    <x v="11"/>
    <n v="64"/>
    <x v="1"/>
    <x v="0"/>
    <x v="0"/>
    <n v="712816"/>
    <x v="0"/>
    <x v="8"/>
    <n v="2"/>
    <n v="71.5"/>
    <n v="86.5"/>
    <n v="143"/>
    <n v="173"/>
  </r>
  <r>
    <d v="2016-06-22T00:00:00"/>
    <x v="0"/>
    <x v="3"/>
    <n v="64"/>
    <x v="1"/>
    <x v="0"/>
    <x v="0"/>
    <n v="712816"/>
    <x v="0"/>
    <x v="5"/>
    <n v="2"/>
    <n v="247.5"/>
    <n v="319.5"/>
    <n v="495"/>
    <n v="639"/>
  </r>
  <r>
    <d v="2015-09-11T00:00:00"/>
    <x v="1"/>
    <x v="6"/>
    <n v="32"/>
    <x v="0"/>
    <x v="0"/>
    <x v="2"/>
    <n v="4246000"/>
    <x v="1"/>
    <x v="9"/>
    <n v="1"/>
    <n v="45"/>
    <n v="43"/>
    <n v="45"/>
    <n v="43"/>
  </r>
  <r>
    <d v="2016-01-20T00:00:00"/>
    <x v="0"/>
    <x v="11"/>
    <n v="32"/>
    <x v="1"/>
    <x v="0"/>
    <x v="0"/>
    <n v="712816"/>
    <x v="2"/>
    <x v="4"/>
    <n v="3"/>
    <n v="765"/>
    <n v="840.66666699999996"/>
    <n v="2295"/>
    <n v="2522.0000009999999"/>
  </r>
  <r>
    <d v="2016-03-10T00:00:00"/>
    <x v="0"/>
    <x v="1"/>
    <n v="32"/>
    <x v="1"/>
    <x v="0"/>
    <x v="0"/>
    <n v="712816"/>
    <x v="2"/>
    <x v="4"/>
    <n v="2"/>
    <n v="270"/>
    <n v="299.5"/>
    <n v="540"/>
    <n v="599"/>
  </r>
  <r>
    <d v="2015-01-14T00:00:00"/>
    <x v="1"/>
    <x v="11"/>
    <n v="32"/>
    <x v="1"/>
    <x v="0"/>
    <x v="0"/>
    <n v="712816"/>
    <x v="2"/>
    <x v="4"/>
    <n v="1"/>
    <n v="2049"/>
    <n v="1868"/>
    <n v="2049"/>
    <n v="1868"/>
  </r>
  <r>
    <d v="2015-09-20T00:00:00"/>
    <x v="1"/>
    <x v="6"/>
    <n v="32"/>
    <x v="1"/>
    <x v="0"/>
    <x v="0"/>
    <n v="712816"/>
    <x v="2"/>
    <x v="4"/>
    <n v="1"/>
    <n v="2295"/>
    <n v="2302"/>
    <n v="2295"/>
    <n v="2302"/>
  </r>
  <r>
    <d v="2015-11-10T00:00:00"/>
    <x v="1"/>
    <x v="8"/>
    <n v="32"/>
    <x v="1"/>
    <x v="0"/>
    <x v="0"/>
    <n v="712816"/>
    <x v="2"/>
    <x v="4"/>
    <n v="3"/>
    <n v="765"/>
    <n v="721.66666699999996"/>
    <n v="2295"/>
    <n v="2165.0000009999999"/>
  </r>
  <r>
    <d v="2016-01-08T00:00:00"/>
    <x v="0"/>
    <x v="11"/>
    <n v="32"/>
    <x v="1"/>
    <x v="0"/>
    <x v="1"/>
    <n v="39240000"/>
    <x v="1"/>
    <x v="1"/>
    <n v="1"/>
    <n v="196"/>
    <n v="284"/>
    <n v="196"/>
    <n v="284"/>
  </r>
  <r>
    <d v="2016-01-24T00:00:00"/>
    <x v="0"/>
    <x v="11"/>
    <n v="32"/>
    <x v="1"/>
    <x v="0"/>
    <x v="1"/>
    <n v="39240000"/>
    <x v="1"/>
    <x v="1"/>
    <n v="3"/>
    <n v="16.329999999999998"/>
    <n v="20.333333"/>
    <n v="48.989999999999995"/>
    <n v="60.999999000000003"/>
  </r>
  <r>
    <d v="2016-02-09T00:00:00"/>
    <x v="0"/>
    <x v="0"/>
    <n v="32"/>
    <x v="1"/>
    <x v="0"/>
    <x v="1"/>
    <n v="39240000"/>
    <x v="1"/>
    <x v="1"/>
    <n v="2"/>
    <n v="24.5"/>
    <n v="29.5"/>
    <n v="49"/>
    <n v="59"/>
  </r>
  <r>
    <d v="2016-05-07T00:00:00"/>
    <x v="0"/>
    <x v="10"/>
    <n v="32"/>
    <x v="1"/>
    <x v="0"/>
    <x v="1"/>
    <n v="39240000"/>
    <x v="1"/>
    <x v="1"/>
    <n v="2"/>
    <n v="294"/>
    <n v="330"/>
    <n v="588"/>
    <n v="660"/>
  </r>
  <r>
    <d v="2016-05-11T00:00:00"/>
    <x v="0"/>
    <x v="10"/>
    <n v="32"/>
    <x v="1"/>
    <x v="0"/>
    <x v="1"/>
    <n v="39240000"/>
    <x v="0"/>
    <x v="8"/>
    <n v="2"/>
    <n v="36"/>
    <n v="43.5"/>
    <n v="72"/>
    <n v="87"/>
  </r>
  <r>
    <d v="2016-05-11T00:00:00"/>
    <x v="0"/>
    <x v="10"/>
    <n v="32"/>
    <x v="1"/>
    <x v="0"/>
    <x v="1"/>
    <n v="39240000"/>
    <x v="0"/>
    <x v="15"/>
    <n v="1"/>
    <n v="3120"/>
    <n v="3887"/>
    <n v="3120"/>
    <n v="3887"/>
  </r>
  <r>
    <d v="2016-06-16T00:00:00"/>
    <x v="0"/>
    <x v="3"/>
    <n v="32"/>
    <x v="1"/>
    <x v="0"/>
    <x v="1"/>
    <n v="39240000"/>
    <x v="1"/>
    <x v="1"/>
    <n v="3"/>
    <n v="40.67"/>
    <n v="48"/>
    <n v="122.01"/>
    <n v="144"/>
  </r>
  <r>
    <d v="2016-06-29T00:00:00"/>
    <x v="0"/>
    <x v="3"/>
    <n v="32"/>
    <x v="1"/>
    <x v="0"/>
    <x v="1"/>
    <n v="39240000"/>
    <x v="1"/>
    <x v="1"/>
    <n v="3"/>
    <n v="16.329999999999998"/>
    <n v="22.333333"/>
    <n v="48.989999999999995"/>
    <n v="66.999999000000003"/>
  </r>
  <r>
    <d v="2015-10-20T00:00:00"/>
    <x v="1"/>
    <x v="7"/>
    <n v="32"/>
    <x v="1"/>
    <x v="0"/>
    <x v="1"/>
    <n v="39240000"/>
    <x v="0"/>
    <x v="8"/>
    <n v="1"/>
    <n v="32"/>
    <n v="33"/>
    <n v="32"/>
    <n v="33"/>
  </r>
  <r>
    <d v="2016-07-02T00:00:00"/>
    <x v="0"/>
    <x v="4"/>
    <n v="33"/>
    <x v="0"/>
    <x v="0"/>
    <x v="2"/>
    <n v="4246000"/>
    <x v="0"/>
    <x v="8"/>
    <n v="1"/>
    <n v="8"/>
    <n v="10"/>
    <n v="8"/>
    <n v="10"/>
  </r>
  <r>
    <d v="2016-07-11T00:00:00"/>
    <x v="0"/>
    <x v="4"/>
    <n v="33"/>
    <x v="0"/>
    <x v="0"/>
    <x v="2"/>
    <n v="4246000"/>
    <x v="0"/>
    <x v="8"/>
    <n v="2"/>
    <n v="12"/>
    <n v="15.5"/>
    <n v="24"/>
    <n v="31"/>
  </r>
  <r>
    <d v="2016-01-01T00:00:00"/>
    <x v="0"/>
    <x v="11"/>
    <n v="33"/>
    <x v="1"/>
    <x v="0"/>
    <x v="1"/>
    <n v="39240000"/>
    <x v="0"/>
    <x v="8"/>
    <n v="3"/>
    <n v="13.33"/>
    <n v="16.333333"/>
    <n v="39.99"/>
    <n v="48.999999000000003"/>
  </r>
  <r>
    <d v="2016-02-06T00:00:00"/>
    <x v="0"/>
    <x v="0"/>
    <n v="33"/>
    <x v="1"/>
    <x v="0"/>
    <x v="1"/>
    <n v="39240000"/>
    <x v="0"/>
    <x v="8"/>
    <n v="1"/>
    <n v="207"/>
    <n v="272"/>
    <n v="207"/>
    <n v="272"/>
  </r>
  <r>
    <d v="2016-03-07T00:00:00"/>
    <x v="0"/>
    <x v="1"/>
    <n v="33"/>
    <x v="1"/>
    <x v="0"/>
    <x v="1"/>
    <n v="39240000"/>
    <x v="0"/>
    <x v="8"/>
    <n v="3"/>
    <n v="13.33"/>
    <n v="16"/>
    <n v="39.99"/>
    <n v="48"/>
  </r>
  <r>
    <d v="2016-05-18T00:00:00"/>
    <x v="0"/>
    <x v="10"/>
    <n v="33"/>
    <x v="1"/>
    <x v="0"/>
    <x v="1"/>
    <n v="39240000"/>
    <x v="0"/>
    <x v="8"/>
    <n v="2"/>
    <n v="119.5"/>
    <n v="152.5"/>
    <n v="239"/>
    <n v="305"/>
  </r>
  <r>
    <d v="2016-04-28T00:00:00"/>
    <x v="0"/>
    <x v="2"/>
    <n v="33"/>
    <x v="1"/>
    <x v="0"/>
    <x v="1"/>
    <n v="39240000"/>
    <x v="0"/>
    <x v="7"/>
    <n v="1"/>
    <n v="550"/>
    <n v="687"/>
    <n v="550"/>
    <n v="687"/>
  </r>
  <r>
    <d v="2016-05-03T00:00:00"/>
    <x v="0"/>
    <x v="10"/>
    <n v="33"/>
    <x v="1"/>
    <x v="0"/>
    <x v="1"/>
    <n v="39240000"/>
    <x v="0"/>
    <x v="7"/>
    <n v="3"/>
    <n v="212.33"/>
    <n v="259"/>
    <n v="636.99"/>
    <n v="777"/>
  </r>
  <r>
    <d v="2016-05-18T00:00:00"/>
    <x v="0"/>
    <x v="10"/>
    <n v="33"/>
    <x v="1"/>
    <x v="0"/>
    <x v="1"/>
    <n v="39240000"/>
    <x v="0"/>
    <x v="7"/>
    <n v="2"/>
    <n v="66"/>
    <n v="86"/>
    <n v="132"/>
    <n v="172"/>
  </r>
  <r>
    <d v="2016-07-13T00:00:00"/>
    <x v="0"/>
    <x v="4"/>
    <n v="33"/>
    <x v="1"/>
    <x v="0"/>
    <x v="1"/>
    <n v="39240000"/>
    <x v="0"/>
    <x v="7"/>
    <n v="2"/>
    <n v="187"/>
    <n v="253"/>
    <n v="374"/>
    <n v="506"/>
  </r>
  <r>
    <d v="2016-02-12T00:00:00"/>
    <x v="0"/>
    <x v="0"/>
    <n v="63"/>
    <x v="1"/>
    <x v="0"/>
    <x v="1"/>
    <n v="39240000"/>
    <x v="0"/>
    <x v="0"/>
    <n v="1"/>
    <n v="203"/>
    <n v="240"/>
    <n v="203"/>
    <n v="240"/>
  </r>
  <r>
    <d v="2016-02-12T00:00:00"/>
    <x v="0"/>
    <x v="0"/>
    <n v="63"/>
    <x v="1"/>
    <x v="0"/>
    <x v="1"/>
    <n v="39240000"/>
    <x v="0"/>
    <x v="0"/>
    <n v="2"/>
    <n v="55"/>
    <n v="72.5"/>
    <n v="110"/>
    <n v="145"/>
  </r>
  <r>
    <d v="2016-02-12T00:00:00"/>
    <x v="0"/>
    <x v="0"/>
    <n v="63"/>
    <x v="1"/>
    <x v="0"/>
    <x v="1"/>
    <n v="39240000"/>
    <x v="0"/>
    <x v="0"/>
    <n v="3"/>
    <n v="13"/>
    <n v="15.333333"/>
    <n v="39"/>
    <n v="45.999999000000003"/>
  </r>
  <r>
    <d v="2016-05-15T00:00:00"/>
    <x v="0"/>
    <x v="10"/>
    <n v="63"/>
    <x v="1"/>
    <x v="0"/>
    <x v="1"/>
    <n v="39240000"/>
    <x v="0"/>
    <x v="0"/>
    <n v="3"/>
    <n v="33.33"/>
    <n v="40.333333000000003"/>
    <n v="99.99"/>
    <n v="120.999999"/>
  </r>
  <r>
    <d v="2016-05-15T00:00:00"/>
    <x v="0"/>
    <x v="10"/>
    <n v="63"/>
    <x v="1"/>
    <x v="0"/>
    <x v="1"/>
    <n v="39240000"/>
    <x v="0"/>
    <x v="0"/>
    <n v="3"/>
    <n v="183.33"/>
    <n v="214.33333300000001"/>
    <n v="549.99"/>
    <n v="642.999999"/>
  </r>
  <r>
    <d v="2016-05-25T00:00:00"/>
    <x v="0"/>
    <x v="10"/>
    <n v="63"/>
    <x v="1"/>
    <x v="0"/>
    <x v="1"/>
    <n v="39240000"/>
    <x v="0"/>
    <x v="0"/>
    <n v="3"/>
    <n v="3.33"/>
    <n v="4.3333329999999997"/>
    <n v="9.99"/>
    <n v="12.999998999999999"/>
  </r>
  <r>
    <d v="2016-05-25T00:00:00"/>
    <x v="0"/>
    <x v="10"/>
    <n v="63"/>
    <x v="1"/>
    <x v="0"/>
    <x v="1"/>
    <n v="39240000"/>
    <x v="0"/>
    <x v="0"/>
    <n v="1"/>
    <n v="754"/>
    <n v="982"/>
    <n v="754"/>
    <n v="982"/>
  </r>
  <r>
    <d v="2016-06-01T00:00:00"/>
    <x v="0"/>
    <x v="3"/>
    <n v="63"/>
    <x v="1"/>
    <x v="0"/>
    <x v="1"/>
    <n v="39240000"/>
    <x v="0"/>
    <x v="8"/>
    <n v="2"/>
    <n v="99.5"/>
    <n v="118"/>
    <n v="199"/>
    <n v="236"/>
  </r>
  <r>
    <d v="2015-11-11T00:00:00"/>
    <x v="1"/>
    <x v="8"/>
    <n v="63"/>
    <x v="1"/>
    <x v="0"/>
    <x v="1"/>
    <n v="39240000"/>
    <x v="0"/>
    <x v="0"/>
    <n v="2"/>
    <n v="367.5"/>
    <n v="455.5"/>
    <n v="735"/>
    <n v="911"/>
  </r>
  <r>
    <d v="2015-12-06T00:00:00"/>
    <x v="1"/>
    <x v="9"/>
    <n v="63"/>
    <x v="1"/>
    <x v="0"/>
    <x v="1"/>
    <n v="39240000"/>
    <x v="0"/>
    <x v="0"/>
    <n v="3"/>
    <n v="8.33"/>
    <n v="8.6666670000000003"/>
    <n v="24.990000000000002"/>
    <n v="26.000001000000001"/>
  </r>
  <r>
    <d v="2015-12-06T00:00:00"/>
    <x v="1"/>
    <x v="9"/>
    <n v="63"/>
    <x v="1"/>
    <x v="0"/>
    <x v="1"/>
    <n v="39240000"/>
    <x v="0"/>
    <x v="0"/>
    <n v="2"/>
    <n v="75"/>
    <n v="92"/>
    <n v="150"/>
    <n v="184"/>
  </r>
  <r>
    <d v="2015-12-06T00:00:00"/>
    <x v="1"/>
    <x v="9"/>
    <n v="63"/>
    <x v="1"/>
    <x v="0"/>
    <x v="1"/>
    <n v="39240000"/>
    <x v="0"/>
    <x v="0"/>
    <n v="1"/>
    <n v="37"/>
    <n v="40"/>
    <n v="37"/>
    <n v="40"/>
  </r>
  <r>
    <d v="2016-05-28T00:00:00"/>
    <x v="0"/>
    <x v="10"/>
    <n v="34"/>
    <x v="0"/>
    <x v="0"/>
    <x v="0"/>
    <n v="712816"/>
    <x v="0"/>
    <x v="8"/>
    <n v="3"/>
    <n v="21.33"/>
    <n v="30.333333"/>
    <n v="63.989999999999995"/>
    <n v="90.999999000000003"/>
  </r>
  <r>
    <d v="2015-09-10T00:00:00"/>
    <x v="1"/>
    <x v="6"/>
    <n v="34"/>
    <x v="0"/>
    <x v="0"/>
    <x v="0"/>
    <n v="712816"/>
    <x v="0"/>
    <x v="3"/>
    <n v="3"/>
    <n v="530"/>
    <n v="536.33333300000004"/>
    <n v="1590"/>
    <n v="1608.9999990000001"/>
  </r>
  <r>
    <d v="2016-06-16T00:00:00"/>
    <x v="0"/>
    <x v="3"/>
    <n v="35"/>
    <x v="1"/>
    <x v="0"/>
    <x v="0"/>
    <n v="712816"/>
    <x v="0"/>
    <x v="5"/>
    <n v="1"/>
    <n v="1155"/>
    <n v="1344"/>
    <n v="1155"/>
    <n v="1344"/>
  </r>
  <r>
    <d v="2015-09-14T00:00:00"/>
    <x v="1"/>
    <x v="6"/>
    <n v="35"/>
    <x v="1"/>
    <x v="0"/>
    <x v="0"/>
    <n v="712816"/>
    <x v="0"/>
    <x v="5"/>
    <n v="2"/>
    <n v="522.5"/>
    <n v="571.5"/>
    <n v="1045"/>
    <n v="1143"/>
  </r>
  <r>
    <d v="2016-02-24T00:00:00"/>
    <x v="0"/>
    <x v="0"/>
    <n v="36"/>
    <x v="1"/>
    <x v="0"/>
    <x v="0"/>
    <n v="712816"/>
    <x v="0"/>
    <x v="8"/>
    <n v="2"/>
    <n v="51.5"/>
    <n v="60.5"/>
    <n v="103"/>
    <n v="121"/>
  </r>
  <r>
    <d v="2015-08-30T00:00:00"/>
    <x v="1"/>
    <x v="5"/>
    <n v="36"/>
    <x v="1"/>
    <x v="0"/>
    <x v="0"/>
    <n v="712816"/>
    <x v="0"/>
    <x v="8"/>
    <n v="1"/>
    <n v="64"/>
    <n v="65"/>
    <n v="64"/>
    <n v="65"/>
  </r>
  <r>
    <d v="2016-05-23T00:00:00"/>
    <x v="0"/>
    <x v="10"/>
    <n v="42"/>
    <x v="1"/>
    <x v="0"/>
    <x v="1"/>
    <n v="39240000"/>
    <x v="0"/>
    <x v="15"/>
    <n v="3"/>
    <n v="40"/>
    <n v="55.333333000000003"/>
    <n v="120"/>
    <n v="165.999999"/>
  </r>
  <r>
    <d v="2016-01-09T00:00:00"/>
    <x v="0"/>
    <x v="11"/>
    <n v="62"/>
    <x v="0"/>
    <x v="0"/>
    <x v="2"/>
    <n v="4246000"/>
    <x v="2"/>
    <x v="4"/>
    <n v="2"/>
    <n v="1160"/>
    <n v="1131"/>
    <n v="2320"/>
    <n v="2262"/>
  </r>
  <r>
    <d v="2016-01-05T00:00:00"/>
    <x v="0"/>
    <x v="11"/>
    <n v="61"/>
    <x v="0"/>
    <x v="0"/>
    <x v="2"/>
    <n v="4246000"/>
    <x v="2"/>
    <x v="4"/>
    <n v="1"/>
    <n v="2295"/>
    <n v="2202"/>
    <n v="2295"/>
    <n v="2202"/>
  </r>
  <r>
    <d v="2016-01-05T00:00:00"/>
    <x v="0"/>
    <x v="11"/>
    <n v="61"/>
    <x v="0"/>
    <x v="0"/>
    <x v="2"/>
    <n v="4246000"/>
    <x v="0"/>
    <x v="7"/>
    <n v="3"/>
    <n v="66"/>
    <n v="80"/>
    <n v="198"/>
    <n v="240"/>
  </r>
  <r>
    <d v="2016-01-05T00:00:00"/>
    <x v="0"/>
    <x v="11"/>
    <n v="61"/>
    <x v="0"/>
    <x v="0"/>
    <x v="2"/>
    <n v="4246000"/>
    <x v="0"/>
    <x v="2"/>
    <n v="1"/>
    <n v="665"/>
    <n v="806"/>
    <n v="665"/>
    <n v="806"/>
  </r>
  <r>
    <d v="2016-07-27T00:00:00"/>
    <x v="0"/>
    <x v="4"/>
    <n v="61"/>
    <x v="0"/>
    <x v="0"/>
    <x v="2"/>
    <n v="4246000"/>
    <x v="0"/>
    <x v="2"/>
    <n v="3"/>
    <n v="151.66999999999999"/>
    <n v="180.33333300000001"/>
    <n v="455.01"/>
    <n v="540.999999"/>
  </r>
  <r>
    <d v="2015-09-13T00:00:00"/>
    <x v="1"/>
    <x v="6"/>
    <n v="61"/>
    <x v="0"/>
    <x v="0"/>
    <x v="1"/>
    <n v="39240000"/>
    <x v="1"/>
    <x v="13"/>
    <n v="3"/>
    <n v="592.66999999999996"/>
    <n v="628.33333300000004"/>
    <n v="1778.0099999999998"/>
    <n v="1884.9999990000001"/>
  </r>
  <r>
    <d v="2016-06-02T00:00:00"/>
    <x v="0"/>
    <x v="3"/>
    <n v="37"/>
    <x v="0"/>
    <x v="0"/>
    <x v="0"/>
    <n v="712816"/>
    <x v="0"/>
    <x v="8"/>
    <n v="2"/>
    <n v="95.5"/>
    <n v="121"/>
    <n v="191"/>
    <n v="242"/>
  </r>
  <r>
    <d v="2016-06-27T00:00:00"/>
    <x v="0"/>
    <x v="3"/>
    <n v="37"/>
    <x v="0"/>
    <x v="0"/>
    <x v="0"/>
    <n v="712816"/>
    <x v="0"/>
    <x v="8"/>
    <n v="3"/>
    <n v="58.33"/>
    <n v="72"/>
    <n v="174.99"/>
    <n v="216"/>
  </r>
  <r>
    <d v="2015-10-17T00:00:00"/>
    <x v="1"/>
    <x v="7"/>
    <n v="37"/>
    <x v="0"/>
    <x v="0"/>
    <x v="0"/>
    <n v="712816"/>
    <x v="0"/>
    <x v="8"/>
    <n v="2"/>
    <n v="28"/>
    <n v="32.5"/>
    <n v="56"/>
    <n v="65"/>
  </r>
  <r>
    <d v="2015-11-13T00:00:00"/>
    <x v="1"/>
    <x v="8"/>
    <n v="37"/>
    <x v="0"/>
    <x v="0"/>
    <x v="0"/>
    <n v="712816"/>
    <x v="0"/>
    <x v="8"/>
    <n v="2"/>
    <n v="16"/>
    <n v="16.5"/>
    <n v="32"/>
    <n v="33"/>
  </r>
  <r>
    <d v="2016-03-04T00:00:00"/>
    <x v="0"/>
    <x v="1"/>
    <n v="37"/>
    <x v="0"/>
    <x v="0"/>
    <x v="1"/>
    <n v="39240000"/>
    <x v="0"/>
    <x v="5"/>
    <n v="3"/>
    <n v="238.33"/>
    <n v="297.33333299999998"/>
    <n v="714.99"/>
    <n v="891.99999899999989"/>
  </r>
  <r>
    <d v="2016-05-03T00:00:00"/>
    <x v="0"/>
    <x v="10"/>
    <n v="37"/>
    <x v="0"/>
    <x v="0"/>
    <x v="1"/>
    <n v="39240000"/>
    <x v="0"/>
    <x v="5"/>
    <n v="2"/>
    <n v="330"/>
    <n v="416"/>
    <n v="660"/>
    <n v="832"/>
  </r>
  <r>
    <d v="2015-09-14T00:00:00"/>
    <x v="1"/>
    <x v="6"/>
    <n v="37"/>
    <x v="0"/>
    <x v="0"/>
    <x v="1"/>
    <n v="39240000"/>
    <x v="0"/>
    <x v="5"/>
    <n v="1"/>
    <n v="715"/>
    <n v="748"/>
    <n v="715"/>
    <n v="748"/>
  </r>
  <r>
    <d v="2015-09-18T00:00:00"/>
    <x v="1"/>
    <x v="6"/>
    <n v="37"/>
    <x v="0"/>
    <x v="0"/>
    <x v="1"/>
    <n v="39240000"/>
    <x v="0"/>
    <x v="5"/>
    <n v="3"/>
    <n v="348.33"/>
    <n v="340"/>
    <n v="1044.99"/>
    <n v="1020"/>
  </r>
  <r>
    <d v="2015-10-26T00:00:00"/>
    <x v="1"/>
    <x v="7"/>
    <n v="37"/>
    <x v="0"/>
    <x v="0"/>
    <x v="1"/>
    <n v="39240000"/>
    <x v="0"/>
    <x v="5"/>
    <n v="1"/>
    <n v="770"/>
    <n v="823"/>
    <n v="770"/>
    <n v="823"/>
  </r>
  <r>
    <d v="2015-10-18T00:00:00"/>
    <x v="1"/>
    <x v="7"/>
    <n v="43"/>
    <x v="0"/>
    <x v="0"/>
    <x v="1"/>
    <n v="39240000"/>
    <x v="1"/>
    <x v="13"/>
    <n v="2"/>
    <n v="254"/>
    <n v="288.5"/>
    <n v="508"/>
    <n v="577"/>
  </r>
  <r>
    <d v="2016-01-07T00:00:00"/>
    <x v="0"/>
    <x v="11"/>
    <n v="44"/>
    <x v="0"/>
    <x v="0"/>
    <x v="1"/>
    <n v="39240000"/>
    <x v="1"/>
    <x v="1"/>
    <n v="2"/>
    <n v="208"/>
    <n v="260"/>
    <n v="416"/>
    <n v="520"/>
  </r>
  <r>
    <d v="2016-01-28T00:00:00"/>
    <x v="0"/>
    <x v="11"/>
    <n v="44"/>
    <x v="0"/>
    <x v="0"/>
    <x v="1"/>
    <n v="39240000"/>
    <x v="1"/>
    <x v="1"/>
    <n v="1"/>
    <n v="343"/>
    <n v="410"/>
    <n v="343"/>
    <n v="410"/>
  </r>
  <r>
    <d v="2015-11-10T00:00:00"/>
    <x v="1"/>
    <x v="8"/>
    <n v="44"/>
    <x v="0"/>
    <x v="0"/>
    <x v="1"/>
    <n v="39240000"/>
    <x v="0"/>
    <x v="8"/>
    <n v="2"/>
    <n v="111.5"/>
    <n v="130"/>
    <n v="223"/>
    <n v="260"/>
  </r>
  <r>
    <d v="2015-11-24T00:00:00"/>
    <x v="1"/>
    <x v="8"/>
    <n v="44"/>
    <x v="0"/>
    <x v="0"/>
    <x v="1"/>
    <n v="39240000"/>
    <x v="0"/>
    <x v="8"/>
    <n v="3"/>
    <n v="55.67"/>
    <n v="61.333333000000003"/>
    <n v="167.01"/>
    <n v="183.999999"/>
  </r>
  <r>
    <d v="2016-02-24T00:00:00"/>
    <x v="0"/>
    <x v="0"/>
    <n v="60"/>
    <x v="1"/>
    <x v="0"/>
    <x v="1"/>
    <n v="39240000"/>
    <x v="2"/>
    <x v="4"/>
    <n v="3"/>
    <n v="765"/>
    <n v="792.66666699999996"/>
    <n v="2295"/>
    <n v="2378.0000009999999"/>
  </r>
  <r>
    <d v="2015-09-10T00:00:00"/>
    <x v="1"/>
    <x v="6"/>
    <n v="60"/>
    <x v="1"/>
    <x v="0"/>
    <x v="1"/>
    <n v="39240000"/>
    <x v="2"/>
    <x v="4"/>
    <n v="2"/>
    <n v="1160"/>
    <n v="912"/>
    <n v="2320"/>
    <n v="1824"/>
  </r>
  <r>
    <d v="2015-11-04T00:00:00"/>
    <x v="1"/>
    <x v="8"/>
    <n v="60"/>
    <x v="1"/>
    <x v="0"/>
    <x v="1"/>
    <n v="39240000"/>
    <x v="2"/>
    <x v="14"/>
    <n v="1"/>
    <n v="540"/>
    <n v="453"/>
    <n v="540"/>
    <n v="453"/>
  </r>
  <r>
    <d v="2015-11-28T00:00:00"/>
    <x v="1"/>
    <x v="8"/>
    <n v="60"/>
    <x v="1"/>
    <x v="0"/>
    <x v="1"/>
    <n v="39240000"/>
    <x v="2"/>
    <x v="4"/>
    <n v="3"/>
    <n v="773.33"/>
    <n v="628"/>
    <n v="2319.9900000000002"/>
    <n v="1884"/>
  </r>
  <r>
    <d v="2015-12-05T00:00:00"/>
    <x v="1"/>
    <x v="9"/>
    <n v="60"/>
    <x v="1"/>
    <x v="0"/>
    <x v="1"/>
    <n v="39240000"/>
    <x v="2"/>
    <x v="4"/>
    <n v="1"/>
    <n v="2295"/>
    <n v="2159"/>
    <n v="2295"/>
    <n v="2159"/>
  </r>
  <r>
    <d v="2016-01-14T00:00:00"/>
    <x v="0"/>
    <x v="11"/>
    <n v="59"/>
    <x v="0"/>
    <x v="0"/>
    <x v="1"/>
    <n v="39240000"/>
    <x v="0"/>
    <x v="0"/>
    <n v="3"/>
    <n v="282.67"/>
    <n v="368.66666700000002"/>
    <n v="848.01"/>
    <n v="1106.0000010000001"/>
  </r>
  <r>
    <d v="2016-01-14T00:00:00"/>
    <x v="0"/>
    <x v="11"/>
    <n v="59"/>
    <x v="0"/>
    <x v="0"/>
    <x v="1"/>
    <n v="39240000"/>
    <x v="0"/>
    <x v="0"/>
    <n v="3"/>
    <n v="13.33"/>
    <n v="15.666667"/>
    <n v="39.99"/>
    <n v="47.000000999999997"/>
  </r>
  <r>
    <d v="2016-01-14T00:00:00"/>
    <x v="0"/>
    <x v="11"/>
    <n v="59"/>
    <x v="0"/>
    <x v="0"/>
    <x v="1"/>
    <n v="39240000"/>
    <x v="0"/>
    <x v="0"/>
    <n v="2"/>
    <n v="2.5"/>
    <n v="3"/>
    <n v="5"/>
    <n v="6"/>
  </r>
  <r>
    <d v="2016-02-10T00:00:00"/>
    <x v="0"/>
    <x v="0"/>
    <n v="59"/>
    <x v="0"/>
    <x v="0"/>
    <x v="1"/>
    <n v="39240000"/>
    <x v="0"/>
    <x v="8"/>
    <n v="1"/>
    <n v="127"/>
    <n v="155"/>
    <n v="127"/>
    <n v="155"/>
  </r>
  <r>
    <d v="2016-02-28T00:00:00"/>
    <x v="0"/>
    <x v="0"/>
    <n v="59"/>
    <x v="0"/>
    <x v="0"/>
    <x v="1"/>
    <n v="39240000"/>
    <x v="0"/>
    <x v="0"/>
    <n v="2"/>
    <n v="262.5"/>
    <n v="326.5"/>
    <n v="525"/>
    <n v="653"/>
  </r>
  <r>
    <d v="2016-02-28T00:00:00"/>
    <x v="0"/>
    <x v="0"/>
    <n v="59"/>
    <x v="0"/>
    <x v="0"/>
    <x v="1"/>
    <n v="39240000"/>
    <x v="0"/>
    <x v="0"/>
    <n v="3"/>
    <n v="40"/>
    <n v="49.666666999999997"/>
    <n v="120"/>
    <n v="149.000001"/>
  </r>
  <r>
    <d v="2016-05-22T00:00:00"/>
    <x v="0"/>
    <x v="10"/>
    <n v="59"/>
    <x v="0"/>
    <x v="0"/>
    <x v="1"/>
    <n v="39240000"/>
    <x v="0"/>
    <x v="0"/>
    <n v="2"/>
    <n v="18"/>
    <n v="21"/>
    <n v="36"/>
    <n v="42"/>
  </r>
  <r>
    <d v="2016-05-22T00:00:00"/>
    <x v="0"/>
    <x v="10"/>
    <n v="59"/>
    <x v="0"/>
    <x v="0"/>
    <x v="1"/>
    <n v="39240000"/>
    <x v="0"/>
    <x v="0"/>
    <n v="1"/>
    <n v="33"/>
    <n v="38"/>
    <n v="33"/>
    <n v="38"/>
  </r>
  <r>
    <d v="2016-07-02T00:00:00"/>
    <x v="0"/>
    <x v="4"/>
    <n v="59"/>
    <x v="0"/>
    <x v="0"/>
    <x v="1"/>
    <n v="39240000"/>
    <x v="0"/>
    <x v="0"/>
    <n v="3"/>
    <n v="303.33"/>
    <n v="342.66666700000002"/>
    <n v="909.99"/>
    <n v="1028.0000010000001"/>
  </r>
  <r>
    <d v="2016-07-02T00:00:00"/>
    <x v="0"/>
    <x v="4"/>
    <n v="59"/>
    <x v="0"/>
    <x v="0"/>
    <x v="1"/>
    <n v="39240000"/>
    <x v="0"/>
    <x v="0"/>
    <n v="1"/>
    <n v="25"/>
    <n v="32"/>
    <n v="25"/>
    <n v="32"/>
  </r>
  <r>
    <d v="2016-07-02T00:00:00"/>
    <x v="0"/>
    <x v="4"/>
    <n v="59"/>
    <x v="0"/>
    <x v="0"/>
    <x v="1"/>
    <n v="39240000"/>
    <x v="0"/>
    <x v="0"/>
    <n v="1"/>
    <n v="525"/>
    <n v="743"/>
    <n v="525"/>
    <n v="743"/>
  </r>
  <r>
    <d v="2016-07-02T00:00:00"/>
    <x v="0"/>
    <x v="4"/>
    <n v="59"/>
    <x v="0"/>
    <x v="0"/>
    <x v="1"/>
    <n v="39240000"/>
    <x v="0"/>
    <x v="0"/>
    <n v="1"/>
    <n v="125"/>
    <n v="145"/>
    <n v="125"/>
    <n v="145"/>
  </r>
  <r>
    <d v="2015-11-20T00:00:00"/>
    <x v="1"/>
    <x v="8"/>
    <n v="59"/>
    <x v="0"/>
    <x v="0"/>
    <x v="1"/>
    <n v="39240000"/>
    <x v="0"/>
    <x v="0"/>
    <n v="1"/>
    <n v="344"/>
    <n v="389"/>
    <n v="344"/>
    <n v="389"/>
  </r>
  <r>
    <d v="2015-11-28T00:00:00"/>
    <x v="1"/>
    <x v="8"/>
    <n v="59"/>
    <x v="0"/>
    <x v="0"/>
    <x v="1"/>
    <n v="39240000"/>
    <x v="0"/>
    <x v="0"/>
    <n v="1"/>
    <n v="115"/>
    <n v="126"/>
    <n v="115"/>
    <n v="126"/>
  </r>
  <r>
    <d v="2015-12-02T00:00:00"/>
    <x v="1"/>
    <x v="9"/>
    <n v="59"/>
    <x v="0"/>
    <x v="0"/>
    <x v="1"/>
    <n v="39240000"/>
    <x v="0"/>
    <x v="0"/>
    <n v="2"/>
    <n v="150"/>
    <n v="156.5"/>
    <n v="300"/>
    <n v="313"/>
  </r>
  <r>
    <d v="2015-12-02T00:00:00"/>
    <x v="1"/>
    <x v="9"/>
    <n v="59"/>
    <x v="0"/>
    <x v="0"/>
    <x v="1"/>
    <n v="39240000"/>
    <x v="0"/>
    <x v="0"/>
    <n v="3"/>
    <n v="30"/>
    <n v="36.333333000000003"/>
    <n v="90"/>
    <n v="108.999999"/>
  </r>
  <r>
    <d v="2015-12-13T00:00:00"/>
    <x v="1"/>
    <x v="9"/>
    <n v="59"/>
    <x v="0"/>
    <x v="0"/>
    <x v="1"/>
    <n v="39240000"/>
    <x v="0"/>
    <x v="0"/>
    <n v="2"/>
    <n v="2.5"/>
    <n v="3"/>
    <n v="5"/>
    <n v="6"/>
  </r>
  <r>
    <d v="2015-12-13T00:00:00"/>
    <x v="1"/>
    <x v="9"/>
    <n v="59"/>
    <x v="0"/>
    <x v="0"/>
    <x v="1"/>
    <n v="39240000"/>
    <x v="0"/>
    <x v="0"/>
    <n v="1"/>
    <n v="735"/>
    <n v="836"/>
    <n v="735"/>
    <n v="836"/>
  </r>
  <r>
    <d v="2015-12-13T00:00:00"/>
    <x v="1"/>
    <x v="9"/>
    <n v="59"/>
    <x v="0"/>
    <x v="0"/>
    <x v="1"/>
    <n v="39240000"/>
    <x v="0"/>
    <x v="0"/>
    <n v="2"/>
    <n v="28.5"/>
    <n v="30.5"/>
    <n v="57"/>
    <n v="61"/>
  </r>
  <r>
    <d v="2015-12-13T00:00:00"/>
    <x v="1"/>
    <x v="9"/>
    <n v="59"/>
    <x v="0"/>
    <x v="0"/>
    <x v="1"/>
    <n v="39240000"/>
    <x v="0"/>
    <x v="8"/>
    <n v="1"/>
    <n v="119"/>
    <n v="131"/>
    <n v="119"/>
    <n v="131"/>
  </r>
  <r>
    <d v="2015-08-01T00:00:00"/>
    <x v="1"/>
    <x v="5"/>
    <n v="59"/>
    <x v="1"/>
    <x v="0"/>
    <x v="2"/>
    <n v="4246000"/>
    <x v="0"/>
    <x v="12"/>
    <n v="3"/>
    <n v="60"/>
    <n v="66.333332999999996"/>
    <n v="180"/>
    <n v="198.999999"/>
  </r>
  <r>
    <d v="2015-08-01T00:00:00"/>
    <x v="1"/>
    <x v="5"/>
    <n v="59"/>
    <x v="1"/>
    <x v="0"/>
    <x v="2"/>
    <n v="4246000"/>
    <x v="0"/>
    <x v="12"/>
    <n v="3"/>
    <n v="41.67"/>
    <n v="45.333333000000003"/>
    <n v="125.01"/>
    <n v="135.999999"/>
  </r>
  <r>
    <d v="2015-08-01T00:00:00"/>
    <x v="1"/>
    <x v="5"/>
    <n v="59"/>
    <x v="1"/>
    <x v="0"/>
    <x v="2"/>
    <n v="4246000"/>
    <x v="1"/>
    <x v="9"/>
    <n v="2"/>
    <n v="27"/>
    <n v="26.5"/>
    <n v="54"/>
    <n v="53"/>
  </r>
  <r>
    <d v="2016-01-14T00:00:00"/>
    <x v="0"/>
    <x v="11"/>
    <n v="58"/>
    <x v="0"/>
    <x v="0"/>
    <x v="1"/>
    <n v="39240000"/>
    <x v="2"/>
    <x v="4"/>
    <n v="3"/>
    <n v="180"/>
    <n v="189.66666699999999"/>
    <n v="540"/>
    <n v="569.000001"/>
  </r>
  <r>
    <d v="2016-04-27T00:00:00"/>
    <x v="0"/>
    <x v="2"/>
    <n v="58"/>
    <x v="0"/>
    <x v="0"/>
    <x v="1"/>
    <n v="39240000"/>
    <x v="2"/>
    <x v="4"/>
    <n v="3"/>
    <n v="773.33"/>
    <n v="836"/>
    <n v="2319.9900000000002"/>
    <n v="2508"/>
  </r>
  <r>
    <d v="2016-04-29T00:00:00"/>
    <x v="0"/>
    <x v="2"/>
    <n v="58"/>
    <x v="0"/>
    <x v="0"/>
    <x v="1"/>
    <n v="39240000"/>
    <x v="2"/>
    <x v="4"/>
    <n v="2"/>
    <n v="1160"/>
    <n v="1187.5"/>
    <n v="2320"/>
    <n v="2375"/>
  </r>
  <r>
    <d v="2016-06-25T00:00:00"/>
    <x v="0"/>
    <x v="3"/>
    <n v="58"/>
    <x v="0"/>
    <x v="0"/>
    <x v="1"/>
    <n v="39240000"/>
    <x v="0"/>
    <x v="12"/>
    <n v="2"/>
    <n v="70"/>
    <n v="94.5"/>
    <n v="140"/>
    <n v="189"/>
  </r>
  <r>
    <d v="2015-09-09T00:00:00"/>
    <x v="1"/>
    <x v="6"/>
    <n v="58"/>
    <x v="0"/>
    <x v="0"/>
    <x v="1"/>
    <n v="39240000"/>
    <x v="2"/>
    <x v="4"/>
    <n v="1"/>
    <n v="2320"/>
    <n v="2179"/>
    <n v="2320"/>
    <n v="2179"/>
  </r>
  <r>
    <d v="2015-09-09T00:00:00"/>
    <x v="1"/>
    <x v="6"/>
    <n v="58"/>
    <x v="0"/>
    <x v="0"/>
    <x v="1"/>
    <n v="39240000"/>
    <x v="0"/>
    <x v="12"/>
    <n v="3"/>
    <n v="70"/>
    <n v="87"/>
    <n v="210"/>
    <n v="261"/>
  </r>
  <r>
    <d v="2015-11-09T00:00:00"/>
    <x v="1"/>
    <x v="8"/>
    <n v="58"/>
    <x v="0"/>
    <x v="0"/>
    <x v="1"/>
    <n v="39240000"/>
    <x v="2"/>
    <x v="14"/>
    <n v="2"/>
    <n v="1221.5"/>
    <n v="1229"/>
    <n v="2443"/>
    <n v="2458"/>
  </r>
  <r>
    <d v="2016-02-01T00:00:00"/>
    <x v="0"/>
    <x v="0"/>
    <n v="57"/>
    <x v="1"/>
    <x v="0"/>
    <x v="0"/>
    <n v="712816"/>
    <x v="2"/>
    <x v="4"/>
    <n v="3"/>
    <n v="180"/>
    <n v="179"/>
    <n v="540"/>
    <n v="537"/>
  </r>
  <r>
    <d v="2016-02-17T00:00:00"/>
    <x v="0"/>
    <x v="0"/>
    <n v="57"/>
    <x v="1"/>
    <x v="0"/>
    <x v="0"/>
    <n v="712816"/>
    <x v="2"/>
    <x v="14"/>
    <n v="2"/>
    <n v="270"/>
    <n v="285"/>
    <n v="540"/>
    <n v="570"/>
  </r>
  <r>
    <d v="2016-05-29T00:00:00"/>
    <x v="0"/>
    <x v="10"/>
    <n v="57"/>
    <x v="1"/>
    <x v="0"/>
    <x v="0"/>
    <n v="712816"/>
    <x v="2"/>
    <x v="4"/>
    <n v="2"/>
    <n v="1147.5"/>
    <n v="1201.5"/>
    <n v="2295"/>
    <n v="2403"/>
  </r>
  <r>
    <d v="2015-10-13T00:00:00"/>
    <x v="1"/>
    <x v="7"/>
    <n v="57"/>
    <x v="1"/>
    <x v="0"/>
    <x v="0"/>
    <n v="712816"/>
    <x v="2"/>
    <x v="4"/>
    <n v="1"/>
    <n v="2295"/>
    <n v="2132"/>
    <n v="2295"/>
    <n v="2132"/>
  </r>
  <r>
    <d v="2016-04-12T00:00:00"/>
    <x v="0"/>
    <x v="2"/>
    <n v="57"/>
    <x v="0"/>
    <x v="0"/>
    <x v="0"/>
    <n v="712816"/>
    <x v="1"/>
    <x v="6"/>
    <n v="1"/>
    <n v="1200"/>
    <n v="1310"/>
    <n v="1200"/>
    <n v="1310"/>
  </r>
  <r>
    <d v="2015-10-18T00:00:00"/>
    <x v="1"/>
    <x v="7"/>
    <n v="57"/>
    <x v="0"/>
    <x v="0"/>
    <x v="0"/>
    <n v="712816"/>
    <x v="1"/>
    <x v="10"/>
    <n v="3"/>
    <n v="90"/>
    <n v="104.333333"/>
    <n v="270"/>
    <n v="312.999999"/>
  </r>
  <r>
    <d v="2015-10-18T00:00:00"/>
    <x v="1"/>
    <x v="7"/>
    <n v="57"/>
    <x v="0"/>
    <x v="0"/>
    <x v="0"/>
    <n v="712816"/>
    <x v="1"/>
    <x v="6"/>
    <n v="1"/>
    <n v="950"/>
    <n v="925"/>
    <n v="950"/>
    <n v="925"/>
  </r>
  <r>
    <d v="2015-12-30T00:00:00"/>
    <x v="1"/>
    <x v="9"/>
    <n v="57"/>
    <x v="0"/>
    <x v="0"/>
    <x v="0"/>
    <n v="712816"/>
    <x v="1"/>
    <x v="6"/>
    <n v="1"/>
    <n v="850"/>
    <n v="894"/>
    <n v="850"/>
    <n v="894"/>
  </r>
  <r>
    <d v="2016-06-07T00:00:00"/>
    <x v="0"/>
    <x v="3"/>
    <n v="57"/>
    <x v="0"/>
    <x v="0"/>
    <x v="1"/>
    <n v="39240000"/>
    <x v="2"/>
    <x v="14"/>
    <n v="2"/>
    <n v="560"/>
    <n v="603.5"/>
    <n v="1120"/>
    <n v="1207"/>
  </r>
  <r>
    <d v="2016-05-14T00:00:00"/>
    <x v="0"/>
    <x v="10"/>
    <n v="19"/>
    <x v="1"/>
    <x v="2"/>
    <x v="5"/>
    <n v="55980000"/>
    <x v="2"/>
    <x v="11"/>
    <n v="2"/>
    <n v="1192"/>
    <n v="1313"/>
    <n v="2384"/>
    <n v="2626"/>
  </r>
  <r>
    <d v="2015-10-10T00:00:00"/>
    <x v="1"/>
    <x v="7"/>
    <n v="19"/>
    <x v="1"/>
    <x v="2"/>
    <x v="5"/>
    <n v="55980000"/>
    <x v="2"/>
    <x v="4"/>
    <n v="2"/>
    <n v="1160"/>
    <n v="970"/>
    <n v="2320"/>
    <n v="1940"/>
  </r>
  <r>
    <d v="2016-01-16T00:00:00"/>
    <x v="0"/>
    <x v="11"/>
    <n v="23"/>
    <x v="1"/>
    <x v="1"/>
    <x v="17"/>
    <n v="1422000"/>
    <x v="2"/>
    <x v="4"/>
    <n v="2"/>
    <n v="1147.5"/>
    <n v="1152"/>
    <n v="2295"/>
    <n v="2304"/>
  </r>
  <r>
    <d v="2016-01-16T00:00:00"/>
    <x v="0"/>
    <x v="11"/>
    <n v="23"/>
    <x v="1"/>
    <x v="1"/>
    <x v="17"/>
    <n v="1422000"/>
    <x v="0"/>
    <x v="2"/>
    <n v="3"/>
    <n v="128.33000000000001"/>
    <n v="186.66666699999999"/>
    <n v="384.99"/>
    <n v="560.000001"/>
  </r>
  <r>
    <d v="2015-12-21T00:00:00"/>
    <x v="1"/>
    <x v="9"/>
    <n v="23"/>
    <x v="1"/>
    <x v="1"/>
    <x v="17"/>
    <n v="1422000"/>
    <x v="2"/>
    <x v="4"/>
    <n v="1"/>
    <n v="769"/>
    <n v="960"/>
    <n v="769"/>
    <n v="960"/>
  </r>
  <r>
    <d v="2016-01-08T00:00:00"/>
    <x v="0"/>
    <x v="11"/>
    <n v="28"/>
    <x v="0"/>
    <x v="1"/>
    <x v="4"/>
    <n v="1437000"/>
    <x v="2"/>
    <x v="4"/>
    <n v="1"/>
    <n v="2320"/>
    <n v="1718"/>
    <n v="2320"/>
    <n v="1718"/>
  </r>
  <r>
    <d v="2015-10-03T00:00:00"/>
    <x v="1"/>
    <x v="7"/>
    <n v="34"/>
    <x v="1"/>
    <x v="3"/>
    <x v="10"/>
    <n v="17930000"/>
    <x v="0"/>
    <x v="12"/>
    <n v="2"/>
    <n v="2.5"/>
    <n v="3.5"/>
    <n v="5"/>
    <n v="7"/>
  </r>
  <r>
    <d v="2015-10-03T00:00:00"/>
    <x v="1"/>
    <x v="7"/>
    <n v="34"/>
    <x v="1"/>
    <x v="3"/>
    <x v="10"/>
    <n v="17930000"/>
    <x v="0"/>
    <x v="12"/>
    <n v="2"/>
    <n v="135"/>
    <n v="184"/>
    <n v="270"/>
    <n v="368"/>
  </r>
  <r>
    <d v="2015-10-03T00:00:00"/>
    <x v="1"/>
    <x v="7"/>
    <n v="34"/>
    <x v="1"/>
    <x v="3"/>
    <x v="10"/>
    <n v="17930000"/>
    <x v="0"/>
    <x v="2"/>
    <n v="2"/>
    <n v="227.5"/>
    <n v="319.5"/>
    <n v="455"/>
    <n v="639"/>
  </r>
  <r>
    <d v="2016-06-19T00:00:00"/>
    <x v="0"/>
    <x v="3"/>
    <n v="35"/>
    <x v="1"/>
    <x v="2"/>
    <x v="5"/>
    <n v="55980000"/>
    <x v="2"/>
    <x v="11"/>
    <n v="1"/>
    <n v="2384"/>
    <n v="2635"/>
    <n v="2384"/>
    <n v="2635"/>
  </r>
  <r>
    <d v="2015-10-11T00:00:00"/>
    <x v="1"/>
    <x v="7"/>
    <n v="35"/>
    <x v="1"/>
    <x v="2"/>
    <x v="5"/>
    <n v="55980000"/>
    <x v="0"/>
    <x v="5"/>
    <n v="1"/>
    <n v="770"/>
    <n v="862"/>
    <n v="770"/>
    <n v="862"/>
  </r>
  <r>
    <d v="2016-01-08T00:00:00"/>
    <x v="0"/>
    <x v="11"/>
    <n v="36"/>
    <x v="1"/>
    <x v="1"/>
    <x v="4"/>
    <n v="1437000"/>
    <x v="2"/>
    <x v="4"/>
    <n v="1"/>
    <n v="2295"/>
    <n v="3098"/>
    <n v="2295"/>
    <n v="3098"/>
  </r>
  <r>
    <d v="2015-10-27T00:00:00"/>
    <x v="1"/>
    <x v="7"/>
    <n v="36"/>
    <x v="1"/>
    <x v="3"/>
    <x v="6"/>
    <n v="6266000"/>
    <x v="2"/>
    <x v="4"/>
    <n v="3"/>
    <n v="773.33"/>
    <n v="835.33333300000004"/>
    <n v="2319.9900000000002"/>
    <n v="2505.9999990000001"/>
  </r>
  <r>
    <d v="2015-10-27T00:00:00"/>
    <x v="1"/>
    <x v="7"/>
    <n v="36"/>
    <x v="1"/>
    <x v="3"/>
    <x v="6"/>
    <n v="6266000"/>
    <x v="1"/>
    <x v="9"/>
    <n v="1"/>
    <n v="216"/>
    <n v="265"/>
    <n v="216"/>
    <n v="265"/>
  </r>
  <r>
    <d v="2016-01-28T00:00:00"/>
    <x v="0"/>
    <x v="11"/>
    <n v="36"/>
    <x v="1"/>
    <x v="1"/>
    <x v="16"/>
    <n v="2592000"/>
    <x v="2"/>
    <x v="4"/>
    <n v="3"/>
    <n v="773.33"/>
    <n v="677.66666699999996"/>
    <n v="2319.9900000000002"/>
    <n v="2033.0000009999999"/>
  </r>
  <r>
    <d v="2016-01-28T00:00:00"/>
    <x v="0"/>
    <x v="11"/>
    <n v="36"/>
    <x v="1"/>
    <x v="1"/>
    <x v="16"/>
    <n v="2592000"/>
    <x v="0"/>
    <x v="12"/>
    <n v="1"/>
    <n v="130"/>
    <n v="154"/>
    <n v="130"/>
    <n v="154"/>
  </r>
  <r>
    <d v="2016-01-28T00:00:00"/>
    <x v="0"/>
    <x v="11"/>
    <n v="36"/>
    <x v="1"/>
    <x v="1"/>
    <x v="16"/>
    <n v="2592000"/>
    <x v="0"/>
    <x v="12"/>
    <n v="3"/>
    <n v="45"/>
    <n v="73.333332999999996"/>
    <n v="135"/>
    <n v="219.999999"/>
  </r>
  <r>
    <d v="2016-01-28T00:00:00"/>
    <x v="0"/>
    <x v="11"/>
    <n v="36"/>
    <x v="1"/>
    <x v="1"/>
    <x v="16"/>
    <n v="2592000"/>
    <x v="1"/>
    <x v="6"/>
    <n v="3"/>
    <n v="540"/>
    <n v="770.66666699999996"/>
    <n v="1620"/>
    <n v="2312.0000009999999"/>
  </r>
  <r>
    <d v="2016-01-30T00:00:00"/>
    <x v="0"/>
    <x v="11"/>
    <n v="36"/>
    <x v="0"/>
    <x v="1"/>
    <x v="15"/>
    <n v="1606000"/>
    <x v="2"/>
    <x v="4"/>
    <n v="1"/>
    <n v="2295"/>
    <n v="2395"/>
    <n v="2295"/>
    <n v="2395"/>
  </r>
  <r>
    <d v="2016-01-30T00:00:00"/>
    <x v="0"/>
    <x v="11"/>
    <n v="36"/>
    <x v="0"/>
    <x v="1"/>
    <x v="15"/>
    <n v="1606000"/>
    <x v="0"/>
    <x v="7"/>
    <n v="3"/>
    <n v="102.67"/>
    <n v="136.66666699999999"/>
    <n v="308.01"/>
    <n v="410.000001"/>
  </r>
  <r>
    <d v="2016-01-30T00:00:00"/>
    <x v="0"/>
    <x v="11"/>
    <n v="36"/>
    <x v="0"/>
    <x v="1"/>
    <x v="15"/>
    <n v="1606000"/>
    <x v="0"/>
    <x v="5"/>
    <n v="1"/>
    <n v="55"/>
    <n v="91"/>
    <n v="55"/>
    <n v="91"/>
  </r>
  <r>
    <d v="2016-01-21T00:00:00"/>
    <x v="0"/>
    <x v="11"/>
    <n v="36"/>
    <x v="0"/>
    <x v="1"/>
    <x v="4"/>
    <n v="1437000"/>
    <x v="2"/>
    <x v="4"/>
    <n v="3"/>
    <n v="773.33"/>
    <n v="697.33333300000004"/>
    <n v="2319.9900000000002"/>
    <n v="2091.9999990000001"/>
  </r>
  <r>
    <d v="2016-01-21T00:00:00"/>
    <x v="0"/>
    <x v="11"/>
    <n v="36"/>
    <x v="0"/>
    <x v="1"/>
    <x v="4"/>
    <n v="1437000"/>
    <x v="0"/>
    <x v="0"/>
    <n v="1"/>
    <n v="70"/>
    <n v="89"/>
    <n v="70"/>
    <n v="89"/>
  </r>
  <r>
    <d v="2016-01-21T00:00:00"/>
    <x v="0"/>
    <x v="11"/>
    <n v="36"/>
    <x v="0"/>
    <x v="1"/>
    <x v="4"/>
    <n v="1437000"/>
    <x v="0"/>
    <x v="2"/>
    <n v="1"/>
    <n v="175"/>
    <n v="177"/>
    <n v="175"/>
    <n v="177"/>
  </r>
  <r>
    <d v="2016-05-18T00:00:00"/>
    <x v="0"/>
    <x v="10"/>
    <n v="62"/>
    <x v="1"/>
    <x v="2"/>
    <x v="5"/>
    <n v="55980000"/>
    <x v="0"/>
    <x v="2"/>
    <n v="3"/>
    <n v="326.67"/>
    <n v="406"/>
    <n v="980.01"/>
    <n v="1218"/>
  </r>
  <r>
    <d v="2016-05-18T00:00:00"/>
    <x v="0"/>
    <x v="10"/>
    <n v="62"/>
    <x v="1"/>
    <x v="2"/>
    <x v="5"/>
    <n v="55980000"/>
    <x v="1"/>
    <x v="6"/>
    <n v="2"/>
    <n v="475"/>
    <n v="601"/>
    <n v="950"/>
    <n v="1202"/>
  </r>
  <r>
    <d v="2015-09-10T00:00:00"/>
    <x v="1"/>
    <x v="6"/>
    <n v="62"/>
    <x v="1"/>
    <x v="2"/>
    <x v="5"/>
    <n v="55980000"/>
    <x v="1"/>
    <x v="6"/>
    <n v="3"/>
    <n v="360"/>
    <n v="341.66666700000002"/>
    <n v="1080"/>
    <n v="1025.0000010000001"/>
  </r>
  <r>
    <d v="2016-01-15T00:00:00"/>
    <x v="0"/>
    <x v="11"/>
    <n v="39"/>
    <x v="0"/>
    <x v="3"/>
    <x v="9"/>
    <n v="990509"/>
    <x v="0"/>
    <x v="12"/>
    <n v="1"/>
    <n v="261"/>
    <n v="433"/>
    <n v="261"/>
    <n v="433"/>
  </r>
  <r>
    <d v="2016-01-15T00:00:00"/>
    <x v="0"/>
    <x v="11"/>
    <n v="39"/>
    <x v="0"/>
    <x v="3"/>
    <x v="9"/>
    <n v="990509"/>
    <x v="0"/>
    <x v="12"/>
    <n v="1"/>
    <n v="30"/>
    <n v="48"/>
    <n v="30"/>
    <n v="48"/>
  </r>
  <r>
    <d v="2015-11-16T00:00:00"/>
    <x v="1"/>
    <x v="8"/>
    <n v="39"/>
    <x v="0"/>
    <x v="3"/>
    <x v="9"/>
    <n v="990509"/>
    <x v="0"/>
    <x v="12"/>
    <n v="3"/>
    <n v="70"/>
    <n v="95"/>
    <n v="210"/>
    <n v="285"/>
  </r>
  <r>
    <d v="2015-11-16T00:00:00"/>
    <x v="1"/>
    <x v="8"/>
    <n v="39"/>
    <x v="0"/>
    <x v="3"/>
    <x v="9"/>
    <n v="990509"/>
    <x v="0"/>
    <x v="12"/>
    <n v="1"/>
    <n v="145"/>
    <n v="203"/>
    <n v="145"/>
    <n v="203"/>
  </r>
  <r>
    <d v="2015-11-03T00:00:00"/>
    <x v="1"/>
    <x v="8"/>
    <n v="40"/>
    <x v="0"/>
    <x v="3"/>
    <x v="11"/>
    <n v="13080000"/>
    <x v="0"/>
    <x v="12"/>
    <n v="3"/>
    <n v="73.33"/>
    <n v="98"/>
    <n v="219.99"/>
    <n v="294"/>
  </r>
  <r>
    <d v="2015-11-03T00:00:00"/>
    <x v="1"/>
    <x v="8"/>
    <n v="40"/>
    <x v="0"/>
    <x v="3"/>
    <x v="11"/>
    <n v="13080000"/>
    <x v="1"/>
    <x v="10"/>
    <n v="2"/>
    <n v="76.5"/>
    <n v="109.5"/>
    <n v="153"/>
    <n v="219"/>
  </r>
  <r>
    <d v="2015-11-03T00:00:00"/>
    <x v="1"/>
    <x v="8"/>
    <n v="40"/>
    <x v="0"/>
    <x v="3"/>
    <x v="11"/>
    <n v="13080000"/>
    <x v="0"/>
    <x v="12"/>
    <n v="3"/>
    <n v="25"/>
    <n v="34"/>
    <n v="75"/>
    <n v="102"/>
  </r>
  <r>
    <d v="2016-03-13T00:00:00"/>
    <x v="0"/>
    <x v="1"/>
    <n v="40"/>
    <x v="0"/>
    <x v="3"/>
    <x v="6"/>
    <n v="6266000"/>
    <x v="2"/>
    <x v="4"/>
    <n v="1"/>
    <n v="2295"/>
    <n v="3005"/>
    <n v="2295"/>
    <n v="3005"/>
  </r>
  <r>
    <d v="2016-03-13T00:00:00"/>
    <x v="0"/>
    <x v="1"/>
    <n v="40"/>
    <x v="0"/>
    <x v="3"/>
    <x v="6"/>
    <n v="6266000"/>
    <x v="0"/>
    <x v="2"/>
    <n v="1"/>
    <n v="350"/>
    <n v="485"/>
    <n v="350"/>
    <n v="485"/>
  </r>
  <r>
    <d v="2015-11-22T00:00:00"/>
    <x v="1"/>
    <x v="8"/>
    <n v="40"/>
    <x v="0"/>
    <x v="3"/>
    <x v="6"/>
    <n v="6266000"/>
    <x v="2"/>
    <x v="4"/>
    <n v="3"/>
    <n v="765"/>
    <n v="800.33333300000004"/>
    <n v="2295"/>
    <n v="2400.9999990000001"/>
  </r>
  <r>
    <d v="2015-11-22T00:00:00"/>
    <x v="1"/>
    <x v="8"/>
    <n v="40"/>
    <x v="0"/>
    <x v="3"/>
    <x v="6"/>
    <n v="6266000"/>
    <x v="0"/>
    <x v="2"/>
    <n v="1"/>
    <n v="70"/>
    <n v="97"/>
    <n v="70"/>
    <n v="97"/>
  </r>
  <r>
    <d v="2015-11-26T00:00:00"/>
    <x v="1"/>
    <x v="8"/>
    <n v="40"/>
    <x v="0"/>
    <x v="3"/>
    <x v="6"/>
    <n v="6266000"/>
    <x v="2"/>
    <x v="4"/>
    <n v="1"/>
    <n v="2320"/>
    <n v="2736"/>
    <n v="2320"/>
    <n v="2736"/>
  </r>
  <r>
    <d v="2015-12-03T00:00:00"/>
    <x v="1"/>
    <x v="9"/>
    <n v="40"/>
    <x v="0"/>
    <x v="3"/>
    <x v="6"/>
    <n v="6266000"/>
    <x v="2"/>
    <x v="4"/>
    <n v="3"/>
    <n v="188.33"/>
    <n v="223.33333300000001"/>
    <n v="564.99"/>
    <n v="669.999999"/>
  </r>
  <r>
    <d v="2015-07-01T00:00:00"/>
    <x v="1"/>
    <x v="4"/>
    <n v="41"/>
    <x v="1"/>
    <x v="3"/>
    <x v="6"/>
    <n v="6266000"/>
    <x v="2"/>
    <x v="4"/>
    <n v="2"/>
    <n v="1160"/>
    <n v="1305"/>
    <n v="2320"/>
    <n v="2610"/>
  </r>
  <r>
    <d v="2015-12-16T00:00:00"/>
    <x v="1"/>
    <x v="9"/>
    <n v="41"/>
    <x v="1"/>
    <x v="3"/>
    <x v="6"/>
    <n v="6266000"/>
    <x v="2"/>
    <x v="4"/>
    <n v="2"/>
    <n v="1147.5"/>
    <n v="1262"/>
    <n v="2295"/>
    <n v="2524"/>
  </r>
  <r>
    <d v="2015-12-16T00:00:00"/>
    <x v="1"/>
    <x v="9"/>
    <n v="41"/>
    <x v="1"/>
    <x v="3"/>
    <x v="6"/>
    <n v="6266000"/>
    <x v="0"/>
    <x v="2"/>
    <n v="3"/>
    <n v="58.33"/>
    <n v="79.666667000000004"/>
    <n v="174.99"/>
    <n v="239.000001"/>
  </r>
  <r>
    <d v="2016-01-16T00:00:00"/>
    <x v="0"/>
    <x v="11"/>
    <n v="42"/>
    <x v="1"/>
    <x v="3"/>
    <x v="10"/>
    <n v="17930000"/>
    <x v="2"/>
    <x v="4"/>
    <n v="1"/>
    <n v="2320"/>
    <n v="3070"/>
    <n v="2320"/>
    <n v="3070"/>
  </r>
  <r>
    <d v="2016-01-16T00:00:00"/>
    <x v="0"/>
    <x v="11"/>
    <n v="42"/>
    <x v="1"/>
    <x v="3"/>
    <x v="10"/>
    <n v="17930000"/>
    <x v="0"/>
    <x v="12"/>
    <n v="3"/>
    <n v="16.670000000000002"/>
    <n v="26.333333"/>
    <n v="50.010000000000005"/>
    <n v="78.999999000000003"/>
  </r>
  <r>
    <d v="2016-01-16T00:00:00"/>
    <x v="0"/>
    <x v="11"/>
    <n v="42"/>
    <x v="1"/>
    <x v="3"/>
    <x v="10"/>
    <n v="17930000"/>
    <x v="0"/>
    <x v="12"/>
    <n v="2"/>
    <n v="150"/>
    <n v="231"/>
    <n v="300"/>
    <n v="462"/>
  </r>
  <r>
    <d v="2016-03-08T00:00:00"/>
    <x v="0"/>
    <x v="1"/>
    <n v="42"/>
    <x v="1"/>
    <x v="3"/>
    <x v="10"/>
    <n v="17930000"/>
    <x v="2"/>
    <x v="4"/>
    <n v="3"/>
    <n v="188.33"/>
    <n v="268"/>
    <n v="564.99"/>
    <n v="804"/>
  </r>
  <r>
    <d v="2016-04-09T00:00:00"/>
    <x v="0"/>
    <x v="2"/>
    <n v="42"/>
    <x v="1"/>
    <x v="3"/>
    <x v="10"/>
    <n v="17930000"/>
    <x v="2"/>
    <x v="4"/>
    <n v="1"/>
    <n v="2320"/>
    <n v="3263"/>
    <n v="2320"/>
    <n v="3263"/>
  </r>
  <r>
    <d v="2016-06-22T00:00:00"/>
    <x v="0"/>
    <x v="3"/>
    <n v="42"/>
    <x v="1"/>
    <x v="3"/>
    <x v="10"/>
    <n v="17930000"/>
    <x v="2"/>
    <x v="4"/>
    <n v="3"/>
    <n v="765"/>
    <n v="996"/>
    <n v="2295"/>
    <n v="2988"/>
  </r>
  <r>
    <d v="2015-09-17T00:00:00"/>
    <x v="1"/>
    <x v="6"/>
    <n v="42"/>
    <x v="1"/>
    <x v="3"/>
    <x v="10"/>
    <n v="17930000"/>
    <x v="0"/>
    <x v="12"/>
    <n v="3"/>
    <n v="42"/>
    <n v="56"/>
    <n v="126"/>
    <n v="168"/>
  </r>
  <r>
    <d v="2015-09-17T00:00:00"/>
    <x v="1"/>
    <x v="6"/>
    <n v="42"/>
    <x v="1"/>
    <x v="3"/>
    <x v="10"/>
    <n v="17930000"/>
    <x v="0"/>
    <x v="12"/>
    <n v="1"/>
    <n v="80"/>
    <n v="107"/>
    <n v="80"/>
    <n v="107"/>
  </r>
  <r>
    <d v="2015-12-12T00:00:00"/>
    <x v="1"/>
    <x v="9"/>
    <n v="42"/>
    <x v="1"/>
    <x v="3"/>
    <x v="10"/>
    <n v="17930000"/>
    <x v="2"/>
    <x v="4"/>
    <n v="2"/>
    <n v="1147.5"/>
    <n v="1358"/>
    <n v="2295"/>
    <n v="2716"/>
  </r>
  <r>
    <d v="2015-12-12T00:00:00"/>
    <x v="1"/>
    <x v="9"/>
    <n v="42"/>
    <x v="1"/>
    <x v="3"/>
    <x v="10"/>
    <n v="17930000"/>
    <x v="0"/>
    <x v="12"/>
    <n v="2"/>
    <n v="60"/>
    <n v="76.5"/>
    <n v="120"/>
    <n v="153"/>
  </r>
  <r>
    <d v="2015-10-28T00:00:00"/>
    <x v="1"/>
    <x v="7"/>
    <n v="43"/>
    <x v="1"/>
    <x v="1"/>
    <x v="3"/>
    <n v="1315000"/>
    <x v="0"/>
    <x v="2"/>
    <n v="1"/>
    <n v="455"/>
    <n v="503"/>
    <n v="455"/>
    <n v="503"/>
  </r>
  <r>
    <d v="2016-01-14T00:00:00"/>
    <x v="0"/>
    <x v="11"/>
    <n v="56"/>
    <x v="0"/>
    <x v="3"/>
    <x v="6"/>
    <n v="6266000"/>
    <x v="0"/>
    <x v="2"/>
    <n v="3"/>
    <n v="151.66999999999999"/>
    <n v="227.33333300000001"/>
    <n v="455.01"/>
    <n v="681.999999"/>
  </r>
  <r>
    <d v="2016-05-13T00:00:00"/>
    <x v="0"/>
    <x v="10"/>
    <n v="56"/>
    <x v="0"/>
    <x v="3"/>
    <x v="6"/>
    <n v="6266000"/>
    <x v="0"/>
    <x v="2"/>
    <n v="1"/>
    <n v="105"/>
    <n v="152"/>
    <n v="105"/>
    <n v="152"/>
  </r>
  <r>
    <d v="2015-12-04T00:00:00"/>
    <x v="1"/>
    <x v="9"/>
    <n v="56"/>
    <x v="0"/>
    <x v="3"/>
    <x v="6"/>
    <n v="6266000"/>
    <x v="2"/>
    <x v="4"/>
    <n v="1"/>
    <n v="2320"/>
    <n v="2835"/>
    <n v="2320"/>
    <n v="2835"/>
  </r>
  <r>
    <d v="2015-12-04T00:00:00"/>
    <x v="1"/>
    <x v="9"/>
    <n v="56"/>
    <x v="0"/>
    <x v="3"/>
    <x v="6"/>
    <n v="6266000"/>
    <x v="0"/>
    <x v="0"/>
    <n v="3"/>
    <n v="186.67"/>
    <n v="236.66666699999999"/>
    <n v="560.01"/>
    <n v="710.000001"/>
  </r>
  <r>
    <d v="2015-12-04T00:00:00"/>
    <x v="1"/>
    <x v="9"/>
    <n v="56"/>
    <x v="0"/>
    <x v="3"/>
    <x v="6"/>
    <n v="6266000"/>
    <x v="0"/>
    <x v="2"/>
    <n v="1"/>
    <n v="805"/>
    <n v="1057"/>
    <n v="805"/>
    <n v="1057"/>
  </r>
  <r>
    <d v="2015-12-04T00:00:00"/>
    <x v="1"/>
    <x v="9"/>
    <n v="56"/>
    <x v="0"/>
    <x v="3"/>
    <x v="6"/>
    <n v="6266000"/>
    <x v="1"/>
    <x v="10"/>
    <n v="3"/>
    <n v="81"/>
    <n v="101"/>
    <n v="243"/>
    <n v="303"/>
  </r>
  <r>
    <d v="2016-01-10T00:00:00"/>
    <x v="0"/>
    <x v="11"/>
    <n v="56"/>
    <x v="0"/>
    <x v="3"/>
    <x v="9"/>
    <n v="990509"/>
    <x v="0"/>
    <x v="2"/>
    <n v="3"/>
    <n v="93.33"/>
    <n v="129"/>
    <n v="279.99"/>
    <n v="387"/>
  </r>
  <r>
    <d v="2016-03-20T00:00:00"/>
    <x v="0"/>
    <x v="1"/>
    <n v="56"/>
    <x v="0"/>
    <x v="3"/>
    <x v="9"/>
    <n v="990509"/>
    <x v="0"/>
    <x v="2"/>
    <n v="1"/>
    <n v="35"/>
    <n v="52"/>
    <n v="35"/>
    <n v="52"/>
  </r>
  <r>
    <d v="2016-01-30T00:00:00"/>
    <x v="0"/>
    <x v="11"/>
    <n v="54"/>
    <x v="1"/>
    <x v="1"/>
    <x v="8"/>
    <n v="1654000"/>
    <x v="2"/>
    <x v="4"/>
    <n v="1"/>
    <n v="2295"/>
    <n v="1851"/>
    <n v="2295"/>
    <n v="1851"/>
  </r>
  <r>
    <d v="2016-01-30T00:00:00"/>
    <x v="0"/>
    <x v="11"/>
    <n v="54"/>
    <x v="1"/>
    <x v="1"/>
    <x v="8"/>
    <n v="1654000"/>
    <x v="1"/>
    <x v="6"/>
    <n v="1"/>
    <n v="1150"/>
    <n v="1580"/>
    <n v="1150"/>
    <n v="1580"/>
  </r>
  <r>
    <d v="2016-01-21T00:00:00"/>
    <x v="0"/>
    <x v="11"/>
    <n v="36"/>
    <x v="0"/>
    <x v="1"/>
    <x v="28"/>
    <n v="1390000"/>
    <x v="2"/>
    <x v="4"/>
    <n v="2"/>
    <n v="1147.5"/>
    <n v="1567.5"/>
    <n v="2295"/>
    <n v="3135"/>
  </r>
  <r>
    <d v="2016-01-21T00:00:00"/>
    <x v="0"/>
    <x v="11"/>
    <n v="36"/>
    <x v="0"/>
    <x v="1"/>
    <x v="28"/>
    <n v="1390000"/>
    <x v="0"/>
    <x v="12"/>
    <n v="3"/>
    <n v="26.67"/>
    <n v="33.666666999999997"/>
    <n v="80.010000000000005"/>
    <n v="101.000001"/>
  </r>
  <r>
    <d v="2016-02-17T00:00:00"/>
    <x v="0"/>
    <x v="0"/>
    <n v="36"/>
    <x v="0"/>
    <x v="1"/>
    <x v="3"/>
    <n v="1315000"/>
    <x v="2"/>
    <x v="4"/>
    <n v="3"/>
    <n v="773.33"/>
    <n v="584"/>
    <n v="2319.9900000000002"/>
    <n v="1752"/>
  </r>
  <r>
    <d v="2016-02-17T00:00:00"/>
    <x v="0"/>
    <x v="0"/>
    <n v="36"/>
    <x v="0"/>
    <x v="1"/>
    <x v="3"/>
    <n v="1315000"/>
    <x v="0"/>
    <x v="5"/>
    <n v="1"/>
    <n v="385"/>
    <n v="391"/>
    <n v="385"/>
    <n v="391"/>
  </r>
  <r>
    <d v="2016-05-28T00:00:00"/>
    <x v="0"/>
    <x v="10"/>
    <n v="36"/>
    <x v="0"/>
    <x v="1"/>
    <x v="3"/>
    <n v="1315000"/>
    <x v="2"/>
    <x v="4"/>
    <n v="2"/>
    <n v="282.5"/>
    <n v="264"/>
    <n v="565"/>
    <n v="528"/>
  </r>
  <r>
    <d v="2015-02-14T00:00:00"/>
    <x v="1"/>
    <x v="0"/>
    <n v="36"/>
    <x v="0"/>
    <x v="1"/>
    <x v="3"/>
    <n v="1315000"/>
    <x v="2"/>
    <x v="14"/>
    <n v="3"/>
    <n v="727.33"/>
    <n v="816.66666699999996"/>
    <n v="2181.9900000000002"/>
    <n v="2450.0000009999999"/>
  </r>
  <r>
    <d v="2016-06-07T00:00:00"/>
    <x v="0"/>
    <x v="3"/>
    <n v="36"/>
    <x v="1"/>
    <x v="3"/>
    <x v="6"/>
    <n v="6266000"/>
    <x v="1"/>
    <x v="6"/>
    <n v="3"/>
    <n v="150"/>
    <n v="244.66666699999999"/>
    <n v="450"/>
    <n v="734.000001"/>
  </r>
  <r>
    <d v="2015-10-27T00:00:00"/>
    <x v="1"/>
    <x v="7"/>
    <n v="36"/>
    <x v="1"/>
    <x v="3"/>
    <x v="6"/>
    <n v="6266000"/>
    <x v="1"/>
    <x v="6"/>
    <n v="1"/>
    <n v="150"/>
    <n v="178"/>
    <n v="150"/>
    <n v="178"/>
  </r>
  <r>
    <d v="2015-12-14T00:00:00"/>
    <x v="1"/>
    <x v="9"/>
    <n v="36"/>
    <x v="1"/>
    <x v="3"/>
    <x v="6"/>
    <n v="6266000"/>
    <x v="1"/>
    <x v="6"/>
    <n v="3"/>
    <n v="183.33"/>
    <n v="250.66666699999999"/>
    <n v="549.99"/>
    <n v="752.000001"/>
  </r>
  <r>
    <d v="2016-04-03T00:00:00"/>
    <x v="0"/>
    <x v="2"/>
    <n v="36"/>
    <x v="0"/>
    <x v="3"/>
    <x v="7"/>
    <n v="1841000"/>
    <x v="1"/>
    <x v="6"/>
    <n v="1"/>
    <n v="250"/>
    <n v="365"/>
    <n v="250"/>
    <n v="365"/>
  </r>
  <r>
    <d v="2015-08-17T00:00:00"/>
    <x v="1"/>
    <x v="5"/>
    <n v="36"/>
    <x v="0"/>
    <x v="2"/>
    <x v="5"/>
    <n v="55980000"/>
    <x v="0"/>
    <x v="3"/>
    <n v="2"/>
    <n v="636"/>
    <n v="714.5"/>
    <n v="1272"/>
    <n v="1429"/>
  </r>
  <r>
    <d v="2016-01-26T00:00:00"/>
    <x v="0"/>
    <x v="11"/>
    <n v="37"/>
    <x v="0"/>
    <x v="1"/>
    <x v="16"/>
    <n v="2592000"/>
    <x v="2"/>
    <x v="4"/>
    <n v="1"/>
    <n v="769"/>
    <n v="793"/>
    <n v="769"/>
    <n v="793"/>
  </r>
  <r>
    <d v="2016-01-26T00:00:00"/>
    <x v="0"/>
    <x v="11"/>
    <n v="37"/>
    <x v="0"/>
    <x v="1"/>
    <x v="16"/>
    <n v="2592000"/>
    <x v="0"/>
    <x v="0"/>
    <n v="2"/>
    <n v="150"/>
    <n v="229"/>
    <n v="300"/>
    <n v="458"/>
  </r>
  <r>
    <d v="2016-01-26T00:00:00"/>
    <x v="0"/>
    <x v="11"/>
    <n v="37"/>
    <x v="0"/>
    <x v="1"/>
    <x v="16"/>
    <n v="2592000"/>
    <x v="0"/>
    <x v="0"/>
    <n v="1"/>
    <n v="35"/>
    <n v="42"/>
    <n v="35"/>
    <n v="42"/>
  </r>
  <r>
    <d v="2016-01-26T00:00:00"/>
    <x v="0"/>
    <x v="11"/>
    <n v="37"/>
    <x v="0"/>
    <x v="1"/>
    <x v="16"/>
    <n v="2592000"/>
    <x v="0"/>
    <x v="2"/>
    <n v="3"/>
    <n v="326.67"/>
    <n v="321.33333299999998"/>
    <n v="980.01"/>
    <n v="963.99999899999989"/>
  </r>
  <r>
    <d v="2016-02-22T00:00:00"/>
    <x v="0"/>
    <x v="0"/>
    <n v="37"/>
    <x v="0"/>
    <x v="1"/>
    <x v="16"/>
    <n v="2592000"/>
    <x v="2"/>
    <x v="4"/>
    <n v="1"/>
    <n v="2320"/>
    <n v="3042"/>
    <n v="2320"/>
    <n v="3042"/>
  </r>
  <r>
    <d v="2016-02-22T00:00:00"/>
    <x v="0"/>
    <x v="0"/>
    <n v="37"/>
    <x v="0"/>
    <x v="1"/>
    <x v="16"/>
    <n v="2592000"/>
    <x v="0"/>
    <x v="0"/>
    <n v="3"/>
    <n v="338.33"/>
    <n v="448"/>
    <n v="1014.99"/>
    <n v="1344"/>
  </r>
  <r>
    <d v="2016-02-22T00:00:00"/>
    <x v="0"/>
    <x v="0"/>
    <n v="37"/>
    <x v="0"/>
    <x v="1"/>
    <x v="16"/>
    <n v="2592000"/>
    <x v="0"/>
    <x v="0"/>
    <n v="1"/>
    <n v="110"/>
    <n v="116"/>
    <n v="110"/>
    <n v="116"/>
  </r>
  <r>
    <d v="2016-02-22T00:00:00"/>
    <x v="0"/>
    <x v="0"/>
    <n v="37"/>
    <x v="0"/>
    <x v="1"/>
    <x v="16"/>
    <n v="2592000"/>
    <x v="0"/>
    <x v="2"/>
    <n v="3"/>
    <n v="198.33"/>
    <n v="266"/>
    <n v="594.99"/>
    <n v="798"/>
  </r>
  <r>
    <d v="2016-07-24T00:00:00"/>
    <x v="0"/>
    <x v="4"/>
    <n v="37"/>
    <x v="0"/>
    <x v="1"/>
    <x v="16"/>
    <n v="2592000"/>
    <x v="0"/>
    <x v="0"/>
    <n v="3"/>
    <n v="215"/>
    <n v="188.33333300000001"/>
    <n v="645"/>
    <n v="564.999999"/>
  </r>
  <r>
    <d v="2016-07-24T00:00:00"/>
    <x v="0"/>
    <x v="4"/>
    <n v="37"/>
    <x v="0"/>
    <x v="1"/>
    <x v="16"/>
    <n v="2592000"/>
    <x v="0"/>
    <x v="0"/>
    <n v="1"/>
    <n v="7"/>
    <n v="12"/>
    <n v="7"/>
    <n v="12"/>
  </r>
  <r>
    <d v="2015-12-22T00:00:00"/>
    <x v="1"/>
    <x v="9"/>
    <n v="37"/>
    <x v="0"/>
    <x v="1"/>
    <x v="16"/>
    <n v="2592000"/>
    <x v="0"/>
    <x v="0"/>
    <n v="1"/>
    <n v="15"/>
    <n v="12"/>
    <n v="15"/>
    <n v="12"/>
  </r>
  <r>
    <d v="2015-12-22T00:00:00"/>
    <x v="1"/>
    <x v="9"/>
    <n v="37"/>
    <x v="0"/>
    <x v="1"/>
    <x v="16"/>
    <n v="2592000"/>
    <x v="0"/>
    <x v="2"/>
    <n v="3"/>
    <n v="338.33"/>
    <n v="428"/>
    <n v="1014.99"/>
    <n v="1284"/>
  </r>
  <r>
    <d v="2016-04-04T00:00:00"/>
    <x v="0"/>
    <x v="2"/>
    <n v="37"/>
    <x v="0"/>
    <x v="2"/>
    <x v="5"/>
    <n v="55980000"/>
    <x v="1"/>
    <x v="6"/>
    <n v="3"/>
    <n v="400"/>
    <n v="545.66666699999996"/>
    <n v="1200"/>
    <n v="1637.0000009999999"/>
  </r>
  <r>
    <d v="2016-05-19T00:00:00"/>
    <x v="0"/>
    <x v="10"/>
    <n v="37"/>
    <x v="0"/>
    <x v="2"/>
    <x v="5"/>
    <n v="55980000"/>
    <x v="1"/>
    <x v="6"/>
    <n v="3"/>
    <n v="162"/>
    <n v="199"/>
    <n v="486"/>
    <n v="597"/>
  </r>
  <r>
    <d v="2015-07-17T00:00:00"/>
    <x v="1"/>
    <x v="4"/>
    <n v="37"/>
    <x v="0"/>
    <x v="2"/>
    <x v="5"/>
    <n v="55980000"/>
    <x v="1"/>
    <x v="6"/>
    <n v="3"/>
    <n v="252"/>
    <n v="259"/>
    <n v="756"/>
    <n v="777"/>
  </r>
  <r>
    <d v="2015-09-08T00:00:00"/>
    <x v="1"/>
    <x v="6"/>
    <n v="37"/>
    <x v="0"/>
    <x v="2"/>
    <x v="5"/>
    <n v="55980000"/>
    <x v="1"/>
    <x v="6"/>
    <n v="2"/>
    <n v="25"/>
    <n v="27.5"/>
    <n v="50"/>
    <n v="55"/>
  </r>
  <r>
    <d v="2015-10-02T00:00:00"/>
    <x v="1"/>
    <x v="7"/>
    <n v="37"/>
    <x v="0"/>
    <x v="2"/>
    <x v="5"/>
    <n v="55980000"/>
    <x v="1"/>
    <x v="6"/>
    <n v="3"/>
    <n v="183.33"/>
    <n v="192.66666699999999"/>
    <n v="549.99"/>
    <n v="578.000001"/>
  </r>
  <r>
    <d v="2015-10-14T00:00:00"/>
    <x v="1"/>
    <x v="7"/>
    <n v="37"/>
    <x v="0"/>
    <x v="2"/>
    <x v="5"/>
    <n v="55980000"/>
    <x v="1"/>
    <x v="6"/>
    <n v="2"/>
    <n v="783"/>
    <n v="907"/>
    <n v="1566"/>
    <n v="1814"/>
  </r>
  <r>
    <d v="2016-02-07T00:00:00"/>
    <x v="0"/>
    <x v="0"/>
    <n v="38"/>
    <x v="1"/>
    <x v="1"/>
    <x v="15"/>
    <n v="1606000"/>
    <x v="1"/>
    <x v="10"/>
    <n v="3"/>
    <n v="72"/>
    <n v="111"/>
    <n v="216"/>
    <n v="333"/>
  </r>
  <r>
    <d v="2016-02-21T00:00:00"/>
    <x v="0"/>
    <x v="0"/>
    <n v="38"/>
    <x v="0"/>
    <x v="3"/>
    <x v="10"/>
    <n v="17930000"/>
    <x v="0"/>
    <x v="2"/>
    <n v="3"/>
    <n v="186.67"/>
    <n v="288.33333299999998"/>
    <n v="560.01"/>
    <n v="864.99999899999989"/>
  </r>
  <r>
    <d v="2015-12-12T00:00:00"/>
    <x v="1"/>
    <x v="9"/>
    <n v="38"/>
    <x v="0"/>
    <x v="3"/>
    <x v="10"/>
    <n v="17930000"/>
    <x v="2"/>
    <x v="4"/>
    <n v="1"/>
    <n v="2295"/>
    <n v="2694"/>
    <n v="2295"/>
    <n v="2694"/>
  </r>
  <r>
    <d v="2015-12-12T00:00:00"/>
    <x v="1"/>
    <x v="9"/>
    <n v="38"/>
    <x v="0"/>
    <x v="3"/>
    <x v="10"/>
    <n v="17930000"/>
    <x v="0"/>
    <x v="2"/>
    <n v="3"/>
    <n v="326.67"/>
    <n v="428.33333299999998"/>
    <n v="980.01"/>
    <n v="1284.9999989999999"/>
  </r>
  <r>
    <d v="2016-02-17T00:00:00"/>
    <x v="0"/>
    <x v="0"/>
    <n v="39"/>
    <x v="1"/>
    <x v="1"/>
    <x v="3"/>
    <n v="1315000"/>
    <x v="2"/>
    <x v="4"/>
    <n v="3"/>
    <n v="765"/>
    <n v="735"/>
    <n v="2295"/>
    <n v="2205"/>
  </r>
  <r>
    <d v="2015-10-18T00:00:00"/>
    <x v="1"/>
    <x v="7"/>
    <n v="39"/>
    <x v="1"/>
    <x v="3"/>
    <x v="7"/>
    <n v="1841000"/>
    <x v="1"/>
    <x v="6"/>
    <n v="1"/>
    <n v="1250"/>
    <n v="1604"/>
    <n v="1250"/>
    <n v="1604"/>
  </r>
  <r>
    <d v="2016-07-04T00:00:00"/>
    <x v="0"/>
    <x v="4"/>
    <n v="37"/>
    <x v="1"/>
    <x v="1"/>
    <x v="16"/>
    <n v="2592000"/>
    <x v="0"/>
    <x v="2"/>
    <n v="3"/>
    <n v="338.33"/>
    <n v="390.66666700000002"/>
    <n v="1014.99"/>
    <n v="1172.0000010000001"/>
  </r>
  <r>
    <d v="2016-07-04T00:00:00"/>
    <x v="0"/>
    <x v="4"/>
    <n v="37"/>
    <x v="1"/>
    <x v="1"/>
    <x v="16"/>
    <n v="2592000"/>
    <x v="1"/>
    <x v="10"/>
    <n v="2"/>
    <n v="63"/>
    <n v="80.5"/>
    <n v="126"/>
    <n v="161"/>
  </r>
  <r>
    <d v="2015-12-29T00:00:00"/>
    <x v="1"/>
    <x v="9"/>
    <n v="37"/>
    <x v="1"/>
    <x v="1"/>
    <x v="16"/>
    <n v="2592000"/>
    <x v="0"/>
    <x v="2"/>
    <n v="3"/>
    <n v="221.67"/>
    <n v="270"/>
    <n v="665.01"/>
    <n v="810"/>
  </r>
  <r>
    <d v="2015-12-29T00:00:00"/>
    <x v="1"/>
    <x v="9"/>
    <n v="37"/>
    <x v="1"/>
    <x v="1"/>
    <x v="16"/>
    <n v="2592000"/>
    <x v="1"/>
    <x v="10"/>
    <n v="2"/>
    <n v="76.5"/>
    <n v="114"/>
    <n v="153"/>
    <n v="228"/>
  </r>
  <r>
    <d v="2016-01-11T00:00:00"/>
    <x v="0"/>
    <x v="11"/>
    <n v="37"/>
    <x v="0"/>
    <x v="3"/>
    <x v="10"/>
    <n v="17930000"/>
    <x v="0"/>
    <x v="7"/>
    <n v="2"/>
    <n v="11"/>
    <n v="17"/>
    <n v="22"/>
    <n v="34"/>
  </r>
  <r>
    <d v="2016-01-11T00:00:00"/>
    <x v="0"/>
    <x v="11"/>
    <n v="37"/>
    <x v="0"/>
    <x v="3"/>
    <x v="10"/>
    <n v="17930000"/>
    <x v="1"/>
    <x v="13"/>
    <n v="3"/>
    <n v="106"/>
    <n v="165.66666699999999"/>
    <n v="318"/>
    <n v="497.000001"/>
  </r>
  <r>
    <d v="2016-01-12T00:00:00"/>
    <x v="0"/>
    <x v="11"/>
    <n v="38"/>
    <x v="1"/>
    <x v="2"/>
    <x v="5"/>
    <n v="55980000"/>
    <x v="0"/>
    <x v="12"/>
    <n v="1"/>
    <n v="10"/>
    <n v="13"/>
    <n v="10"/>
    <n v="13"/>
  </r>
  <r>
    <d v="2016-01-12T00:00:00"/>
    <x v="0"/>
    <x v="11"/>
    <n v="38"/>
    <x v="1"/>
    <x v="2"/>
    <x v="5"/>
    <n v="55980000"/>
    <x v="0"/>
    <x v="8"/>
    <n v="3"/>
    <n v="47.67"/>
    <n v="56.666666999999997"/>
    <n v="143.01"/>
    <n v="170.000001"/>
  </r>
  <r>
    <d v="2016-02-06T00:00:00"/>
    <x v="0"/>
    <x v="0"/>
    <n v="38"/>
    <x v="1"/>
    <x v="2"/>
    <x v="5"/>
    <n v="55980000"/>
    <x v="0"/>
    <x v="12"/>
    <n v="3"/>
    <n v="36.67"/>
    <n v="45.666666999999997"/>
    <n v="110.01"/>
    <n v="137.000001"/>
  </r>
  <r>
    <d v="2016-02-17T00:00:00"/>
    <x v="0"/>
    <x v="0"/>
    <n v="38"/>
    <x v="1"/>
    <x v="2"/>
    <x v="5"/>
    <n v="55980000"/>
    <x v="2"/>
    <x v="4"/>
    <n v="2"/>
    <n v="282.5"/>
    <n v="268"/>
    <n v="565"/>
    <n v="536"/>
  </r>
  <r>
    <d v="2016-02-19T00:00:00"/>
    <x v="0"/>
    <x v="0"/>
    <n v="38"/>
    <x v="1"/>
    <x v="2"/>
    <x v="5"/>
    <n v="55980000"/>
    <x v="0"/>
    <x v="12"/>
    <n v="2"/>
    <n v="75"/>
    <n v="93"/>
    <n v="150"/>
    <n v="186"/>
  </r>
  <r>
    <d v="2016-02-22T00:00:00"/>
    <x v="0"/>
    <x v="0"/>
    <n v="38"/>
    <x v="1"/>
    <x v="2"/>
    <x v="5"/>
    <n v="55980000"/>
    <x v="2"/>
    <x v="11"/>
    <n v="1"/>
    <n v="742"/>
    <n v="800"/>
    <n v="742"/>
    <n v="800"/>
  </r>
  <r>
    <d v="2016-03-01T00:00:00"/>
    <x v="0"/>
    <x v="1"/>
    <n v="38"/>
    <x v="1"/>
    <x v="2"/>
    <x v="5"/>
    <n v="55980000"/>
    <x v="1"/>
    <x v="6"/>
    <n v="1"/>
    <n v="648"/>
    <n v="925"/>
    <n v="648"/>
    <n v="925"/>
  </r>
  <r>
    <d v="2016-03-23T00:00:00"/>
    <x v="0"/>
    <x v="1"/>
    <n v="38"/>
    <x v="1"/>
    <x v="2"/>
    <x v="5"/>
    <n v="55980000"/>
    <x v="1"/>
    <x v="6"/>
    <n v="1"/>
    <n v="1250"/>
    <n v="1755"/>
    <n v="1250"/>
    <n v="1755"/>
  </r>
  <r>
    <d v="2016-03-28T00:00:00"/>
    <x v="0"/>
    <x v="1"/>
    <n v="38"/>
    <x v="1"/>
    <x v="2"/>
    <x v="5"/>
    <n v="55980000"/>
    <x v="2"/>
    <x v="11"/>
    <n v="3"/>
    <n v="405"/>
    <n v="440.66666700000002"/>
    <n v="1215"/>
    <n v="1322.0000010000001"/>
  </r>
  <r>
    <d v="2016-03-28T00:00:00"/>
    <x v="0"/>
    <x v="1"/>
    <n v="38"/>
    <x v="1"/>
    <x v="2"/>
    <x v="5"/>
    <n v="55980000"/>
    <x v="0"/>
    <x v="12"/>
    <n v="3"/>
    <n v="40"/>
    <n v="52"/>
    <n v="120"/>
    <n v="156"/>
  </r>
  <r>
    <d v="2016-03-28T00:00:00"/>
    <x v="0"/>
    <x v="1"/>
    <n v="38"/>
    <x v="1"/>
    <x v="2"/>
    <x v="5"/>
    <n v="55980000"/>
    <x v="0"/>
    <x v="12"/>
    <n v="3"/>
    <n v="39"/>
    <n v="55.666666999999997"/>
    <n v="117"/>
    <n v="167.000001"/>
  </r>
  <r>
    <d v="2016-04-04T00:00:00"/>
    <x v="0"/>
    <x v="2"/>
    <n v="38"/>
    <x v="1"/>
    <x v="2"/>
    <x v="5"/>
    <n v="55980000"/>
    <x v="2"/>
    <x v="4"/>
    <n v="1"/>
    <n v="2295"/>
    <n v="2510"/>
    <n v="2295"/>
    <n v="2510"/>
  </r>
  <r>
    <d v="2016-05-04T00:00:00"/>
    <x v="0"/>
    <x v="10"/>
    <n v="38"/>
    <x v="1"/>
    <x v="2"/>
    <x v="5"/>
    <n v="55980000"/>
    <x v="1"/>
    <x v="6"/>
    <n v="3"/>
    <n v="166.67"/>
    <n v="170"/>
    <n v="500.01"/>
    <n v="510"/>
  </r>
  <r>
    <d v="2016-06-05T00:00:00"/>
    <x v="0"/>
    <x v="3"/>
    <n v="38"/>
    <x v="1"/>
    <x v="2"/>
    <x v="5"/>
    <n v="55980000"/>
    <x v="2"/>
    <x v="11"/>
    <n v="1"/>
    <n v="742"/>
    <n v="822"/>
    <n v="742"/>
    <n v="822"/>
  </r>
  <r>
    <d v="2016-06-05T00:00:00"/>
    <x v="0"/>
    <x v="3"/>
    <n v="38"/>
    <x v="1"/>
    <x v="2"/>
    <x v="5"/>
    <n v="55980000"/>
    <x v="0"/>
    <x v="12"/>
    <n v="3"/>
    <n v="33"/>
    <n v="40.666666999999997"/>
    <n v="99"/>
    <n v="122.000001"/>
  </r>
  <r>
    <d v="2016-06-05T00:00:00"/>
    <x v="0"/>
    <x v="3"/>
    <n v="38"/>
    <x v="1"/>
    <x v="2"/>
    <x v="5"/>
    <n v="55980000"/>
    <x v="0"/>
    <x v="12"/>
    <n v="2"/>
    <n v="40"/>
    <n v="54"/>
    <n v="80"/>
    <n v="108"/>
  </r>
  <r>
    <d v="2016-06-06T00:00:00"/>
    <x v="0"/>
    <x v="3"/>
    <n v="38"/>
    <x v="1"/>
    <x v="2"/>
    <x v="5"/>
    <n v="55980000"/>
    <x v="2"/>
    <x v="4"/>
    <n v="3"/>
    <n v="765"/>
    <n v="867.66666699999996"/>
    <n v="2295"/>
    <n v="2603.0000009999999"/>
  </r>
  <r>
    <d v="2016-06-06T00:00:00"/>
    <x v="0"/>
    <x v="3"/>
    <n v="38"/>
    <x v="1"/>
    <x v="2"/>
    <x v="5"/>
    <n v="55980000"/>
    <x v="0"/>
    <x v="12"/>
    <n v="1"/>
    <n v="10"/>
    <n v="12"/>
    <n v="10"/>
    <n v="12"/>
  </r>
  <r>
    <d v="2016-06-06T00:00:00"/>
    <x v="0"/>
    <x v="3"/>
    <n v="38"/>
    <x v="1"/>
    <x v="2"/>
    <x v="5"/>
    <n v="55980000"/>
    <x v="0"/>
    <x v="12"/>
    <n v="2"/>
    <n v="30"/>
    <n v="40"/>
    <n v="60"/>
    <n v="80"/>
  </r>
  <r>
    <d v="2016-06-13T00:00:00"/>
    <x v="0"/>
    <x v="3"/>
    <n v="38"/>
    <x v="1"/>
    <x v="2"/>
    <x v="5"/>
    <n v="55980000"/>
    <x v="0"/>
    <x v="12"/>
    <n v="1"/>
    <n v="35"/>
    <n v="43"/>
    <n v="35"/>
    <n v="43"/>
  </r>
  <r>
    <d v="2016-06-13T00:00:00"/>
    <x v="0"/>
    <x v="3"/>
    <n v="38"/>
    <x v="1"/>
    <x v="2"/>
    <x v="5"/>
    <n v="55980000"/>
    <x v="0"/>
    <x v="12"/>
    <n v="1"/>
    <n v="162"/>
    <n v="187"/>
    <n v="162"/>
    <n v="187"/>
  </r>
  <r>
    <d v="2016-06-15T00:00:00"/>
    <x v="0"/>
    <x v="3"/>
    <n v="38"/>
    <x v="1"/>
    <x v="2"/>
    <x v="5"/>
    <n v="55980000"/>
    <x v="2"/>
    <x v="4"/>
    <n v="3"/>
    <n v="256.33"/>
    <n v="275.33333299999998"/>
    <n v="768.99"/>
    <n v="825.99999899999989"/>
  </r>
  <r>
    <d v="2016-06-16T00:00:00"/>
    <x v="0"/>
    <x v="3"/>
    <n v="38"/>
    <x v="1"/>
    <x v="2"/>
    <x v="5"/>
    <n v="55980000"/>
    <x v="2"/>
    <x v="4"/>
    <n v="3"/>
    <n v="256.33"/>
    <n v="279"/>
    <n v="768.99"/>
    <n v="837"/>
  </r>
  <r>
    <d v="2016-06-16T00:00:00"/>
    <x v="0"/>
    <x v="3"/>
    <n v="38"/>
    <x v="1"/>
    <x v="2"/>
    <x v="5"/>
    <n v="55980000"/>
    <x v="1"/>
    <x v="6"/>
    <n v="1"/>
    <n v="400"/>
    <n v="467"/>
    <n v="400"/>
    <n v="467"/>
  </r>
  <r>
    <d v="2016-06-28T00:00:00"/>
    <x v="0"/>
    <x v="3"/>
    <n v="38"/>
    <x v="1"/>
    <x v="2"/>
    <x v="5"/>
    <n v="55980000"/>
    <x v="0"/>
    <x v="12"/>
    <n v="1"/>
    <n v="162"/>
    <n v="204"/>
    <n v="162"/>
    <n v="204"/>
  </r>
  <r>
    <d v="2016-06-28T00:00:00"/>
    <x v="0"/>
    <x v="3"/>
    <n v="38"/>
    <x v="1"/>
    <x v="2"/>
    <x v="5"/>
    <n v="55980000"/>
    <x v="0"/>
    <x v="12"/>
    <n v="1"/>
    <n v="20"/>
    <n v="28"/>
    <n v="20"/>
    <n v="28"/>
  </r>
  <r>
    <d v="2016-06-28T00:00:00"/>
    <x v="0"/>
    <x v="3"/>
    <n v="38"/>
    <x v="1"/>
    <x v="2"/>
    <x v="5"/>
    <n v="55980000"/>
    <x v="1"/>
    <x v="6"/>
    <n v="1"/>
    <n v="108"/>
    <n v="125"/>
    <n v="108"/>
    <n v="125"/>
  </r>
  <r>
    <d v="2015-02-09T00:00:00"/>
    <x v="1"/>
    <x v="0"/>
    <n v="38"/>
    <x v="1"/>
    <x v="2"/>
    <x v="5"/>
    <n v="55980000"/>
    <x v="2"/>
    <x v="4"/>
    <n v="2"/>
    <n v="1024.5"/>
    <n v="1049"/>
    <n v="2049"/>
    <n v="2098"/>
  </r>
  <r>
    <d v="2015-07-05T00:00:00"/>
    <x v="1"/>
    <x v="4"/>
    <n v="38"/>
    <x v="1"/>
    <x v="2"/>
    <x v="5"/>
    <n v="55980000"/>
    <x v="2"/>
    <x v="11"/>
    <n v="2"/>
    <n v="607.5"/>
    <n v="552.5"/>
    <n v="1215"/>
    <n v="1105"/>
  </r>
  <r>
    <d v="2015-07-05T00:00:00"/>
    <x v="1"/>
    <x v="4"/>
    <n v="38"/>
    <x v="1"/>
    <x v="2"/>
    <x v="5"/>
    <n v="55980000"/>
    <x v="1"/>
    <x v="6"/>
    <n v="2"/>
    <n v="621"/>
    <n v="664"/>
    <n v="1242"/>
    <n v="1328"/>
  </r>
  <r>
    <d v="2015-07-12T00:00:00"/>
    <x v="1"/>
    <x v="4"/>
    <n v="38"/>
    <x v="1"/>
    <x v="2"/>
    <x v="5"/>
    <n v="55980000"/>
    <x v="2"/>
    <x v="4"/>
    <n v="2"/>
    <n v="1160"/>
    <n v="1043"/>
    <n v="2320"/>
    <n v="2086"/>
  </r>
  <r>
    <d v="2015-07-12T00:00:00"/>
    <x v="1"/>
    <x v="4"/>
    <n v="38"/>
    <x v="1"/>
    <x v="2"/>
    <x v="5"/>
    <n v="55980000"/>
    <x v="0"/>
    <x v="12"/>
    <n v="1"/>
    <n v="130"/>
    <n v="141"/>
    <n v="130"/>
    <n v="141"/>
  </r>
  <r>
    <d v="2015-07-12T00:00:00"/>
    <x v="1"/>
    <x v="4"/>
    <n v="38"/>
    <x v="1"/>
    <x v="2"/>
    <x v="5"/>
    <n v="55980000"/>
    <x v="0"/>
    <x v="12"/>
    <n v="2"/>
    <n v="5"/>
    <n v="5.5"/>
    <n v="10"/>
    <n v="11"/>
  </r>
  <r>
    <d v="2015-07-12T00:00:00"/>
    <x v="1"/>
    <x v="4"/>
    <n v="38"/>
    <x v="1"/>
    <x v="2"/>
    <x v="5"/>
    <n v="55980000"/>
    <x v="0"/>
    <x v="8"/>
    <n v="2"/>
    <n v="111.5"/>
    <n v="126.5"/>
    <n v="223"/>
    <n v="253"/>
  </r>
  <r>
    <d v="2015-07-31T00:00:00"/>
    <x v="1"/>
    <x v="4"/>
    <n v="38"/>
    <x v="1"/>
    <x v="2"/>
    <x v="5"/>
    <n v="55980000"/>
    <x v="2"/>
    <x v="11"/>
    <n v="3"/>
    <n v="247.33"/>
    <n v="249"/>
    <n v="741.99"/>
    <n v="747"/>
  </r>
  <r>
    <d v="2015-07-31T00:00:00"/>
    <x v="1"/>
    <x v="4"/>
    <n v="38"/>
    <x v="1"/>
    <x v="2"/>
    <x v="5"/>
    <n v="55980000"/>
    <x v="0"/>
    <x v="12"/>
    <n v="3"/>
    <n v="60"/>
    <n v="66.666667000000004"/>
    <n v="180"/>
    <n v="200.000001"/>
  </r>
  <r>
    <d v="2015-08-03T00:00:00"/>
    <x v="1"/>
    <x v="5"/>
    <n v="38"/>
    <x v="1"/>
    <x v="2"/>
    <x v="5"/>
    <n v="55980000"/>
    <x v="2"/>
    <x v="11"/>
    <n v="3"/>
    <n v="247.33"/>
    <n v="220"/>
    <n v="741.99"/>
    <n v="660"/>
  </r>
  <r>
    <d v="2015-10-10T00:00:00"/>
    <x v="1"/>
    <x v="7"/>
    <n v="38"/>
    <x v="1"/>
    <x v="2"/>
    <x v="5"/>
    <n v="55980000"/>
    <x v="2"/>
    <x v="4"/>
    <n v="2"/>
    <n v="1147.5"/>
    <n v="1033.5"/>
    <n v="2295"/>
    <n v="2067"/>
  </r>
  <r>
    <d v="2015-10-28T00:00:00"/>
    <x v="1"/>
    <x v="7"/>
    <n v="38"/>
    <x v="1"/>
    <x v="2"/>
    <x v="5"/>
    <n v="55980000"/>
    <x v="2"/>
    <x v="11"/>
    <n v="1"/>
    <n v="1215"/>
    <n v="1284"/>
    <n v="1215"/>
    <n v="1284"/>
  </r>
  <r>
    <d v="2015-10-28T00:00:00"/>
    <x v="1"/>
    <x v="7"/>
    <n v="38"/>
    <x v="1"/>
    <x v="2"/>
    <x v="5"/>
    <n v="55980000"/>
    <x v="1"/>
    <x v="6"/>
    <n v="2"/>
    <n v="567"/>
    <n v="671"/>
    <n v="1134"/>
    <n v="1342"/>
  </r>
  <r>
    <d v="2015-11-19T00:00:00"/>
    <x v="1"/>
    <x v="8"/>
    <n v="38"/>
    <x v="1"/>
    <x v="2"/>
    <x v="5"/>
    <n v="55980000"/>
    <x v="2"/>
    <x v="4"/>
    <n v="3"/>
    <n v="773.33"/>
    <n v="703"/>
    <n v="2319.9900000000002"/>
    <n v="2109"/>
  </r>
  <r>
    <d v="2015-11-19T00:00:00"/>
    <x v="1"/>
    <x v="8"/>
    <n v="38"/>
    <x v="1"/>
    <x v="2"/>
    <x v="5"/>
    <n v="55980000"/>
    <x v="0"/>
    <x v="12"/>
    <n v="2"/>
    <n v="5"/>
    <n v="5.5"/>
    <n v="10"/>
    <n v="11"/>
  </r>
  <r>
    <d v="2015-11-19T00:00:00"/>
    <x v="1"/>
    <x v="8"/>
    <n v="38"/>
    <x v="1"/>
    <x v="2"/>
    <x v="5"/>
    <n v="55980000"/>
    <x v="0"/>
    <x v="12"/>
    <n v="2"/>
    <n v="67.5"/>
    <n v="73"/>
    <n v="135"/>
    <n v="146"/>
  </r>
  <r>
    <d v="2015-11-19T00:00:00"/>
    <x v="1"/>
    <x v="8"/>
    <n v="38"/>
    <x v="1"/>
    <x v="2"/>
    <x v="5"/>
    <n v="55980000"/>
    <x v="0"/>
    <x v="8"/>
    <n v="3"/>
    <n v="69"/>
    <n v="79.666667000000004"/>
    <n v="207"/>
    <n v="239.000001"/>
  </r>
  <r>
    <d v="2015-12-02T00:00:00"/>
    <x v="1"/>
    <x v="9"/>
    <n v="38"/>
    <x v="1"/>
    <x v="2"/>
    <x v="5"/>
    <n v="55980000"/>
    <x v="0"/>
    <x v="12"/>
    <n v="3"/>
    <n v="87"/>
    <n v="93.666667000000004"/>
    <n v="261"/>
    <n v="281.000001"/>
  </r>
  <r>
    <d v="2015-12-02T00:00:00"/>
    <x v="1"/>
    <x v="9"/>
    <n v="38"/>
    <x v="1"/>
    <x v="2"/>
    <x v="5"/>
    <n v="55980000"/>
    <x v="0"/>
    <x v="12"/>
    <n v="1"/>
    <n v="120"/>
    <n v="141"/>
    <n v="120"/>
    <n v="141"/>
  </r>
  <r>
    <d v="2015-12-18T00:00:00"/>
    <x v="1"/>
    <x v="9"/>
    <n v="38"/>
    <x v="1"/>
    <x v="2"/>
    <x v="5"/>
    <n v="55980000"/>
    <x v="2"/>
    <x v="4"/>
    <n v="1"/>
    <n v="2320"/>
    <n v="2273"/>
    <n v="2320"/>
    <n v="2273"/>
  </r>
  <r>
    <d v="2015-12-20T00:00:00"/>
    <x v="1"/>
    <x v="9"/>
    <n v="38"/>
    <x v="1"/>
    <x v="2"/>
    <x v="5"/>
    <n v="55980000"/>
    <x v="2"/>
    <x v="11"/>
    <n v="1"/>
    <n v="2384"/>
    <n v="2192"/>
    <n v="2384"/>
    <n v="2192"/>
  </r>
  <r>
    <d v="2015-12-25T00:00:00"/>
    <x v="1"/>
    <x v="9"/>
    <n v="38"/>
    <x v="1"/>
    <x v="2"/>
    <x v="5"/>
    <n v="55980000"/>
    <x v="2"/>
    <x v="4"/>
    <n v="1"/>
    <n v="769"/>
    <n v="734"/>
    <n v="769"/>
    <n v="734"/>
  </r>
  <r>
    <d v="2015-12-28T00:00:00"/>
    <x v="1"/>
    <x v="9"/>
    <n v="38"/>
    <x v="1"/>
    <x v="2"/>
    <x v="5"/>
    <n v="55980000"/>
    <x v="2"/>
    <x v="11"/>
    <n v="2"/>
    <n v="1192"/>
    <n v="1007.5"/>
    <n v="2384"/>
    <n v="2015"/>
  </r>
  <r>
    <d v="2015-12-28T00:00:00"/>
    <x v="1"/>
    <x v="9"/>
    <n v="38"/>
    <x v="1"/>
    <x v="2"/>
    <x v="5"/>
    <n v="55980000"/>
    <x v="0"/>
    <x v="12"/>
    <n v="2"/>
    <n v="45"/>
    <n v="49"/>
    <n v="90"/>
    <n v="98"/>
  </r>
  <r>
    <d v="2015-12-28T00:00:00"/>
    <x v="1"/>
    <x v="9"/>
    <n v="38"/>
    <x v="1"/>
    <x v="2"/>
    <x v="5"/>
    <n v="55980000"/>
    <x v="0"/>
    <x v="12"/>
    <n v="1"/>
    <n v="115"/>
    <n v="132"/>
    <n v="115"/>
    <n v="132"/>
  </r>
  <r>
    <d v="2016-02-02T00:00:00"/>
    <x v="0"/>
    <x v="0"/>
    <n v="39"/>
    <x v="1"/>
    <x v="3"/>
    <x v="11"/>
    <n v="13080000"/>
    <x v="1"/>
    <x v="6"/>
    <n v="1"/>
    <n v="300"/>
    <n v="414"/>
    <n v="300"/>
    <n v="414"/>
  </r>
  <r>
    <d v="2016-05-25T00:00:00"/>
    <x v="0"/>
    <x v="10"/>
    <n v="39"/>
    <x v="1"/>
    <x v="3"/>
    <x v="11"/>
    <n v="13080000"/>
    <x v="1"/>
    <x v="6"/>
    <n v="3"/>
    <n v="522"/>
    <n v="699.66666699999996"/>
    <n v="1566"/>
    <n v="2099.0000009999999"/>
  </r>
  <r>
    <d v="2016-01-31T00:00:00"/>
    <x v="0"/>
    <x v="11"/>
    <n v="27"/>
    <x v="0"/>
    <x v="3"/>
    <x v="6"/>
    <n v="6266000"/>
    <x v="1"/>
    <x v="6"/>
    <n v="1"/>
    <n v="1512"/>
    <n v="2302"/>
    <n v="1512"/>
    <n v="2302"/>
  </r>
  <r>
    <d v="2016-01-17T00:00:00"/>
    <x v="0"/>
    <x v="11"/>
    <n v="27"/>
    <x v="0"/>
    <x v="3"/>
    <x v="6"/>
    <n v="6266000"/>
    <x v="2"/>
    <x v="4"/>
    <n v="2"/>
    <n v="1147.5"/>
    <n v="1468"/>
    <n v="2295"/>
    <n v="2936"/>
  </r>
  <r>
    <d v="2016-01-31T00:00:00"/>
    <x v="0"/>
    <x v="11"/>
    <n v="27"/>
    <x v="0"/>
    <x v="3"/>
    <x v="6"/>
    <n v="6266000"/>
    <x v="2"/>
    <x v="4"/>
    <n v="1"/>
    <n v="2295"/>
    <n v="3040"/>
    <n v="2295"/>
    <n v="3040"/>
  </r>
  <r>
    <d v="2015-01-02T00:00:00"/>
    <x v="1"/>
    <x v="11"/>
    <n v="27"/>
    <x v="0"/>
    <x v="3"/>
    <x v="6"/>
    <n v="6266000"/>
    <x v="2"/>
    <x v="4"/>
    <n v="1"/>
    <n v="2071"/>
    <n v="2593"/>
    <n v="2071"/>
    <n v="2593"/>
  </r>
  <r>
    <d v="2015-01-16T00:00:00"/>
    <x v="1"/>
    <x v="11"/>
    <n v="27"/>
    <x v="0"/>
    <x v="3"/>
    <x v="6"/>
    <n v="6266000"/>
    <x v="2"/>
    <x v="4"/>
    <n v="2"/>
    <n v="1035.5"/>
    <n v="1131"/>
    <n v="2071"/>
    <n v="2262"/>
  </r>
  <r>
    <d v="2016-02-14T00:00:00"/>
    <x v="0"/>
    <x v="0"/>
    <n v="27"/>
    <x v="1"/>
    <x v="1"/>
    <x v="12"/>
    <n v="2161000"/>
    <x v="2"/>
    <x v="4"/>
    <n v="1"/>
    <n v="2320"/>
    <n v="3261"/>
    <n v="2320"/>
    <n v="3261"/>
  </r>
  <r>
    <d v="2016-02-14T00:00:00"/>
    <x v="0"/>
    <x v="0"/>
    <n v="27"/>
    <x v="1"/>
    <x v="1"/>
    <x v="12"/>
    <n v="2161000"/>
    <x v="0"/>
    <x v="7"/>
    <n v="2"/>
    <n v="143"/>
    <n v="112"/>
    <n v="286"/>
    <n v="224"/>
  </r>
  <r>
    <d v="2016-02-14T00:00:00"/>
    <x v="0"/>
    <x v="0"/>
    <n v="27"/>
    <x v="1"/>
    <x v="1"/>
    <x v="12"/>
    <n v="2161000"/>
    <x v="1"/>
    <x v="6"/>
    <n v="3"/>
    <n v="90"/>
    <n v="140.66666699999999"/>
    <n v="270"/>
    <n v="422.000001"/>
  </r>
  <r>
    <d v="2015-12-16T00:00:00"/>
    <x v="1"/>
    <x v="9"/>
    <n v="27"/>
    <x v="1"/>
    <x v="1"/>
    <x v="12"/>
    <n v="2161000"/>
    <x v="2"/>
    <x v="4"/>
    <n v="2"/>
    <n v="384.5"/>
    <n v="439.5"/>
    <n v="769"/>
    <n v="879"/>
  </r>
  <r>
    <d v="2015-12-26T00:00:00"/>
    <x v="1"/>
    <x v="9"/>
    <n v="27"/>
    <x v="1"/>
    <x v="1"/>
    <x v="12"/>
    <n v="2161000"/>
    <x v="1"/>
    <x v="6"/>
    <n v="3"/>
    <n v="108"/>
    <n v="123.666667"/>
    <n v="324"/>
    <n v="371.000001"/>
  </r>
  <r>
    <d v="2016-02-14T00:00:00"/>
    <x v="0"/>
    <x v="0"/>
    <n v="27"/>
    <x v="0"/>
    <x v="1"/>
    <x v="19"/>
    <n v="646016"/>
    <x v="2"/>
    <x v="4"/>
    <n v="2"/>
    <n v="1147.5"/>
    <n v="1312.5"/>
    <n v="2295"/>
    <n v="2625"/>
  </r>
  <r>
    <d v="2016-02-14T00:00:00"/>
    <x v="0"/>
    <x v="0"/>
    <n v="27"/>
    <x v="0"/>
    <x v="1"/>
    <x v="19"/>
    <n v="646016"/>
    <x v="0"/>
    <x v="12"/>
    <n v="3"/>
    <n v="10"/>
    <n v="15.666667"/>
    <n v="30"/>
    <n v="47.000000999999997"/>
  </r>
  <r>
    <d v="2016-02-14T00:00:00"/>
    <x v="0"/>
    <x v="0"/>
    <n v="27"/>
    <x v="0"/>
    <x v="1"/>
    <x v="19"/>
    <n v="646016"/>
    <x v="0"/>
    <x v="12"/>
    <n v="3"/>
    <n v="28.33"/>
    <n v="48.333333000000003"/>
    <n v="84.99"/>
    <n v="144.999999"/>
  </r>
  <r>
    <d v="2016-02-14T00:00:00"/>
    <x v="0"/>
    <x v="0"/>
    <n v="27"/>
    <x v="0"/>
    <x v="1"/>
    <x v="19"/>
    <n v="646016"/>
    <x v="0"/>
    <x v="2"/>
    <n v="2"/>
    <n v="315"/>
    <n v="328.5"/>
    <n v="630"/>
    <n v="657"/>
  </r>
  <r>
    <d v="2015-10-05T00:00:00"/>
    <x v="1"/>
    <x v="7"/>
    <n v="27"/>
    <x v="0"/>
    <x v="2"/>
    <x v="5"/>
    <n v="55980000"/>
    <x v="0"/>
    <x v="8"/>
    <n v="2"/>
    <n v="20"/>
    <n v="23.5"/>
    <n v="40"/>
    <n v="47"/>
  </r>
  <r>
    <d v="2016-01-15T00:00:00"/>
    <x v="0"/>
    <x v="11"/>
    <n v="27"/>
    <x v="1"/>
    <x v="2"/>
    <x v="5"/>
    <n v="55980000"/>
    <x v="2"/>
    <x v="11"/>
    <n v="3"/>
    <n v="794.67"/>
    <n v="932.66666699999996"/>
    <n v="2384.0099999999998"/>
    <n v="2798.0000009999999"/>
  </r>
  <r>
    <d v="2016-04-02T00:00:00"/>
    <x v="0"/>
    <x v="2"/>
    <n v="27"/>
    <x v="1"/>
    <x v="2"/>
    <x v="5"/>
    <n v="55980000"/>
    <x v="2"/>
    <x v="11"/>
    <n v="3"/>
    <n v="405"/>
    <n v="399.33333299999998"/>
    <n v="1215"/>
    <n v="1197.9999989999999"/>
  </r>
  <r>
    <d v="2016-05-08T00:00:00"/>
    <x v="0"/>
    <x v="10"/>
    <n v="27"/>
    <x v="1"/>
    <x v="2"/>
    <x v="5"/>
    <n v="55980000"/>
    <x v="2"/>
    <x v="11"/>
    <n v="3"/>
    <n v="405"/>
    <n v="446.33333299999998"/>
    <n v="1215"/>
    <n v="1338.9999989999999"/>
  </r>
  <r>
    <d v="2015-07-19T00:00:00"/>
    <x v="1"/>
    <x v="4"/>
    <n v="27"/>
    <x v="1"/>
    <x v="2"/>
    <x v="5"/>
    <n v="55980000"/>
    <x v="2"/>
    <x v="11"/>
    <n v="2"/>
    <n v="1192"/>
    <n v="1212"/>
    <n v="2384"/>
    <n v="2424"/>
  </r>
  <r>
    <d v="2015-09-14T00:00:00"/>
    <x v="1"/>
    <x v="6"/>
    <n v="27"/>
    <x v="1"/>
    <x v="2"/>
    <x v="5"/>
    <n v="55980000"/>
    <x v="2"/>
    <x v="11"/>
    <n v="3"/>
    <n v="247.33"/>
    <n v="213.33333300000001"/>
    <n v="741.99"/>
    <n v="639.999999"/>
  </r>
  <r>
    <d v="2016-01-20T00:00:00"/>
    <x v="0"/>
    <x v="11"/>
    <n v="28"/>
    <x v="1"/>
    <x v="2"/>
    <x v="5"/>
    <n v="55980000"/>
    <x v="1"/>
    <x v="10"/>
    <n v="3"/>
    <n v="33"/>
    <n v="42.666666999999997"/>
    <n v="99"/>
    <n v="128.000001"/>
  </r>
  <r>
    <d v="2016-05-04T00:00:00"/>
    <x v="0"/>
    <x v="10"/>
    <n v="28"/>
    <x v="1"/>
    <x v="2"/>
    <x v="5"/>
    <n v="55980000"/>
    <x v="1"/>
    <x v="10"/>
    <n v="1"/>
    <n v="63"/>
    <n v="75"/>
    <n v="63"/>
    <n v="75"/>
  </r>
  <r>
    <d v="2016-06-19T00:00:00"/>
    <x v="0"/>
    <x v="3"/>
    <n v="28"/>
    <x v="1"/>
    <x v="2"/>
    <x v="5"/>
    <n v="55980000"/>
    <x v="1"/>
    <x v="10"/>
    <n v="1"/>
    <n v="90"/>
    <n v="98"/>
    <n v="90"/>
    <n v="98"/>
  </r>
  <r>
    <d v="2015-07-03T00:00:00"/>
    <x v="1"/>
    <x v="4"/>
    <n v="28"/>
    <x v="1"/>
    <x v="2"/>
    <x v="5"/>
    <n v="55980000"/>
    <x v="1"/>
    <x v="10"/>
    <n v="2"/>
    <n v="45"/>
    <n v="46"/>
    <n v="90"/>
    <n v="92"/>
  </r>
  <r>
    <d v="2015-07-14T00:00:00"/>
    <x v="1"/>
    <x v="4"/>
    <n v="28"/>
    <x v="1"/>
    <x v="2"/>
    <x v="5"/>
    <n v="55980000"/>
    <x v="1"/>
    <x v="10"/>
    <n v="1"/>
    <n v="126"/>
    <n v="148"/>
    <n v="126"/>
    <n v="148"/>
  </r>
  <r>
    <d v="2015-08-02T00:00:00"/>
    <x v="1"/>
    <x v="5"/>
    <n v="28"/>
    <x v="1"/>
    <x v="2"/>
    <x v="5"/>
    <n v="55980000"/>
    <x v="1"/>
    <x v="10"/>
    <n v="1"/>
    <n v="207"/>
    <n v="194"/>
    <n v="207"/>
    <n v="194"/>
  </r>
  <r>
    <d v="2015-09-13T00:00:00"/>
    <x v="1"/>
    <x v="6"/>
    <n v="28"/>
    <x v="1"/>
    <x v="2"/>
    <x v="5"/>
    <n v="55980000"/>
    <x v="1"/>
    <x v="10"/>
    <n v="2"/>
    <n v="18"/>
    <n v="19.5"/>
    <n v="36"/>
    <n v="39"/>
  </r>
  <r>
    <d v="2016-01-05T00:00:00"/>
    <x v="0"/>
    <x v="11"/>
    <n v="28"/>
    <x v="1"/>
    <x v="2"/>
    <x v="5"/>
    <n v="55980000"/>
    <x v="0"/>
    <x v="7"/>
    <n v="2"/>
    <n v="176"/>
    <n v="229"/>
    <n v="352"/>
    <n v="458"/>
  </r>
  <r>
    <d v="2016-01-07T00:00:00"/>
    <x v="0"/>
    <x v="11"/>
    <n v="28"/>
    <x v="1"/>
    <x v="2"/>
    <x v="5"/>
    <n v="55980000"/>
    <x v="0"/>
    <x v="7"/>
    <n v="1"/>
    <n v="506"/>
    <n v="590"/>
    <n v="506"/>
    <n v="590"/>
  </r>
  <r>
    <d v="2016-02-20T00:00:00"/>
    <x v="0"/>
    <x v="0"/>
    <n v="28"/>
    <x v="1"/>
    <x v="2"/>
    <x v="5"/>
    <n v="55980000"/>
    <x v="0"/>
    <x v="7"/>
    <n v="3"/>
    <n v="117.33"/>
    <n v="159"/>
    <n v="351.99"/>
    <n v="477"/>
  </r>
  <r>
    <d v="2016-02-24T00:00:00"/>
    <x v="0"/>
    <x v="0"/>
    <n v="28"/>
    <x v="1"/>
    <x v="2"/>
    <x v="5"/>
    <n v="55980000"/>
    <x v="0"/>
    <x v="7"/>
    <n v="1"/>
    <n v="286"/>
    <n v="390"/>
    <n v="286"/>
    <n v="390"/>
  </r>
  <r>
    <d v="2016-04-15T00:00:00"/>
    <x v="0"/>
    <x v="2"/>
    <n v="28"/>
    <x v="1"/>
    <x v="2"/>
    <x v="5"/>
    <n v="55980000"/>
    <x v="0"/>
    <x v="7"/>
    <n v="1"/>
    <n v="462"/>
    <n v="591"/>
    <n v="462"/>
    <n v="591"/>
  </r>
  <r>
    <d v="2016-04-22T00:00:00"/>
    <x v="0"/>
    <x v="2"/>
    <n v="28"/>
    <x v="1"/>
    <x v="2"/>
    <x v="5"/>
    <n v="55980000"/>
    <x v="1"/>
    <x v="13"/>
    <n v="3"/>
    <n v="402.33"/>
    <n v="488"/>
    <n v="1206.99"/>
    <n v="1464"/>
  </r>
  <r>
    <d v="2016-04-23T00:00:00"/>
    <x v="0"/>
    <x v="2"/>
    <n v="28"/>
    <x v="1"/>
    <x v="2"/>
    <x v="5"/>
    <n v="55980000"/>
    <x v="1"/>
    <x v="13"/>
    <n v="2"/>
    <n v="603.5"/>
    <n v="790.5"/>
    <n v="1207"/>
    <n v="1581"/>
  </r>
  <r>
    <d v="2016-06-14T00:00:00"/>
    <x v="0"/>
    <x v="3"/>
    <n v="28"/>
    <x v="1"/>
    <x v="2"/>
    <x v="5"/>
    <n v="55980000"/>
    <x v="0"/>
    <x v="7"/>
    <n v="3"/>
    <n v="197.67"/>
    <n v="234.66666699999999"/>
    <n v="593.01"/>
    <n v="704.000001"/>
  </r>
  <r>
    <d v="2015-10-20T00:00:00"/>
    <x v="1"/>
    <x v="7"/>
    <n v="28"/>
    <x v="1"/>
    <x v="2"/>
    <x v="5"/>
    <n v="55980000"/>
    <x v="1"/>
    <x v="13"/>
    <n v="2"/>
    <n v="698.5"/>
    <n v="738"/>
    <n v="1397"/>
    <n v="1476"/>
  </r>
  <r>
    <d v="2016-01-12T00:00:00"/>
    <x v="0"/>
    <x v="11"/>
    <n v="29"/>
    <x v="0"/>
    <x v="2"/>
    <x v="5"/>
    <n v="55980000"/>
    <x v="1"/>
    <x v="6"/>
    <n v="2"/>
    <n v="200"/>
    <n v="270"/>
    <n v="400"/>
    <n v="540"/>
  </r>
  <r>
    <d v="2016-02-17T00:00:00"/>
    <x v="0"/>
    <x v="0"/>
    <n v="29"/>
    <x v="0"/>
    <x v="2"/>
    <x v="5"/>
    <n v="55980000"/>
    <x v="1"/>
    <x v="13"/>
    <n v="2"/>
    <n v="571.5"/>
    <n v="630"/>
    <n v="1143"/>
    <n v="1260"/>
  </r>
  <r>
    <d v="2016-03-09T00:00:00"/>
    <x v="0"/>
    <x v="1"/>
    <n v="29"/>
    <x v="0"/>
    <x v="2"/>
    <x v="5"/>
    <n v="55980000"/>
    <x v="1"/>
    <x v="6"/>
    <n v="1"/>
    <n v="648"/>
    <n v="813"/>
    <n v="648"/>
    <n v="813"/>
  </r>
  <r>
    <d v="2016-04-03T00:00:00"/>
    <x v="0"/>
    <x v="2"/>
    <n v="29"/>
    <x v="0"/>
    <x v="2"/>
    <x v="5"/>
    <n v="55980000"/>
    <x v="1"/>
    <x v="13"/>
    <n v="3"/>
    <n v="106"/>
    <n v="129.66666699999999"/>
    <n v="318"/>
    <n v="389.000001"/>
  </r>
  <r>
    <d v="2016-06-14T00:00:00"/>
    <x v="0"/>
    <x v="3"/>
    <n v="29"/>
    <x v="0"/>
    <x v="2"/>
    <x v="5"/>
    <n v="55980000"/>
    <x v="1"/>
    <x v="6"/>
    <n v="3"/>
    <n v="33.33"/>
    <n v="40"/>
    <n v="99.99"/>
    <n v="120"/>
  </r>
  <r>
    <d v="2016-06-25T00:00:00"/>
    <x v="0"/>
    <x v="3"/>
    <n v="29"/>
    <x v="0"/>
    <x v="2"/>
    <x v="5"/>
    <n v="55980000"/>
    <x v="1"/>
    <x v="6"/>
    <n v="3"/>
    <n v="300"/>
    <n v="312"/>
    <n v="900"/>
    <n v="936"/>
  </r>
  <r>
    <d v="2016-07-12T00:00:00"/>
    <x v="0"/>
    <x v="4"/>
    <n v="29"/>
    <x v="0"/>
    <x v="2"/>
    <x v="5"/>
    <n v="55980000"/>
    <x v="1"/>
    <x v="6"/>
    <n v="3"/>
    <n v="333.33"/>
    <n v="388.66666700000002"/>
    <n v="999.99"/>
    <n v="1166.0000010000001"/>
  </r>
  <r>
    <d v="2015-11-07T00:00:00"/>
    <x v="1"/>
    <x v="8"/>
    <n v="29"/>
    <x v="0"/>
    <x v="2"/>
    <x v="5"/>
    <n v="55980000"/>
    <x v="1"/>
    <x v="6"/>
    <n v="3"/>
    <n v="183.33"/>
    <n v="216"/>
    <n v="549.99"/>
    <n v="648"/>
  </r>
  <r>
    <d v="2015-12-21T00:00:00"/>
    <x v="1"/>
    <x v="9"/>
    <n v="29"/>
    <x v="0"/>
    <x v="2"/>
    <x v="5"/>
    <n v="55980000"/>
    <x v="1"/>
    <x v="6"/>
    <n v="2"/>
    <n v="450"/>
    <n v="567.5"/>
    <n v="900"/>
    <n v="1135"/>
  </r>
  <r>
    <d v="2016-05-23T00:00:00"/>
    <x v="0"/>
    <x v="10"/>
    <n v="53"/>
    <x v="1"/>
    <x v="3"/>
    <x v="21"/>
    <n v="72124"/>
    <x v="2"/>
    <x v="11"/>
    <n v="1"/>
    <n v="2384"/>
    <n v="3264"/>
    <n v="2384"/>
    <n v="3264"/>
  </r>
  <r>
    <d v="2016-05-23T00:00:00"/>
    <x v="0"/>
    <x v="10"/>
    <n v="53"/>
    <x v="1"/>
    <x v="3"/>
    <x v="21"/>
    <n v="72124"/>
    <x v="1"/>
    <x v="9"/>
    <n v="1"/>
    <n v="261"/>
    <n v="396"/>
    <n v="261"/>
    <n v="396"/>
  </r>
  <r>
    <d v="2015-01-24T00:00:00"/>
    <x v="1"/>
    <x v="11"/>
    <n v="53"/>
    <x v="1"/>
    <x v="3"/>
    <x v="21"/>
    <n v="72124"/>
    <x v="2"/>
    <x v="4"/>
    <n v="3"/>
    <n v="690.33"/>
    <n v="740.66666699999996"/>
    <n v="2070.9900000000002"/>
    <n v="2222.0000009999999"/>
  </r>
  <r>
    <d v="2015-09-02T00:00:00"/>
    <x v="1"/>
    <x v="6"/>
    <n v="53"/>
    <x v="1"/>
    <x v="3"/>
    <x v="21"/>
    <n v="72124"/>
    <x v="2"/>
    <x v="4"/>
    <n v="2"/>
    <n v="1160"/>
    <n v="1353"/>
    <n v="2320"/>
    <n v="2706"/>
  </r>
  <r>
    <d v="2015-09-02T00:00:00"/>
    <x v="1"/>
    <x v="6"/>
    <n v="53"/>
    <x v="1"/>
    <x v="3"/>
    <x v="21"/>
    <n v="72124"/>
    <x v="0"/>
    <x v="12"/>
    <n v="3"/>
    <n v="86.67"/>
    <n v="114.666667"/>
    <n v="260.01"/>
    <n v="344.000001"/>
  </r>
  <r>
    <d v="2015-09-02T00:00:00"/>
    <x v="1"/>
    <x v="6"/>
    <n v="53"/>
    <x v="1"/>
    <x v="3"/>
    <x v="21"/>
    <n v="72124"/>
    <x v="0"/>
    <x v="12"/>
    <n v="2"/>
    <n v="60"/>
    <n v="75.5"/>
    <n v="120"/>
    <n v="151"/>
  </r>
  <r>
    <d v="2015-09-02T00:00:00"/>
    <x v="1"/>
    <x v="6"/>
    <n v="53"/>
    <x v="1"/>
    <x v="3"/>
    <x v="21"/>
    <n v="72124"/>
    <x v="0"/>
    <x v="2"/>
    <n v="3"/>
    <n v="303.33"/>
    <n v="425.33333299999998"/>
    <n v="909.99"/>
    <n v="1275.9999989999999"/>
  </r>
  <r>
    <d v="2015-09-02T00:00:00"/>
    <x v="1"/>
    <x v="6"/>
    <n v="53"/>
    <x v="1"/>
    <x v="3"/>
    <x v="21"/>
    <n v="72124"/>
    <x v="1"/>
    <x v="6"/>
    <n v="2"/>
    <n v="600"/>
    <n v="808"/>
    <n v="1200"/>
    <n v="1616"/>
  </r>
  <r>
    <d v="2015-09-02T00:00:00"/>
    <x v="1"/>
    <x v="6"/>
    <n v="53"/>
    <x v="1"/>
    <x v="3"/>
    <x v="21"/>
    <n v="72124"/>
    <x v="1"/>
    <x v="9"/>
    <n v="2"/>
    <n v="13.5"/>
    <n v="17"/>
    <n v="27"/>
    <n v="34"/>
  </r>
  <r>
    <d v="2015-09-15T00:00:00"/>
    <x v="1"/>
    <x v="6"/>
    <n v="53"/>
    <x v="1"/>
    <x v="3"/>
    <x v="21"/>
    <n v="72124"/>
    <x v="2"/>
    <x v="14"/>
    <n v="2"/>
    <n v="560"/>
    <n v="578"/>
    <n v="1120"/>
    <n v="1156"/>
  </r>
  <r>
    <d v="2015-09-15T00:00:00"/>
    <x v="1"/>
    <x v="6"/>
    <n v="53"/>
    <x v="1"/>
    <x v="3"/>
    <x v="21"/>
    <n v="72124"/>
    <x v="1"/>
    <x v="6"/>
    <n v="2"/>
    <n v="216"/>
    <n v="294.5"/>
    <n v="432"/>
    <n v="589"/>
  </r>
  <r>
    <d v="2016-05-10T00:00:00"/>
    <x v="0"/>
    <x v="10"/>
    <n v="53"/>
    <x v="1"/>
    <x v="2"/>
    <x v="5"/>
    <n v="55980000"/>
    <x v="2"/>
    <x v="14"/>
    <n v="1"/>
    <n v="540"/>
    <n v="554"/>
    <n v="540"/>
    <n v="554"/>
  </r>
  <r>
    <d v="2016-06-03T00:00:00"/>
    <x v="0"/>
    <x v="3"/>
    <n v="53"/>
    <x v="1"/>
    <x v="2"/>
    <x v="5"/>
    <n v="55980000"/>
    <x v="2"/>
    <x v="4"/>
    <n v="2"/>
    <n v="1160"/>
    <n v="1159"/>
    <n v="2320"/>
    <n v="2318"/>
  </r>
  <r>
    <d v="2016-06-07T00:00:00"/>
    <x v="0"/>
    <x v="3"/>
    <n v="53"/>
    <x v="1"/>
    <x v="2"/>
    <x v="5"/>
    <n v="55980000"/>
    <x v="2"/>
    <x v="4"/>
    <n v="1"/>
    <n v="2320"/>
    <n v="2478"/>
    <n v="2320"/>
    <n v="2478"/>
  </r>
  <r>
    <d v="2016-06-13T00:00:00"/>
    <x v="0"/>
    <x v="3"/>
    <n v="53"/>
    <x v="1"/>
    <x v="2"/>
    <x v="5"/>
    <n v="55980000"/>
    <x v="2"/>
    <x v="4"/>
    <n v="2"/>
    <n v="1147.5"/>
    <n v="1094.5"/>
    <n v="2295"/>
    <n v="2189"/>
  </r>
  <r>
    <d v="2015-06-15T00:00:00"/>
    <x v="1"/>
    <x v="3"/>
    <n v="53"/>
    <x v="1"/>
    <x v="2"/>
    <x v="5"/>
    <n v="55980000"/>
    <x v="2"/>
    <x v="14"/>
    <n v="1"/>
    <n v="783"/>
    <n v="720"/>
    <n v="783"/>
    <n v="720"/>
  </r>
  <r>
    <d v="2015-06-21T00:00:00"/>
    <x v="1"/>
    <x v="3"/>
    <n v="53"/>
    <x v="1"/>
    <x v="2"/>
    <x v="5"/>
    <n v="55980000"/>
    <x v="2"/>
    <x v="14"/>
    <n v="2"/>
    <n v="391.5"/>
    <n v="400.5"/>
    <n v="783"/>
    <n v="801"/>
  </r>
  <r>
    <d v="2015-09-13T00:00:00"/>
    <x v="1"/>
    <x v="6"/>
    <n v="53"/>
    <x v="1"/>
    <x v="2"/>
    <x v="5"/>
    <n v="55980000"/>
    <x v="2"/>
    <x v="4"/>
    <n v="1"/>
    <n v="2295"/>
    <n v="1919"/>
    <n v="2295"/>
    <n v="1919"/>
  </r>
  <r>
    <d v="2015-10-27T00:00:00"/>
    <x v="1"/>
    <x v="7"/>
    <n v="53"/>
    <x v="1"/>
    <x v="2"/>
    <x v="5"/>
    <n v="55980000"/>
    <x v="2"/>
    <x v="14"/>
    <n v="1"/>
    <n v="2443"/>
    <n v="2477"/>
    <n v="2443"/>
    <n v="2477"/>
  </r>
  <r>
    <d v="2016-02-17T00:00:00"/>
    <x v="0"/>
    <x v="0"/>
    <n v="53"/>
    <x v="1"/>
    <x v="2"/>
    <x v="5"/>
    <n v="55980000"/>
    <x v="0"/>
    <x v="0"/>
    <n v="3"/>
    <n v="193.33"/>
    <n v="222.66666699999999"/>
    <n v="579.99"/>
    <n v="668.000001"/>
  </r>
  <r>
    <d v="2016-05-10T00:00:00"/>
    <x v="0"/>
    <x v="10"/>
    <n v="53"/>
    <x v="1"/>
    <x v="2"/>
    <x v="5"/>
    <n v="55980000"/>
    <x v="0"/>
    <x v="0"/>
    <n v="3"/>
    <n v="14.33"/>
    <n v="16.666667"/>
    <n v="42.99"/>
    <n v="50.000000999999997"/>
  </r>
  <r>
    <d v="2016-05-10T00:00:00"/>
    <x v="0"/>
    <x v="10"/>
    <n v="53"/>
    <x v="1"/>
    <x v="2"/>
    <x v="5"/>
    <n v="55980000"/>
    <x v="0"/>
    <x v="0"/>
    <n v="1"/>
    <n v="21"/>
    <n v="24"/>
    <n v="21"/>
    <n v="24"/>
  </r>
  <r>
    <d v="2016-05-18T00:00:00"/>
    <x v="0"/>
    <x v="10"/>
    <n v="53"/>
    <x v="1"/>
    <x v="2"/>
    <x v="5"/>
    <n v="55980000"/>
    <x v="0"/>
    <x v="0"/>
    <n v="3"/>
    <n v="48.33"/>
    <n v="60.666666999999997"/>
    <n v="144.99"/>
    <n v="182.000001"/>
  </r>
  <r>
    <d v="2016-06-03T00:00:00"/>
    <x v="0"/>
    <x v="3"/>
    <n v="53"/>
    <x v="1"/>
    <x v="2"/>
    <x v="5"/>
    <n v="55980000"/>
    <x v="0"/>
    <x v="0"/>
    <n v="2"/>
    <n v="420"/>
    <n v="549"/>
    <n v="840"/>
    <n v="1098"/>
  </r>
  <r>
    <d v="2016-06-07T00:00:00"/>
    <x v="0"/>
    <x v="3"/>
    <n v="53"/>
    <x v="1"/>
    <x v="2"/>
    <x v="5"/>
    <n v="55980000"/>
    <x v="0"/>
    <x v="0"/>
    <n v="2"/>
    <n v="40"/>
    <n v="48.5"/>
    <n v="80"/>
    <n v="97"/>
  </r>
  <r>
    <d v="2016-06-07T00:00:00"/>
    <x v="0"/>
    <x v="3"/>
    <n v="53"/>
    <x v="1"/>
    <x v="2"/>
    <x v="5"/>
    <n v="55980000"/>
    <x v="0"/>
    <x v="0"/>
    <n v="1"/>
    <n v="840"/>
    <n v="1084"/>
    <n v="840"/>
    <n v="1084"/>
  </r>
  <r>
    <d v="2016-06-13T00:00:00"/>
    <x v="0"/>
    <x v="3"/>
    <n v="53"/>
    <x v="1"/>
    <x v="2"/>
    <x v="5"/>
    <n v="55980000"/>
    <x v="0"/>
    <x v="0"/>
    <n v="3"/>
    <n v="8.33"/>
    <n v="11.333333"/>
    <n v="24.990000000000002"/>
    <n v="33.999999000000003"/>
  </r>
  <r>
    <d v="2015-08-08T00:00:00"/>
    <x v="1"/>
    <x v="5"/>
    <n v="53"/>
    <x v="1"/>
    <x v="2"/>
    <x v="5"/>
    <n v="55980000"/>
    <x v="0"/>
    <x v="0"/>
    <n v="2"/>
    <n v="375"/>
    <n v="412"/>
    <n v="750"/>
    <n v="824"/>
  </r>
  <r>
    <d v="2015-08-08T00:00:00"/>
    <x v="1"/>
    <x v="5"/>
    <n v="53"/>
    <x v="1"/>
    <x v="2"/>
    <x v="5"/>
    <n v="55980000"/>
    <x v="0"/>
    <x v="0"/>
    <n v="2"/>
    <n v="72.5"/>
    <n v="78.5"/>
    <n v="145"/>
    <n v="157"/>
  </r>
  <r>
    <d v="2015-08-08T00:00:00"/>
    <x v="1"/>
    <x v="5"/>
    <n v="53"/>
    <x v="1"/>
    <x v="2"/>
    <x v="5"/>
    <n v="55980000"/>
    <x v="0"/>
    <x v="0"/>
    <n v="2"/>
    <n v="17"/>
    <n v="20.5"/>
    <n v="34"/>
    <n v="41"/>
  </r>
  <r>
    <d v="2015-08-30T00:00:00"/>
    <x v="1"/>
    <x v="5"/>
    <n v="53"/>
    <x v="1"/>
    <x v="2"/>
    <x v="5"/>
    <n v="55980000"/>
    <x v="0"/>
    <x v="0"/>
    <n v="1"/>
    <n v="652"/>
    <n v="720"/>
    <n v="652"/>
    <n v="720"/>
  </r>
  <r>
    <d v="2015-10-27T00:00:00"/>
    <x v="1"/>
    <x v="7"/>
    <n v="53"/>
    <x v="1"/>
    <x v="2"/>
    <x v="5"/>
    <n v="55980000"/>
    <x v="0"/>
    <x v="0"/>
    <n v="2"/>
    <n v="326"/>
    <n v="355.5"/>
    <n v="652"/>
    <n v="711"/>
  </r>
  <r>
    <d v="2015-10-27T00:00:00"/>
    <x v="1"/>
    <x v="7"/>
    <n v="53"/>
    <x v="1"/>
    <x v="2"/>
    <x v="5"/>
    <n v="55980000"/>
    <x v="0"/>
    <x v="0"/>
    <n v="3"/>
    <n v="6.67"/>
    <n v="7.6666670000000003"/>
    <n v="20.009999999999998"/>
    <n v="23.000001000000001"/>
  </r>
  <r>
    <d v="2015-11-23T00:00:00"/>
    <x v="1"/>
    <x v="8"/>
    <n v="53"/>
    <x v="1"/>
    <x v="2"/>
    <x v="5"/>
    <n v="55980000"/>
    <x v="1"/>
    <x v="6"/>
    <n v="3"/>
    <n v="468"/>
    <n v="520.66666699999996"/>
    <n v="1404"/>
    <n v="1562.0000009999999"/>
  </r>
  <r>
    <d v="2015-12-26T00:00:00"/>
    <x v="1"/>
    <x v="9"/>
    <n v="53"/>
    <x v="1"/>
    <x v="2"/>
    <x v="5"/>
    <n v="55980000"/>
    <x v="0"/>
    <x v="0"/>
    <n v="1"/>
    <n v="45"/>
    <n v="54"/>
    <n v="45"/>
    <n v="54"/>
  </r>
  <r>
    <d v="2015-12-26T00:00:00"/>
    <x v="1"/>
    <x v="9"/>
    <n v="53"/>
    <x v="1"/>
    <x v="2"/>
    <x v="5"/>
    <n v="55980000"/>
    <x v="0"/>
    <x v="0"/>
    <n v="1"/>
    <n v="360"/>
    <n v="388"/>
    <n v="360"/>
    <n v="388"/>
  </r>
  <r>
    <d v="2016-02-19T00:00:00"/>
    <x v="0"/>
    <x v="0"/>
    <n v="52"/>
    <x v="1"/>
    <x v="1"/>
    <x v="15"/>
    <n v="1606000"/>
    <x v="1"/>
    <x v="6"/>
    <n v="1"/>
    <n v="1250"/>
    <n v="1644"/>
    <n v="1250"/>
    <n v="1644"/>
  </r>
  <r>
    <d v="2016-03-29T00:00:00"/>
    <x v="0"/>
    <x v="1"/>
    <n v="52"/>
    <x v="1"/>
    <x v="1"/>
    <x v="15"/>
    <n v="1606000"/>
    <x v="0"/>
    <x v="0"/>
    <n v="3"/>
    <n v="21.33"/>
    <n v="19.666667"/>
    <n v="63.989999999999995"/>
    <n v="59.000000999999997"/>
  </r>
  <r>
    <d v="2016-03-29T00:00:00"/>
    <x v="0"/>
    <x v="1"/>
    <n v="52"/>
    <x v="1"/>
    <x v="1"/>
    <x v="15"/>
    <n v="1606000"/>
    <x v="0"/>
    <x v="2"/>
    <n v="1"/>
    <n v="1050"/>
    <n v="1379"/>
    <n v="1050"/>
    <n v="1379"/>
  </r>
  <r>
    <d v="2015-08-16T00:00:00"/>
    <x v="1"/>
    <x v="5"/>
    <n v="52"/>
    <x v="1"/>
    <x v="1"/>
    <x v="15"/>
    <n v="1606000"/>
    <x v="0"/>
    <x v="0"/>
    <n v="2"/>
    <n v="450"/>
    <n v="399"/>
    <n v="900"/>
    <n v="798"/>
  </r>
  <r>
    <d v="2015-08-16T00:00:00"/>
    <x v="1"/>
    <x v="5"/>
    <n v="52"/>
    <x v="1"/>
    <x v="1"/>
    <x v="15"/>
    <n v="1606000"/>
    <x v="0"/>
    <x v="0"/>
    <n v="1"/>
    <n v="125"/>
    <n v="102"/>
    <n v="125"/>
    <n v="102"/>
  </r>
  <r>
    <d v="2015-08-16T00:00:00"/>
    <x v="1"/>
    <x v="5"/>
    <n v="52"/>
    <x v="1"/>
    <x v="1"/>
    <x v="15"/>
    <n v="1606000"/>
    <x v="0"/>
    <x v="0"/>
    <n v="3"/>
    <n v="17.670000000000002"/>
    <n v="23"/>
    <n v="53.010000000000005"/>
    <n v="69"/>
  </r>
  <r>
    <d v="2015-08-16T00:00:00"/>
    <x v="1"/>
    <x v="5"/>
    <n v="52"/>
    <x v="1"/>
    <x v="1"/>
    <x v="15"/>
    <n v="1606000"/>
    <x v="0"/>
    <x v="8"/>
    <n v="2"/>
    <n v="79.5"/>
    <n v="59.5"/>
    <n v="159"/>
    <n v="119"/>
  </r>
  <r>
    <d v="2015-10-30T00:00:00"/>
    <x v="1"/>
    <x v="7"/>
    <n v="52"/>
    <x v="1"/>
    <x v="1"/>
    <x v="15"/>
    <n v="1606000"/>
    <x v="0"/>
    <x v="12"/>
    <n v="3"/>
    <n v="6.67"/>
    <n v="8"/>
    <n v="20.009999999999998"/>
    <n v="24"/>
  </r>
  <r>
    <d v="2015-10-30T00:00:00"/>
    <x v="1"/>
    <x v="7"/>
    <n v="52"/>
    <x v="1"/>
    <x v="1"/>
    <x v="15"/>
    <n v="1606000"/>
    <x v="0"/>
    <x v="2"/>
    <n v="2"/>
    <n v="402.5"/>
    <n v="313.5"/>
    <n v="805"/>
    <n v="627"/>
  </r>
  <r>
    <d v="2016-04-27T00:00:00"/>
    <x v="0"/>
    <x v="2"/>
    <n v="52"/>
    <x v="1"/>
    <x v="1"/>
    <x v="3"/>
    <n v="1315000"/>
    <x v="2"/>
    <x v="11"/>
    <n v="1"/>
    <n v="2384"/>
    <n v="2008"/>
    <n v="2384"/>
    <n v="2008"/>
  </r>
  <r>
    <d v="2015-07-10T00:00:00"/>
    <x v="1"/>
    <x v="4"/>
    <n v="52"/>
    <x v="1"/>
    <x v="1"/>
    <x v="3"/>
    <n v="1315000"/>
    <x v="0"/>
    <x v="8"/>
    <n v="2"/>
    <n v="71.5"/>
    <n v="81"/>
    <n v="143"/>
    <n v="162"/>
  </r>
  <r>
    <d v="2015-09-04T00:00:00"/>
    <x v="1"/>
    <x v="6"/>
    <n v="52"/>
    <x v="1"/>
    <x v="1"/>
    <x v="3"/>
    <n v="1315000"/>
    <x v="2"/>
    <x v="11"/>
    <n v="3"/>
    <n v="794.67"/>
    <n v="624.33333300000004"/>
    <n v="2384.0099999999998"/>
    <n v="1872.9999990000001"/>
  </r>
  <r>
    <d v="2016-05-12T00:00:00"/>
    <x v="0"/>
    <x v="10"/>
    <n v="52"/>
    <x v="0"/>
    <x v="3"/>
    <x v="6"/>
    <n v="6266000"/>
    <x v="2"/>
    <x v="11"/>
    <n v="3"/>
    <n v="794.67"/>
    <n v="993.33333300000004"/>
    <n v="2384.0099999999998"/>
    <n v="2979.9999990000001"/>
  </r>
  <r>
    <d v="2015-02-13T00:00:00"/>
    <x v="1"/>
    <x v="0"/>
    <n v="52"/>
    <x v="0"/>
    <x v="3"/>
    <x v="6"/>
    <n v="6266000"/>
    <x v="2"/>
    <x v="4"/>
    <n v="1"/>
    <n v="2049"/>
    <n v="2317"/>
    <n v="2049"/>
    <n v="2317"/>
  </r>
  <r>
    <d v="2015-10-26T00:00:00"/>
    <x v="1"/>
    <x v="7"/>
    <n v="52"/>
    <x v="0"/>
    <x v="3"/>
    <x v="6"/>
    <n v="6266000"/>
    <x v="2"/>
    <x v="4"/>
    <n v="3"/>
    <n v="773.33"/>
    <n v="928.33333300000004"/>
    <n v="2319.9900000000002"/>
    <n v="2784.9999990000001"/>
  </r>
  <r>
    <d v="2015-10-26T00:00:00"/>
    <x v="1"/>
    <x v="7"/>
    <n v="52"/>
    <x v="0"/>
    <x v="3"/>
    <x v="6"/>
    <n v="6266000"/>
    <x v="0"/>
    <x v="2"/>
    <n v="3"/>
    <n v="280"/>
    <n v="369"/>
    <n v="840"/>
    <n v="1107"/>
  </r>
  <r>
    <d v="2015-10-26T00:00:00"/>
    <x v="1"/>
    <x v="7"/>
    <n v="52"/>
    <x v="0"/>
    <x v="3"/>
    <x v="6"/>
    <n v="6266000"/>
    <x v="1"/>
    <x v="6"/>
    <n v="2"/>
    <n v="50"/>
    <n v="65.5"/>
    <n v="100"/>
    <n v="131"/>
  </r>
  <r>
    <d v="2015-12-01T00:00:00"/>
    <x v="1"/>
    <x v="9"/>
    <n v="52"/>
    <x v="0"/>
    <x v="3"/>
    <x v="6"/>
    <n v="6266000"/>
    <x v="2"/>
    <x v="14"/>
    <n v="1"/>
    <n v="1120"/>
    <n v="1089"/>
    <n v="1120"/>
    <n v="1089"/>
  </r>
  <r>
    <d v="2015-12-01T00:00:00"/>
    <x v="1"/>
    <x v="9"/>
    <n v="52"/>
    <x v="0"/>
    <x v="3"/>
    <x v="6"/>
    <n v="6266000"/>
    <x v="0"/>
    <x v="2"/>
    <n v="2"/>
    <n v="402.5"/>
    <n v="570.5"/>
    <n v="805"/>
    <n v="1141"/>
  </r>
  <r>
    <d v="2016-04-23T00:00:00"/>
    <x v="0"/>
    <x v="2"/>
    <n v="52"/>
    <x v="0"/>
    <x v="3"/>
    <x v="9"/>
    <n v="990509"/>
    <x v="2"/>
    <x v="14"/>
    <n v="2"/>
    <n v="560"/>
    <n v="759"/>
    <n v="1120"/>
    <n v="1518"/>
  </r>
  <r>
    <d v="2016-06-13T00:00:00"/>
    <x v="0"/>
    <x v="3"/>
    <n v="52"/>
    <x v="0"/>
    <x v="3"/>
    <x v="9"/>
    <n v="990509"/>
    <x v="2"/>
    <x v="11"/>
    <n v="2"/>
    <n v="1192"/>
    <n v="1441"/>
    <n v="2384"/>
    <n v="2882"/>
  </r>
  <r>
    <d v="2016-06-13T00:00:00"/>
    <x v="0"/>
    <x v="3"/>
    <n v="52"/>
    <x v="0"/>
    <x v="3"/>
    <x v="9"/>
    <n v="990509"/>
    <x v="1"/>
    <x v="9"/>
    <n v="2"/>
    <n v="135"/>
    <n v="232.5"/>
    <n v="270"/>
    <n v="465"/>
  </r>
  <r>
    <d v="2015-02-22T00:00:00"/>
    <x v="1"/>
    <x v="0"/>
    <n v="52"/>
    <x v="0"/>
    <x v="3"/>
    <x v="9"/>
    <n v="990509"/>
    <x v="2"/>
    <x v="4"/>
    <n v="1"/>
    <n v="2071"/>
    <n v="2274"/>
    <n v="2071"/>
    <n v="2274"/>
  </r>
  <r>
    <d v="2015-10-13T00:00:00"/>
    <x v="1"/>
    <x v="7"/>
    <n v="52"/>
    <x v="0"/>
    <x v="3"/>
    <x v="9"/>
    <n v="990509"/>
    <x v="2"/>
    <x v="4"/>
    <n v="3"/>
    <n v="765"/>
    <n v="876.66666699999996"/>
    <n v="2295"/>
    <n v="2630.0000009999999"/>
  </r>
  <r>
    <d v="2015-10-13T00:00:00"/>
    <x v="1"/>
    <x v="7"/>
    <n v="52"/>
    <x v="0"/>
    <x v="3"/>
    <x v="9"/>
    <n v="990509"/>
    <x v="0"/>
    <x v="12"/>
    <n v="3"/>
    <n v="40"/>
    <n v="53.333333000000003"/>
    <n v="120"/>
    <n v="159.999999"/>
  </r>
  <r>
    <d v="2015-10-13T00:00:00"/>
    <x v="1"/>
    <x v="7"/>
    <n v="52"/>
    <x v="0"/>
    <x v="3"/>
    <x v="9"/>
    <n v="990509"/>
    <x v="0"/>
    <x v="2"/>
    <n v="1"/>
    <n v="665"/>
    <n v="863"/>
    <n v="665"/>
    <n v="863"/>
  </r>
  <r>
    <d v="2016-01-08T00:00:00"/>
    <x v="0"/>
    <x v="11"/>
    <n v="52"/>
    <x v="1"/>
    <x v="2"/>
    <x v="5"/>
    <n v="55980000"/>
    <x v="0"/>
    <x v="0"/>
    <n v="3"/>
    <n v="158.33000000000001"/>
    <n v="191.33333300000001"/>
    <n v="474.99"/>
    <n v="573.999999"/>
  </r>
  <r>
    <d v="2016-01-08T00:00:00"/>
    <x v="0"/>
    <x v="11"/>
    <n v="52"/>
    <x v="1"/>
    <x v="2"/>
    <x v="5"/>
    <n v="55980000"/>
    <x v="0"/>
    <x v="0"/>
    <n v="3"/>
    <n v="18.329999999999998"/>
    <n v="21"/>
    <n v="54.989999999999995"/>
    <n v="63"/>
  </r>
  <r>
    <d v="2016-01-13T00:00:00"/>
    <x v="0"/>
    <x v="11"/>
    <n v="52"/>
    <x v="1"/>
    <x v="2"/>
    <x v="5"/>
    <n v="55980000"/>
    <x v="0"/>
    <x v="0"/>
    <n v="1"/>
    <n v="88"/>
    <n v="110"/>
    <n v="88"/>
    <n v="110"/>
  </r>
  <r>
    <d v="2016-01-16T00:00:00"/>
    <x v="0"/>
    <x v="11"/>
    <n v="52"/>
    <x v="1"/>
    <x v="2"/>
    <x v="5"/>
    <n v="55980000"/>
    <x v="0"/>
    <x v="0"/>
    <n v="1"/>
    <n v="754"/>
    <n v="896"/>
    <n v="754"/>
    <n v="896"/>
  </r>
  <r>
    <d v="2016-01-16T00:00:00"/>
    <x v="0"/>
    <x v="11"/>
    <n v="52"/>
    <x v="1"/>
    <x v="2"/>
    <x v="5"/>
    <n v="55980000"/>
    <x v="0"/>
    <x v="0"/>
    <n v="1"/>
    <n v="150"/>
    <n v="197"/>
    <n v="150"/>
    <n v="197"/>
  </r>
  <r>
    <d v="2016-01-16T00:00:00"/>
    <x v="0"/>
    <x v="11"/>
    <n v="52"/>
    <x v="1"/>
    <x v="2"/>
    <x v="5"/>
    <n v="55980000"/>
    <x v="0"/>
    <x v="0"/>
    <n v="2"/>
    <n v="3.5"/>
    <n v="4.5"/>
    <n v="7"/>
    <n v="9"/>
  </r>
  <r>
    <d v="2016-02-28T00:00:00"/>
    <x v="0"/>
    <x v="0"/>
    <n v="52"/>
    <x v="1"/>
    <x v="2"/>
    <x v="5"/>
    <n v="55980000"/>
    <x v="0"/>
    <x v="0"/>
    <n v="1"/>
    <n v="112"/>
    <n v="148"/>
    <n v="112"/>
    <n v="148"/>
  </r>
  <r>
    <d v="2016-02-28T00:00:00"/>
    <x v="0"/>
    <x v="0"/>
    <n v="52"/>
    <x v="1"/>
    <x v="2"/>
    <x v="5"/>
    <n v="55980000"/>
    <x v="0"/>
    <x v="0"/>
    <n v="3"/>
    <n v="175"/>
    <n v="223.66666699999999"/>
    <n v="525"/>
    <n v="671.000001"/>
  </r>
  <r>
    <d v="2016-03-02T00:00:00"/>
    <x v="0"/>
    <x v="1"/>
    <n v="52"/>
    <x v="1"/>
    <x v="2"/>
    <x v="5"/>
    <n v="55980000"/>
    <x v="2"/>
    <x v="14"/>
    <n v="3"/>
    <n v="567"/>
    <n v="659"/>
    <n v="1701"/>
    <n v="1977"/>
  </r>
  <r>
    <d v="2016-03-02T00:00:00"/>
    <x v="0"/>
    <x v="1"/>
    <n v="52"/>
    <x v="1"/>
    <x v="2"/>
    <x v="5"/>
    <n v="55980000"/>
    <x v="1"/>
    <x v="10"/>
    <n v="2"/>
    <n v="9"/>
    <n v="13"/>
    <n v="18"/>
    <n v="26"/>
  </r>
  <r>
    <d v="2016-04-29T00:00:00"/>
    <x v="0"/>
    <x v="2"/>
    <n v="52"/>
    <x v="1"/>
    <x v="2"/>
    <x v="5"/>
    <n v="55980000"/>
    <x v="0"/>
    <x v="0"/>
    <n v="2"/>
    <n v="375"/>
    <n v="458.5"/>
    <n v="750"/>
    <n v="917"/>
  </r>
  <r>
    <d v="2016-04-29T00:00:00"/>
    <x v="0"/>
    <x v="2"/>
    <n v="52"/>
    <x v="1"/>
    <x v="2"/>
    <x v="5"/>
    <n v="55980000"/>
    <x v="0"/>
    <x v="0"/>
    <n v="1"/>
    <n v="100"/>
    <n v="136"/>
    <n v="100"/>
    <n v="136"/>
  </r>
  <r>
    <d v="2016-05-03T00:00:00"/>
    <x v="0"/>
    <x v="10"/>
    <n v="52"/>
    <x v="1"/>
    <x v="2"/>
    <x v="5"/>
    <n v="55980000"/>
    <x v="0"/>
    <x v="0"/>
    <n v="2"/>
    <n v="75"/>
    <n v="98"/>
    <n v="150"/>
    <n v="196"/>
  </r>
  <r>
    <d v="2016-05-03T00:00:00"/>
    <x v="0"/>
    <x v="10"/>
    <n v="52"/>
    <x v="1"/>
    <x v="2"/>
    <x v="5"/>
    <n v="55980000"/>
    <x v="0"/>
    <x v="0"/>
    <n v="3"/>
    <n v="38.33"/>
    <n v="47.333333000000003"/>
    <n v="114.99"/>
    <n v="141.999999"/>
  </r>
  <r>
    <d v="2016-05-03T00:00:00"/>
    <x v="0"/>
    <x v="10"/>
    <n v="52"/>
    <x v="1"/>
    <x v="2"/>
    <x v="5"/>
    <n v="55980000"/>
    <x v="0"/>
    <x v="0"/>
    <n v="3"/>
    <n v="17.670000000000002"/>
    <n v="22.666667"/>
    <n v="53.010000000000005"/>
    <n v="68.000000999999997"/>
  </r>
  <r>
    <d v="2016-05-12T00:00:00"/>
    <x v="0"/>
    <x v="10"/>
    <n v="52"/>
    <x v="1"/>
    <x v="2"/>
    <x v="5"/>
    <n v="55980000"/>
    <x v="1"/>
    <x v="10"/>
    <n v="3"/>
    <n v="87"/>
    <n v="108.333333"/>
    <n v="261"/>
    <n v="324.999999"/>
  </r>
  <r>
    <d v="2016-05-12T00:00:00"/>
    <x v="0"/>
    <x v="10"/>
    <n v="52"/>
    <x v="1"/>
    <x v="2"/>
    <x v="5"/>
    <n v="55980000"/>
    <x v="2"/>
    <x v="14"/>
    <n v="3"/>
    <n v="180"/>
    <n v="188"/>
    <n v="540"/>
    <n v="564"/>
  </r>
  <r>
    <d v="2016-05-13T00:00:00"/>
    <x v="0"/>
    <x v="10"/>
    <n v="52"/>
    <x v="1"/>
    <x v="2"/>
    <x v="5"/>
    <n v="55980000"/>
    <x v="0"/>
    <x v="7"/>
    <n v="1"/>
    <n v="550"/>
    <n v="758"/>
    <n v="550"/>
    <n v="758"/>
  </r>
  <r>
    <d v="2016-05-20T00:00:00"/>
    <x v="0"/>
    <x v="10"/>
    <n v="52"/>
    <x v="1"/>
    <x v="2"/>
    <x v="5"/>
    <n v="55980000"/>
    <x v="0"/>
    <x v="0"/>
    <n v="3"/>
    <n v="270"/>
    <n v="348.33333299999998"/>
    <n v="810"/>
    <n v="1044.9999989999999"/>
  </r>
  <r>
    <d v="2016-05-20T00:00:00"/>
    <x v="0"/>
    <x v="10"/>
    <n v="52"/>
    <x v="1"/>
    <x v="2"/>
    <x v="5"/>
    <n v="55980000"/>
    <x v="0"/>
    <x v="0"/>
    <n v="1"/>
    <n v="100"/>
    <n v="127"/>
    <n v="100"/>
    <n v="127"/>
  </r>
  <r>
    <d v="2016-06-03T00:00:00"/>
    <x v="0"/>
    <x v="3"/>
    <n v="52"/>
    <x v="1"/>
    <x v="2"/>
    <x v="5"/>
    <n v="55980000"/>
    <x v="2"/>
    <x v="4"/>
    <n v="3"/>
    <n v="773.33"/>
    <n v="751.66666699999996"/>
    <n v="2319.9900000000002"/>
    <n v="2255.0000009999999"/>
  </r>
  <r>
    <d v="2015-03-02T00:00:00"/>
    <x v="1"/>
    <x v="1"/>
    <n v="52"/>
    <x v="1"/>
    <x v="2"/>
    <x v="5"/>
    <n v="55980000"/>
    <x v="2"/>
    <x v="4"/>
    <n v="2"/>
    <n v="1035.5"/>
    <n v="992.5"/>
    <n v="2071"/>
    <n v="1985"/>
  </r>
  <r>
    <d v="2015-09-06T00:00:00"/>
    <x v="1"/>
    <x v="6"/>
    <n v="52"/>
    <x v="1"/>
    <x v="2"/>
    <x v="5"/>
    <n v="55980000"/>
    <x v="2"/>
    <x v="4"/>
    <n v="3"/>
    <n v="765"/>
    <n v="757.33333300000004"/>
    <n v="2295"/>
    <n v="2271.9999990000001"/>
  </r>
  <r>
    <d v="2015-09-06T00:00:00"/>
    <x v="1"/>
    <x v="6"/>
    <n v="52"/>
    <x v="1"/>
    <x v="2"/>
    <x v="5"/>
    <n v="55980000"/>
    <x v="0"/>
    <x v="0"/>
    <n v="2"/>
    <n v="55"/>
    <n v="65"/>
    <n v="110"/>
    <n v="130"/>
  </r>
  <r>
    <d v="2015-09-06T00:00:00"/>
    <x v="1"/>
    <x v="6"/>
    <n v="52"/>
    <x v="1"/>
    <x v="2"/>
    <x v="5"/>
    <n v="55980000"/>
    <x v="0"/>
    <x v="0"/>
    <n v="1"/>
    <n v="420"/>
    <n v="462"/>
    <n v="420"/>
    <n v="462"/>
  </r>
  <r>
    <d v="2015-09-13T00:00:00"/>
    <x v="1"/>
    <x v="6"/>
    <n v="52"/>
    <x v="1"/>
    <x v="2"/>
    <x v="5"/>
    <n v="55980000"/>
    <x v="0"/>
    <x v="0"/>
    <n v="2"/>
    <n v="279.5"/>
    <n v="323.5"/>
    <n v="559"/>
    <n v="647"/>
  </r>
  <r>
    <d v="2015-09-13T00:00:00"/>
    <x v="1"/>
    <x v="6"/>
    <n v="52"/>
    <x v="1"/>
    <x v="2"/>
    <x v="5"/>
    <n v="55980000"/>
    <x v="0"/>
    <x v="0"/>
    <n v="1"/>
    <n v="69"/>
    <n v="74"/>
    <n v="69"/>
    <n v="74"/>
  </r>
  <r>
    <d v="2015-10-12T00:00:00"/>
    <x v="1"/>
    <x v="7"/>
    <n v="52"/>
    <x v="1"/>
    <x v="2"/>
    <x v="5"/>
    <n v="55980000"/>
    <x v="0"/>
    <x v="0"/>
    <n v="1"/>
    <n v="84"/>
    <n v="86"/>
    <n v="84"/>
    <n v="86"/>
  </r>
  <r>
    <d v="2015-10-26T00:00:00"/>
    <x v="1"/>
    <x v="7"/>
    <n v="52"/>
    <x v="1"/>
    <x v="2"/>
    <x v="5"/>
    <n v="55980000"/>
    <x v="2"/>
    <x v="4"/>
    <n v="2"/>
    <n v="1147.5"/>
    <n v="1123.5"/>
    <n v="2295"/>
    <n v="2247"/>
  </r>
  <r>
    <d v="2015-10-26T00:00:00"/>
    <x v="1"/>
    <x v="7"/>
    <n v="52"/>
    <x v="1"/>
    <x v="2"/>
    <x v="5"/>
    <n v="55980000"/>
    <x v="0"/>
    <x v="0"/>
    <n v="1"/>
    <n v="30"/>
    <n v="31"/>
    <n v="30"/>
    <n v="31"/>
  </r>
  <r>
    <d v="2016-04-19T00:00:00"/>
    <x v="0"/>
    <x v="2"/>
    <n v="51"/>
    <x v="0"/>
    <x v="1"/>
    <x v="28"/>
    <n v="1390000"/>
    <x v="2"/>
    <x v="11"/>
    <n v="1"/>
    <n v="2384"/>
    <n v="2941"/>
    <n v="2384"/>
    <n v="2941"/>
  </r>
  <r>
    <d v="2016-04-19T00:00:00"/>
    <x v="0"/>
    <x v="2"/>
    <n v="51"/>
    <x v="0"/>
    <x v="1"/>
    <x v="28"/>
    <n v="1390000"/>
    <x v="0"/>
    <x v="0"/>
    <n v="2"/>
    <n v="55"/>
    <n v="63.5"/>
    <n v="110"/>
    <n v="127"/>
  </r>
  <r>
    <d v="2016-04-19T00:00:00"/>
    <x v="0"/>
    <x v="2"/>
    <n v="51"/>
    <x v="0"/>
    <x v="1"/>
    <x v="28"/>
    <n v="1390000"/>
    <x v="0"/>
    <x v="0"/>
    <n v="2"/>
    <n v="391.5"/>
    <n v="438"/>
    <n v="783"/>
    <n v="876"/>
  </r>
  <r>
    <d v="2016-04-19T00:00:00"/>
    <x v="0"/>
    <x v="2"/>
    <n v="51"/>
    <x v="0"/>
    <x v="1"/>
    <x v="28"/>
    <n v="1390000"/>
    <x v="0"/>
    <x v="2"/>
    <n v="3"/>
    <n v="140"/>
    <n v="130.33333300000001"/>
    <n v="420"/>
    <n v="390.999999"/>
  </r>
  <r>
    <d v="2015-07-24T00:00:00"/>
    <x v="1"/>
    <x v="4"/>
    <n v="51"/>
    <x v="0"/>
    <x v="1"/>
    <x v="28"/>
    <n v="1390000"/>
    <x v="2"/>
    <x v="14"/>
    <n v="2"/>
    <n v="1221.5"/>
    <n v="1521.5"/>
    <n v="2443"/>
    <n v="3043"/>
  </r>
  <r>
    <d v="2015-07-24T00:00:00"/>
    <x v="1"/>
    <x v="4"/>
    <n v="51"/>
    <x v="0"/>
    <x v="1"/>
    <x v="28"/>
    <n v="1390000"/>
    <x v="0"/>
    <x v="5"/>
    <n v="2"/>
    <n v="495"/>
    <n v="671"/>
    <n v="990"/>
    <n v="1342"/>
  </r>
  <r>
    <d v="2015-09-10T00:00:00"/>
    <x v="1"/>
    <x v="6"/>
    <n v="51"/>
    <x v="0"/>
    <x v="1"/>
    <x v="28"/>
    <n v="1390000"/>
    <x v="2"/>
    <x v="11"/>
    <n v="1"/>
    <n v="2384"/>
    <n v="1766"/>
    <n v="2384"/>
    <n v="1766"/>
  </r>
  <r>
    <d v="2015-09-10T00:00:00"/>
    <x v="1"/>
    <x v="6"/>
    <n v="51"/>
    <x v="0"/>
    <x v="1"/>
    <x v="28"/>
    <n v="1390000"/>
    <x v="0"/>
    <x v="12"/>
    <n v="1"/>
    <n v="144"/>
    <n v="172"/>
    <n v="144"/>
    <n v="172"/>
  </r>
  <r>
    <d v="2015-11-20T00:00:00"/>
    <x v="1"/>
    <x v="8"/>
    <n v="51"/>
    <x v="0"/>
    <x v="1"/>
    <x v="28"/>
    <n v="1390000"/>
    <x v="2"/>
    <x v="4"/>
    <n v="2"/>
    <n v="1160"/>
    <n v="1425.5"/>
    <n v="2320"/>
    <n v="2851"/>
  </r>
  <r>
    <d v="2016-05-07T00:00:00"/>
    <x v="0"/>
    <x v="10"/>
    <n v="51"/>
    <x v="0"/>
    <x v="1"/>
    <x v="8"/>
    <n v="1654000"/>
    <x v="0"/>
    <x v="0"/>
    <n v="2"/>
    <n v="150.5"/>
    <n v="205"/>
    <n v="301"/>
    <n v="410"/>
  </r>
  <r>
    <d v="2016-05-07T00:00:00"/>
    <x v="0"/>
    <x v="10"/>
    <n v="51"/>
    <x v="0"/>
    <x v="1"/>
    <x v="8"/>
    <n v="1654000"/>
    <x v="0"/>
    <x v="0"/>
    <n v="1"/>
    <n v="84"/>
    <n v="132"/>
    <n v="84"/>
    <n v="132"/>
  </r>
  <r>
    <d v="2016-05-07T00:00:00"/>
    <x v="0"/>
    <x v="10"/>
    <n v="51"/>
    <x v="0"/>
    <x v="1"/>
    <x v="8"/>
    <n v="1654000"/>
    <x v="0"/>
    <x v="0"/>
    <n v="2"/>
    <n v="33"/>
    <n v="31"/>
    <n v="66"/>
    <n v="62"/>
  </r>
  <r>
    <d v="2016-05-23T00:00:00"/>
    <x v="0"/>
    <x v="10"/>
    <n v="51"/>
    <x v="0"/>
    <x v="1"/>
    <x v="8"/>
    <n v="1654000"/>
    <x v="2"/>
    <x v="11"/>
    <n v="2"/>
    <n v="1192"/>
    <n v="943"/>
    <n v="2384"/>
    <n v="1886"/>
  </r>
  <r>
    <d v="2016-05-23T00:00:00"/>
    <x v="0"/>
    <x v="10"/>
    <n v="51"/>
    <x v="0"/>
    <x v="1"/>
    <x v="8"/>
    <n v="1654000"/>
    <x v="0"/>
    <x v="2"/>
    <n v="1"/>
    <n v="665"/>
    <n v="676"/>
    <n v="665"/>
    <n v="676"/>
  </r>
  <r>
    <d v="2015-07-11T00:00:00"/>
    <x v="1"/>
    <x v="4"/>
    <n v="51"/>
    <x v="0"/>
    <x v="1"/>
    <x v="8"/>
    <n v="1654000"/>
    <x v="2"/>
    <x v="14"/>
    <n v="2"/>
    <n v="1221.5"/>
    <n v="1042"/>
    <n v="2443"/>
    <n v="2084"/>
  </r>
  <r>
    <d v="2015-07-11T00:00:00"/>
    <x v="1"/>
    <x v="4"/>
    <n v="51"/>
    <x v="0"/>
    <x v="1"/>
    <x v="8"/>
    <n v="1654000"/>
    <x v="0"/>
    <x v="0"/>
    <n v="1"/>
    <n v="8"/>
    <n v="6"/>
    <n v="8"/>
    <n v="6"/>
  </r>
  <r>
    <d v="2015-07-11T00:00:00"/>
    <x v="1"/>
    <x v="4"/>
    <n v="51"/>
    <x v="0"/>
    <x v="1"/>
    <x v="8"/>
    <n v="1654000"/>
    <x v="0"/>
    <x v="0"/>
    <n v="2"/>
    <n v="309.5"/>
    <n v="395.5"/>
    <n v="619"/>
    <n v="791"/>
  </r>
  <r>
    <d v="2015-07-11T00:00:00"/>
    <x v="1"/>
    <x v="4"/>
    <n v="51"/>
    <x v="0"/>
    <x v="1"/>
    <x v="8"/>
    <n v="1654000"/>
    <x v="0"/>
    <x v="0"/>
    <n v="2"/>
    <n v="22"/>
    <n v="25.5"/>
    <n v="44"/>
    <n v="51"/>
  </r>
  <r>
    <d v="2015-10-08T00:00:00"/>
    <x v="1"/>
    <x v="7"/>
    <n v="51"/>
    <x v="0"/>
    <x v="1"/>
    <x v="8"/>
    <n v="1654000"/>
    <x v="2"/>
    <x v="11"/>
    <n v="1"/>
    <n v="2384"/>
    <n v="2130"/>
    <n v="2384"/>
    <n v="2130"/>
  </r>
  <r>
    <d v="2015-10-08T00:00:00"/>
    <x v="1"/>
    <x v="7"/>
    <n v="51"/>
    <x v="0"/>
    <x v="1"/>
    <x v="8"/>
    <n v="1654000"/>
    <x v="0"/>
    <x v="2"/>
    <n v="2"/>
    <n v="262.5"/>
    <n v="293.5"/>
    <n v="525"/>
    <n v="587"/>
  </r>
  <r>
    <d v="2015-10-08T00:00:00"/>
    <x v="1"/>
    <x v="7"/>
    <n v="51"/>
    <x v="0"/>
    <x v="1"/>
    <x v="8"/>
    <n v="1654000"/>
    <x v="1"/>
    <x v="6"/>
    <n v="3"/>
    <n v="83.33"/>
    <n v="89"/>
    <n v="249.99"/>
    <n v="267"/>
  </r>
  <r>
    <d v="2015-11-02T00:00:00"/>
    <x v="1"/>
    <x v="8"/>
    <n v="51"/>
    <x v="0"/>
    <x v="1"/>
    <x v="8"/>
    <n v="1654000"/>
    <x v="2"/>
    <x v="4"/>
    <n v="1"/>
    <n v="2320"/>
    <n v="2701"/>
    <n v="2320"/>
    <n v="2701"/>
  </r>
  <r>
    <d v="2015-11-02T00:00:00"/>
    <x v="1"/>
    <x v="8"/>
    <n v="51"/>
    <x v="0"/>
    <x v="1"/>
    <x v="8"/>
    <n v="1654000"/>
    <x v="0"/>
    <x v="0"/>
    <n v="2"/>
    <n v="7"/>
    <n v="7.5"/>
    <n v="14"/>
    <n v="15"/>
  </r>
  <r>
    <d v="2015-12-12T00:00:00"/>
    <x v="1"/>
    <x v="9"/>
    <n v="51"/>
    <x v="0"/>
    <x v="1"/>
    <x v="8"/>
    <n v="1654000"/>
    <x v="0"/>
    <x v="0"/>
    <n v="3"/>
    <n v="20"/>
    <n v="28"/>
    <n v="60"/>
    <n v="84"/>
  </r>
  <r>
    <d v="2015-12-12T00:00:00"/>
    <x v="1"/>
    <x v="9"/>
    <n v="51"/>
    <x v="0"/>
    <x v="1"/>
    <x v="8"/>
    <n v="1654000"/>
    <x v="0"/>
    <x v="0"/>
    <n v="1"/>
    <n v="652"/>
    <n v="821"/>
    <n v="652"/>
    <n v="821"/>
  </r>
  <r>
    <d v="2015-12-12T00:00:00"/>
    <x v="1"/>
    <x v="9"/>
    <n v="51"/>
    <x v="0"/>
    <x v="1"/>
    <x v="8"/>
    <n v="1654000"/>
    <x v="0"/>
    <x v="2"/>
    <n v="3"/>
    <n v="46.67"/>
    <n v="68"/>
    <n v="140.01"/>
    <n v="204"/>
  </r>
  <r>
    <d v="2015-12-12T00:00:00"/>
    <x v="1"/>
    <x v="9"/>
    <n v="51"/>
    <x v="0"/>
    <x v="1"/>
    <x v="8"/>
    <n v="1654000"/>
    <x v="1"/>
    <x v="6"/>
    <n v="3"/>
    <n v="150"/>
    <n v="191.33333300000001"/>
    <n v="450"/>
    <n v="573.999999"/>
  </r>
  <r>
    <d v="2016-04-26T00:00:00"/>
    <x v="0"/>
    <x v="2"/>
    <n v="51"/>
    <x v="1"/>
    <x v="3"/>
    <x v="6"/>
    <n v="6266000"/>
    <x v="2"/>
    <x v="14"/>
    <n v="3"/>
    <n v="373.33"/>
    <n v="453.33333299999998"/>
    <n v="1119.99"/>
    <n v="1359.9999989999999"/>
  </r>
  <r>
    <d v="2016-04-26T00:00:00"/>
    <x v="0"/>
    <x v="2"/>
    <n v="51"/>
    <x v="1"/>
    <x v="3"/>
    <x v="6"/>
    <n v="6266000"/>
    <x v="0"/>
    <x v="0"/>
    <n v="3"/>
    <n v="37.33"/>
    <n v="54.333333000000003"/>
    <n v="111.99"/>
    <n v="162.999999"/>
  </r>
  <r>
    <d v="2016-04-26T00:00:00"/>
    <x v="0"/>
    <x v="2"/>
    <n v="51"/>
    <x v="1"/>
    <x v="3"/>
    <x v="6"/>
    <n v="6266000"/>
    <x v="0"/>
    <x v="0"/>
    <n v="3"/>
    <n v="175"/>
    <n v="293"/>
    <n v="525"/>
    <n v="879"/>
  </r>
  <r>
    <d v="2016-04-26T00:00:00"/>
    <x v="0"/>
    <x v="2"/>
    <n v="51"/>
    <x v="1"/>
    <x v="3"/>
    <x v="6"/>
    <n v="6266000"/>
    <x v="0"/>
    <x v="2"/>
    <n v="3"/>
    <n v="11.67"/>
    <n v="17"/>
    <n v="35.01"/>
    <n v="51"/>
  </r>
  <r>
    <d v="2016-06-15T00:00:00"/>
    <x v="0"/>
    <x v="3"/>
    <n v="51"/>
    <x v="1"/>
    <x v="3"/>
    <x v="6"/>
    <n v="6266000"/>
    <x v="2"/>
    <x v="4"/>
    <n v="1"/>
    <n v="2320"/>
    <n v="2796"/>
    <n v="2320"/>
    <n v="2796"/>
  </r>
  <r>
    <d v="2016-06-15T00:00:00"/>
    <x v="0"/>
    <x v="3"/>
    <n v="51"/>
    <x v="1"/>
    <x v="3"/>
    <x v="6"/>
    <n v="6266000"/>
    <x v="0"/>
    <x v="12"/>
    <n v="2"/>
    <n v="55"/>
    <n v="74.5"/>
    <n v="110"/>
    <n v="149"/>
  </r>
  <r>
    <d v="2016-06-15T00:00:00"/>
    <x v="0"/>
    <x v="3"/>
    <n v="51"/>
    <x v="1"/>
    <x v="3"/>
    <x v="6"/>
    <n v="6266000"/>
    <x v="0"/>
    <x v="12"/>
    <n v="3"/>
    <n v="6.67"/>
    <n v="11"/>
    <n v="20.009999999999998"/>
    <n v="33"/>
  </r>
  <r>
    <d v="2016-06-15T00:00:00"/>
    <x v="0"/>
    <x v="3"/>
    <n v="51"/>
    <x v="1"/>
    <x v="3"/>
    <x v="6"/>
    <n v="6266000"/>
    <x v="1"/>
    <x v="10"/>
    <n v="1"/>
    <n v="144"/>
    <n v="215"/>
    <n v="144"/>
    <n v="215"/>
  </r>
  <r>
    <d v="2016-06-15T00:00:00"/>
    <x v="0"/>
    <x v="3"/>
    <n v="51"/>
    <x v="1"/>
    <x v="3"/>
    <x v="6"/>
    <n v="6266000"/>
    <x v="0"/>
    <x v="2"/>
    <n v="2"/>
    <n v="227.5"/>
    <n v="358"/>
    <n v="455"/>
    <n v="716"/>
  </r>
  <r>
    <d v="2016-06-28T00:00:00"/>
    <x v="0"/>
    <x v="3"/>
    <n v="51"/>
    <x v="1"/>
    <x v="3"/>
    <x v="6"/>
    <n v="6266000"/>
    <x v="2"/>
    <x v="11"/>
    <n v="2"/>
    <n v="1192"/>
    <n v="1594.5"/>
    <n v="2384"/>
    <n v="3189"/>
  </r>
  <r>
    <d v="2016-06-28T00:00:00"/>
    <x v="0"/>
    <x v="3"/>
    <n v="51"/>
    <x v="1"/>
    <x v="3"/>
    <x v="6"/>
    <n v="6266000"/>
    <x v="0"/>
    <x v="12"/>
    <n v="3"/>
    <n v="45"/>
    <n v="65.333332999999996"/>
    <n v="135"/>
    <n v="195.999999"/>
  </r>
  <r>
    <d v="2016-06-28T00:00:00"/>
    <x v="0"/>
    <x v="3"/>
    <n v="51"/>
    <x v="1"/>
    <x v="3"/>
    <x v="6"/>
    <n v="6266000"/>
    <x v="0"/>
    <x v="12"/>
    <n v="2"/>
    <n v="27"/>
    <n v="41.5"/>
    <n v="54"/>
    <n v="83"/>
  </r>
  <r>
    <d v="2016-06-28T00:00:00"/>
    <x v="0"/>
    <x v="3"/>
    <n v="51"/>
    <x v="1"/>
    <x v="3"/>
    <x v="6"/>
    <n v="6266000"/>
    <x v="1"/>
    <x v="6"/>
    <n v="2"/>
    <n v="216"/>
    <n v="314.5"/>
    <n v="432"/>
    <n v="629"/>
  </r>
  <r>
    <d v="2016-06-28T00:00:00"/>
    <x v="0"/>
    <x v="3"/>
    <n v="51"/>
    <x v="1"/>
    <x v="3"/>
    <x v="6"/>
    <n v="6266000"/>
    <x v="1"/>
    <x v="10"/>
    <n v="1"/>
    <n v="189"/>
    <n v="267"/>
    <n v="189"/>
    <n v="267"/>
  </r>
  <r>
    <d v="2015-02-24T00:00:00"/>
    <x v="1"/>
    <x v="0"/>
    <n v="51"/>
    <x v="1"/>
    <x v="3"/>
    <x v="6"/>
    <n v="6266000"/>
    <x v="2"/>
    <x v="4"/>
    <n v="2"/>
    <n v="1035.5"/>
    <n v="1171.5"/>
    <n v="2071"/>
    <n v="2343"/>
  </r>
  <r>
    <d v="2015-10-04T00:00:00"/>
    <x v="1"/>
    <x v="7"/>
    <n v="51"/>
    <x v="1"/>
    <x v="3"/>
    <x v="6"/>
    <n v="6266000"/>
    <x v="2"/>
    <x v="4"/>
    <n v="3"/>
    <n v="773.33"/>
    <n v="964.66666699999996"/>
    <n v="2319.9900000000002"/>
    <n v="2894.0000009999999"/>
  </r>
  <r>
    <d v="2015-10-04T00:00:00"/>
    <x v="1"/>
    <x v="7"/>
    <n v="51"/>
    <x v="1"/>
    <x v="3"/>
    <x v="6"/>
    <n v="6266000"/>
    <x v="0"/>
    <x v="5"/>
    <n v="3"/>
    <n v="55"/>
    <n v="69.666667000000004"/>
    <n v="165"/>
    <n v="209.000001"/>
  </r>
  <r>
    <d v="2016-01-14T00:00:00"/>
    <x v="0"/>
    <x v="11"/>
    <n v="43"/>
    <x v="1"/>
    <x v="2"/>
    <x v="5"/>
    <n v="55980000"/>
    <x v="1"/>
    <x v="10"/>
    <n v="1"/>
    <n v="63"/>
    <n v="78"/>
    <n v="63"/>
    <n v="78"/>
  </r>
  <r>
    <d v="2016-01-15T00:00:00"/>
    <x v="0"/>
    <x v="11"/>
    <n v="43"/>
    <x v="1"/>
    <x v="2"/>
    <x v="5"/>
    <n v="55980000"/>
    <x v="2"/>
    <x v="4"/>
    <n v="2"/>
    <n v="1147.5"/>
    <n v="1271.5"/>
    <n v="2295"/>
    <n v="2543"/>
  </r>
  <r>
    <d v="2016-01-20T00:00:00"/>
    <x v="0"/>
    <x v="11"/>
    <n v="43"/>
    <x v="1"/>
    <x v="2"/>
    <x v="5"/>
    <n v="55980000"/>
    <x v="2"/>
    <x v="4"/>
    <n v="1"/>
    <n v="2320"/>
    <n v="2156"/>
    <n v="2320"/>
    <n v="2156"/>
  </r>
  <r>
    <d v="2016-01-20T00:00:00"/>
    <x v="0"/>
    <x v="11"/>
    <n v="43"/>
    <x v="1"/>
    <x v="2"/>
    <x v="5"/>
    <n v="55980000"/>
    <x v="2"/>
    <x v="4"/>
    <n v="2"/>
    <n v="1160"/>
    <n v="1202.5"/>
    <n v="2320"/>
    <n v="2405"/>
  </r>
  <r>
    <d v="2016-01-24T00:00:00"/>
    <x v="0"/>
    <x v="11"/>
    <n v="43"/>
    <x v="1"/>
    <x v="2"/>
    <x v="5"/>
    <n v="55980000"/>
    <x v="2"/>
    <x v="4"/>
    <n v="2"/>
    <n v="1160"/>
    <n v="1149.5"/>
    <n v="2320"/>
    <n v="2299"/>
  </r>
  <r>
    <d v="2016-01-24T00:00:00"/>
    <x v="0"/>
    <x v="11"/>
    <n v="43"/>
    <x v="1"/>
    <x v="2"/>
    <x v="5"/>
    <n v="55980000"/>
    <x v="1"/>
    <x v="10"/>
    <n v="2"/>
    <n v="63"/>
    <n v="86.5"/>
    <n v="126"/>
    <n v="173"/>
  </r>
  <r>
    <d v="2016-02-04T00:00:00"/>
    <x v="0"/>
    <x v="0"/>
    <n v="43"/>
    <x v="1"/>
    <x v="2"/>
    <x v="5"/>
    <n v="55980000"/>
    <x v="2"/>
    <x v="4"/>
    <n v="2"/>
    <n v="1147.5"/>
    <n v="1277"/>
    <n v="2295"/>
    <n v="2554"/>
  </r>
  <r>
    <d v="2016-03-01T00:00:00"/>
    <x v="0"/>
    <x v="1"/>
    <n v="43"/>
    <x v="1"/>
    <x v="2"/>
    <x v="5"/>
    <n v="55980000"/>
    <x v="2"/>
    <x v="4"/>
    <n v="2"/>
    <n v="1147.5"/>
    <n v="1311.5"/>
    <n v="2295"/>
    <n v="2623"/>
  </r>
  <r>
    <d v="2016-03-09T00:00:00"/>
    <x v="0"/>
    <x v="1"/>
    <n v="43"/>
    <x v="1"/>
    <x v="2"/>
    <x v="5"/>
    <n v="55980000"/>
    <x v="2"/>
    <x v="14"/>
    <n v="2"/>
    <n v="270"/>
    <n v="279.5"/>
    <n v="540"/>
    <n v="559"/>
  </r>
  <r>
    <d v="2016-05-01T00:00:00"/>
    <x v="0"/>
    <x v="10"/>
    <n v="43"/>
    <x v="1"/>
    <x v="2"/>
    <x v="5"/>
    <n v="55980000"/>
    <x v="2"/>
    <x v="14"/>
    <n v="2"/>
    <n v="270"/>
    <n v="295.5"/>
    <n v="540"/>
    <n v="591"/>
  </r>
  <r>
    <d v="2016-05-01T00:00:00"/>
    <x v="0"/>
    <x v="10"/>
    <n v="43"/>
    <x v="1"/>
    <x v="2"/>
    <x v="5"/>
    <n v="55980000"/>
    <x v="1"/>
    <x v="10"/>
    <n v="3"/>
    <n v="24"/>
    <n v="31.666667"/>
    <n v="72"/>
    <n v="95.000000999999997"/>
  </r>
  <r>
    <d v="2016-05-11T00:00:00"/>
    <x v="0"/>
    <x v="10"/>
    <n v="43"/>
    <x v="1"/>
    <x v="2"/>
    <x v="5"/>
    <n v="55980000"/>
    <x v="1"/>
    <x v="10"/>
    <n v="3"/>
    <n v="3"/>
    <n v="3.6666669999999999"/>
    <n v="9"/>
    <n v="11.000000999999999"/>
  </r>
  <r>
    <d v="2016-05-11T00:00:00"/>
    <x v="0"/>
    <x v="10"/>
    <n v="43"/>
    <x v="1"/>
    <x v="2"/>
    <x v="5"/>
    <n v="55980000"/>
    <x v="2"/>
    <x v="4"/>
    <n v="2"/>
    <n v="282.5"/>
    <n v="334"/>
    <n v="565"/>
    <n v="668"/>
  </r>
  <r>
    <d v="2016-05-29T00:00:00"/>
    <x v="0"/>
    <x v="10"/>
    <n v="43"/>
    <x v="1"/>
    <x v="2"/>
    <x v="5"/>
    <n v="55980000"/>
    <x v="2"/>
    <x v="14"/>
    <n v="1"/>
    <n v="1701"/>
    <n v="1928"/>
    <n v="1701"/>
    <n v="1928"/>
  </r>
  <r>
    <d v="2016-06-05T00:00:00"/>
    <x v="0"/>
    <x v="3"/>
    <n v="43"/>
    <x v="1"/>
    <x v="2"/>
    <x v="5"/>
    <n v="55980000"/>
    <x v="2"/>
    <x v="4"/>
    <n v="2"/>
    <n v="1160"/>
    <n v="1242"/>
    <n v="2320"/>
    <n v="2484"/>
  </r>
  <r>
    <d v="2016-06-23T00:00:00"/>
    <x v="0"/>
    <x v="3"/>
    <n v="43"/>
    <x v="1"/>
    <x v="2"/>
    <x v="5"/>
    <n v="55980000"/>
    <x v="1"/>
    <x v="10"/>
    <n v="3"/>
    <n v="63"/>
    <n v="88"/>
    <n v="189"/>
    <n v="264"/>
  </r>
  <r>
    <d v="2016-06-27T00:00:00"/>
    <x v="0"/>
    <x v="3"/>
    <n v="43"/>
    <x v="1"/>
    <x v="2"/>
    <x v="5"/>
    <n v="55980000"/>
    <x v="2"/>
    <x v="14"/>
    <n v="3"/>
    <n v="567"/>
    <n v="673"/>
    <n v="1701"/>
    <n v="2019"/>
  </r>
  <r>
    <d v="2015-01-23T00:00:00"/>
    <x v="1"/>
    <x v="11"/>
    <n v="43"/>
    <x v="1"/>
    <x v="2"/>
    <x v="5"/>
    <n v="55980000"/>
    <x v="2"/>
    <x v="14"/>
    <n v="1"/>
    <n v="2182"/>
    <n v="2211"/>
    <n v="2182"/>
    <n v="2211"/>
  </r>
  <r>
    <d v="2015-02-10T00:00:00"/>
    <x v="1"/>
    <x v="0"/>
    <n v="43"/>
    <x v="1"/>
    <x v="2"/>
    <x v="5"/>
    <n v="55980000"/>
    <x v="2"/>
    <x v="4"/>
    <n v="1"/>
    <n v="2071"/>
    <n v="1958"/>
    <n v="2071"/>
    <n v="1958"/>
  </r>
  <r>
    <d v="2015-05-21T00:00:00"/>
    <x v="1"/>
    <x v="10"/>
    <n v="43"/>
    <x v="1"/>
    <x v="2"/>
    <x v="5"/>
    <n v="55980000"/>
    <x v="2"/>
    <x v="14"/>
    <n v="1"/>
    <n v="2182"/>
    <n v="1938"/>
    <n v="2182"/>
    <n v="1938"/>
  </r>
  <r>
    <d v="2015-07-04T00:00:00"/>
    <x v="1"/>
    <x v="4"/>
    <n v="43"/>
    <x v="1"/>
    <x v="2"/>
    <x v="5"/>
    <n v="55980000"/>
    <x v="2"/>
    <x v="14"/>
    <n v="3"/>
    <n v="814.33"/>
    <n v="862"/>
    <n v="2442.9900000000002"/>
    <n v="2586"/>
  </r>
  <r>
    <d v="2015-08-13T00:00:00"/>
    <x v="1"/>
    <x v="5"/>
    <n v="43"/>
    <x v="1"/>
    <x v="2"/>
    <x v="5"/>
    <n v="55980000"/>
    <x v="2"/>
    <x v="4"/>
    <n v="1"/>
    <n v="2320"/>
    <n v="2063"/>
    <n v="2320"/>
    <n v="2063"/>
  </r>
  <r>
    <d v="2015-08-13T00:00:00"/>
    <x v="1"/>
    <x v="5"/>
    <n v="43"/>
    <x v="1"/>
    <x v="2"/>
    <x v="5"/>
    <n v="55980000"/>
    <x v="1"/>
    <x v="10"/>
    <n v="2"/>
    <n v="90"/>
    <n v="86"/>
    <n v="180"/>
    <n v="172"/>
  </r>
  <r>
    <d v="2015-09-02T00:00:00"/>
    <x v="1"/>
    <x v="6"/>
    <n v="43"/>
    <x v="1"/>
    <x v="2"/>
    <x v="5"/>
    <n v="55980000"/>
    <x v="2"/>
    <x v="4"/>
    <n v="2"/>
    <n v="1160"/>
    <n v="1108.5"/>
    <n v="2320"/>
    <n v="2217"/>
  </r>
  <r>
    <d v="2015-09-12T00:00:00"/>
    <x v="1"/>
    <x v="6"/>
    <n v="43"/>
    <x v="1"/>
    <x v="2"/>
    <x v="5"/>
    <n v="55980000"/>
    <x v="2"/>
    <x v="4"/>
    <n v="3"/>
    <n v="188.33"/>
    <n v="185"/>
    <n v="564.99"/>
    <n v="555"/>
  </r>
  <r>
    <d v="2015-10-28T00:00:00"/>
    <x v="1"/>
    <x v="7"/>
    <n v="43"/>
    <x v="1"/>
    <x v="2"/>
    <x v="5"/>
    <n v="55980000"/>
    <x v="2"/>
    <x v="4"/>
    <n v="1"/>
    <n v="2295"/>
    <n v="2156"/>
    <n v="2295"/>
    <n v="2156"/>
  </r>
  <r>
    <d v="2015-12-01T00:00:00"/>
    <x v="1"/>
    <x v="9"/>
    <n v="43"/>
    <x v="1"/>
    <x v="2"/>
    <x v="5"/>
    <n v="55980000"/>
    <x v="2"/>
    <x v="4"/>
    <n v="2"/>
    <n v="1160"/>
    <n v="1113"/>
    <n v="2320"/>
    <n v="2226"/>
  </r>
  <r>
    <d v="2015-12-01T00:00:00"/>
    <x v="1"/>
    <x v="9"/>
    <n v="43"/>
    <x v="1"/>
    <x v="2"/>
    <x v="5"/>
    <n v="55980000"/>
    <x v="1"/>
    <x v="10"/>
    <n v="1"/>
    <n v="234"/>
    <n v="242"/>
    <n v="234"/>
    <n v="242"/>
  </r>
  <r>
    <d v="2015-12-18T00:00:00"/>
    <x v="1"/>
    <x v="9"/>
    <n v="43"/>
    <x v="1"/>
    <x v="2"/>
    <x v="5"/>
    <n v="55980000"/>
    <x v="2"/>
    <x v="14"/>
    <n v="3"/>
    <n v="814.33"/>
    <n v="791"/>
    <n v="2442.9900000000002"/>
    <n v="2373"/>
  </r>
  <r>
    <d v="2015-12-18T00:00:00"/>
    <x v="1"/>
    <x v="9"/>
    <n v="43"/>
    <x v="1"/>
    <x v="2"/>
    <x v="5"/>
    <n v="55980000"/>
    <x v="1"/>
    <x v="10"/>
    <n v="3"/>
    <n v="42"/>
    <n v="41.333333000000003"/>
    <n v="126"/>
    <n v="123.999999"/>
  </r>
  <r>
    <d v="2015-11-03T00:00:00"/>
    <x v="1"/>
    <x v="8"/>
    <n v="44"/>
    <x v="1"/>
    <x v="3"/>
    <x v="11"/>
    <n v="13080000"/>
    <x v="0"/>
    <x v="2"/>
    <n v="1"/>
    <n v="525"/>
    <n v="636"/>
    <n v="525"/>
    <n v="636"/>
  </r>
  <r>
    <d v="2015-12-10T00:00:00"/>
    <x v="1"/>
    <x v="9"/>
    <n v="44"/>
    <x v="1"/>
    <x v="3"/>
    <x v="11"/>
    <n v="13080000"/>
    <x v="0"/>
    <x v="0"/>
    <n v="2"/>
    <n v="47.5"/>
    <n v="69"/>
    <n v="95"/>
    <n v="138"/>
  </r>
  <r>
    <d v="2015-12-10T00:00:00"/>
    <x v="1"/>
    <x v="9"/>
    <n v="44"/>
    <x v="1"/>
    <x v="3"/>
    <x v="11"/>
    <n v="13080000"/>
    <x v="0"/>
    <x v="2"/>
    <n v="1"/>
    <n v="140"/>
    <n v="186"/>
    <n v="140"/>
    <n v="186"/>
  </r>
  <r>
    <d v="2016-05-20T00:00:00"/>
    <x v="0"/>
    <x v="10"/>
    <n v="43"/>
    <x v="1"/>
    <x v="1"/>
    <x v="23"/>
    <n v="1244000"/>
    <x v="2"/>
    <x v="11"/>
    <n v="1"/>
    <n v="2384"/>
    <n v="1966"/>
    <n v="2384"/>
    <n v="1966"/>
  </r>
  <r>
    <d v="2015-07-05T00:00:00"/>
    <x v="1"/>
    <x v="4"/>
    <n v="43"/>
    <x v="1"/>
    <x v="1"/>
    <x v="23"/>
    <n v="1244000"/>
    <x v="2"/>
    <x v="14"/>
    <n v="1"/>
    <n v="2443"/>
    <n v="2253"/>
    <n v="2443"/>
    <n v="2253"/>
  </r>
  <r>
    <d v="2015-10-27T00:00:00"/>
    <x v="1"/>
    <x v="7"/>
    <n v="43"/>
    <x v="1"/>
    <x v="1"/>
    <x v="23"/>
    <n v="1244000"/>
    <x v="2"/>
    <x v="11"/>
    <n v="2"/>
    <n v="1192"/>
    <n v="1260.5"/>
    <n v="2384"/>
    <n v="2521"/>
  </r>
  <r>
    <d v="2015-10-27T00:00:00"/>
    <x v="1"/>
    <x v="7"/>
    <n v="43"/>
    <x v="1"/>
    <x v="1"/>
    <x v="23"/>
    <n v="1244000"/>
    <x v="0"/>
    <x v="12"/>
    <n v="2"/>
    <n v="117"/>
    <n v="154.5"/>
    <n v="234"/>
    <n v="309"/>
  </r>
  <r>
    <d v="2015-10-27T00:00:00"/>
    <x v="1"/>
    <x v="7"/>
    <n v="43"/>
    <x v="1"/>
    <x v="1"/>
    <x v="23"/>
    <n v="1244000"/>
    <x v="0"/>
    <x v="12"/>
    <n v="3"/>
    <n v="30"/>
    <n v="42.333333000000003"/>
    <n v="90"/>
    <n v="126.999999"/>
  </r>
  <r>
    <d v="2015-11-02T00:00:00"/>
    <x v="1"/>
    <x v="8"/>
    <n v="43"/>
    <x v="1"/>
    <x v="1"/>
    <x v="23"/>
    <n v="1244000"/>
    <x v="2"/>
    <x v="4"/>
    <n v="3"/>
    <n v="765"/>
    <n v="857.66666699999996"/>
    <n v="2295"/>
    <n v="2573.0000009999999"/>
  </r>
  <r>
    <d v="2015-11-02T00:00:00"/>
    <x v="1"/>
    <x v="8"/>
    <n v="43"/>
    <x v="1"/>
    <x v="1"/>
    <x v="23"/>
    <n v="1244000"/>
    <x v="0"/>
    <x v="12"/>
    <n v="2"/>
    <n v="115"/>
    <n v="141"/>
    <n v="230"/>
    <n v="282"/>
  </r>
  <r>
    <d v="2015-11-02T00:00:00"/>
    <x v="1"/>
    <x v="8"/>
    <n v="43"/>
    <x v="1"/>
    <x v="1"/>
    <x v="23"/>
    <n v="1244000"/>
    <x v="0"/>
    <x v="12"/>
    <n v="1"/>
    <n v="20"/>
    <n v="19"/>
    <n v="20"/>
    <n v="19"/>
  </r>
  <r>
    <d v="2015-11-02T00:00:00"/>
    <x v="1"/>
    <x v="8"/>
    <n v="43"/>
    <x v="1"/>
    <x v="1"/>
    <x v="23"/>
    <n v="1244000"/>
    <x v="0"/>
    <x v="2"/>
    <n v="2"/>
    <n v="490"/>
    <n v="492.5"/>
    <n v="980"/>
    <n v="985"/>
  </r>
  <r>
    <d v="2016-02-05T00:00:00"/>
    <x v="0"/>
    <x v="0"/>
    <n v="43"/>
    <x v="0"/>
    <x v="1"/>
    <x v="14"/>
    <n v="1036000"/>
    <x v="1"/>
    <x v="10"/>
    <n v="1"/>
    <n v="198"/>
    <n v="186"/>
    <n v="198"/>
    <n v="186"/>
  </r>
  <r>
    <d v="2016-03-18T00:00:00"/>
    <x v="0"/>
    <x v="1"/>
    <n v="43"/>
    <x v="0"/>
    <x v="1"/>
    <x v="14"/>
    <n v="1036000"/>
    <x v="2"/>
    <x v="11"/>
    <n v="2"/>
    <n v="1192"/>
    <n v="1556"/>
    <n v="2384"/>
    <n v="3112"/>
  </r>
  <r>
    <d v="2016-03-18T00:00:00"/>
    <x v="0"/>
    <x v="1"/>
    <n v="43"/>
    <x v="0"/>
    <x v="1"/>
    <x v="14"/>
    <n v="1036000"/>
    <x v="0"/>
    <x v="0"/>
    <n v="2"/>
    <n v="145"/>
    <n v="180.5"/>
    <n v="290"/>
    <n v="361"/>
  </r>
  <r>
    <d v="2016-05-22T00:00:00"/>
    <x v="0"/>
    <x v="10"/>
    <n v="43"/>
    <x v="0"/>
    <x v="1"/>
    <x v="14"/>
    <n v="1036000"/>
    <x v="2"/>
    <x v="11"/>
    <n v="1"/>
    <n v="2384"/>
    <n v="1967"/>
    <n v="2384"/>
    <n v="1967"/>
  </r>
  <r>
    <d v="2016-05-22T00:00:00"/>
    <x v="0"/>
    <x v="10"/>
    <n v="43"/>
    <x v="0"/>
    <x v="1"/>
    <x v="14"/>
    <n v="1036000"/>
    <x v="1"/>
    <x v="10"/>
    <n v="1"/>
    <n v="171"/>
    <n v="163"/>
    <n v="171"/>
    <n v="163"/>
  </r>
  <r>
    <d v="2016-05-25T00:00:00"/>
    <x v="0"/>
    <x v="10"/>
    <n v="43"/>
    <x v="0"/>
    <x v="1"/>
    <x v="14"/>
    <n v="1036000"/>
    <x v="2"/>
    <x v="14"/>
    <n v="3"/>
    <n v="180"/>
    <n v="217.66666699999999"/>
    <n v="540"/>
    <n v="653.000001"/>
  </r>
  <r>
    <d v="2016-05-25T00:00:00"/>
    <x v="0"/>
    <x v="10"/>
    <n v="43"/>
    <x v="0"/>
    <x v="1"/>
    <x v="14"/>
    <n v="1036000"/>
    <x v="1"/>
    <x v="10"/>
    <n v="1"/>
    <n v="234"/>
    <n v="339"/>
    <n v="234"/>
    <n v="339"/>
  </r>
  <r>
    <d v="2016-05-25T00:00:00"/>
    <x v="0"/>
    <x v="10"/>
    <n v="43"/>
    <x v="0"/>
    <x v="1"/>
    <x v="14"/>
    <n v="1036000"/>
    <x v="0"/>
    <x v="0"/>
    <n v="2"/>
    <n v="247"/>
    <n v="325"/>
    <n v="494"/>
    <n v="650"/>
  </r>
  <r>
    <d v="2016-06-23T00:00:00"/>
    <x v="0"/>
    <x v="3"/>
    <n v="43"/>
    <x v="0"/>
    <x v="1"/>
    <x v="14"/>
    <n v="1036000"/>
    <x v="2"/>
    <x v="11"/>
    <n v="1"/>
    <n v="2384"/>
    <n v="1718"/>
    <n v="2384"/>
    <n v="1718"/>
  </r>
  <r>
    <d v="2015-06-19T00:00:00"/>
    <x v="1"/>
    <x v="3"/>
    <n v="43"/>
    <x v="0"/>
    <x v="1"/>
    <x v="14"/>
    <n v="1036000"/>
    <x v="2"/>
    <x v="14"/>
    <n v="3"/>
    <n v="814.33"/>
    <n v="545.33333300000004"/>
    <n v="2442.9900000000002"/>
    <n v="1635.9999990000001"/>
  </r>
  <r>
    <d v="2015-07-16T00:00:00"/>
    <x v="1"/>
    <x v="4"/>
    <n v="43"/>
    <x v="0"/>
    <x v="1"/>
    <x v="14"/>
    <n v="1036000"/>
    <x v="2"/>
    <x v="14"/>
    <n v="1"/>
    <n v="2443"/>
    <n v="2646"/>
    <n v="2443"/>
    <n v="2646"/>
  </r>
  <r>
    <d v="2015-07-16T00:00:00"/>
    <x v="1"/>
    <x v="4"/>
    <n v="43"/>
    <x v="0"/>
    <x v="1"/>
    <x v="14"/>
    <n v="1036000"/>
    <x v="0"/>
    <x v="0"/>
    <n v="1"/>
    <n v="65"/>
    <n v="96"/>
    <n v="65"/>
    <n v="96"/>
  </r>
  <r>
    <d v="2015-08-17T00:00:00"/>
    <x v="1"/>
    <x v="5"/>
    <n v="43"/>
    <x v="0"/>
    <x v="1"/>
    <x v="14"/>
    <n v="1036000"/>
    <x v="0"/>
    <x v="0"/>
    <n v="1"/>
    <n v="1015"/>
    <n v="1195"/>
    <n v="1015"/>
    <n v="1195"/>
  </r>
  <r>
    <d v="2015-08-17T00:00:00"/>
    <x v="1"/>
    <x v="5"/>
    <n v="43"/>
    <x v="0"/>
    <x v="1"/>
    <x v="14"/>
    <n v="1036000"/>
    <x v="0"/>
    <x v="0"/>
    <n v="2"/>
    <n v="25"/>
    <n v="29.5"/>
    <n v="50"/>
    <n v="59"/>
  </r>
  <r>
    <d v="2015-10-06T00:00:00"/>
    <x v="1"/>
    <x v="7"/>
    <n v="43"/>
    <x v="0"/>
    <x v="1"/>
    <x v="14"/>
    <n v="1036000"/>
    <x v="2"/>
    <x v="11"/>
    <n v="3"/>
    <n v="794.67"/>
    <n v="728.33333300000004"/>
    <n v="2384.0099999999998"/>
    <n v="2184.9999990000001"/>
  </r>
  <r>
    <d v="2015-10-06T00:00:00"/>
    <x v="1"/>
    <x v="7"/>
    <n v="43"/>
    <x v="0"/>
    <x v="1"/>
    <x v="14"/>
    <n v="1036000"/>
    <x v="0"/>
    <x v="12"/>
    <n v="1"/>
    <n v="171"/>
    <n v="260"/>
    <n v="171"/>
    <n v="260"/>
  </r>
  <r>
    <d v="2015-10-06T00:00:00"/>
    <x v="1"/>
    <x v="7"/>
    <n v="43"/>
    <x v="0"/>
    <x v="1"/>
    <x v="14"/>
    <n v="1036000"/>
    <x v="0"/>
    <x v="12"/>
    <n v="2"/>
    <n v="10"/>
    <n v="12.5"/>
    <n v="20"/>
    <n v="25"/>
  </r>
  <r>
    <d v="2015-11-13T00:00:00"/>
    <x v="1"/>
    <x v="8"/>
    <n v="43"/>
    <x v="0"/>
    <x v="1"/>
    <x v="14"/>
    <n v="1036000"/>
    <x v="0"/>
    <x v="12"/>
    <n v="2"/>
    <n v="5"/>
    <n v="6"/>
    <n v="10"/>
    <n v="12"/>
  </r>
  <r>
    <d v="2015-11-18T00:00:00"/>
    <x v="1"/>
    <x v="8"/>
    <n v="43"/>
    <x v="0"/>
    <x v="1"/>
    <x v="14"/>
    <n v="1036000"/>
    <x v="2"/>
    <x v="14"/>
    <n v="3"/>
    <n v="180"/>
    <n v="169.33333300000001"/>
    <n v="540"/>
    <n v="507.999999"/>
  </r>
  <r>
    <d v="2015-11-18T00:00:00"/>
    <x v="1"/>
    <x v="8"/>
    <n v="43"/>
    <x v="0"/>
    <x v="1"/>
    <x v="14"/>
    <n v="1036000"/>
    <x v="0"/>
    <x v="0"/>
    <n v="1"/>
    <n v="193"/>
    <n v="261"/>
    <n v="193"/>
    <n v="261"/>
  </r>
  <r>
    <d v="2015-11-18T00:00:00"/>
    <x v="1"/>
    <x v="8"/>
    <n v="43"/>
    <x v="0"/>
    <x v="1"/>
    <x v="14"/>
    <n v="1036000"/>
    <x v="0"/>
    <x v="0"/>
    <n v="3"/>
    <n v="1.33"/>
    <n v="1.6666669999999999"/>
    <n v="3.99"/>
    <n v="5.0000009999999993"/>
  </r>
  <r>
    <d v="2016-01-01T00:00:00"/>
    <x v="0"/>
    <x v="11"/>
    <n v="43"/>
    <x v="0"/>
    <x v="2"/>
    <x v="5"/>
    <n v="55980000"/>
    <x v="0"/>
    <x v="2"/>
    <n v="2"/>
    <n v="350"/>
    <n v="483"/>
    <n v="700"/>
    <n v="966"/>
  </r>
  <r>
    <d v="2016-04-14T00:00:00"/>
    <x v="0"/>
    <x v="2"/>
    <n v="43"/>
    <x v="0"/>
    <x v="2"/>
    <x v="5"/>
    <n v="55980000"/>
    <x v="0"/>
    <x v="2"/>
    <n v="1"/>
    <n v="245"/>
    <n v="300"/>
    <n v="245"/>
    <n v="300"/>
  </r>
  <r>
    <d v="2016-04-24T00:00:00"/>
    <x v="0"/>
    <x v="2"/>
    <n v="43"/>
    <x v="0"/>
    <x v="2"/>
    <x v="5"/>
    <n v="55980000"/>
    <x v="0"/>
    <x v="2"/>
    <n v="1"/>
    <n v="630"/>
    <n v="778"/>
    <n v="630"/>
    <n v="778"/>
  </r>
  <r>
    <d v="2016-06-17T00:00:00"/>
    <x v="0"/>
    <x v="3"/>
    <n v="43"/>
    <x v="0"/>
    <x v="2"/>
    <x v="5"/>
    <n v="55980000"/>
    <x v="0"/>
    <x v="2"/>
    <n v="2"/>
    <n v="420"/>
    <n v="564"/>
    <n v="840"/>
    <n v="1128"/>
  </r>
  <r>
    <d v="2015-08-16T00:00:00"/>
    <x v="1"/>
    <x v="5"/>
    <n v="43"/>
    <x v="0"/>
    <x v="2"/>
    <x v="5"/>
    <n v="55980000"/>
    <x v="0"/>
    <x v="2"/>
    <n v="3"/>
    <n v="163.33000000000001"/>
    <n v="186"/>
    <n v="489.99"/>
    <n v="558"/>
  </r>
  <r>
    <d v="2015-09-07T00:00:00"/>
    <x v="1"/>
    <x v="6"/>
    <n v="43"/>
    <x v="0"/>
    <x v="2"/>
    <x v="5"/>
    <n v="55980000"/>
    <x v="0"/>
    <x v="2"/>
    <n v="3"/>
    <n v="186.67"/>
    <n v="210.66666699999999"/>
    <n v="560.01"/>
    <n v="632.000001"/>
  </r>
  <r>
    <d v="2015-09-14T00:00:00"/>
    <x v="1"/>
    <x v="6"/>
    <n v="43"/>
    <x v="0"/>
    <x v="2"/>
    <x v="5"/>
    <n v="55980000"/>
    <x v="0"/>
    <x v="2"/>
    <n v="3"/>
    <n v="326.67"/>
    <n v="354"/>
    <n v="980.01"/>
    <n v="1062"/>
  </r>
  <r>
    <d v="2015-10-08T00:00:00"/>
    <x v="1"/>
    <x v="7"/>
    <n v="43"/>
    <x v="0"/>
    <x v="2"/>
    <x v="5"/>
    <n v="55980000"/>
    <x v="0"/>
    <x v="2"/>
    <n v="1"/>
    <n v="140"/>
    <n v="160"/>
    <n v="140"/>
    <n v="160"/>
  </r>
  <r>
    <d v="2015-10-30T00:00:00"/>
    <x v="1"/>
    <x v="7"/>
    <n v="43"/>
    <x v="0"/>
    <x v="2"/>
    <x v="5"/>
    <n v="55980000"/>
    <x v="0"/>
    <x v="2"/>
    <n v="3"/>
    <n v="350"/>
    <n v="413.66666700000002"/>
    <n v="1050"/>
    <n v="1241.0000010000001"/>
  </r>
  <r>
    <d v="2015-11-05T00:00:00"/>
    <x v="1"/>
    <x v="8"/>
    <n v="43"/>
    <x v="0"/>
    <x v="2"/>
    <x v="5"/>
    <n v="55980000"/>
    <x v="0"/>
    <x v="2"/>
    <n v="1"/>
    <n v="770"/>
    <n v="906"/>
    <n v="770"/>
    <n v="906"/>
  </r>
  <r>
    <d v="2015-12-25T00:00:00"/>
    <x v="1"/>
    <x v="9"/>
    <n v="43"/>
    <x v="0"/>
    <x v="2"/>
    <x v="5"/>
    <n v="55980000"/>
    <x v="0"/>
    <x v="2"/>
    <n v="2"/>
    <n v="350"/>
    <n v="410.5"/>
    <n v="700"/>
    <n v="821"/>
  </r>
  <r>
    <d v="2016-01-15T00:00:00"/>
    <x v="0"/>
    <x v="11"/>
    <n v="43"/>
    <x v="1"/>
    <x v="2"/>
    <x v="5"/>
    <n v="55980000"/>
    <x v="0"/>
    <x v="12"/>
    <n v="3"/>
    <n v="86.67"/>
    <n v="118"/>
    <n v="260.01"/>
    <n v="354"/>
  </r>
  <r>
    <d v="2016-01-17T00:00:00"/>
    <x v="0"/>
    <x v="11"/>
    <n v="43"/>
    <x v="1"/>
    <x v="2"/>
    <x v="5"/>
    <n v="55980000"/>
    <x v="0"/>
    <x v="0"/>
    <n v="1"/>
    <n v="35"/>
    <n v="43"/>
    <n v="35"/>
    <n v="43"/>
  </r>
  <r>
    <d v="2016-01-17T00:00:00"/>
    <x v="0"/>
    <x v="11"/>
    <n v="43"/>
    <x v="1"/>
    <x v="2"/>
    <x v="5"/>
    <n v="55980000"/>
    <x v="0"/>
    <x v="0"/>
    <n v="2"/>
    <n v="287.5"/>
    <n v="370.5"/>
    <n v="575"/>
    <n v="741"/>
  </r>
  <r>
    <d v="2016-01-17T00:00:00"/>
    <x v="0"/>
    <x v="11"/>
    <n v="43"/>
    <x v="1"/>
    <x v="2"/>
    <x v="5"/>
    <n v="55980000"/>
    <x v="0"/>
    <x v="0"/>
    <n v="1"/>
    <n v="27"/>
    <n v="33"/>
    <n v="27"/>
    <n v="33"/>
  </r>
  <r>
    <d v="2016-01-20T00:00:00"/>
    <x v="0"/>
    <x v="11"/>
    <n v="43"/>
    <x v="1"/>
    <x v="2"/>
    <x v="5"/>
    <n v="55980000"/>
    <x v="0"/>
    <x v="0"/>
    <n v="2"/>
    <n v="105"/>
    <n v="132"/>
    <n v="210"/>
    <n v="264"/>
  </r>
  <r>
    <d v="2016-01-20T00:00:00"/>
    <x v="0"/>
    <x v="11"/>
    <n v="43"/>
    <x v="1"/>
    <x v="2"/>
    <x v="5"/>
    <n v="55980000"/>
    <x v="0"/>
    <x v="0"/>
    <n v="3"/>
    <n v="43.33"/>
    <n v="54.333333000000003"/>
    <n v="129.99"/>
    <n v="162.999999"/>
  </r>
  <r>
    <d v="2016-01-20T00:00:00"/>
    <x v="0"/>
    <x v="11"/>
    <n v="43"/>
    <x v="1"/>
    <x v="2"/>
    <x v="5"/>
    <n v="55980000"/>
    <x v="0"/>
    <x v="12"/>
    <n v="3"/>
    <n v="76.67"/>
    <n v="87.333332999999996"/>
    <n v="230.01"/>
    <n v="261.999999"/>
  </r>
  <r>
    <d v="2016-01-20T00:00:00"/>
    <x v="0"/>
    <x v="11"/>
    <n v="43"/>
    <x v="1"/>
    <x v="2"/>
    <x v="5"/>
    <n v="55980000"/>
    <x v="0"/>
    <x v="12"/>
    <n v="3"/>
    <n v="21.67"/>
    <n v="27.333333"/>
    <n v="65.010000000000005"/>
    <n v="81.999999000000003"/>
  </r>
  <r>
    <d v="2016-01-24T00:00:00"/>
    <x v="0"/>
    <x v="11"/>
    <n v="43"/>
    <x v="1"/>
    <x v="2"/>
    <x v="5"/>
    <n v="55980000"/>
    <x v="0"/>
    <x v="12"/>
    <n v="3"/>
    <n v="53.33"/>
    <n v="62.666666999999997"/>
    <n v="159.99"/>
    <n v="188.000001"/>
  </r>
  <r>
    <d v="2016-01-24T00:00:00"/>
    <x v="0"/>
    <x v="11"/>
    <n v="43"/>
    <x v="1"/>
    <x v="2"/>
    <x v="5"/>
    <n v="55980000"/>
    <x v="0"/>
    <x v="12"/>
    <n v="3"/>
    <n v="20"/>
    <n v="23.666667"/>
    <n v="60"/>
    <n v="71.000000999999997"/>
  </r>
  <r>
    <d v="2016-01-25T00:00:00"/>
    <x v="0"/>
    <x v="11"/>
    <n v="43"/>
    <x v="1"/>
    <x v="2"/>
    <x v="5"/>
    <n v="55980000"/>
    <x v="0"/>
    <x v="0"/>
    <n v="2"/>
    <n v="44"/>
    <n v="50"/>
    <n v="88"/>
    <n v="100"/>
  </r>
  <r>
    <d v="2016-01-25T00:00:00"/>
    <x v="0"/>
    <x v="11"/>
    <n v="43"/>
    <x v="1"/>
    <x v="2"/>
    <x v="5"/>
    <n v="55980000"/>
    <x v="0"/>
    <x v="0"/>
    <n v="2"/>
    <n v="25"/>
    <n v="30"/>
    <n v="50"/>
    <n v="60"/>
  </r>
  <r>
    <d v="2016-01-30T00:00:00"/>
    <x v="0"/>
    <x v="11"/>
    <n v="43"/>
    <x v="1"/>
    <x v="2"/>
    <x v="5"/>
    <n v="55980000"/>
    <x v="0"/>
    <x v="0"/>
    <n v="2"/>
    <n v="37.5"/>
    <n v="50.5"/>
    <n v="75"/>
    <n v="101"/>
  </r>
  <r>
    <d v="2016-02-18T00:00:00"/>
    <x v="0"/>
    <x v="0"/>
    <n v="43"/>
    <x v="1"/>
    <x v="2"/>
    <x v="5"/>
    <n v="55980000"/>
    <x v="0"/>
    <x v="12"/>
    <n v="3"/>
    <n v="50"/>
    <n v="65.666667000000004"/>
    <n v="150"/>
    <n v="197.000001"/>
  </r>
  <r>
    <d v="2016-02-26T00:00:00"/>
    <x v="0"/>
    <x v="0"/>
    <n v="43"/>
    <x v="1"/>
    <x v="2"/>
    <x v="5"/>
    <n v="55980000"/>
    <x v="0"/>
    <x v="12"/>
    <n v="1"/>
    <n v="81"/>
    <n v="101"/>
    <n v="81"/>
    <n v="101"/>
  </r>
  <r>
    <d v="2016-02-26T00:00:00"/>
    <x v="0"/>
    <x v="0"/>
    <n v="43"/>
    <x v="1"/>
    <x v="2"/>
    <x v="5"/>
    <n v="55980000"/>
    <x v="0"/>
    <x v="12"/>
    <n v="2"/>
    <n v="50"/>
    <n v="61"/>
    <n v="100"/>
    <n v="122"/>
  </r>
  <r>
    <d v="2016-02-28T00:00:00"/>
    <x v="0"/>
    <x v="0"/>
    <n v="43"/>
    <x v="1"/>
    <x v="2"/>
    <x v="5"/>
    <n v="55980000"/>
    <x v="0"/>
    <x v="0"/>
    <n v="2"/>
    <n v="105"/>
    <n v="127"/>
    <n v="210"/>
    <n v="254"/>
  </r>
  <r>
    <d v="2016-02-28T00:00:00"/>
    <x v="0"/>
    <x v="0"/>
    <n v="43"/>
    <x v="1"/>
    <x v="2"/>
    <x v="5"/>
    <n v="55980000"/>
    <x v="0"/>
    <x v="0"/>
    <n v="3"/>
    <n v="13.67"/>
    <n v="16.333333"/>
    <n v="41.01"/>
    <n v="48.999999000000003"/>
  </r>
  <r>
    <d v="2016-03-01T00:00:00"/>
    <x v="0"/>
    <x v="1"/>
    <n v="43"/>
    <x v="1"/>
    <x v="2"/>
    <x v="5"/>
    <n v="55980000"/>
    <x v="0"/>
    <x v="12"/>
    <n v="3"/>
    <n v="40"/>
    <n v="52"/>
    <n v="120"/>
    <n v="156"/>
  </r>
  <r>
    <d v="2016-03-09T00:00:00"/>
    <x v="0"/>
    <x v="1"/>
    <n v="43"/>
    <x v="1"/>
    <x v="2"/>
    <x v="5"/>
    <n v="55980000"/>
    <x v="0"/>
    <x v="0"/>
    <n v="3"/>
    <n v="129"/>
    <n v="170.66666699999999"/>
    <n v="387"/>
    <n v="512.000001"/>
  </r>
  <r>
    <d v="2016-03-20T00:00:00"/>
    <x v="0"/>
    <x v="1"/>
    <n v="43"/>
    <x v="1"/>
    <x v="2"/>
    <x v="5"/>
    <n v="55980000"/>
    <x v="0"/>
    <x v="0"/>
    <n v="2"/>
    <n v="87"/>
    <n v="112.5"/>
    <n v="174"/>
    <n v="225"/>
  </r>
  <r>
    <d v="2016-03-20T00:00:00"/>
    <x v="0"/>
    <x v="1"/>
    <n v="43"/>
    <x v="1"/>
    <x v="2"/>
    <x v="5"/>
    <n v="55980000"/>
    <x v="0"/>
    <x v="0"/>
    <n v="2"/>
    <n v="50"/>
    <n v="65.5"/>
    <n v="100"/>
    <n v="131"/>
  </r>
  <r>
    <d v="2016-03-20T00:00:00"/>
    <x v="0"/>
    <x v="1"/>
    <n v="43"/>
    <x v="1"/>
    <x v="2"/>
    <x v="5"/>
    <n v="55980000"/>
    <x v="0"/>
    <x v="12"/>
    <n v="1"/>
    <n v="225"/>
    <n v="307"/>
    <n v="225"/>
    <n v="307"/>
  </r>
  <r>
    <d v="2016-03-20T00:00:00"/>
    <x v="0"/>
    <x v="1"/>
    <n v="43"/>
    <x v="1"/>
    <x v="2"/>
    <x v="5"/>
    <n v="55980000"/>
    <x v="0"/>
    <x v="12"/>
    <n v="2"/>
    <n v="12.5"/>
    <n v="16.5"/>
    <n v="25"/>
    <n v="33"/>
  </r>
  <r>
    <d v="2016-03-20T00:00:00"/>
    <x v="0"/>
    <x v="1"/>
    <n v="43"/>
    <x v="1"/>
    <x v="2"/>
    <x v="5"/>
    <n v="55980000"/>
    <x v="1"/>
    <x v="1"/>
    <n v="3"/>
    <n v="163.33000000000001"/>
    <n v="212.66666699999999"/>
    <n v="489.99"/>
    <n v="638.000001"/>
  </r>
  <r>
    <d v="2016-06-05T00:00:00"/>
    <x v="0"/>
    <x v="3"/>
    <n v="43"/>
    <x v="1"/>
    <x v="2"/>
    <x v="5"/>
    <n v="55980000"/>
    <x v="0"/>
    <x v="12"/>
    <n v="1"/>
    <n v="70"/>
    <n v="90"/>
    <n v="70"/>
    <n v="90"/>
  </r>
  <r>
    <d v="2016-06-12T00:00:00"/>
    <x v="0"/>
    <x v="3"/>
    <n v="43"/>
    <x v="1"/>
    <x v="2"/>
    <x v="5"/>
    <n v="55980000"/>
    <x v="0"/>
    <x v="12"/>
    <n v="2"/>
    <n v="12.5"/>
    <n v="15.5"/>
    <n v="25"/>
    <n v="31"/>
  </r>
  <r>
    <d v="2016-06-12T00:00:00"/>
    <x v="0"/>
    <x v="3"/>
    <n v="43"/>
    <x v="1"/>
    <x v="2"/>
    <x v="5"/>
    <n v="55980000"/>
    <x v="0"/>
    <x v="12"/>
    <n v="1"/>
    <n v="80"/>
    <n v="103"/>
    <n v="80"/>
    <n v="103"/>
  </r>
  <r>
    <d v="2016-06-27T00:00:00"/>
    <x v="0"/>
    <x v="3"/>
    <n v="43"/>
    <x v="1"/>
    <x v="2"/>
    <x v="5"/>
    <n v="55980000"/>
    <x v="1"/>
    <x v="1"/>
    <n v="2"/>
    <n v="98"/>
    <n v="127"/>
    <n v="196"/>
    <n v="254"/>
  </r>
  <r>
    <d v="2016-06-27T00:00:00"/>
    <x v="0"/>
    <x v="3"/>
    <n v="43"/>
    <x v="1"/>
    <x v="2"/>
    <x v="5"/>
    <n v="55980000"/>
    <x v="0"/>
    <x v="0"/>
    <n v="1"/>
    <n v="92"/>
    <n v="115"/>
    <n v="92"/>
    <n v="115"/>
  </r>
  <r>
    <d v="2016-06-27T00:00:00"/>
    <x v="0"/>
    <x v="3"/>
    <n v="43"/>
    <x v="1"/>
    <x v="2"/>
    <x v="5"/>
    <n v="55980000"/>
    <x v="0"/>
    <x v="0"/>
    <n v="2"/>
    <n v="21.5"/>
    <n v="27.5"/>
    <n v="43"/>
    <n v="55"/>
  </r>
  <r>
    <d v="2016-07-15T00:00:00"/>
    <x v="0"/>
    <x v="4"/>
    <n v="43"/>
    <x v="1"/>
    <x v="2"/>
    <x v="5"/>
    <n v="55980000"/>
    <x v="0"/>
    <x v="12"/>
    <n v="2"/>
    <n v="2.5"/>
    <n v="3"/>
    <n v="5"/>
    <n v="6"/>
  </r>
  <r>
    <d v="2016-07-28T00:00:00"/>
    <x v="0"/>
    <x v="4"/>
    <n v="43"/>
    <x v="1"/>
    <x v="2"/>
    <x v="5"/>
    <n v="55980000"/>
    <x v="0"/>
    <x v="12"/>
    <n v="1"/>
    <n v="135"/>
    <n v="184"/>
    <n v="135"/>
    <n v="184"/>
  </r>
  <r>
    <d v="2015-07-04T00:00:00"/>
    <x v="1"/>
    <x v="4"/>
    <n v="43"/>
    <x v="1"/>
    <x v="2"/>
    <x v="5"/>
    <n v="55980000"/>
    <x v="0"/>
    <x v="0"/>
    <n v="1"/>
    <n v="978"/>
    <n v="1123"/>
    <n v="978"/>
    <n v="1123"/>
  </r>
  <r>
    <d v="2015-08-11T00:00:00"/>
    <x v="1"/>
    <x v="5"/>
    <n v="43"/>
    <x v="1"/>
    <x v="2"/>
    <x v="5"/>
    <n v="55980000"/>
    <x v="0"/>
    <x v="0"/>
    <n v="1"/>
    <n v="25"/>
    <n v="28"/>
    <n v="25"/>
    <n v="28"/>
  </r>
  <r>
    <d v="2015-08-13T00:00:00"/>
    <x v="1"/>
    <x v="5"/>
    <n v="43"/>
    <x v="1"/>
    <x v="2"/>
    <x v="5"/>
    <n v="55980000"/>
    <x v="0"/>
    <x v="0"/>
    <n v="1"/>
    <n v="245"/>
    <n v="255"/>
    <n v="245"/>
    <n v="255"/>
  </r>
  <r>
    <d v="2015-09-12T00:00:00"/>
    <x v="1"/>
    <x v="6"/>
    <n v="43"/>
    <x v="1"/>
    <x v="2"/>
    <x v="5"/>
    <n v="55980000"/>
    <x v="0"/>
    <x v="12"/>
    <n v="1"/>
    <n v="300"/>
    <n v="325"/>
    <n v="300"/>
    <n v="325"/>
  </r>
  <r>
    <d v="2015-09-12T00:00:00"/>
    <x v="1"/>
    <x v="6"/>
    <n v="43"/>
    <x v="1"/>
    <x v="2"/>
    <x v="5"/>
    <n v="55980000"/>
    <x v="0"/>
    <x v="12"/>
    <n v="2"/>
    <n v="12.5"/>
    <n v="14"/>
    <n v="25"/>
    <n v="28"/>
  </r>
  <r>
    <d v="2015-09-30T00:00:00"/>
    <x v="1"/>
    <x v="6"/>
    <n v="43"/>
    <x v="1"/>
    <x v="2"/>
    <x v="5"/>
    <n v="55980000"/>
    <x v="0"/>
    <x v="0"/>
    <n v="2"/>
    <n v="10.5"/>
    <n v="12.5"/>
    <n v="21"/>
    <n v="25"/>
  </r>
  <r>
    <d v="2015-09-30T00:00:00"/>
    <x v="1"/>
    <x v="6"/>
    <n v="43"/>
    <x v="1"/>
    <x v="2"/>
    <x v="5"/>
    <n v="55980000"/>
    <x v="0"/>
    <x v="0"/>
    <n v="1"/>
    <n v="5"/>
    <n v="5"/>
    <n v="5"/>
    <n v="5"/>
  </r>
  <r>
    <d v="2015-10-14T00:00:00"/>
    <x v="1"/>
    <x v="7"/>
    <n v="43"/>
    <x v="1"/>
    <x v="2"/>
    <x v="5"/>
    <n v="55980000"/>
    <x v="0"/>
    <x v="12"/>
    <n v="2"/>
    <n v="67.5"/>
    <n v="76"/>
    <n v="135"/>
    <n v="152"/>
  </r>
  <r>
    <d v="2015-10-16T00:00:00"/>
    <x v="1"/>
    <x v="7"/>
    <n v="43"/>
    <x v="1"/>
    <x v="2"/>
    <x v="5"/>
    <n v="55980000"/>
    <x v="0"/>
    <x v="0"/>
    <n v="2"/>
    <n v="37.5"/>
    <n v="43.5"/>
    <n v="75"/>
    <n v="87"/>
  </r>
  <r>
    <d v="2015-10-16T00:00:00"/>
    <x v="1"/>
    <x v="7"/>
    <n v="43"/>
    <x v="1"/>
    <x v="2"/>
    <x v="5"/>
    <n v="55980000"/>
    <x v="0"/>
    <x v="0"/>
    <n v="1"/>
    <n v="85"/>
    <n v="90"/>
    <n v="85"/>
    <n v="90"/>
  </r>
  <r>
    <d v="2015-10-17T00:00:00"/>
    <x v="1"/>
    <x v="7"/>
    <n v="43"/>
    <x v="1"/>
    <x v="2"/>
    <x v="5"/>
    <n v="55980000"/>
    <x v="0"/>
    <x v="0"/>
    <n v="3"/>
    <n v="50"/>
    <n v="53"/>
    <n v="150"/>
    <n v="159"/>
  </r>
  <r>
    <d v="2015-10-17T00:00:00"/>
    <x v="1"/>
    <x v="7"/>
    <n v="43"/>
    <x v="1"/>
    <x v="2"/>
    <x v="5"/>
    <n v="55980000"/>
    <x v="0"/>
    <x v="0"/>
    <n v="2"/>
    <n v="60"/>
    <n v="71.5"/>
    <n v="120"/>
    <n v="143"/>
  </r>
  <r>
    <d v="2015-10-17T00:00:00"/>
    <x v="1"/>
    <x v="7"/>
    <n v="43"/>
    <x v="1"/>
    <x v="2"/>
    <x v="5"/>
    <n v="55980000"/>
    <x v="0"/>
    <x v="0"/>
    <n v="3"/>
    <n v="0.67"/>
    <n v="0.66666700000000001"/>
    <n v="2.0100000000000002"/>
    <n v="2.0000010000000001"/>
  </r>
  <r>
    <d v="2015-10-28T00:00:00"/>
    <x v="1"/>
    <x v="7"/>
    <n v="43"/>
    <x v="1"/>
    <x v="2"/>
    <x v="5"/>
    <n v="55980000"/>
    <x v="0"/>
    <x v="0"/>
    <n v="1"/>
    <n v="490"/>
    <n v="581"/>
    <n v="490"/>
    <n v="581"/>
  </r>
  <r>
    <d v="2015-10-28T00:00:00"/>
    <x v="1"/>
    <x v="7"/>
    <n v="43"/>
    <x v="1"/>
    <x v="2"/>
    <x v="5"/>
    <n v="55980000"/>
    <x v="0"/>
    <x v="0"/>
    <n v="3"/>
    <n v="28.33"/>
    <n v="33.333333000000003"/>
    <n v="84.99"/>
    <n v="99.999999000000003"/>
  </r>
  <r>
    <d v="2015-12-01T00:00:00"/>
    <x v="1"/>
    <x v="9"/>
    <n v="43"/>
    <x v="1"/>
    <x v="2"/>
    <x v="5"/>
    <n v="55980000"/>
    <x v="0"/>
    <x v="0"/>
    <n v="2"/>
    <n v="332.5"/>
    <n v="388.5"/>
    <n v="665"/>
    <n v="777"/>
  </r>
  <r>
    <d v="2015-12-01T00:00:00"/>
    <x v="1"/>
    <x v="9"/>
    <n v="43"/>
    <x v="1"/>
    <x v="2"/>
    <x v="5"/>
    <n v="55980000"/>
    <x v="0"/>
    <x v="0"/>
    <n v="3"/>
    <n v="16.670000000000002"/>
    <n v="18.333333"/>
    <n v="50.010000000000005"/>
    <n v="54.999999000000003"/>
  </r>
  <r>
    <d v="2015-12-15T00:00:00"/>
    <x v="1"/>
    <x v="9"/>
    <n v="43"/>
    <x v="1"/>
    <x v="2"/>
    <x v="5"/>
    <n v="55980000"/>
    <x v="0"/>
    <x v="0"/>
    <n v="2"/>
    <n v="10.5"/>
    <n v="12"/>
    <n v="21"/>
    <n v="24"/>
  </r>
  <r>
    <d v="2015-12-15T00:00:00"/>
    <x v="1"/>
    <x v="9"/>
    <n v="43"/>
    <x v="1"/>
    <x v="2"/>
    <x v="5"/>
    <n v="55980000"/>
    <x v="0"/>
    <x v="0"/>
    <n v="3"/>
    <n v="22.67"/>
    <n v="25.333333"/>
    <n v="68.010000000000005"/>
    <n v="75.999999000000003"/>
  </r>
  <r>
    <d v="2015-12-15T00:00:00"/>
    <x v="1"/>
    <x v="9"/>
    <n v="43"/>
    <x v="1"/>
    <x v="2"/>
    <x v="5"/>
    <n v="55980000"/>
    <x v="0"/>
    <x v="0"/>
    <n v="1"/>
    <n v="66"/>
    <n v="72"/>
    <n v="66"/>
    <n v="72"/>
  </r>
  <r>
    <d v="2015-12-18T00:00:00"/>
    <x v="1"/>
    <x v="9"/>
    <n v="43"/>
    <x v="1"/>
    <x v="2"/>
    <x v="5"/>
    <n v="55980000"/>
    <x v="0"/>
    <x v="12"/>
    <n v="3"/>
    <n v="69"/>
    <n v="73.666667000000004"/>
    <n v="207"/>
    <n v="221.000001"/>
  </r>
  <r>
    <d v="2015-12-18T00:00:00"/>
    <x v="1"/>
    <x v="9"/>
    <n v="43"/>
    <x v="1"/>
    <x v="2"/>
    <x v="5"/>
    <n v="55980000"/>
    <x v="0"/>
    <x v="12"/>
    <n v="3"/>
    <n v="10"/>
    <n v="10.666667"/>
    <n v="30"/>
    <n v="32.000000999999997"/>
  </r>
  <r>
    <d v="2016-04-30T00:00:00"/>
    <x v="0"/>
    <x v="2"/>
    <n v="44"/>
    <x v="1"/>
    <x v="1"/>
    <x v="12"/>
    <n v="2161000"/>
    <x v="0"/>
    <x v="2"/>
    <n v="1"/>
    <n v="315"/>
    <n v="410"/>
    <n v="315"/>
    <n v="410"/>
  </r>
  <r>
    <d v="2016-07-18T00:00:00"/>
    <x v="0"/>
    <x v="4"/>
    <n v="44"/>
    <x v="1"/>
    <x v="1"/>
    <x v="12"/>
    <n v="2161000"/>
    <x v="0"/>
    <x v="2"/>
    <n v="2"/>
    <n v="140"/>
    <n v="203.5"/>
    <n v="280"/>
    <n v="407"/>
  </r>
  <r>
    <d v="2016-07-18T00:00:00"/>
    <x v="0"/>
    <x v="4"/>
    <n v="44"/>
    <x v="1"/>
    <x v="1"/>
    <x v="12"/>
    <n v="2161000"/>
    <x v="1"/>
    <x v="10"/>
    <n v="1"/>
    <n v="162"/>
    <n v="182"/>
    <n v="162"/>
    <n v="182"/>
  </r>
  <r>
    <d v="2016-02-07T00:00:00"/>
    <x v="0"/>
    <x v="0"/>
    <n v="44"/>
    <x v="0"/>
    <x v="3"/>
    <x v="11"/>
    <n v="13080000"/>
    <x v="0"/>
    <x v="2"/>
    <n v="2"/>
    <n v="140"/>
    <n v="198"/>
    <n v="280"/>
    <n v="396"/>
  </r>
  <r>
    <d v="2016-04-24T00:00:00"/>
    <x v="0"/>
    <x v="2"/>
    <n v="44"/>
    <x v="0"/>
    <x v="3"/>
    <x v="11"/>
    <n v="13080000"/>
    <x v="0"/>
    <x v="2"/>
    <n v="3"/>
    <n v="105"/>
    <n v="156"/>
    <n v="315"/>
    <n v="468"/>
  </r>
  <r>
    <d v="2016-06-30T00:00:00"/>
    <x v="0"/>
    <x v="3"/>
    <n v="44"/>
    <x v="0"/>
    <x v="3"/>
    <x v="11"/>
    <n v="13080000"/>
    <x v="0"/>
    <x v="2"/>
    <n v="3"/>
    <n v="70"/>
    <n v="112.333333"/>
    <n v="210"/>
    <n v="336.999999"/>
  </r>
  <r>
    <d v="2015-10-02T00:00:00"/>
    <x v="1"/>
    <x v="7"/>
    <n v="44"/>
    <x v="0"/>
    <x v="3"/>
    <x v="11"/>
    <n v="13080000"/>
    <x v="0"/>
    <x v="2"/>
    <n v="3"/>
    <n v="151.66999999999999"/>
    <n v="196.66666699999999"/>
    <n v="455.01"/>
    <n v="590.000001"/>
  </r>
  <r>
    <d v="2016-06-05T00:00:00"/>
    <x v="0"/>
    <x v="3"/>
    <n v="45"/>
    <x v="0"/>
    <x v="3"/>
    <x v="21"/>
    <n v="72124"/>
    <x v="0"/>
    <x v="0"/>
    <n v="2"/>
    <n v="15"/>
    <n v="24"/>
    <n v="30"/>
    <n v="48"/>
  </r>
  <r>
    <d v="2015-10-12T00:00:00"/>
    <x v="1"/>
    <x v="7"/>
    <n v="45"/>
    <x v="0"/>
    <x v="3"/>
    <x v="21"/>
    <n v="72124"/>
    <x v="1"/>
    <x v="6"/>
    <n v="1"/>
    <n v="1150"/>
    <n v="1669"/>
    <n v="1150"/>
    <n v="1669"/>
  </r>
  <r>
    <d v="2016-05-24T00:00:00"/>
    <x v="0"/>
    <x v="10"/>
    <n v="46"/>
    <x v="0"/>
    <x v="1"/>
    <x v="3"/>
    <n v="1315000"/>
    <x v="2"/>
    <x v="11"/>
    <n v="1"/>
    <n v="2384"/>
    <n v="3134"/>
    <n v="2384"/>
    <n v="3134"/>
  </r>
  <r>
    <d v="2016-05-24T00:00:00"/>
    <x v="0"/>
    <x v="10"/>
    <n v="46"/>
    <x v="0"/>
    <x v="1"/>
    <x v="3"/>
    <n v="1315000"/>
    <x v="0"/>
    <x v="12"/>
    <n v="2"/>
    <n v="42.5"/>
    <n v="51.5"/>
    <n v="85"/>
    <n v="103"/>
  </r>
  <r>
    <d v="2016-05-24T00:00:00"/>
    <x v="0"/>
    <x v="10"/>
    <n v="46"/>
    <x v="0"/>
    <x v="1"/>
    <x v="3"/>
    <n v="1315000"/>
    <x v="0"/>
    <x v="12"/>
    <n v="3"/>
    <n v="51"/>
    <n v="64.333332999999996"/>
    <n v="153"/>
    <n v="192.999999"/>
  </r>
  <r>
    <d v="2015-09-02T00:00:00"/>
    <x v="1"/>
    <x v="6"/>
    <n v="46"/>
    <x v="0"/>
    <x v="1"/>
    <x v="3"/>
    <n v="1315000"/>
    <x v="2"/>
    <x v="14"/>
    <n v="1"/>
    <n v="2443"/>
    <n v="2756"/>
    <n v="2443"/>
    <n v="2756"/>
  </r>
  <r>
    <d v="2015-09-02T00:00:00"/>
    <x v="1"/>
    <x v="6"/>
    <n v="46"/>
    <x v="0"/>
    <x v="1"/>
    <x v="3"/>
    <n v="1315000"/>
    <x v="0"/>
    <x v="12"/>
    <n v="3"/>
    <n v="18.329999999999998"/>
    <n v="21.666667"/>
    <n v="54.989999999999995"/>
    <n v="65.000000999999997"/>
  </r>
  <r>
    <d v="2015-09-02T00:00:00"/>
    <x v="1"/>
    <x v="6"/>
    <n v="46"/>
    <x v="0"/>
    <x v="1"/>
    <x v="3"/>
    <n v="1315000"/>
    <x v="0"/>
    <x v="12"/>
    <n v="2"/>
    <n v="126"/>
    <n v="179"/>
    <n v="252"/>
    <n v="358"/>
  </r>
  <r>
    <d v="2015-09-02T00:00:00"/>
    <x v="1"/>
    <x v="6"/>
    <n v="46"/>
    <x v="0"/>
    <x v="1"/>
    <x v="3"/>
    <n v="1315000"/>
    <x v="0"/>
    <x v="2"/>
    <n v="1"/>
    <n v="1050"/>
    <n v="1024"/>
    <n v="1050"/>
    <n v="1024"/>
  </r>
  <r>
    <d v="2015-11-09T00:00:00"/>
    <x v="1"/>
    <x v="8"/>
    <n v="46"/>
    <x v="0"/>
    <x v="1"/>
    <x v="3"/>
    <n v="1315000"/>
    <x v="2"/>
    <x v="11"/>
    <n v="3"/>
    <n v="794.67"/>
    <n v="652.66666699999996"/>
    <n v="2384.0099999999998"/>
    <n v="1958.0000009999999"/>
  </r>
  <r>
    <d v="2015-11-09T00:00:00"/>
    <x v="1"/>
    <x v="8"/>
    <n v="46"/>
    <x v="0"/>
    <x v="1"/>
    <x v="3"/>
    <n v="1315000"/>
    <x v="0"/>
    <x v="2"/>
    <n v="1"/>
    <n v="595"/>
    <n v="898"/>
    <n v="595"/>
    <n v="898"/>
  </r>
  <r>
    <d v="2015-11-09T00:00:00"/>
    <x v="1"/>
    <x v="8"/>
    <n v="46"/>
    <x v="0"/>
    <x v="1"/>
    <x v="3"/>
    <n v="1315000"/>
    <x v="1"/>
    <x v="10"/>
    <n v="1"/>
    <n v="270"/>
    <n v="183"/>
    <n v="270"/>
    <n v="183"/>
  </r>
  <r>
    <d v="2015-11-23T00:00:00"/>
    <x v="1"/>
    <x v="8"/>
    <n v="46"/>
    <x v="0"/>
    <x v="1"/>
    <x v="3"/>
    <n v="1315000"/>
    <x v="2"/>
    <x v="4"/>
    <n v="2"/>
    <n v="1147.5"/>
    <n v="1034"/>
    <n v="2295"/>
    <n v="2068"/>
  </r>
  <r>
    <d v="2015-11-23T00:00:00"/>
    <x v="1"/>
    <x v="8"/>
    <n v="46"/>
    <x v="0"/>
    <x v="1"/>
    <x v="3"/>
    <n v="1315000"/>
    <x v="0"/>
    <x v="12"/>
    <n v="2"/>
    <n v="75"/>
    <n v="99.5"/>
    <n v="150"/>
    <n v="199"/>
  </r>
  <r>
    <d v="2015-11-23T00:00:00"/>
    <x v="1"/>
    <x v="8"/>
    <n v="46"/>
    <x v="0"/>
    <x v="1"/>
    <x v="3"/>
    <n v="1315000"/>
    <x v="0"/>
    <x v="12"/>
    <n v="2"/>
    <n v="32.5"/>
    <n v="38"/>
    <n v="65"/>
    <n v="76"/>
  </r>
  <r>
    <d v="2015-11-23T00:00:00"/>
    <x v="1"/>
    <x v="8"/>
    <n v="46"/>
    <x v="0"/>
    <x v="1"/>
    <x v="3"/>
    <n v="1315000"/>
    <x v="1"/>
    <x v="9"/>
    <n v="2"/>
    <n v="31.5"/>
    <n v="26.5"/>
    <n v="63"/>
    <n v="53"/>
  </r>
  <r>
    <d v="2016-06-24T00:00:00"/>
    <x v="0"/>
    <x v="3"/>
    <n v="46"/>
    <x v="0"/>
    <x v="1"/>
    <x v="3"/>
    <n v="1315000"/>
    <x v="1"/>
    <x v="6"/>
    <n v="1"/>
    <n v="1350"/>
    <n v="1458"/>
    <n v="1350"/>
    <n v="1458"/>
  </r>
  <r>
    <d v="2015-09-19T00:00:00"/>
    <x v="1"/>
    <x v="6"/>
    <n v="46"/>
    <x v="1"/>
    <x v="1"/>
    <x v="15"/>
    <n v="1606000"/>
    <x v="2"/>
    <x v="14"/>
    <n v="2"/>
    <n v="1221.5"/>
    <n v="1309"/>
    <n v="2443"/>
    <n v="2618"/>
  </r>
  <r>
    <d v="2015-09-19T00:00:00"/>
    <x v="1"/>
    <x v="6"/>
    <n v="46"/>
    <x v="1"/>
    <x v="1"/>
    <x v="15"/>
    <n v="1606000"/>
    <x v="0"/>
    <x v="12"/>
    <n v="3"/>
    <n v="60"/>
    <n v="68.666667000000004"/>
    <n v="180"/>
    <n v="206.000001"/>
  </r>
  <r>
    <d v="2015-09-19T00:00:00"/>
    <x v="1"/>
    <x v="6"/>
    <n v="46"/>
    <x v="1"/>
    <x v="1"/>
    <x v="15"/>
    <n v="1606000"/>
    <x v="0"/>
    <x v="12"/>
    <n v="3"/>
    <n v="8.33"/>
    <n v="12.666667"/>
    <n v="24.990000000000002"/>
    <n v="38.000000999999997"/>
  </r>
  <r>
    <d v="2015-09-19T00:00:00"/>
    <x v="1"/>
    <x v="6"/>
    <n v="46"/>
    <x v="1"/>
    <x v="1"/>
    <x v="15"/>
    <n v="1606000"/>
    <x v="0"/>
    <x v="2"/>
    <n v="2"/>
    <n v="507.5"/>
    <n v="676"/>
    <n v="1015"/>
    <n v="1352"/>
  </r>
  <r>
    <d v="2015-09-19T00:00:00"/>
    <x v="1"/>
    <x v="6"/>
    <n v="46"/>
    <x v="1"/>
    <x v="1"/>
    <x v="15"/>
    <n v="1606000"/>
    <x v="1"/>
    <x v="10"/>
    <n v="1"/>
    <n v="171"/>
    <n v="252"/>
    <n v="171"/>
    <n v="252"/>
  </r>
  <r>
    <d v="2015-11-15T00:00:00"/>
    <x v="1"/>
    <x v="8"/>
    <n v="46"/>
    <x v="1"/>
    <x v="1"/>
    <x v="15"/>
    <n v="1606000"/>
    <x v="2"/>
    <x v="11"/>
    <n v="1"/>
    <n v="2384"/>
    <n v="1855"/>
    <n v="2384"/>
    <n v="1855"/>
  </r>
  <r>
    <d v="2015-11-15T00:00:00"/>
    <x v="1"/>
    <x v="8"/>
    <n v="46"/>
    <x v="1"/>
    <x v="1"/>
    <x v="15"/>
    <n v="1606000"/>
    <x v="0"/>
    <x v="0"/>
    <n v="3"/>
    <n v="183.67"/>
    <n v="179"/>
    <n v="551.01"/>
    <n v="537"/>
  </r>
  <r>
    <d v="2015-11-16T00:00:00"/>
    <x v="1"/>
    <x v="8"/>
    <n v="46"/>
    <x v="1"/>
    <x v="1"/>
    <x v="15"/>
    <n v="1606000"/>
    <x v="2"/>
    <x v="4"/>
    <n v="2"/>
    <n v="1160"/>
    <n v="1404"/>
    <n v="2320"/>
    <n v="2808"/>
  </r>
  <r>
    <d v="2015-11-16T00:00:00"/>
    <x v="1"/>
    <x v="8"/>
    <n v="46"/>
    <x v="1"/>
    <x v="1"/>
    <x v="15"/>
    <n v="1606000"/>
    <x v="0"/>
    <x v="0"/>
    <n v="3"/>
    <n v="4.67"/>
    <n v="6.6666670000000003"/>
    <n v="14.01"/>
    <n v="20.000001000000001"/>
  </r>
  <r>
    <d v="2016-03-10T00:00:00"/>
    <x v="0"/>
    <x v="1"/>
    <n v="46"/>
    <x v="1"/>
    <x v="3"/>
    <x v="7"/>
    <n v="1841000"/>
    <x v="0"/>
    <x v="0"/>
    <n v="1"/>
    <n v="473"/>
    <n v="725"/>
    <n v="473"/>
    <n v="725"/>
  </r>
  <r>
    <d v="2016-03-10T00:00:00"/>
    <x v="0"/>
    <x v="1"/>
    <n v="46"/>
    <x v="1"/>
    <x v="3"/>
    <x v="7"/>
    <n v="1841000"/>
    <x v="0"/>
    <x v="0"/>
    <n v="2"/>
    <n v="2.5"/>
    <n v="3.5"/>
    <n v="5"/>
    <n v="7"/>
  </r>
  <r>
    <d v="2016-05-03T00:00:00"/>
    <x v="0"/>
    <x v="10"/>
    <n v="46"/>
    <x v="1"/>
    <x v="3"/>
    <x v="7"/>
    <n v="1841000"/>
    <x v="1"/>
    <x v="6"/>
    <n v="2"/>
    <n v="400"/>
    <n v="603.5"/>
    <n v="800"/>
    <n v="1207"/>
  </r>
  <r>
    <d v="2016-05-03T00:00:00"/>
    <x v="0"/>
    <x v="10"/>
    <n v="46"/>
    <x v="1"/>
    <x v="3"/>
    <x v="7"/>
    <n v="1841000"/>
    <x v="1"/>
    <x v="10"/>
    <n v="1"/>
    <n v="198"/>
    <n v="306"/>
    <n v="198"/>
    <n v="306"/>
  </r>
  <r>
    <d v="2016-05-17T00:00:00"/>
    <x v="0"/>
    <x v="10"/>
    <n v="46"/>
    <x v="1"/>
    <x v="3"/>
    <x v="7"/>
    <n v="1841000"/>
    <x v="0"/>
    <x v="0"/>
    <n v="3"/>
    <n v="3.33"/>
    <n v="5"/>
    <n v="9.99"/>
    <n v="15"/>
  </r>
  <r>
    <d v="2016-05-17T00:00:00"/>
    <x v="0"/>
    <x v="10"/>
    <n v="46"/>
    <x v="1"/>
    <x v="3"/>
    <x v="7"/>
    <n v="1841000"/>
    <x v="0"/>
    <x v="0"/>
    <n v="3"/>
    <n v="13"/>
    <n v="18.333333"/>
    <n v="39"/>
    <n v="54.999999000000003"/>
  </r>
  <r>
    <d v="2016-02-06T00:00:00"/>
    <x v="0"/>
    <x v="0"/>
    <n v="46"/>
    <x v="0"/>
    <x v="2"/>
    <x v="5"/>
    <n v="55980000"/>
    <x v="0"/>
    <x v="5"/>
    <n v="3"/>
    <n v="36.67"/>
    <n v="47.333333000000003"/>
    <n v="110.01"/>
    <n v="141.999999"/>
  </r>
  <r>
    <d v="2015-08-09T00:00:00"/>
    <x v="1"/>
    <x v="5"/>
    <n v="47"/>
    <x v="1"/>
    <x v="3"/>
    <x v="10"/>
    <n v="17930000"/>
    <x v="1"/>
    <x v="10"/>
    <n v="3"/>
    <n v="81"/>
    <n v="111.333333"/>
    <n v="243"/>
    <n v="333.999999"/>
  </r>
  <r>
    <d v="2016-05-01T00:00:00"/>
    <x v="0"/>
    <x v="10"/>
    <n v="48"/>
    <x v="1"/>
    <x v="3"/>
    <x v="7"/>
    <n v="1841000"/>
    <x v="2"/>
    <x v="14"/>
    <n v="1"/>
    <n v="1120"/>
    <n v="1373"/>
    <n v="1120"/>
    <n v="1373"/>
  </r>
  <r>
    <d v="2016-05-01T00:00:00"/>
    <x v="0"/>
    <x v="10"/>
    <n v="48"/>
    <x v="1"/>
    <x v="3"/>
    <x v="7"/>
    <n v="1841000"/>
    <x v="0"/>
    <x v="12"/>
    <n v="3"/>
    <n v="69"/>
    <n v="113.666667"/>
    <n v="207"/>
    <n v="341.000001"/>
  </r>
  <r>
    <d v="2016-05-01T00:00:00"/>
    <x v="0"/>
    <x v="10"/>
    <n v="48"/>
    <x v="1"/>
    <x v="3"/>
    <x v="7"/>
    <n v="1841000"/>
    <x v="0"/>
    <x v="12"/>
    <n v="2"/>
    <n v="65"/>
    <n v="99"/>
    <n v="130"/>
    <n v="198"/>
  </r>
  <r>
    <d v="2016-06-11T00:00:00"/>
    <x v="0"/>
    <x v="3"/>
    <n v="48"/>
    <x v="1"/>
    <x v="3"/>
    <x v="7"/>
    <n v="1841000"/>
    <x v="2"/>
    <x v="14"/>
    <n v="3"/>
    <n v="180"/>
    <n v="206"/>
    <n v="540"/>
    <n v="618"/>
  </r>
  <r>
    <d v="2016-06-11T00:00:00"/>
    <x v="0"/>
    <x v="3"/>
    <n v="48"/>
    <x v="1"/>
    <x v="3"/>
    <x v="7"/>
    <n v="1841000"/>
    <x v="1"/>
    <x v="1"/>
    <n v="2"/>
    <n v="220.5"/>
    <n v="296.5"/>
    <n v="441"/>
    <n v="593"/>
  </r>
  <r>
    <d v="2016-06-26T00:00:00"/>
    <x v="0"/>
    <x v="3"/>
    <n v="48"/>
    <x v="1"/>
    <x v="3"/>
    <x v="7"/>
    <n v="1841000"/>
    <x v="2"/>
    <x v="11"/>
    <n v="3"/>
    <n v="794.67"/>
    <n v="972.66666699999996"/>
    <n v="2384.0099999999998"/>
    <n v="2918.0000009999999"/>
  </r>
  <r>
    <d v="2016-06-26T00:00:00"/>
    <x v="0"/>
    <x v="3"/>
    <n v="48"/>
    <x v="1"/>
    <x v="3"/>
    <x v="7"/>
    <n v="1841000"/>
    <x v="0"/>
    <x v="12"/>
    <n v="1"/>
    <n v="198"/>
    <n v="286"/>
    <n v="198"/>
    <n v="286"/>
  </r>
  <r>
    <d v="2015-02-21T00:00:00"/>
    <x v="1"/>
    <x v="0"/>
    <n v="48"/>
    <x v="1"/>
    <x v="3"/>
    <x v="7"/>
    <n v="1841000"/>
    <x v="2"/>
    <x v="4"/>
    <n v="2"/>
    <n v="1035.5"/>
    <n v="1077.5"/>
    <n v="2071"/>
    <n v="2155"/>
  </r>
  <r>
    <d v="2015-10-19T00:00:00"/>
    <x v="1"/>
    <x v="7"/>
    <n v="48"/>
    <x v="1"/>
    <x v="3"/>
    <x v="7"/>
    <n v="1841000"/>
    <x v="2"/>
    <x v="4"/>
    <n v="1"/>
    <n v="2295"/>
    <n v="2552"/>
    <n v="2295"/>
    <n v="2552"/>
  </r>
  <r>
    <d v="2015-10-19T00:00:00"/>
    <x v="1"/>
    <x v="7"/>
    <n v="48"/>
    <x v="1"/>
    <x v="3"/>
    <x v="7"/>
    <n v="1841000"/>
    <x v="0"/>
    <x v="12"/>
    <n v="1"/>
    <n v="110"/>
    <n v="146"/>
    <n v="110"/>
    <n v="146"/>
  </r>
  <r>
    <d v="2015-10-19T00:00:00"/>
    <x v="1"/>
    <x v="7"/>
    <n v="48"/>
    <x v="1"/>
    <x v="3"/>
    <x v="7"/>
    <n v="1841000"/>
    <x v="0"/>
    <x v="12"/>
    <n v="2"/>
    <n v="55"/>
    <n v="73"/>
    <n v="110"/>
    <n v="146"/>
  </r>
  <r>
    <d v="2015-12-28T00:00:00"/>
    <x v="1"/>
    <x v="9"/>
    <n v="48"/>
    <x v="1"/>
    <x v="3"/>
    <x v="7"/>
    <n v="1841000"/>
    <x v="2"/>
    <x v="4"/>
    <n v="2"/>
    <n v="1160"/>
    <n v="1403"/>
    <n v="2320"/>
    <n v="2806"/>
  </r>
  <r>
    <d v="2016-01-23T00:00:00"/>
    <x v="0"/>
    <x v="11"/>
    <n v="49"/>
    <x v="0"/>
    <x v="1"/>
    <x v="16"/>
    <n v="2592000"/>
    <x v="1"/>
    <x v="6"/>
    <n v="3"/>
    <n v="16.670000000000002"/>
    <n v="26.333333"/>
    <n v="50.010000000000005"/>
    <n v="78.999999000000003"/>
  </r>
  <r>
    <d v="2015-09-06T00:00:00"/>
    <x v="1"/>
    <x v="6"/>
    <n v="49"/>
    <x v="0"/>
    <x v="1"/>
    <x v="16"/>
    <n v="2592000"/>
    <x v="1"/>
    <x v="6"/>
    <n v="3"/>
    <n v="116.67"/>
    <n v="96.333332999999996"/>
    <n v="350.01"/>
    <n v="288.999999"/>
  </r>
  <r>
    <d v="2015-11-26T00:00:00"/>
    <x v="1"/>
    <x v="8"/>
    <n v="49"/>
    <x v="1"/>
    <x v="1"/>
    <x v="12"/>
    <n v="2161000"/>
    <x v="2"/>
    <x v="11"/>
    <n v="1"/>
    <n v="2384"/>
    <n v="2984"/>
    <n v="2384"/>
    <n v="2984"/>
  </r>
  <r>
    <d v="2016-04-25T00:00:00"/>
    <x v="0"/>
    <x v="2"/>
    <n v="49"/>
    <x v="1"/>
    <x v="1"/>
    <x v="16"/>
    <n v="2592000"/>
    <x v="0"/>
    <x v="12"/>
    <n v="3"/>
    <n v="10"/>
    <n v="10.333333"/>
    <n v="30"/>
    <n v="30.999998999999999"/>
  </r>
  <r>
    <d v="2015-10-18T00:00:00"/>
    <x v="1"/>
    <x v="7"/>
    <n v="49"/>
    <x v="1"/>
    <x v="1"/>
    <x v="16"/>
    <n v="2592000"/>
    <x v="2"/>
    <x v="14"/>
    <n v="2"/>
    <n v="1221.5"/>
    <n v="1133"/>
    <n v="2443"/>
    <n v="2266"/>
  </r>
  <r>
    <d v="2015-10-18T00:00:00"/>
    <x v="1"/>
    <x v="7"/>
    <n v="49"/>
    <x v="1"/>
    <x v="1"/>
    <x v="16"/>
    <n v="2592000"/>
    <x v="0"/>
    <x v="0"/>
    <n v="3"/>
    <n v="141.33000000000001"/>
    <n v="104.333333"/>
    <n v="423.99"/>
    <n v="312.999999"/>
  </r>
  <r>
    <d v="2015-10-18T00:00:00"/>
    <x v="1"/>
    <x v="7"/>
    <n v="49"/>
    <x v="1"/>
    <x v="1"/>
    <x v="16"/>
    <n v="2592000"/>
    <x v="1"/>
    <x v="10"/>
    <n v="1"/>
    <n v="162"/>
    <n v="135"/>
    <n v="162"/>
    <n v="135"/>
  </r>
  <r>
    <d v="2015-11-27T00:00:00"/>
    <x v="1"/>
    <x v="8"/>
    <n v="49"/>
    <x v="1"/>
    <x v="1"/>
    <x v="16"/>
    <n v="2592000"/>
    <x v="2"/>
    <x v="11"/>
    <n v="3"/>
    <n v="794.67"/>
    <n v="867.33333300000004"/>
    <n v="2384.0099999999998"/>
    <n v="2601.9999990000001"/>
  </r>
  <r>
    <d v="2015-11-27T00:00:00"/>
    <x v="1"/>
    <x v="8"/>
    <n v="49"/>
    <x v="1"/>
    <x v="1"/>
    <x v="16"/>
    <n v="2592000"/>
    <x v="1"/>
    <x v="10"/>
    <n v="3"/>
    <n v="48"/>
    <n v="65.333332999999996"/>
    <n v="144"/>
    <n v="195.999999"/>
  </r>
  <r>
    <d v="2015-12-07T00:00:00"/>
    <x v="1"/>
    <x v="9"/>
    <n v="49"/>
    <x v="1"/>
    <x v="1"/>
    <x v="16"/>
    <n v="2592000"/>
    <x v="2"/>
    <x v="4"/>
    <n v="3"/>
    <n v="765"/>
    <n v="669.33333300000004"/>
    <n v="2295"/>
    <n v="2007.9999990000001"/>
  </r>
  <r>
    <d v="2015-12-07T00:00:00"/>
    <x v="1"/>
    <x v="9"/>
    <n v="49"/>
    <x v="1"/>
    <x v="1"/>
    <x v="16"/>
    <n v="2592000"/>
    <x v="0"/>
    <x v="12"/>
    <n v="2"/>
    <n v="15"/>
    <n v="14.5"/>
    <n v="30"/>
    <n v="29"/>
  </r>
  <r>
    <d v="2015-12-07T00:00:00"/>
    <x v="1"/>
    <x v="9"/>
    <n v="49"/>
    <x v="1"/>
    <x v="1"/>
    <x v="16"/>
    <n v="2592000"/>
    <x v="0"/>
    <x v="12"/>
    <n v="3"/>
    <n v="46.67"/>
    <n v="66.333332999999996"/>
    <n v="140.01"/>
    <n v="198.999999"/>
  </r>
  <r>
    <d v="2015-12-07T00:00:00"/>
    <x v="1"/>
    <x v="9"/>
    <n v="49"/>
    <x v="1"/>
    <x v="1"/>
    <x v="16"/>
    <n v="2592000"/>
    <x v="1"/>
    <x v="6"/>
    <n v="3"/>
    <n v="144"/>
    <n v="176.66666699999999"/>
    <n v="432"/>
    <n v="530.000001"/>
  </r>
  <r>
    <d v="2015-12-07T00:00:00"/>
    <x v="1"/>
    <x v="9"/>
    <n v="49"/>
    <x v="1"/>
    <x v="1"/>
    <x v="16"/>
    <n v="2592000"/>
    <x v="1"/>
    <x v="10"/>
    <n v="3"/>
    <n v="81"/>
    <n v="99.333332999999996"/>
    <n v="243"/>
    <n v="297.999999"/>
  </r>
  <r>
    <d v="2016-01-06T00:00:00"/>
    <x v="0"/>
    <x v="11"/>
    <n v="49"/>
    <x v="1"/>
    <x v="2"/>
    <x v="5"/>
    <n v="55980000"/>
    <x v="0"/>
    <x v="0"/>
    <n v="2"/>
    <n v="10"/>
    <n v="13"/>
    <n v="20"/>
    <n v="26"/>
  </r>
  <r>
    <d v="2016-01-06T00:00:00"/>
    <x v="0"/>
    <x v="11"/>
    <n v="49"/>
    <x v="1"/>
    <x v="2"/>
    <x v="5"/>
    <n v="55980000"/>
    <x v="0"/>
    <x v="0"/>
    <n v="1"/>
    <n v="391"/>
    <n v="474"/>
    <n v="391"/>
    <n v="474"/>
  </r>
  <r>
    <d v="2016-03-01T00:00:00"/>
    <x v="0"/>
    <x v="1"/>
    <n v="49"/>
    <x v="1"/>
    <x v="2"/>
    <x v="5"/>
    <n v="55980000"/>
    <x v="0"/>
    <x v="0"/>
    <n v="2"/>
    <n v="3.5"/>
    <n v="4.5"/>
    <n v="7"/>
    <n v="9"/>
  </r>
  <r>
    <d v="2016-03-02T00:00:00"/>
    <x v="0"/>
    <x v="1"/>
    <n v="49"/>
    <x v="1"/>
    <x v="2"/>
    <x v="5"/>
    <n v="55980000"/>
    <x v="0"/>
    <x v="0"/>
    <n v="1"/>
    <n v="600"/>
    <n v="781"/>
    <n v="600"/>
    <n v="781"/>
  </r>
  <r>
    <d v="2016-03-02T00:00:00"/>
    <x v="0"/>
    <x v="1"/>
    <n v="49"/>
    <x v="1"/>
    <x v="2"/>
    <x v="5"/>
    <n v="55980000"/>
    <x v="0"/>
    <x v="0"/>
    <n v="1"/>
    <n v="120"/>
    <n v="144"/>
    <n v="120"/>
    <n v="144"/>
  </r>
  <r>
    <d v="2016-03-27T00:00:00"/>
    <x v="0"/>
    <x v="1"/>
    <n v="49"/>
    <x v="1"/>
    <x v="2"/>
    <x v="5"/>
    <n v="55980000"/>
    <x v="0"/>
    <x v="0"/>
    <n v="1"/>
    <n v="570"/>
    <n v="750"/>
    <n v="570"/>
    <n v="750"/>
  </r>
  <r>
    <d v="2016-05-03T00:00:00"/>
    <x v="0"/>
    <x v="10"/>
    <n v="49"/>
    <x v="1"/>
    <x v="2"/>
    <x v="5"/>
    <n v="55980000"/>
    <x v="1"/>
    <x v="6"/>
    <n v="2"/>
    <n v="175"/>
    <n v="216"/>
    <n v="350"/>
    <n v="432"/>
  </r>
  <r>
    <d v="2016-07-21T00:00:00"/>
    <x v="0"/>
    <x v="4"/>
    <n v="49"/>
    <x v="1"/>
    <x v="2"/>
    <x v="5"/>
    <n v="55980000"/>
    <x v="1"/>
    <x v="6"/>
    <n v="1"/>
    <n v="1350"/>
    <n v="1856"/>
    <n v="1350"/>
    <n v="1856"/>
  </r>
  <r>
    <d v="2015-09-23T00:00:00"/>
    <x v="1"/>
    <x v="6"/>
    <n v="49"/>
    <x v="1"/>
    <x v="2"/>
    <x v="5"/>
    <n v="55980000"/>
    <x v="1"/>
    <x v="6"/>
    <n v="1"/>
    <n v="850"/>
    <n v="854"/>
    <n v="850"/>
    <n v="854"/>
  </r>
  <r>
    <d v="2015-11-22T00:00:00"/>
    <x v="1"/>
    <x v="8"/>
    <n v="49"/>
    <x v="1"/>
    <x v="2"/>
    <x v="5"/>
    <n v="55980000"/>
    <x v="0"/>
    <x v="0"/>
    <n v="1"/>
    <n v="90"/>
    <n v="100"/>
    <n v="90"/>
    <n v="100"/>
  </r>
  <r>
    <d v="2015-11-22T00:00:00"/>
    <x v="1"/>
    <x v="8"/>
    <n v="49"/>
    <x v="1"/>
    <x v="2"/>
    <x v="5"/>
    <n v="55980000"/>
    <x v="1"/>
    <x v="6"/>
    <n v="2"/>
    <n v="550"/>
    <n v="634.5"/>
    <n v="1100"/>
    <n v="1269"/>
  </r>
  <r>
    <d v="2015-12-05T00:00:00"/>
    <x v="1"/>
    <x v="9"/>
    <n v="49"/>
    <x v="1"/>
    <x v="2"/>
    <x v="5"/>
    <n v="55980000"/>
    <x v="0"/>
    <x v="0"/>
    <n v="2"/>
    <n v="8"/>
    <n v="9.5"/>
    <n v="16"/>
    <n v="19"/>
  </r>
  <r>
    <d v="2015-12-05T00:00:00"/>
    <x v="1"/>
    <x v="9"/>
    <n v="49"/>
    <x v="1"/>
    <x v="2"/>
    <x v="5"/>
    <n v="55980000"/>
    <x v="0"/>
    <x v="0"/>
    <n v="3"/>
    <n v="4.67"/>
    <n v="5.3333329999999997"/>
    <n v="14.01"/>
    <n v="15.999998999999999"/>
  </r>
  <r>
    <d v="2015-12-15T00:00:00"/>
    <x v="1"/>
    <x v="9"/>
    <n v="49"/>
    <x v="1"/>
    <x v="2"/>
    <x v="5"/>
    <n v="55980000"/>
    <x v="0"/>
    <x v="0"/>
    <n v="3"/>
    <n v="145"/>
    <n v="159.33333300000001"/>
    <n v="435"/>
    <n v="477.999999"/>
  </r>
  <r>
    <d v="2015-12-15T00:00:00"/>
    <x v="1"/>
    <x v="9"/>
    <n v="49"/>
    <x v="1"/>
    <x v="2"/>
    <x v="5"/>
    <n v="55980000"/>
    <x v="0"/>
    <x v="0"/>
    <n v="2"/>
    <n v="7.5"/>
    <n v="8.5"/>
    <n v="15"/>
    <n v="17"/>
  </r>
  <r>
    <d v="2015-12-15T00:00:00"/>
    <x v="1"/>
    <x v="9"/>
    <n v="49"/>
    <x v="1"/>
    <x v="2"/>
    <x v="5"/>
    <n v="55980000"/>
    <x v="0"/>
    <x v="0"/>
    <n v="1"/>
    <n v="41"/>
    <n v="46"/>
    <n v="41"/>
    <n v="46"/>
  </r>
  <r>
    <d v="2015-12-15T00:00:00"/>
    <x v="1"/>
    <x v="9"/>
    <n v="49"/>
    <x v="1"/>
    <x v="2"/>
    <x v="5"/>
    <n v="55980000"/>
    <x v="0"/>
    <x v="8"/>
    <n v="3"/>
    <n v="34.33"/>
    <n v="41.666666999999997"/>
    <n v="102.99"/>
    <n v="125.000001"/>
  </r>
  <r>
    <d v="2015-12-16T00:00:00"/>
    <x v="1"/>
    <x v="9"/>
    <n v="49"/>
    <x v="1"/>
    <x v="2"/>
    <x v="5"/>
    <n v="55980000"/>
    <x v="0"/>
    <x v="0"/>
    <n v="1"/>
    <n v="85"/>
    <n v="91"/>
    <n v="85"/>
    <n v="91"/>
  </r>
  <r>
    <d v="2015-12-30T00:00:00"/>
    <x v="1"/>
    <x v="9"/>
    <n v="49"/>
    <x v="1"/>
    <x v="2"/>
    <x v="5"/>
    <n v="55980000"/>
    <x v="0"/>
    <x v="0"/>
    <n v="2"/>
    <n v="2"/>
    <n v="2.5"/>
    <n v="4"/>
    <n v="5"/>
  </r>
  <r>
    <d v="2015-12-30T00:00:00"/>
    <x v="1"/>
    <x v="9"/>
    <n v="49"/>
    <x v="1"/>
    <x v="2"/>
    <x v="5"/>
    <n v="55980000"/>
    <x v="0"/>
    <x v="0"/>
    <n v="3"/>
    <n v="158.33000000000001"/>
    <n v="189.33333300000001"/>
    <n v="474.99"/>
    <n v="567.999999"/>
  </r>
  <r>
    <d v="2016-01-05T00:00:00"/>
    <x v="0"/>
    <x v="11"/>
    <n v="50"/>
    <x v="1"/>
    <x v="2"/>
    <x v="5"/>
    <n v="55980000"/>
    <x v="0"/>
    <x v="0"/>
    <n v="2"/>
    <n v="17.5"/>
    <n v="21"/>
    <n v="35"/>
    <n v="42"/>
  </r>
  <r>
    <d v="2016-01-19T00:00:00"/>
    <x v="0"/>
    <x v="11"/>
    <n v="50"/>
    <x v="1"/>
    <x v="2"/>
    <x v="5"/>
    <n v="55980000"/>
    <x v="0"/>
    <x v="0"/>
    <n v="2"/>
    <n v="345"/>
    <n v="480"/>
    <n v="690"/>
    <n v="960"/>
  </r>
  <r>
    <d v="2016-02-14T00:00:00"/>
    <x v="0"/>
    <x v="0"/>
    <n v="50"/>
    <x v="1"/>
    <x v="2"/>
    <x v="5"/>
    <n v="55980000"/>
    <x v="0"/>
    <x v="0"/>
    <n v="1"/>
    <n v="5"/>
    <n v="7"/>
    <n v="5"/>
    <n v="7"/>
  </r>
  <r>
    <d v="2016-02-14T00:00:00"/>
    <x v="0"/>
    <x v="0"/>
    <n v="50"/>
    <x v="1"/>
    <x v="2"/>
    <x v="5"/>
    <n v="55980000"/>
    <x v="0"/>
    <x v="0"/>
    <n v="1"/>
    <n v="400"/>
    <n v="506"/>
    <n v="400"/>
    <n v="506"/>
  </r>
  <r>
    <d v="2016-02-14T00:00:00"/>
    <x v="0"/>
    <x v="0"/>
    <n v="50"/>
    <x v="1"/>
    <x v="2"/>
    <x v="5"/>
    <n v="55980000"/>
    <x v="0"/>
    <x v="0"/>
    <n v="1"/>
    <n v="46"/>
    <n v="57"/>
    <n v="46"/>
    <n v="57"/>
  </r>
  <r>
    <d v="2016-03-15T00:00:00"/>
    <x v="0"/>
    <x v="1"/>
    <n v="50"/>
    <x v="1"/>
    <x v="2"/>
    <x v="5"/>
    <n v="55980000"/>
    <x v="0"/>
    <x v="0"/>
    <n v="1"/>
    <n v="45"/>
    <n v="57"/>
    <n v="45"/>
    <n v="57"/>
  </r>
  <r>
    <d v="2016-03-15T00:00:00"/>
    <x v="0"/>
    <x v="1"/>
    <n v="50"/>
    <x v="1"/>
    <x v="2"/>
    <x v="5"/>
    <n v="55980000"/>
    <x v="0"/>
    <x v="0"/>
    <n v="3"/>
    <n v="50"/>
    <n v="63.333333000000003"/>
    <n v="150"/>
    <n v="189.999999"/>
  </r>
  <r>
    <d v="2016-06-14T00:00:00"/>
    <x v="0"/>
    <x v="3"/>
    <n v="50"/>
    <x v="1"/>
    <x v="2"/>
    <x v="5"/>
    <n v="55980000"/>
    <x v="0"/>
    <x v="0"/>
    <n v="3"/>
    <n v="260.67"/>
    <n v="369.66666700000002"/>
    <n v="782.01"/>
    <n v="1109.0000010000001"/>
  </r>
  <r>
    <d v="2016-06-18T00:00:00"/>
    <x v="0"/>
    <x v="3"/>
    <n v="50"/>
    <x v="1"/>
    <x v="2"/>
    <x v="5"/>
    <n v="55980000"/>
    <x v="1"/>
    <x v="6"/>
    <n v="3"/>
    <n v="500"/>
    <n v="627.66666699999996"/>
    <n v="1500"/>
    <n v="1883.0000009999999"/>
  </r>
  <r>
    <d v="2015-08-09T00:00:00"/>
    <x v="1"/>
    <x v="5"/>
    <n v="50"/>
    <x v="1"/>
    <x v="2"/>
    <x v="5"/>
    <n v="55980000"/>
    <x v="0"/>
    <x v="0"/>
    <n v="2"/>
    <n v="14.5"/>
    <n v="16"/>
    <n v="29"/>
    <n v="32"/>
  </r>
  <r>
    <d v="2015-08-09T00:00:00"/>
    <x v="1"/>
    <x v="5"/>
    <n v="50"/>
    <x v="1"/>
    <x v="2"/>
    <x v="5"/>
    <n v="55980000"/>
    <x v="0"/>
    <x v="0"/>
    <n v="3"/>
    <n v="28.33"/>
    <n v="32"/>
    <n v="84.99"/>
    <n v="96"/>
  </r>
  <r>
    <d v="2015-08-27T00:00:00"/>
    <x v="1"/>
    <x v="5"/>
    <n v="50"/>
    <x v="1"/>
    <x v="2"/>
    <x v="5"/>
    <n v="55980000"/>
    <x v="0"/>
    <x v="0"/>
    <n v="1"/>
    <n v="29"/>
    <n v="32"/>
    <n v="29"/>
    <n v="32"/>
  </r>
  <r>
    <d v="2015-09-23T00:00:00"/>
    <x v="1"/>
    <x v="6"/>
    <n v="50"/>
    <x v="1"/>
    <x v="2"/>
    <x v="5"/>
    <n v="55980000"/>
    <x v="0"/>
    <x v="0"/>
    <n v="2"/>
    <n v="150.5"/>
    <n v="168"/>
    <n v="301"/>
    <n v="336"/>
  </r>
  <r>
    <d v="2015-09-23T00:00:00"/>
    <x v="1"/>
    <x v="6"/>
    <n v="50"/>
    <x v="1"/>
    <x v="2"/>
    <x v="5"/>
    <n v="55980000"/>
    <x v="0"/>
    <x v="0"/>
    <n v="2"/>
    <n v="16"/>
    <n v="19.5"/>
    <n v="32"/>
    <n v="39"/>
  </r>
  <r>
    <d v="2015-10-22T00:00:00"/>
    <x v="1"/>
    <x v="7"/>
    <n v="50"/>
    <x v="1"/>
    <x v="2"/>
    <x v="5"/>
    <n v="55980000"/>
    <x v="0"/>
    <x v="0"/>
    <n v="2"/>
    <n v="140"/>
    <n v="156.5"/>
    <n v="280"/>
    <n v="313"/>
  </r>
  <r>
    <d v="2015-11-26T00:00:00"/>
    <x v="1"/>
    <x v="8"/>
    <n v="50"/>
    <x v="1"/>
    <x v="2"/>
    <x v="5"/>
    <n v="55980000"/>
    <x v="0"/>
    <x v="0"/>
    <n v="1"/>
    <n v="377"/>
    <n v="411"/>
    <n v="377"/>
    <n v="411"/>
  </r>
  <r>
    <d v="2015-11-26T00:00:00"/>
    <x v="1"/>
    <x v="8"/>
    <n v="50"/>
    <x v="1"/>
    <x v="2"/>
    <x v="5"/>
    <n v="55980000"/>
    <x v="0"/>
    <x v="0"/>
    <n v="1"/>
    <n v="100"/>
    <n v="120"/>
    <n v="100"/>
    <n v="120"/>
  </r>
  <r>
    <d v="2015-11-26T00:00:00"/>
    <x v="1"/>
    <x v="8"/>
    <n v="50"/>
    <x v="1"/>
    <x v="2"/>
    <x v="5"/>
    <n v="55980000"/>
    <x v="0"/>
    <x v="0"/>
    <n v="2"/>
    <n v="2.5"/>
    <n v="2.5"/>
    <n v="5"/>
    <n v="5"/>
  </r>
  <r>
    <d v="2015-12-07T00:00:00"/>
    <x v="1"/>
    <x v="9"/>
    <n v="50"/>
    <x v="1"/>
    <x v="2"/>
    <x v="5"/>
    <n v="55980000"/>
    <x v="0"/>
    <x v="0"/>
    <n v="2"/>
    <n v="50"/>
    <n v="60"/>
    <n v="100"/>
    <n v="120"/>
  </r>
  <r>
    <d v="2016-02-10T00:00:00"/>
    <x v="0"/>
    <x v="0"/>
    <n v="56"/>
    <x v="1"/>
    <x v="0"/>
    <x v="1"/>
    <n v="39240000"/>
    <x v="2"/>
    <x v="4"/>
    <n v="3"/>
    <n v="765"/>
    <n v="818.66666699999996"/>
    <n v="2295"/>
    <n v="2456.0000009999999"/>
  </r>
  <r>
    <d v="2016-04-16T00:00:00"/>
    <x v="0"/>
    <x v="2"/>
    <n v="56"/>
    <x v="1"/>
    <x v="0"/>
    <x v="1"/>
    <n v="39240000"/>
    <x v="2"/>
    <x v="14"/>
    <n v="3"/>
    <n v="567"/>
    <n v="589.33333300000004"/>
    <n v="1701"/>
    <n v="1767.9999990000001"/>
  </r>
  <r>
    <d v="2015-10-23T00:00:00"/>
    <x v="1"/>
    <x v="7"/>
    <n v="56"/>
    <x v="1"/>
    <x v="0"/>
    <x v="1"/>
    <n v="39240000"/>
    <x v="2"/>
    <x v="4"/>
    <n v="1"/>
    <n v="2295"/>
    <n v="2260"/>
    <n v="2295"/>
    <n v="2260"/>
  </r>
  <r>
    <d v="2015-10-23T00:00:00"/>
    <x v="1"/>
    <x v="7"/>
    <n v="56"/>
    <x v="1"/>
    <x v="0"/>
    <x v="1"/>
    <n v="39240000"/>
    <x v="1"/>
    <x v="9"/>
    <n v="1"/>
    <n v="135"/>
    <n v="149"/>
    <n v="135"/>
    <n v="149"/>
  </r>
  <r>
    <d v="2015-10-26T00:00:00"/>
    <x v="1"/>
    <x v="7"/>
    <n v="56"/>
    <x v="1"/>
    <x v="0"/>
    <x v="1"/>
    <n v="39240000"/>
    <x v="2"/>
    <x v="4"/>
    <n v="3"/>
    <n v="773.33"/>
    <n v="818.33333300000004"/>
    <n v="2319.9900000000002"/>
    <n v="2454.9999990000001"/>
  </r>
  <r>
    <d v="2015-10-02T00:00:00"/>
    <x v="1"/>
    <x v="7"/>
    <n v="56"/>
    <x v="0"/>
    <x v="0"/>
    <x v="0"/>
    <n v="712816"/>
    <x v="2"/>
    <x v="4"/>
    <n v="1"/>
    <n v="2320"/>
    <n v="2183"/>
    <n v="2320"/>
    <n v="2183"/>
  </r>
  <r>
    <d v="2015-12-29T00:00:00"/>
    <x v="1"/>
    <x v="9"/>
    <n v="56"/>
    <x v="0"/>
    <x v="0"/>
    <x v="0"/>
    <n v="712816"/>
    <x v="2"/>
    <x v="4"/>
    <n v="3"/>
    <n v="773.33"/>
    <n v="743.33333300000004"/>
    <n v="2319.9900000000002"/>
    <n v="2229.9999990000001"/>
  </r>
  <r>
    <d v="2016-01-01T00:00:00"/>
    <x v="0"/>
    <x v="11"/>
    <n v="24"/>
    <x v="0"/>
    <x v="2"/>
    <x v="5"/>
    <n v="55980000"/>
    <x v="1"/>
    <x v="6"/>
    <n v="3"/>
    <n v="378"/>
    <n v="465.66666700000002"/>
    <n v="1134"/>
    <n v="1397.0000010000001"/>
  </r>
  <r>
    <d v="2016-01-18T00:00:00"/>
    <x v="0"/>
    <x v="11"/>
    <n v="24"/>
    <x v="0"/>
    <x v="2"/>
    <x v="5"/>
    <n v="55980000"/>
    <x v="0"/>
    <x v="0"/>
    <n v="2"/>
    <n v="72.5"/>
    <n v="94.5"/>
    <n v="145"/>
    <n v="189"/>
  </r>
  <r>
    <d v="2016-01-18T00:00:00"/>
    <x v="0"/>
    <x v="11"/>
    <n v="24"/>
    <x v="0"/>
    <x v="2"/>
    <x v="5"/>
    <n v="55980000"/>
    <x v="0"/>
    <x v="0"/>
    <n v="1"/>
    <n v="750"/>
    <n v="1044"/>
    <n v="750"/>
    <n v="1044"/>
  </r>
  <r>
    <d v="2016-01-18T00:00:00"/>
    <x v="0"/>
    <x v="11"/>
    <n v="24"/>
    <x v="0"/>
    <x v="2"/>
    <x v="5"/>
    <n v="55980000"/>
    <x v="0"/>
    <x v="0"/>
    <n v="3"/>
    <n v="16"/>
    <n v="20.333333"/>
    <n v="48"/>
    <n v="60.999999000000003"/>
  </r>
  <r>
    <d v="2016-02-14T00:00:00"/>
    <x v="0"/>
    <x v="0"/>
    <n v="24"/>
    <x v="0"/>
    <x v="2"/>
    <x v="5"/>
    <n v="55980000"/>
    <x v="0"/>
    <x v="2"/>
    <n v="3"/>
    <n v="233.33"/>
    <n v="288"/>
    <n v="699.99"/>
    <n v="864"/>
  </r>
  <r>
    <d v="2016-02-14T00:00:00"/>
    <x v="0"/>
    <x v="0"/>
    <n v="24"/>
    <x v="0"/>
    <x v="2"/>
    <x v="5"/>
    <n v="55980000"/>
    <x v="1"/>
    <x v="6"/>
    <n v="2"/>
    <n v="150"/>
    <n v="177.5"/>
    <n v="300"/>
    <n v="355"/>
  </r>
  <r>
    <d v="2016-02-20T00:00:00"/>
    <x v="0"/>
    <x v="0"/>
    <n v="24"/>
    <x v="0"/>
    <x v="2"/>
    <x v="5"/>
    <n v="55980000"/>
    <x v="0"/>
    <x v="0"/>
    <n v="3"/>
    <n v="30.67"/>
    <n v="42.333333000000003"/>
    <n v="92.01"/>
    <n v="126.999999"/>
  </r>
  <r>
    <d v="2016-02-20T00:00:00"/>
    <x v="0"/>
    <x v="0"/>
    <n v="24"/>
    <x v="0"/>
    <x v="2"/>
    <x v="5"/>
    <n v="55980000"/>
    <x v="0"/>
    <x v="2"/>
    <n v="1"/>
    <n v="210"/>
    <n v="261"/>
    <n v="210"/>
    <n v="261"/>
  </r>
  <r>
    <d v="2016-03-10T00:00:00"/>
    <x v="0"/>
    <x v="1"/>
    <n v="24"/>
    <x v="0"/>
    <x v="2"/>
    <x v="5"/>
    <n v="55980000"/>
    <x v="0"/>
    <x v="0"/>
    <n v="1"/>
    <n v="575"/>
    <n v="717"/>
    <n v="575"/>
    <n v="717"/>
  </r>
  <r>
    <d v="2016-03-10T00:00:00"/>
    <x v="0"/>
    <x v="1"/>
    <n v="24"/>
    <x v="0"/>
    <x v="2"/>
    <x v="5"/>
    <n v="55980000"/>
    <x v="0"/>
    <x v="0"/>
    <n v="1"/>
    <n v="25"/>
    <n v="34"/>
    <n v="25"/>
    <n v="34"/>
  </r>
  <r>
    <d v="2016-03-10T00:00:00"/>
    <x v="0"/>
    <x v="1"/>
    <n v="24"/>
    <x v="0"/>
    <x v="2"/>
    <x v="5"/>
    <n v="55980000"/>
    <x v="0"/>
    <x v="0"/>
    <n v="1"/>
    <n v="14"/>
    <n v="18"/>
    <n v="14"/>
    <n v="18"/>
  </r>
  <r>
    <d v="2016-03-22T00:00:00"/>
    <x v="0"/>
    <x v="1"/>
    <n v="24"/>
    <x v="0"/>
    <x v="2"/>
    <x v="5"/>
    <n v="55980000"/>
    <x v="0"/>
    <x v="0"/>
    <n v="3"/>
    <n v="100"/>
    <n v="129.33333300000001"/>
    <n v="300"/>
    <n v="387.999999"/>
  </r>
  <r>
    <d v="2016-03-22T00:00:00"/>
    <x v="0"/>
    <x v="1"/>
    <n v="24"/>
    <x v="0"/>
    <x v="2"/>
    <x v="5"/>
    <n v="55980000"/>
    <x v="0"/>
    <x v="0"/>
    <n v="1"/>
    <n v="15"/>
    <n v="19"/>
    <n v="15"/>
    <n v="19"/>
  </r>
  <r>
    <d v="2016-03-22T00:00:00"/>
    <x v="0"/>
    <x v="1"/>
    <n v="24"/>
    <x v="0"/>
    <x v="2"/>
    <x v="5"/>
    <n v="55980000"/>
    <x v="0"/>
    <x v="0"/>
    <n v="2"/>
    <n v="12.5"/>
    <n v="16.5"/>
    <n v="25"/>
    <n v="33"/>
  </r>
  <r>
    <d v="2016-04-05T00:00:00"/>
    <x v="0"/>
    <x v="2"/>
    <n v="24"/>
    <x v="0"/>
    <x v="2"/>
    <x v="5"/>
    <n v="55980000"/>
    <x v="0"/>
    <x v="0"/>
    <n v="1"/>
    <n v="236"/>
    <n v="302"/>
    <n v="236"/>
    <n v="302"/>
  </r>
  <r>
    <d v="2016-04-10T00:00:00"/>
    <x v="0"/>
    <x v="2"/>
    <n v="24"/>
    <x v="0"/>
    <x v="2"/>
    <x v="5"/>
    <n v="55980000"/>
    <x v="0"/>
    <x v="0"/>
    <n v="3"/>
    <n v="13.33"/>
    <n v="16"/>
    <n v="39.99"/>
    <n v="48"/>
  </r>
  <r>
    <d v="2016-04-10T00:00:00"/>
    <x v="0"/>
    <x v="2"/>
    <n v="24"/>
    <x v="0"/>
    <x v="2"/>
    <x v="5"/>
    <n v="55980000"/>
    <x v="0"/>
    <x v="0"/>
    <n v="3"/>
    <n v="1.67"/>
    <n v="2"/>
    <n v="5.01"/>
    <n v="6"/>
  </r>
  <r>
    <d v="2016-05-05T00:00:00"/>
    <x v="0"/>
    <x v="10"/>
    <n v="24"/>
    <x v="0"/>
    <x v="2"/>
    <x v="5"/>
    <n v="55980000"/>
    <x v="1"/>
    <x v="6"/>
    <n v="3"/>
    <n v="144"/>
    <n v="194.66666699999999"/>
    <n v="432"/>
    <n v="584.000001"/>
  </r>
  <r>
    <d v="2016-05-13T00:00:00"/>
    <x v="0"/>
    <x v="10"/>
    <n v="24"/>
    <x v="0"/>
    <x v="2"/>
    <x v="5"/>
    <n v="55980000"/>
    <x v="0"/>
    <x v="0"/>
    <n v="3"/>
    <n v="10.67"/>
    <n v="13.333333"/>
    <n v="32.01"/>
    <n v="39.999999000000003"/>
  </r>
  <r>
    <d v="2016-05-13T00:00:00"/>
    <x v="0"/>
    <x v="10"/>
    <n v="24"/>
    <x v="0"/>
    <x v="2"/>
    <x v="5"/>
    <n v="55980000"/>
    <x v="0"/>
    <x v="0"/>
    <n v="1"/>
    <n v="387"/>
    <n v="495"/>
    <n v="387"/>
    <n v="495"/>
  </r>
  <r>
    <d v="2016-05-13T00:00:00"/>
    <x v="0"/>
    <x v="10"/>
    <n v="24"/>
    <x v="0"/>
    <x v="2"/>
    <x v="5"/>
    <n v="55980000"/>
    <x v="0"/>
    <x v="2"/>
    <n v="3"/>
    <n v="46.67"/>
    <n v="58.666666999999997"/>
    <n v="140.01"/>
    <n v="176.000001"/>
  </r>
  <r>
    <d v="2016-05-13T00:00:00"/>
    <x v="0"/>
    <x v="10"/>
    <n v="24"/>
    <x v="0"/>
    <x v="2"/>
    <x v="5"/>
    <n v="55980000"/>
    <x v="1"/>
    <x v="6"/>
    <n v="1"/>
    <n v="950"/>
    <n v="1146"/>
    <n v="950"/>
    <n v="1146"/>
  </r>
  <r>
    <d v="2016-06-09T00:00:00"/>
    <x v="0"/>
    <x v="3"/>
    <n v="24"/>
    <x v="0"/>
    <x v="2"/>
    <x v="5"/>
    <n v="55980000"/>
    <x v="0"/>
    <x v="0"/>
    <n v="1"/>
    <n v="125"/>
    <n v="167"/>
    <n v="125"/>
    <n v="167"/>
  </r>
  <r>
    <d v="2016-06-09T00:00:00"/>
    <x v="0"/>
    <x v="3"/>
    <n v="24"/>
    <x v="0"/>
    <x v="2"/>
    <x v="5"/>
    <n v="55980000"/>
    <x v="0"/>
    <x v="0"/>
    <n v="3"/>
    <n v="81.67"/>
    <n v="99.666667000000004"/>
    <n v="245.01"/>
    <n v="299.000001"/>
  </r>
  <r>
    <d v="2016-06-30T00:00:00"/>
    <x v="0"/>
    <x v="3"/>
    <n v="24"/>
    <x v="0"/>
    <x v="2"/>
    <x v="5"/>
    <n v="55980000"/>
    <x v="0"/>
    <x v="0"/>
    <n v="2"/>
    <n v="42.5"/>
    <n v="57.5"/>
    <n v="85"/>
    <n v="115"/>
  </r>
  <r>
    <d v="2016-07-05T00:00:00"/>
    <x v="0"/>
    <x v="4"/>
    <n v="24"/>
    <x v="0"/>
    <x v="2"/>
    <x v="5"/>
    <n v="55980000"/>
    <x v="0"/>
    <x v="0"/>
    <n v="1"/>
    <n v="30"/>
    <n v="40"/>
    <n v="30"/>
    <n v="40"/>
  </r>
  <r>
    <d v="2016-07-05T00:00:00"/>
    <x v="0"/>
    <x v="4"/>
    <n v="24"/>
    <x v="0"/>
    <x v="2"/>
    <x v="5"/>
    <n v="55980000"/>
    <x v="0"/>
    <x v="0"/>
    <n v="2"/>
    <n v="525"/>
    <n v="659"/>
    <n v="1050"/>
    <n v="1318"/>
  </r>
  <r>
    <d v="2016-07-05T00:00:00"/>
    <x v="0"/>
    <x v="4"/>
    <n v="24"/>
    <x v="0"/>
    <x v="2"/>
    <x v="5"/>
    <n v="55980000"/>
    <x v="0"/>
    <x v="0"/>
    <n v="1"/>
    <n v="50"/>
    <n v="68"/>
    <n v="50"/>
    <n v="68"/>
  </r>
  <r>
    <d v="2016-07-09T00:00:00"/>
    <x v="0"/>
    <x v="4"/>
    <n v="24"/>
    <x v="0"/>
    <x v="2"/>
    <x v="5"/>
    <n v="55980000"/>
    <x v="0"/>
    <x v="0"/>
    <n v="2"/>
    <n v="17.5"/>
    <n v="22"/>
    <n v="35"/>
    <n v="44"/>
  </r>
  <r>
    <d v="2016-07-09T00:00:00"/>
    <x v="0"/>
    <x v="4"/>
    <n v="24"/>
    <x v="0"/>
    <x v="2"/>
    <x v="5"/>
    <n v="55980000"/>
    <x v="0"/>
    <x v="0"/>
    <n v="1"/>
    <n v="14"/>
    <n v="18"/>
    <n v="14"/>
    <n v="18"/>
  </r>
  <r>
    <d v="2016-07-17T00:00:00"/>
    <x v="0"/>
    <x v="4"/>
    <n v="24"/>
    <x v="0"/>
    <x v="2"/>
    <x v="5"/>
    <n v="55980000"/>
    <x v="0"/>
    <x v="0"/>
    <n v="3"/>
    <n v="33.33"/>
    <n v="40.666666999999997"/>
    <n v="99.99"/>
    <n v="122.000001"/>
  </r>
  <r>
    <d v="2016-07-17T00:00:00"/>
    <x v="0"/>
    <x v="4"/>
    <n v="24"/>
    <x v="0"/>
    <x v="2"/>
    <x v="5"/>
    <n v="55980000"/>
    <x v="0"/>
    <x v="0"/>
    <n v="3"/>
    <n v="96.67"/>
    <n v="127.333333"/>
    <n v="290.01"/>
    <n v="381.999999"/>
  </r>
  <r>
    <d v="2016-07-17T00:00:00"/>
    <x v="0"/>
    <x v="4"/>
    <n v="24"/>
    <x v="0"/>
    <x v="2"/>
    <x v="5"/>
    <n v="55980000"/>
    <x v="0"/>
    <x v="2"/>
    <n v="3"/>
    <n v="303.33"/>
    <n v="371"/>
    <n v="909.99"/>
    <n v="1113"/>
  </r>
  <r>
    <d v="2015-08-12T00:00:00"/>
    <x v="1"/>
    <x v="5"/>
    <n v="24"/>
    <x v="0"/>
    <x v="2"/>
    <x v="5"/>
    <n v="55980000"/>
    <x v="0"/>
    <x v="0"/>
    <n v="1"/>
    <n v="575"/>
    <n v="666"/>
    <n v="575"/>
    <n v="666"/>
  </r>
  <r>
    <d v="2015-08-12T00:00:00"/>
    <x v="1"/>
    <x v="5"/>
    <n v="24"/>
    <x v="0"/>
    <x v="2"/>
    <x v="5"/>
    <n v="55980000"/>
    <x v="0"/>
    <x v="0"/>
    <n v="3"/>
    <n v="26.67"/>
    <n v="30.666667"/>
    <n v="80.010000000000005"/>
    <n v="92.000000999999997"/>
  </r>
  <r>
    <d v="2015-08-12T00:00:00"/>
    <x v="1"/>
    <x v="5"/>
    <n v="24"/>
    <x v="0"/>
    <x v="2"/>
    <x v="5"/>
    <n v="55980000"/>
    <x v="0"/>
    <x v="2"/>
    <n v="1"/>
    <n v="840"/>
    <n v="1014"/>
    <n v="840"/>
    <n v="1014"/>
  </r>
  <r>
    <d v="2015-08-14T00:00:00"/>
    <x v="1"/>
    <x v="5"/>
    <n v="24"/>
    <x v="0"/>
    <x v="2"/>
    <x v="5"/>
    <n v="55980000"/>
    <x v="1"/>
    <x v="6"/>
    <n v="1"/>
    <n v="500"/>
    <n v="582"/>
    <n v="500"/>
    <n v="582"/>
  </r>
  <r>
    <d v="2015-09-10T00:00:00"/>
    <x v="1"/>
    <x v="6"/>
    <n v="24"/>
    <x v="0"/>
    <x v="2"/>
    <x v="5"/>
    <n v="55980000"/>
    <x v="1"/>
    <x v="6"/>
    <n v="1"/>
    <n v="750"/>
    <n v="809"/>
    <n v="750"/>
    <n v="809"/>
  </r>
  <r>
    <d v="2015-09-14T00:00:00"/>
    <x v="1"/>
    <x v="6"/>
    <n v="24"/>
    <x v="0"/>
    <x v="2"/>
    <x v="5"/>
    <n v="55980000"/>
    <x v="0"/>
    <x v="0"/>
    <n v="1"/>
    <n v="450"/>
    <n v="514"/>
    <n v="450"/>
    <n v="514"/>
  </r>
  <r>
    <d v="2015-09-14T00:00:00"/>
    <x v="1"/>
    <x v="6"/>
    <n v="24"/>
    <x v="0"/>
    <x v="2"/>
    <x v="5"/>
    <n v="55980000"/>
    <x v="1"/>
    <x v="6"/>
    <n v="1"/>
    <n v="1026"/>
    <n v="1082"/>
    <n v="1026"/>
    <n v="1082"/>
  </r>
  <r>
    <d v="2015-09-27T00:00:00"/>
    <x v="1"/>
    <x v="6"/>
    <n v="24"/>
    <x v="0"/>
    <x v="2"/>
    <x v="5"/>
    <n v="55980000"/>
    <x v="0"/>
    <x v="0"/>
    <n v="3"/>
    <n v="350"/>
    <n v="375.33333299999998"/>
    <n v="1050"/>
    <n v="1125.9999989999999"/>
  </r>
  <r>
    <d v="2015-09-27T00:00:00"/>
    <x v="1"/>
    <x v="6"/>
    <n v="24"/>
    <x v="0"/>
    <x v="2"/>
    <x v="5"/>
    <n v="55980000"/>
    <x v="0"/>
    <x v="0"/>
    <n v="3"/>
    <n v="33.33"/>
    <n v="40"/>
    <n v="99.99"/>
    <n v="120"/>
  </r>
  <r>
    <d v="2015-09-27T00:00:00"/>
    <x v="1"/>
    <x v="6"/>
    <n v="24"/>
    <x v="0"/>
    <x v="2"/>
    <x v="5"/>
    <n v="55980000"/>
    <x v="0"/>
    <x v="0"/>
    <n v="2"/>
    <n v="20.5"/>
    <n v="22"/>
    <n v="41"/>
    <n v="44"/>
  </r>
  <r>
    <d v="2015-10-02T00:00:00"/>
    <x v="1"/>
    <x v="7"/>
    <n v="24"/>
    <x v="0"/>
    <x v="2"/>
    <x v="5"/>
    <n v="55980000"/>
    <x v="0"/>
    <x v="0"/>
    <n v="1"/>
    <n v="72"/>
    <n v="82"/>
    <n v="72"/>
    <n v="82"/>
  </r>
  <r>
    <d v="2015-10-02T00:00:00"/>
    <x v="1"/>
    <x v="7"/>
    <n v="24"/>
    <x v="0"/>
    <x v="2"/>
    <x v="5"/>
    <n v="55980000"/>
    <x v="0"/>
    <x v="2"/>
    <n v="1"/>
    <n v="1015"/>
    <n v="1056"/>
    <n v="1015"/>
    <n v="1056"/>
  </r>
  <r>
    <d v="2015-10-16T00:00:00"/>
    <x v="1"/>
    <x v="7"/>
    <n v="24"/>
    <x v="0"/>
    <x v="2"/>
    <x v="5"/>
    <n v="55980000"/>
    <x v="1"/>
    <x v="6"/>
    <n v="3"/>
    <n v="486"/>
    <n v="519"/>
    <n v="1458"/>
    <n v="1557"/>
  </r>
  <r>
    <d v="2015-11-09T00:00:00"/>
    <x v="1"/>
    <x v="8"/>
    <n v="24"/>
    <x v="0"/>
    <x v="2"/>
    <x v="5"/>
    <n v="55980000"/>
    <x v="0"/>
    <x v="0"/>
    <n v="3"/>
    <n v="20"/>
    <n v="21"/>
    <n v="60"/>
    <n v="63"/>
  </r>
  <r>
    <d v="2015-11-09T00:00:00"/>
    <x v="1"/>
    <x v="8"/>
    <n v="24"/>
    <x v="0"/>
    <x v="2"/>
    <x v="5"/>
    <n v="55980000"/>
    <x v="0"/>
    <x v="0"/>
    <n v="1"/>
    <n v="609"/>
    <n v="685"/>
    <n v="609"/>
    <n v="685"/>
  </r>
  <r>
    <d v="2015-11-09T00:00:00"/>
    <x v="1"/>
    <x v="8"/>
    <n v="24"/>
    <x v="0"/>
    <x v="2"/>
    <x v="5"/>
    <n v="55980000"/>
    <x v="0"/>
    <x v="0"/>
    <n v="1"/>
    <n v="37"/>
    <n v="41"/>
    <n v="37"/>
    <n v="41"/>
  </r>
  <r>
    <d v="2015-11-18T00:00:00"/>
    <x v="1"/>
    <x v="8"/>
    <n v="24"/>
    <x v="0"/>
    <x v="2"/>
    <x v="5"/>
    <n v="55980000"/>
    <x v="0"/>
    <x v="0"/>
    <n v="2"/>
    <n v="150.5"/>
    <n v="158"/>
    <n v="301"/>
    <n v="316"/>
  </r>
  <r>
    <d v="2015-11-28T00:00:00"/>
    <x v="1"/>
    <x v="8"/>
    <n v="24"/>
    <x v="0"/>
    <x v="2"/>
    <x v="5"/>
    <n v="55980000"/>
    <x v="0"/>
    <x v="0"/>
    <n v="3"/>
    <n v="16"/>
    <n v="16.333333"/>
    <n v="48"/>
    <n v="48.999999000000003"/>
  </r>
  <r>
    <d v="2015-11-28T00:00:00"/>
    <x v="1"/>
    <x v="8"/>
    <n v="24"/>
    <x v="0"/>
    <x v="2"/>
    <x v="5"/>
    <n v="55980000"/>
    <x v="0"/>
    <x v="2"/>
    <n v="2"/>
    <n v="297.5"/>
    <n v="366.5"/>
    <n v="595"/>
    <n v="733"/>
  </r>
  <r>
    <d v="2015-12-06T00:00:00"/>
    <x v="1"/>
    <x v="9"/>
    <n v="24"/>
    <x v="0"/>
    <x v="2"/>
    <x v="5"/>
    <n v="55980000"/>
    <x v="0"/>
    <x v="0"/>
    <n v="3"/>
    <n v="13.33"/>
    <n v="15"/>
    <n v="39.99"/>
    <n v="45"/>
  </r>
  <r>
    <d v="2015-12-06T00:00:00"/>
    <x v="1"/>
    <x v="9"/>
    <n v="24"/>
    <x v="0"/>
    <x v="2"/>
    <x v="5"/>
    <n v="55980000"/>
    <x v="0"/>
    <x v="0"/>
    <n v="2"/>
    <n v="304.5"/>
    <n v="348"/>
    <n v="609"/>
    <n v="696"/>
  </r>
  <r>
    <d v="2015-12-06T00:00:00"/>
    <x v="1"/>
    <x v="9"/>
    <n v="24"/>
    <x v="0"/>
    <x v="2"/>
    <x v="5"/>
    <n v="55980000"/>
    <x v="0"/>
    <x v="2"/>
    <n v="2"/>
    <n v="367.5"/>
    <n v="434"/>
    <n v="735"/>
    <n v="868"/>
  </r>
  <r>
    <d v="2015-12-23T00:00:00"/>
    <x v="1"/>
    <x v="9"/>
    <n v="24"/>
    <x v="0"/>
    <x v="2"/>
    <x v="5"/>
    <n v="55980000"/>
    <x v="0"/>
    <x v="2"/>
    <n v="3"/>
    <n v="291.67"/>
    <n v="319"/>
    <n v="875.01"/>
    <n v="957"/>
  </r>
  <r>
    <d v="2016-05-30T00:00:00"/>
    <x v="0"/>
    <x v="10"/>
    <n v="24"/>
    <x v="1"/>
    <x v="1"/>
    <x v="14"/>
    <n v="1036000"/>
    <x v="0"/>
    <x v="2"/>
    <n v="1"/>
    <n v="175"/>
    <n v="207"/>
    <n v="175"/>
    <n v="207"/>
  </r>
  <r>
    <d v="2016-02-18T00:00:00"/>
    <x v="0"/>
    <x v="0"/>
    <n v="23"/>
    <x v="1"/>
    <x v="1"/>
    <x v="4"/>
    <n v="1437000"/>
    <x v="2"/>
    <x v="4"/>
    <n v="1"/>
    <n v="2320"/>
    <n v="3242"/>
    <n v="2320"/>
    <n v="3242"/>
  </r>
  <r>
    <d v="2016-02-18T00:00:00"/>
    <x v="0"/>
    <x v="0"/>
    <n v="23"/>
    <x v="1"/>
    <x v="1"/>
    <x v="4"/>
    <n v="1437000"/>
    <x v="0"/>
    <x v="12"/>
    <n v="1"/>
    <n v="35"/>
    <n v="45"/>
    <n v="35"/>
    <n v="45"/>
  </r>
  <r>
    <d v="2016-02-18T00:00:00"/>
    <x v="0"/>
    <x v="0"/>
    <n v="23"/>
    <x v="1"/>
    <x v="1"/>
    <x v="4"/>
    <n v="1437000"/>
    <x v="1"/>
    <x v="1"/>
    <n v="1"/>
    <n v="343"/>
    <n v="382"/>
    <n v="343"/>
    <n v="382"/>
  </r>
  <r>
    <d v="2016-02-18T00:00:00"/>
    <x v="0"/>
    <x v="0"/>
    <n v="23"/>
    <x v="1"/>
    <x v="1"/>
    <x v="4"/>
    <n v="1437000"/>
    <x v="0"/>
    <x v="12"/>
    <n v="1"/>
    <n v="270"/>
    <n v="294"/>
    <n v="270"/>
    <n v="294"/>
  </r>
  <r>
    <d v="2015-08-11T00:00:00"/>
    <x v="1"/>
    <x v="5"/>
    <n v="17"/>
    <x v="0"/>
    <x v="1"/>
    <x v="16"/>
    <n v="2592000"/>
    <x v="0"/>
    <x v="2"/>
    <n v="1"/>
    <n v="525"/>
    <n v="498"/>
    <n v="525"/>
    <n v="498"/>
  </r>
  <r>
    <d v="2015-11-13T00:00:00"/>
    <x v="1"/>
    <x v="8"/>
    <n v="17"/>
    <x v="0"/>
    <x v="1"/>
    <x v="16"/>
    <n v="2592000"/>
    <x v="0"/>
    <x v="2"/>
    <n v="3"/>
    <n v="105"/>
    <n v="79.333332999999996"/>
    <n v="315"/>
    <n v="237.999999"/>
  </r>
  <r>
    <d v="2016-07-14T00:00:00"/>
    <x v="0"/>
    <x v="4"/>
    <n v="17"/>
    <x v="1"/>
    <x v="1"/>
    <x v="23"/>
    <n v="1244000"/>
    <x v="1"/>
    <x v="10"/>
    <n v="1"/>
    <n v="108"/>
    <n v="152"/>
    <n v="108"/>
    <n v="152"/>
  </r>
  <r>
    <d v="2016-07-14T00:00:00"/>
    <x v="0"/>
    <x v="4"/>
    <n v="17"/>
    <x v="1"/>
    <x v="1"/>
    <x v="23"/>
    <n v="1244000"/>
    <x v="0"/>
    <x v="2"/>
    <n v="3"/>
    <n v="81.67"/>
    <n v="90.333332999999996"/>
    <n v="245.01"/>
    <n v="270.999999"/>
  </r>
  <r>
    <d v="2015-10-09T00:00:00"/>
    <x v="1"/>
    <x v="7"/>
    <n v="17"/>
    <x v="0"/>
    <x v="2"/>
    <x v="5"/>
    <n v="55980000"/>
    <x v="1"/>
    <x v="6"/>
    <n v="2"/>
    <n v="513"/>
    <n v="601.5"/>
    <n v="1026"/>
    <n v="1203"/>
  </r>
  <r>
    <d v="2015-11-11T00:00:00"/>
    <x v="1"/>
    <x v="8"/>
    <n v="17"/>
    <x v="0"/>
    <x v="2"/>
    <x v="5"/>
    <n v="55980000"/>
    <x v="1"/>
    <x v="6"/>
    <n v="3"/>
    <n v="383.33"/>
    <n v="430.33333299999998"/>
    <n v="1149.99"/>
    <n v="1290.9999989999999"/>
  </r>
  <r>
    <d v="2016-01-26T00:00:00"/>
    <x v="0"/>
    <x v="11"/>
    <n v="18"/>
    <x v="0"/>
    <x v="3"/>
    <x v="11"/>
    <n v="13080000"/>
    <x v="2"/>
    <x v="4"/>
    <n v="2"/>
    <n v="1147.5"/>
    <n v="1596.5"/>
    <n v="2295"/>
    <n v="3193"/>
  </r>
  <r>
    <d v="2015-02-08T00:00:00"/>
    <x v="1"/>
    <x v="0"/>
    <n v="18"/>
    <x v="0"/>
    <x v="3"/>
    <x v="11"/>
    <n v="13080000"/>
    <x v="2"/>
    <x v="4"/>
    <n v="3"/>
    <n v="690.33"/>
    <n v="793.33333300000004"/>
    <n v="2070.9900000000002"/>
    <n v="2379.9999990000001"/>
  </r>
  <r>
    <d v="2016-01-11T00:00:00"/>
    <x v="0"/>
    <x v="11"/>
    <n v="23"/>
    <x v="1"/>
    <x v="2"/>
    <x v="5"/>
    <n v="55980000"/>
    <x v="1"/>
    <x v="10"/>
    <n v="3"/>
    <n v="51"/>
    <n v="69"/>
    <n v="153"/>
    <n v="207"/>
  </r>
  <r>
    <d v="2016-03-27T00:00:00"/>
    <x v="0"/>
    <x v="1"/>
    <n v="23"/>
    <x v="1"/>
    <x v="2"/>
    <x v="5"/>
    <n v="55980000"/>
    <x v="1"/>
    <x v="10"/>
    <n v="1"/>
    <n v="90"/>
    <n v="115"/>
    <n v="90"/>
    <n v="115"/>
  </r>
  <r>
    <d v="2016-03-27T00:00:00"/>
    <x v="0"/>
    <x v="1"/>
    <n v="23"/>
    <x v="1"/>
    <x v="2"/>
    <x v="5"/>
    <n v="55980000"/>
    <x v="2"/>
    <x v="11"/>
    <n v="1"/>
    <n v="742"/>
    <n v="738"/>
    <n v="742"/>
    <n v="738"/>
  </r>
  <r>
    <d v="2016-05-21T00:00:00"/>
    <x v="0"/>
    <x v="10"/>
    <n v="23"/>
    <x v="1"/>
    <x v="2"/>
    <x v="5"/>
    <n v="55980000"/>
    <x v="2"/>
    <x v="11"/>
    <n v="2"/>
    <n v="1192"/>
    <n v="1073"/>
    <n v="2384"/>
    <n v="2146"/>
  </r>
  <r>
    <d v="2016-06-28T00:00:00"/>
    <x v="0"/>
    <x v="3"/>
    <n v="23"/>
    <x v="1"/>
    <x v="2"/>
    <x v="5"/>
    <n v="55980000"/>
    <x v="1"/>
    <x v="10"/>
    <n v="1"/>
    <n v="108"/>
    <n v="122"/>
    <n v="108"/>
    <n v="122"/>
  </r>
  <r>
    <d v="2015-09-05T00:00:00"/>
    <x v="1"/>
    <x v="6"/>
    <n v="23"/>
    <x v="1"/>
    <x v="2"/>
    <x v="5"/>
    <n v="55980000"/>
    <x v="2"/>
    <x v="11"/>
    <n v="3"/>
    <n v="247.33"/>
    <n v="213.33333300000001"/>
    <n v="741.99"/>
    <n v="639.999999"/>
  </r>
  <r>
    <d v="2015-09-05T00:00:00"/>
    <x v="1"/>
    <x v="6"/>
    <n v="23"/>
    <x v="1"/>
    <x v="2"/>
    <x v="5"/>
    <n v="55980000"/>
    <x v="1"/>
    <x v="10"/>
    <n v="2"/>
    <n v="94.5"/>
    <n v="109"/>
    <n v="189"/>
    <n v="218"/>
  </r>
  <r>
    <d v="2015-10-08T00:00:00"/>
    <x v="1"/>
    <x v="7"/>
    <n v="23"/>
    <x v="1"/>
    <x v="2"/>
    <x v="5"/>
    <n v="55980000"/>
    <x v="1"/>
    <x v="10"/>
    <n v="3"/>
    <n v="54"/>
    <n v="60.666666999999997"/>
    <n v="162"/>
    <n v="182.000001"/>
  </r>
  <r>
    <d v="2015-10-20T00:00:00"/>
    <x v="1"/>
    <x v="7"/>
    <n v="23"/>
    <x v="1"/>
    <x v="2"/>
    <x v="5"/>
    <n v="55980000"/>
    <x v="1"/>
    <x v="10"/>
    <n v="1"/>
    <n v="63"/>
    <n v="63"/>
    <n v="63"/>
    <n v="63"/>
  </r>
  <r>
    <d v="2015-10-23T00:00:00"/>
    <x v="1"/>
    <x v="7"/>
    <n v="23"/>
    <x v="1"/>
    <x v="2"/>
    <x v="5"/>
    <n v="55980000"/>
    <x v="2"/>
    <x v="11"/>
    <n v="2"/>
    <n v="1192"/>
    <n v="1138"/>
    <n v="2384"/>
    <n v="2276"/>
  </r>
  <r>
    <d v="2015-11-20T00:00:00"/>
    <x v="1"/>
    <x v="8"/>
    <n v="23"/>
    <x v="1"/>
    <x v="2"/>
    <x v="5"/>
    <n v="55980000"/>
    <x v="1"/>
    <x v="10"/>
    <n v="2"/>
    <n v="108"/>
    <n v="125"/>
    <n v="216"/>
    <n v="250"/>
  </r>
  <r>
    <d v="2015-11-20T00:00:00"/>
    <x v="1"/>
    <x v="8"/>
    <n v="23"/>
    <x v="1"/>
    <x v="2"/>
    <x v="5"/>
    <n v="55980000"/>
    <x v="2"/>
    <x v="11"/>
    <n v="2"/>
    <n v="607.5"/>
    <n v="561"/>
    <n v="1215"/>
    <n v="1122"/>
  </r>
  <r>
    <d v="2015-12-08T00:00:00"/>
    <x v="1"/>
    <x v="9"/>
    <n v="23"/>
    <x v="1"/>
    <x v="2"/>
    <x v="5"/>
    <n v="55980000"/>
    <x v="1"/>
    <x v="10"/>
    <n v="2"/>
    <n v="13.5"/>
    <n v="16.5"/>
    <n v="27"/>
    <n v="33"/>
  </r>
  <r>
    <d v="2016-01-19T00:00:00"/>
    <x v="0"/>
    <x v="11"/>
    <n v="25"/>
    <x v="0"/>
    <x v="2"/>
    <x v="5"/>
    <n v="55980000"/>
    <x v="2"/>
    <x v="4"/>
    <n v="2"/>
    <n v="384.5"/>
    <n v="404"/>
    <n v="769"/>
    <n v="808"/>
  </r>
  <r>
    <d v="2016-03-01T00:00:00"/>
    <x v="0"/>
    <x v="1"/>
    <n v="25"/>
    <x v="0"/>
    <x v="2"/>
    <x v="5"/>
    <n v="55980000"/>
    <x v="2"/>
    <x v="4"/>
    <n v="2"/>
    <n v="1160"/>
    <n v="1307"/>
    <n v="2320"/>
    <n v="2614"/>
  </r>
  <r>
    <d v="2016-03-13T00:00:00"/>
    <x v="0"/>
    <x v="1"/>
    <n v="25"/>
    <x v="0"/>
    <x v="2"/>
    <x v="5"/>
    <n v="55980000"/>
    <x v="2"/>
    <x v="11"/>
    <n v="3"/>
    <n v="794.67"/>
    <n v="799.33333300000004"/>
    <n v="2384.0099999999998"/>
    <n v="2397.9999990000001"/>
  </r>
  <r>
    <d v="2016-03-17T00:00:00"/>
    <x v="0"/>
    <x v="1"/>
    <n v="25"/>
    <x v="0"/>
    <x v="2"/>
    <x v="5"/>
    <n v="55980000"/>
    <x v="2"/>
    <x v="4"/>
    <n v="2"/>
    <n v="1160"/>
    <n v="1324.5"/>
    <n v="2320"/>
    <n v="2649"/>
  </r>
  <r>
    <d v="2016-04-30T00:00:00"/>
    <x v="0"/>
    <x v="2"/>
    <n v="25"/>
    <x v="0"/>
    <x v="2"/>
    <x v="5"/>
    <n v="55980000"/>
    <x v="2"/>
    <x v="4"/>
    <n v="1"/>
    <n v="2295"/>
    <n v="2281"/>
    <n v="2295"/>
    <n v="2281"/>
  </r>
  <r>
    <d v="2016-05-09T00:00:00"/>
    <x v="0"/>
    <x v="10"/>
    <n v="25"/>
    <x v="0"/>
    <x v="2"/>
    <x v="5"/>
    <n v="55980000"/>
    <x v="2"/>
    <x v="11"/>
    <n v="3"/>
    <n v="405"/>
    <n v="472.66666700000002"/>
    <n v="1215"/>
    <n v="1418.0000010000001"/>
  </r>
  <r>
    <d v="2016-06-07T00:00:00"/>
    <x v="0"/>
    <x v="3"/>
    <n v="25"/>
    <x v="0"/>
    <x v="2"/>
    <x v="5"/>
    <n v="55980000"/>
    <x v="2"/>
    <x v="4"/>
    <n v="1"/>
    <n v="769"/>
    <n v="878"/>
    <n v="769"/>
    <n v="878"/>
  </r>
  <r>
    <d v="2015-08-28T00:00:00"/>
    <x v="1"/>
    <x v="5"/>
    <n v="25"/>
    <x v="0"/>
    <x v="2"/>
    <x v="5"/>
    <n v="55980000"/>
    <x v="2"/>
    <x v="4"/>
    <n v="3"/>
    <n v="773.33"/>
    <n v="759"/>
    <n v="2319.9900000000002"/>
    <n v="2277"/>
  </r>
  <r>
    <d v="2015-11-02T00:00:00"/>
    <x v="1"/>
    <x v="8"/>
    <n v="25"/>
    <x v="0"/>
    <x v="2"/>
    <x v="5"/>
    <n v="55980000"/>
    <x v="2"/>
    <x v="11"/>
    <n v="3"/>
    <n v="247.33"/>
    <n v="248.33333300000001"/>
    <n v="741.99"/>
    <n v="744.999999"/>
  </r>
  <r>
    <d v="2015-11-23T00:00:00"/>
    <x v="1"/>
    <x v="8"/>
    <n v="25"/>
    <x v="0"/>
    <x v="2"/>
    <x v="5"/>
    <n v="55980000"/>
    <x v="2"/>
    <x v="11"/>
    <n v="1"/>
    <n v="1215"/>
    <n v="1129"/>
    <n v="1215"/>
    <n v="1129"/>
  </r>
  <r>
    <d v="2015-11-30T00:00:00"/>
    <x v="1"/>
    <x v="8"/>
    <n v="25"/>
    <x v="0"/>
    <x v="2"/>
    <x v="5"/>
    <n v="55980000"/>
    <x v="2"/>
    <x v="4"/>
    <n v="3"/>
    <n v="765"/>
    <n v="764"/>
    <n v="2295"/>
    <n v="2292"/>
  </r>
  <r>
    <d v="2015-12-08T00:00:00"/>
    <x v="1"/>
    <x v="9"/>
    <n v="25"/>
    <x v="0"/>
    <x v="2"/>
    <x v="5"/>
    <n v="55980000"/>
    <x v="2"/>
    <x v="4"/>
    <n v="2"/>
    <n v="1160"/>
    <n v="1052"/>
    <n v="2320"/>
    <n v="2104"/>
  </r>
  <r>
    <d v="2015-12-30T00:00:00"/>
    <x v="1"/>
    <x v="9"/>
    <n v="25"/>
    <x v="0"/>
    <x v="2"/>
    <x v="5"/>
    <n v="55980000"/>
    <x v="2"/>
    <x v="4"/>
    <n v="2"/>
    <n v="270"/>
    <n v="238.5"/>
    <n v="540"/>
    <n v="477"/>
  </r>
  <r>
    <d v="2016-02-09T00:00:00"/>
    <x v="0"/>
    <x v="0"/>
    <n v="24"/>
    <x v="1"/>
    <x v="1"/>
    <x v="12"/>
    <n v="2161000"/>
    <x v="2"/>
    <x v="4"/>
    <n v="1"/>
    <n v="2320"/>
    <n v="2346"/>
    <n v="2320"/>
    <n v="2346"/>
  </r>
  <r>
    <d v="2016-04-27T00:00:00"/>
    <x v="0"/>
    <x v="2"/>
    <n v="24"/>
    <x v="0"/>
    <x v="3"/>
    <x v="9"/>
    <n v="990509"/>
    <x v="2"/>
    <x v="4"/>
    <n v="3"/>
    <n v="773.33"/>
    <n v="1011.666667"/>
    <n v="2319.9900000000002"/>
    <n v="3035.0000009999999"/>
  </r>
  <r>
    <d v="2016-04-27T00:00:00"/>
    <x v="0"/>
    <x v="2"/>
    <n v="24"/>
    <x v="0"/>
    <x v="3"/>
    <x v="9"/>
    <n v="990509"/>
    <x v="0"/>
    <x v="12"/>
    <n v="2"/>
    <n v="100"/>
    <n v="146"/>
    <n v="200"/>
    <n v="292"/>
  </r>
  <r>
    <d v="2016-04-27T00:00:00"/>
    <x v="0"/>
    <x v="2"/>
    <n v="24"/>
    <x v="0"/>
    <x v="3"/>
    <x v="9"/>
    <n v="990509"/>
    <x v="0"/>
    <x v="12"/>
    <n v="3"/>
    <n v="25"/>
    <n v="38.666666999999997"/>
    <n v="75"/>
    <n v="116.000001"/>
  </r>
  <r>
    <d v="2015-02-17T00:00:00"/>
    <x v="1"/>
    <x v="0"/>
    <n v="24"/>
    <x v="0"/>
    <x v="3"/>
    <x v="9"/>
    <n v="990509"/>
    <x v="2"/>
    <x v="4"/>
    <n v="1"/>
    <n v="2049"/>
    <n v="2360"/>
    <n v="2049"/>
    <n v="2360"/>
  </r>
  <r>
    <d v="2015-04-14T00:00:00"/>
    <x v="1"/>
    <x v="2"/>
    <n v="24"/>
    <x v="0"/>
    <x v="3"/>
    <x v="9"/>
    <n v="990509"/>
    <x v="2"/>
    <x v="4"/>
    <n v="1"/>
    <n v="2071"/>
    <n v="2292"/>
    <n v="2071"/>
    <n v="2292"/>
  </r>
  <r>
    <d v="2015-07-29T00:00:00"/>
    <x v="1"/>
    <x v="4"/>
    <n v="24"/>
    <x v="0"/>
    <x v="3"/>
    <x v="9"/>
    <n v="990509"/>
    <x v="2"/>
    <x v="4"/>
    <n v="1"/>
    <n v="2320"/>
    <n v="2637"/>
    <n v="2320"/>
    <n v="2637"/>
  </r>
  <r>
    <d v="2015-07-29T00:00:00"/>
    <x v="1"/>
    <x v="4"/>
    <n v="24"/>
    <x v="0"/>
    <x v="3"/>
    <x v="9"/>
    <n v="990509"/>
    <x v="0"/>
    <x v="5"/>
    <n v="3"/>
    <n v="110"/>
    <n v="150"/>
    <n v="330"/>
    <n v="450"/>
  </r>
  <r>
    <d v="2015-10-12T00:00:00"/>
    <x v="1"/>
    <x v="7"/>
    <n v="24"/>
    <x v="0"/>
    <x v="3"/>
    <x v="9"/>
    <n v="990509"/>
    <x v="2"/>
    <x v="14"/>
    <n v="1"/>
    <n v="540"/>
    <n v="632"/>
    <n v="540"/>
    <n v="632"/>
  </r>
  <r>
    <d v="2015-10-12T00:00:00"/>
    <x v="1"/>
    <x v="7"/>
    <n v="24"/>
    <x v="0"/>
    <x v="3"/>
    <x v="9"/>
    <n v="990509"/>
    <x v="0"/>
    <x v="12"/>
    <n v="3"/>
    <n v="11.67"/>
    <n v="15.333333"/>
    <n v="35.01"/>
    <n v="45.999999000000003"/>
  </r>
  <r>
    <d v="2015-10-12T00:00:00"/>
    <x v="1"/>
    <x v="7"/>
    <n v="24"/>
    <x v="0"/>
    <x v="3"/>
    <x v="9"/>
    <n v="990509"/>
    <x v="0"/>
    <x v="12"/>
    <n v="3"/>
    <n v="36"/>
    <n v="50"/>
    <n v="108"/>
    <n v="150"/>
  </r>
  <r>
    <d v="2015-11-11T00:00:00"/>
    <x v="1"/>
    <x v="8"/>
    <n v="24"/>
    <x v="0"/>
    <x v="3"/>
    <x v="9"/>
    <n v="990509"/>
    <x v="2"/>
    <x v="14"/>
    <n v="2"/>
    <n v="560"/>
    <n v="653.5"/>
    <n v="1120"/>
    <n v="1307"/>
  </r>
  <r>
    <d v="2015-12-26T00:00:00"/>
    <x v="1"/>
    <x v="9"/>
    <n v="24"/>
    <x v="0"/>
    <x v="3"/>
    <x v="9"/>
    <n v="990509"/>
    <x v="2"/>
    <x v="14"/>
    <n v="3"/>
    <n v="567"/>
    <n v="613.33333300000004"/>
    <n v="1701"/>
    <n v="1839.9999990000001"/>
  </r>
  <r>
    <d v="2016-01-01T00:00:00"/>
    <x v="0"/>
    <x v="11"/>
    <n v="24"/>
    <x v="0"/>
    <x v="2"/>
    <x v="5"/>
    <n v="55980000"/>
    <x v="0"/>
    <x v="12"/>
    <n v="2"/>
    <n v="135"/>
    <n v="174"/>
    <n v="270"/>
    <n v="348"/>
  </r>
  <r>
    <d v="2016-01-01T00:00:00"/>
    <x v="0"/>
    <x v="11"/>
    <n v="24"/>
    <x v="0"/>
    <x v="2"/>
    <x v="5"/>
    <n v="55980000"/>
    <x v="0"/>
    <x v="12"/>
    <n v="2"/>
    <n v="70"/>
    <n v="84.5"/>
    <n v="140"/>
    <n v="169"/>
  </r>
  <r>
    <d v="2016-02-03T00:00:00"/>
    <x v="0"/>
    <x v="0"/>
    <n v="24"/>
    <x v="0"/>
    <x v="2"/>
    <x v="5"/>
    <n v="55980000"/>
    <x v="0"/>
    <x v="12"/>
    <n v="3"/>
    <n v="6.67"/>
    <n v="8.6666670000000003"/>
    <n v="20.009999999999998"/>
    <n v="26.000001000000001"/>
  </r>
  <r>
    <d v="2016-02-03T00:00:00"/>
    <x v="0"/>
    <x v="0"/>
    <n v="24"/>
    <x v="0"/>
    <x v="2"/>
    <x v="5"/>
    <n v="55980000"/>
    <x v="0"/>
    <x v="12"/>
    <n v="1"/>
    <n v="100"/>
    <n v="122"/>
    <n v="100"/>
    <n v="122"/>
  </r>
  <r>
    <d v="2016-06-30T00:00:00"/>
    <x v="0"/>
    <x v="3"/>
    <n v="24"/>
    <x v="0"/>
    <x v="2"/>
    <x v="5"/>
    <n v="55980000"/>
    <x v="0"/>
    <x v="12"/>
    <n v="1"/>
    <n v="9"/>
    <n v="12"/>
    <n v="9"/>
    <n v="12"/>
  </r>
  <r>
    <d v="2016-06-30T00:00:00"/>
    <x v="0"/>
    <x v="3"/>
    <n v="24"/>
    <x v="0"/>
    <x v="2"/>
    <x v="5"/>
    <n v="55980000"/>
    <x v="0"/>
    <x v="12"/>
    <n v="1"/>
    <n v="115"/>
    <n v="141"/>
    <n v="115"/>
    <n v="141"/>
  </r>
  <r>
    <d v="2015-10-03T00:00:00"/>
    <x v="1"/>
    <x v="7"/>
    <n v="24"/>
    <x v="0"/>
    <x v="2"/>
    <x v="5"/>
    <n v="55980000"/>
    <x v="0"/>
    <x v="12"/>
    <n v="1"/>
    <n v="200"/>
    <n v="225"/>
    <n v="200"/>
    <n v="225"/>
  </r>
  <r>
    <d v="2015-10-05T00:00:00"/>
    <x v="1"/>
    <x v="7"/>
    <n v="24"/>
    <x v="0"/>
    <x v="2"/>
    <x v="5"/>
    <n v="55980000"/>
    <x v="2"/>
    <x v="11"/>
    <n v="2"/>
    <n v="371"/>
    <n v="352"/>
    <n v="742"/>
    <n v="704"/>
  </r>
  <r>
    <d v="2015-10-26T00:00:00"/>
    <x v="1"/>
    <x v="7"/>
    <n v="24"/>
    <x v="0"/>
    <x v="2"/>
    <x v="5"/>
    <n v="55980000"/>
    <x v="0"/>
    <x v="12"/>
    <n v="3"/>
    <n v="23.33"/>
    <n v="24.666667"/>
    <n v="69.989999999999995"/>
    <n v="74.000000999999997"/>
  </r>
  <r>
    <d v="2015-11-09T00:00:00"/>
    <x v="1"/>
    <x v="8"/>
    <n v="24"/>
    <x v="0"/>
    <x v="2"/>
    <x v="5"/>
    <n v="55980000"/>
    <x v="2"/>
    <x v="11"/>
    <n v="3"/>
    <n v="794.67"/>
    <n v="765.33333300000004"/>
    <n v="2384.0099999999998"/>
    <n v="2295.9999990000001"/>
  </r>
  <r>
    <d v="2015-12-29T00:00:00"/>
    <x v="1"/>
    <x v="9"/>
    <n v="24"/>
    <x v="0"/>
    <x v="2"/>
    <x v="5"/>
    <n v="55980000"/>
    <x v="0"/>
    <x v="12"/>
    <n v="2"/>
    <n v="103.5"/>
    <n v="107"/>
    <n v="207"/>
    <n v="214"/>
  </r>
  <r>
    <d v="2015-12-29T00:00:00"/>
    <x v="1"/>
    <x v="9"/>
    <n v="24"/>
    <x v="0"/>
    <x v="2"/>
    <x v="5"/>
    <n v="55980000"/>
    <x v="0"/>
    <x v="12"/>
    <n v="2"/>
    <n v="32.5"/>
    <n v="40.5"/>
    <n v="65"/>
    <n v="81"/>
  </r>
  <r>
    <d v="2015-12-30T00:00:00"/>
    <x v="1"/>
    <x v="9"/>
    <n v="24"/>
    <x v="0"/>
    <x v="2"/>
    <x v="5"/>
    <n v="55980000"/>
    <x v="0"/>
    <x v="12"/>
    <n v="2"/>
    <n v="27"/>
    <n v="29.5"/>
    <n v="54"/>
    <n v="59"/>
  </r>
  <r>
    <d v="2015-12-30T00:00:00"/>
    <x v="1"/>
    <x v="9"/>
    <n v="24"/>
    <x v="0"/>
    <x v="2"/>
    <x v="5"/>
    <n v="55980000"/>
    <x v="0"/>
    <x v="12"/>
    <n v="2"/>
    <n v="67.5"/>
    <n v="81"/>
    <n v="135"/>
    <n v="162"/>
  </r>
  <r>
    <d v="2016-01-06T00:00:00"/>
    <x v="0"/>
    <x v="11"/>
    <n v="25"/>
    <x v="0"/>
    <x v="3"/>
    <x v="11"/>
    <n v="13080000"/>
    <x v="2"/>
    <x v="4"/>
    <n v="1"/>
    <n v="2295"/>
    <n v="3109"/>
    <n v="2295"/>
    <n v="3109"/>
  </r>
  <r>
    <d v="2016-01-06T00:00:00"/>
    <x v="0"/>
    <x v="11"/>
    <n v="25"/>
    <x v="0"/>
    <x v="3"/>
    <x v="11"/>
    <n v="13080000"/>
    <x v="0"/>
    <x v="7"/>
    <n v="1"/>
    <n v="198"/>
    <n v="298"/>
    <n v="198"/>
    <n v="298"/>
  </r>
  <r>
    <d v="2016-01-06T00:00:00"/>
    <x v="0"/>
    <x v="11"/>
    <n v="25"/>
    <x v="0"/>
    <x v="3"/>
    <x v="11"/>
    <n v="13080000"/>
    <x v="1"/>
    <x v="6"/>
    <n v="3"/>
    <n v="83.33"/>
    <n v="118.333333"/>
    <n v="249.99"/>
    <n v="354.999999"/>
  </r>
  <r>
    <d v="2016-01-06T00:00:00"/>
    <x v="0"/>
    <x v="11"/>
    <n v="25"/>
    <x v="0"/>
    <x v="3"/>
    <x v="11"/>
    <n v="13080000"/>
    <x v="1"/>
    <x v="10"/>
    <n v="3"/>
    <n v="63"/>
    <n v="91.666667000000004"/>
    <n v="189"/>
    <n v="275.000001"/>
  </r>
  <r>
    <d v="2016-04-08T00:00:00"/>
    <x v="0"/>
    <x v="2"/>
    <n v="25"/>
    <x v="0"/>
    <x v="3"/>
    <x v="11"/>
    <n v="13080000"/>
    <x v="2"/>
    <x v="4"/>
    <n v="2"/>
    <n v="1160"/>
    <n v="1458"/>
    <n v="2320"/>
    <n v="2916"/>
  </r>
  <r>
    <d v="2016-04-08T00:00:00"/>
    <x v="0"/>
    <x v="2"/>
    <n v="25"/>
    <x v="0"/>
    <x v="3"/>
    <x v="11"/>
    <n v="13080000"/>
    <x v="1"/>
    <x v="6"/>
    <n v="2"/>
    <n v="486"/>
    <n v="652.5"/>
    <n v="972"/>
    <n v="1305"/>
  </r>
  <r>
    <d v="2015-02-03T00:00:00"/>
    <x v="1"/>
    <x v="0"/>
    <n v="25"/>
    <x v="0"/>
    <x v="3"/>
    <x v="11"/>
    <n v="13080000"/>
    <x v="2"/>
    <x v="4"/>
    <n v="1"/>
    <n v="2071"/>
    <n v="2257"/>
    <n v="2071"/>
    <n v="2257"/>
  </r>
  <r>
    <d v="2015-04-11T00:00:00"/>
    <x v="1"/>
    <x v="2"/>
    <n v="25"/>
    <x v="0"/>
    <x v="3"/>
    <x v="11"/>
    <n v="13080000"/>
    <x v="2"/>
    <x v="4"/>
    <n v="3"/>
    <n v="690.33"/>
    <n v="772.33333300000004"/>
    <n v="2070.9900000000002"/>
    <n v="2316.9999990000001"/>
  </r>
  <r>
    <d v="2016-03-24T00:00:00"/>
    <x v="0"/>
    <x v="1"/>
    <n v="25"/>
    <x v="0"/>
    <x v="1"/>
    <x v="16"/>
    <n v="2592000"/>
    <x v="0"/>
    <x v="2"/>
    <n v="2"/>
    <n v="17.5"/>
    <n v="26"/>
    <n v="35"/>
    <n v="52"/>
  </r>
  <r>
    <d v="2016-05-16T00:00:00"/>
    <x v="0"/>
    <x v="10"/>
    <n v="25"/>
    <x v="1"/>
    <x v="1"/>
    <x v="15"/>
    <n v="1606000"/>
    <x v="1"/>
    <x v="6"/>
    <n v="2"/>
    <n v="50"/>
    <n v="50.5"/>
    <n v="100"/>
    <n v="101"/>
  </r>
  <r>
    <d v="2015-02-06T00:00:00"/>
    <x v="1"/>
    <x v="0"/>
    <n v="25"/>
    <x v="0"/>
    <x v="3"/>
    <x v="7"/>
    <n v="1841000"/>
    <x v="2"/>
    <x v="4"/>
    <n v="3"/>
    <n v="690.33"/>
    <n v="806.66666699999996"/>
    <n v="2070.9900000000002"/>
    <n v="2420.0000009999999"/>
  </r>
  <r>
    <d v="2015-07-02T00:00:00"/>
    <x v="1"/>
    <x v="4"/>
    <n v="25"/>
    <x v="0"/>
    <x v="3"/>
    <x v="7"/>
    <n v="1841000"/>
    <x v="2"/>
    <x v="4"/>
    <n v="1"/>
    <n v="2295"/>
    <n v="2646"/>
    <n v="2295"/>
    <n v="2646"/>
  </r>
  <r>
    <d v="2015-07-02T00:00:00"/>
    <x v="1"/>
    <x v="4"/>
    <n v="25"/>
    <x v="0"/>
    <x v="3"/>
    <x v="7"/>
    <n v="1841000"/>
    <x v="0"/>
    <x v="12"/>
    <n v="1"/>
    <n v="230"/>
    <n v="311"/>
    <n v="230"/>
    <n v="311"/>
  </r>
  <r>
    <d v="2015-07-02T00:00:00"/>
    <x v="1"/>
    <x v="4"/>
    <n v="25"/>
    <x v="0"/>
    <x v="3"/>
    <x v="7"/>
    <n v="1841000"/>
    <x v="0"/>
    <x v="12"/>
    <n v="3"/>
    <n v="20"/>
    <n v="26"/>
    <n v="60"/>
    <n v="78"/>
  </r>
  <r>
    <d v="2016-01-16T00:00:00"/>
    <x v="0"/>
    <x v="11"/>
    <n v="25"/>
    <x v="0"/>
    <x v="2"/>
    <x v="5"/>
    <n v="55980000"/>
    <x v="0"/>
    <x v="2"/>
    <n v="2"/>
    <n v="472.5"/>
    <n v="611.5"/>
    <n v="945"/>
    <n v="1223"/>
  </r>
  <r>
    <d v="2016-02-12T00:00:00"/>
    <x v="0"/>
    <x v="0"/>
    <n v="25"/>
    <x v="0"/>
    <x v="2"/>
    <x v="5"/>
    <n v="55980000"/>
    <x v="0"/>
    <x v="2"/>
    <n v="3"/>
    <n v="186.67"/>
    <n v="232.33333300000001"/>
    <n v="560.01"/>
    <n v="696.999999"/>
  </r>
  <r>
    <d v="2016-02-27T00:00:00"/>
    <x v="0"/>
    <x v="0"/>
    <n v="25"/>
    <x v="0"/>
    <x v="2"/>
    <x v="5"/>
    <n v="55980000"/>
    <x v="0"/>
    <x v="2"/>
    <n v="3"/>
    <n v="326.67"/>
    <n v="387.33333299999998"/>
    <n v="980.01"/>
    <n v="1161.9999989999999"/>
  </r>
  <r>
    <d v="2016-04-20T00:00:00"/>
    <x v="0"/>
    <x v="2"/>
    <n v="25"/>
    <x v="0"/>
    <x v="2"/>
    <x v="5"/>
    <n v="55980000"/>
    <x v="0"/>
    <x v="2"/>
    <n v="2"/>
    <n v="192.5"/>
    <n v="251"/>
    <n v="385"/>
    <n v="502"/>
  </r>
  <r>
    <d v="2016-05-09T00:00:00"/>
    <x v="0"/>
    <x v="10"/>
    <n v="25"/>
    <x v="0"/>
    <x v="2"/>
    <x v="5"/>
    <n v="55980000"/>
    <x v="0"/>
    <x v="2"/>
    <n v="2"/>
    <n v="455"/>
    <n v="616.5"/>
    <n v="910"/>
    <n v="1233"/>
  </r>
  <r>
    <d v="2016-06-07T00:00:00"/>
    <x v="0"/>
    <x v="3"/>
    <n v="25"/>
    <x v="0"/>
    <x v="2"/>
    <x v="5"/>
    <n v="55980000"/>
    <x v="0"/>
    <x v="2"/>
    <n v="3"/>
    <n v="315"/>
    <n v="418.33333299999998"/>
    <n v="945"/>
    <n v="1254.9999989999999"/>
  </r>
  <r>
    <d v="2016-06-26T00:00:00"/>
    <x v="0"/>
    <x v="3"/>
    <n v="25"/>
    <x v="0"/>
    <x v="2"/>
    <x v="5"/>
    <n v="55980000"/>
    <x v="0"/>
    <x v="2"/>
    <n v="2"/>
    <n v="245"/>
    <n v="298.5"/>
    <n v="490"/>
    <n v="597"/>
  </r>
  <r>
    <d v="2016-07-03T00:00:00"/>
    <x v="0"/>
    <x v="4"/>
    <n v="25"/>
    <x v="0"/>
    <x v="2"/>
    <x v="5"/>
    <n v="55980000"/>
    <x v="0"/>
    <x v="2"/>
    <n v="3"/>
    <n v="58.33"/>
    <n v="71.333332999999996"/>
    <n v="174.99"/>
    <n v="213.999999"/>
  </r>
  <r>
    <d v="2016-07-08T00:00:00"/>
    <x v="0"/>
    <x v="4"/>
    <n v="25"/>
    <x v="0"/>
    <x v="2"/>
    <x v="5"/>
    <n v="55980000"/>
    <x v="0"/>
    <x v="2"/>
    <n v="1"/>
    <n v="175"/>
    <n v="217"/>
    <n v="175"/>
    <n v="217"/>
  </r>
  <r>
    <d v="2015-08-28T00:00:00"/>
    <x v="1"/>
    <x v="5"/>
    <n v="25"/>
    <x v="0"/>
    <x v="2"/>
    <x v="5"/>
    <n v="55980000"/>
    <x v="0"/>
    <x v="2"/>
    <n v="1"/>
    <n v="455"/>
    <n v="489"/>
    <n v="455"/>
    <n v="489"/>
  </r>
  <r>
    <d v="2015-11-02T00:00:00"/>
    <x v="1"/>
    <x v="8"/>
    <n v="25"/>
    <x v="0"/>
    <x v="2"/>
    <x v="5"/>
    <n v="55980000"/>
    <x v="0"/>
    <x v="2"/>
    <n v="2"/>
    <n v="420"/>
    <n v="478"/>
    <n v="840"/>
    <n v="956"/>
  </r>
  <r>
    <d v="2015-12-30T00:00:00"/>
    <x v="1"/>
    <x v="9"/>
    <n v="25"/>
    <x v="0"/>
    <x v="2"/>
    <x v="5"/>
    <n v="55980000"/>
    <x v="0"/>
    <x v="2"/>
    <n v="1"/>
    <n v="210"/>
    <n v="218"/>
    <n v="210"/>
    <n v="218"/>
  </r>
  <r>
    <d v="2016-03-27T00:00:00"/>
    <x v="0"/>
    <x v="1"/>
    <n v="26"/>
    <x v="1"/>
    <x v="1"/>
    <x v="4"/>
    <n v="1437000"/>
    <x v="0"/>
    <x v="2"/>
    <n v="3"/>
    <n v="338.33"/>
    <n v="287.33333299999998"/>
    <n v="1014.99"/>
    <n v="861.99999899999989"/>
  </r>
  <r>
    <d v="2016-04-17T00:00:00"/>
    <x v="0"/>
    <x v="2"/>
    <n v="26"/>
    <x v="0"/>
    <x v="3"/>
    <x v="11"/>
    <n v="13080000"/>
    <x v="1"/>
    <x v="6"/>
    <n v="3"/>
    <n v="400"/>
    <n v="684"/>
    <n v="1200"/>
    <n v="2052"/>
  </r>
  <r>
    <d v="2016-04-27T00:00:00"/>
    <x v="0"/>
    <x v="2"/>
    <n v="27"/>
    <x v="1"/>
    <x v="3"/>
    <x v="9"/>
    <n v="990509"/>
    <x v="2"/>
    <x v="14"/>
    <n v="2"/>
    <n v="850.5"/>
    <n v="1006.5"/>
    <n v="1701"/>
    <n v="2013"/>
  </r>
  <r>
    <d v="2016-05-17T00:00:00"/>
    <x v="0"/>
    <x v="10"/>
    <n v="27"/>
    <x v="1"/>
    <x v="3"/>
    <x v="9"/>
    <n v="990509"/>
    <x v="0"/>
    <x v="2"/>
    <n v="2"/>
    <n v="262.5"/>
    <n v="379.5"/>
    <n v="525"/>
    <n v="759"/>
  </r>
  <r>
    <d v="2016-06-06T00:00:00"/>
    <x v="0"/>
    <x v="3"/>
    <n v="27"/>
    <x v="1"/>
    <x v="3"/>
    <x v="9"/>
    <n v="990509"/>
    <x v="2"/>
    <x v="14"/>
    <n v="2"/>
    <n v="270"/>
    <n v="389.5"/>
    <n v="540"/>
    <n v="779"/>
  </r>
  <r>
    <d v="2016-06-06T00:00:00"/>
    <x v="0"/>
    <x v="3"/>
    <n v="27"/>
    <x v="1"/>
    <x v="3"/>
    <x v="9"/>
    <n v="990509"/>
    <x v="0"/>
    <x v="12"/>
    <n v="2"/>
    <n v="85.5"/>
    <n v="124"/>
    <n v="171"/>
    <n v="248"/>
  </r>
  <r>
    <d v="2016-06-06T00:00:00"/>
    <x v="0"/>
    <x v="3"/>
    <n v="27"/>
    <x v="1"/>
    <x v="3"/>
    <x v="9"/>
    <n v="990509"/>
    <x v="0"/>
    <x v="12"/>
    <n v="1"/>
    <n v="15"/>
    <n v="23"/>
    <n v="15"/>
    <n v="23"/>
  </r>
  <r>
    <d v="2016-06-14T00:00:00"/>
    <x v="0"/>
    <x v="3"/>
    <n v="27"/>
    <x v="1"/>
    <x v="3"/>
    <x v="9"/>
    <n v="990509"/>
    <x v="2"/>
    <x v="4"/>
    <n v="2"/>
    <n v="1147.5"/>
    <n v="1536"/>
    <n v="2295"/>
    <n v="3072"/>
  </r>
  <r>
    <d v="2016-06-14T00:00:00"/>
    <x v="0"/>
    <x v="3"/>
    <n v="27"/>
    <x v="1"/>
    <x v="3"/>
    <x v="9"/>
    <n v="990509"/>
    <x v="0"/>
    <x v="12"/>
    <n v="1"/>
    <n v="100"/>
    <n v="154"/>
    <n v="100"/>
    <n v="154"/>
  </r>
  <r>
    <d v="2016-06-14T00:00:00"/>
    <x v="0"/>
    <x v="3"/>
    <n v="27"/>
    <x v="1"/>
    <x v="3"/>
    <x v="9"/>
    <n v="990509"/>
    <x v="0"/>
    <x v="2"/>
    <n v="3"/>
    <n v="350"/>
    <n v="539.33333300000004"/>
    <n v="1050"/>
    <n v="1617.9999990000001"/>
  </r>
  <r>
    <d v="2016-06-19T00:00:00"/>
    <x v="0"/>
    <x v="3"/>
    <n v="27"/>
    <x v="1"/>
    <x v="3"/>
    <x v="9"/>
    <n v="990509"/>
    <x v="2"/>
    <x v="14"/>
    <n v="2"/>
    <n v="270"/>
    <n v="340"/>
    <n v="540"/>
    <n v="680"/>
  </r>
  <r>
    <d v="2016-06-27T00:00:00"/>
    <x v="0"/>
    <x v="3"/>
    <n v="27"/>
    <x v="1"/>
    <x v="3"/>
    <x v="9"/>
    <n v="990509"/>
    <x v="2"/>
    <x v="14"/>
    <n v="2"/>
    <n v="270"/>
    <n v="307.5"/>
    <n v="540"/>
    <n v="615"/>
  </r>
  <r>
    <d v="2015-02-24T00:00:00"/>
    <x v="1"/>
    <x v="0"/>
    <n v="27"/>
    <x v="1"/>
    <x v="3"/>
    <x v="9"/>
    <n v="990509"/>
    <x v="2"/>
    <x v="4"/>
    <n v="3"/>
    <n v="683"/>
    <n v="809.66666699999996"/>
    <n v="2049"/>
    <n v="2429.0000009999999"/>
  </r>
  <r>
    <d v="2015-06-27T00:00:00"/>
    <x v="1"/>
    <x v="3"/>
    <n v="27"/>
    <x v="1"/>
    <x v="3"/>
    <x v="9"/>
    <n v="990509"/>
    <x v="2"/>
    <x v="14"/>
    <n v="1"/>
    <n v="2182"/>
    <n v="2333"/>
    <n v="2182"/>
    <n v="2333"/>
  </r>
  <r>
    <d v="2015-07-08T00:00:00"/>
    <x v="1"/>
    <x v="4"/>
    <n v="27"/>
    <x v="1"/>
    <x v="3"/>
    <x v="9"/>
    <n v="990509"/>
    <x v="2"/>
    <x v="4"/>
    <n v="2"/>
    <n v="1160"/>
    <n v="1388.5"/>
    <n v="2320"/>
    <n v="2777"/>
  </r>
  <r>
    <d v="2015-07-08T00:00:00"/>
    <x v="1"/>
    <x v="4"/>
    <n v="27"/>
    <x v="1"/>
    <x v="3"/>
    <x v="9"/>
    <n v="990509"/>
    <x v="0"/>
    <x v="12"/>
    <n v="2"/>
    <n v="125"/>
    <n v="163"/>
    <n v="250"/>
    <n v="326"/>
  </r>
  <r>
    <d v="2015-11-25T00:00:00"/>
    <x v="1"/>
    <x v="8"/>
    <n v="27"/>
    <x v="1"/>
    <x v="3"/>
    <x v="9"/>
    <n v="990509"/>
    <x v="2"/>
    <x v="14"/>
    <n v="2"/>
    <n v="270"/>
    <n v="268.5"/>
    <n v="540"/>
    <n v="537"/>
  </r>
  <r>
    <d v="2015-11-25T00:00:00"/>
    <x v="1"/>
    <x v="8"/>
    <n v="27"/>
    <x v="1"/>
    <x v="3"/>
    <x v="9"/>
    <n v="990509"/>
    <x v="0"/>
    <x v="12"/>
    <n v="3"/>
    <n v="41.67"/>
    <n v="53.333333000000003"/>
    <n v="125.01"/>
    <n v="159.999999"/>
  </r>
  <r>
    <d v="2015-11-25T00:00:00"/>
    <x v="1"/>
    <x v="8"/>
    <n v="27"/>
    <x v="1"/>
    <x v="3"/>
    <x v="9"/>
    <n v="990509"/>
    <x v="0"/>
    <x v="12"/>
    <n v="1"/>
    <n v="234"/>
    <n v="299"/>
    <n v="234"/>
    <n v="299"/>
  </r>
  <r>
    <d v="2015-11-25T00:00:00"/>
    <x v="1"/>
    <x v="8"/>
    <n v="27"/>
    <x v="1"/>
    <x v="3"/>
    <x v="9"/>
    <n v="990509"/>
    <x v="0"/>
    <x v="2"/>
    <n v="1"/>
    <n v="945"/>
    <n v="1323"/>
    <n v="945"/>
    <n v="1323"/>
  </r>
  <r>
    <d v="2015-12-06T00:00:00"/>
    <x v="1"/>
    <x v="9"/>
    <n v="27"/>
    <x v="1"/>
    <x v="3"/>
    <x v="9"/>
    <n v="990509"/>
    <x v="2"/>
    <x v="14"/>
    <n v="3"/>
    <n v="180"/>
    <n v="180.66666699999999"/>
    <n v="540"/>
    <n v="542.000001"/>
  </r>
  <r>
    <d v="2015-12-06T00:00:00"/>
    <x v="1"/>
    <x v="9"/>
    <n v="27"/>
    <x v="1"/>
    <x v="3"/>
    <x v="9"/>
    <n v="990509"/>
    <x v="0"/>
    <x v="2"/>
    <n v="2"/>
    <n v="472.5"/>
    <n v="661.5"/>
    <n v="945"/>
    <n v="1323"/>
  </r>
  <r>
    <d v="2015-12-26T00:00:00"/>
    <x v="1"/>
    <x v="9"/>
    <n v="27"/>
    <x v="1"/>
    <x v="3"/>
    <x v="9"/>
    <n v="990509"/>
    <x v="2"/>
    <x v="4"/>
    <n v="1"/>
    <n v="2295"/>
    <n v="2879"/>
    <n v="2295"/>
    <n v="2879"/>
  </r>
  <r>
    <d v="2015-12-26T00:00:00"/>
    <x v="1"/>
    <x v="9"/>
    <n v="27"/>
    <x v="1"/>
    <x v="3"/>
    <x v="9"/>
    <n v="990509"/>
    <x v="0"/>
    <x v="12"/>
    <n v="1"/>
    <n v="240"/>
    <n v="315"/>
    <n v="240"/>
    <n v="315"/>
  </r>
  <r>
    <d v="2016-01-16T00:00:00"/>
    <x v="0"/>
    <x v="11"/>
    <n v="26"/>
    <x v="1"/>
    <x v="3"/>
    <x v="10"/>
    <n v="17930000"/>
    <x v="0"/>
    <x v="2"/>
    <n v="2"/>
    <n v="385"/>
    <n v="627"/>
    <n v="770"/>
    <n v="1254"/>
  </r>
  <r>
    <d v="2016-02-01T00:00:00"/>
    <x v="0"/>
    <x v="0"/>
    <n v="26"/>
    <x v="1"/>
    <x v="3"/>
    <x v="10"/>
    <n v="17930000"/>
    <x v="0"/>
    <x v="2"/>
    <n v="1"/>
    <n v="805"/>
    <n v="1169"/>
    <n v="805"/>
    <n v="1169"/>
  </r>
  <r>
    <d v="2016-02-24T00:00:00"/>
    <x v="0"/>
    <x v="0"/>
    <n v="26"/>
    <x v="1"/>
    <x v="3"/>
    <x v="10"/>
    <n v="17930000"/>
    <x v="0"/>
    <x v="12"/>
    <n v="2"/>
    <n v="70"/>
    <n v="103"/>
    <n v="140"/>
    <n v="206"/>
  </r>
  <r>
    <d v="2016-02-24T00:00:00"/>
    <x v="0"/>
    <x v="0"/>
    <n v="26"/>
    <x v="1"/>
    <x v="3"/>
    <x v="10"/>
    <n v="17930000"/>
    <x v="0"/>
    <x v="12"/>
    <n v="1"/>
    <n v="70"/>
    <n v="109"/>
    <n v="70"/>
    <n v="109"/>
  </r>
  <r>
    <d v="2016-02-24T00:00:00"/>
    <x v="0"/>
    <x v="0"/>
    <n v="26"/>
    <x v="1"/>
    <x v="3"/>
    <x v="10"/>
    <n v="17930000"/>
    <x v="1"/>
    <x v="10"/>
    <n v="2"/>
    <n v="40.5"/>
    <n v="66.5"/>
    <n v="81"/>
    <n v="133"/>
  </r>
  <r>
    <d v="2016-02-24T00:00:00"/>
    <x v="0"/>
    <x v="0"/>
    <n v="26"/>
    <x v="1"/>
    <x v="3"/>
    <x v="10"/>
    <n v="17930000"/>
    <x v="0"/>
    <x v="2"/>
    <n v="2"/>
    <n v="420"/>
    <n v="637.5"/>
    <n v="840"/>
    <n v="1275"/>
  </r>
  <r>
    <d v="2016-04-01T00:00:00"/>
    <x v="0"/>
    <x v="2"/>
    <n v="26"/>
    <x v="1"/>
    <x v="3"/>
    <x v="10"/>
    <n v="17930000"/>
    <x v="0"/>
    <x v="12"/>
    <n v="2"/>
    <n v="135"/>
    <n v="187"/>
    <n v="270"/>
    <n v="374"/>
  </r>
  <r>
    <d v="2016-04-01T00:00:00"/>
    <x v="0"/>
    <x v="2"/>
    <n v="26"/>
    <x v="1"/>
    <x v="3"/>
    <x v="10"/>
    <n v="17930000"/>
    <x v="0"/>
    <x v="12"/>
    <n v="1"/>
    <n v="10"/>
    <n v="17"/>
    <n v="10"/>
    <n v="17"/>
  </r>
  <r>
    <d v="2016-04-28T00:00:00"/>
    <x v="0"/>
    <x v="2"/>
    <n v="26"/>
    <x v="1"/>
    <x v="3"/>
    <x v="10"/>
    <n v="17930000"/>
    <x v="0"/>
    <x v="12"/>
    <n v="3"/>
    <n v="11.67"/>
    <n v="18"/>
    <n v="35.01"/>
    <n v="54"/>
  </r>
  <r>
    <d v="2016-04-28T00:00:00"/>
    <x v="0"/>
    <x v="2"/>
    <n v="26"/>
    <x v="1"/>
    <x v="3"/>
    <x v="10"/>
    <n v="17930000"/>
    <x v="0"/>
    <x v="12"/>
    <n v="2"/>
    <n v="63"/>
    <n v="86.5"/>
    <n v="126"/>
    <n v="173"/>
  </r>
  <r>
    <d v="2015-09-07T00:00:00"/>
    <x v="1"/>
    <x v="6"/>
    <n v="26"/>
    <x v="1"/>
    <x v="3"/>
    <x v="10"/>
    <n v="17930000"/>
    <x v="0"/>
    <x v="2"/>
    <n v="1"/>
    <n v="385"/>
    <n v="513"/>
    <n v="385"/>
    <n v="513"/>
  </r>
  <r>
    <d v="2016-03-22T00:00:00"/>
    <x v="0"/>
    <x v="1"/>
    <n v="26"/>
    <x v="0"/>
    <x v="3"/>
    <x v="11"/>
    <n v="13080000"/>
    <x v="0"/>
    <x v="0"/>
    <n v="3"/>
    <n v="16"/>
    <n v="24.333333"/>
    <n v="48"/>
    <n v="72.999999000000003"/>
  </r>
  <r>
    <d v="2016-03-22T00:00:00"/>
    <x v="0"/>
    <x v="1"/>
    <n v="26"/>
    <x v="0"/>
    <x v="3"/>
    <x v="11"/>
    <n v="13080000"/>
    <x v="0"/>
    <x v="0"/>
    <n v="1"/>
    <n v="359"/>
    <n v="559"/>
    <n v="359"/>
    <n v="559"/>
  </r>
  <r>
    <d v="2016-06-18T00:00:00"/>
    <x v="0"/>
    <x v="3"/>
    <n v="27"/>
    <x v="1"/>
    <x v="3"/>
    <x v="11"/>
    <n v="13080000"/>
    <x v="0"/>
    <x v="0"/>
    <n v="3"/>
    <n v="268.33"/>
    <n v="412.33333299999998"/>
    <n v="804.99"/>
    <n v="1236.9999989999999"/>
  </r>
  <r>
    <d v="2015-11-12T00:00:00"/>
    <x v="1"/>
    <x v="8"/>
    <n v="27"/>
    <x v="1"/>
    <x v="3"/>
    <x v="11"/>
    <n v="13080000"/>
    <x v="0"/>
    <x v="0"/>
    <n v="2"/>
    <n v="15"/>
    <n v="19"/>
    <n v="30"/>
    <n v="38"/>
  </r>
  <r>
    <d v="2016-01-10T00:00:00"/>
    <x v="0"/>
    <x v="11"/>
    <n v="27"/>
    <x v="1"/>
    <x v="3"/>
    <x v="7"/>
    <n v="1841000"/>
    <x v="0"/>
    <x v="0"/>
    <n v="2"/>
    <n v="261"/>
    <n v="441"/>
    <n v="522"/>
    <n v="882"/>
  </r>
  <r>
    <d v="2016-04-05T00:00:00"/>
    <x v="0"/>
    <x v="2"/>
    <n v="27"/>
    <x v="1"/>
    <x v="3"/>
    <x v="7"/>
    <n v="1841000"/>
    <x v="0"/>
    <x v="0"/>
    <n v="3"/>
    <n v="20"/>
    <n v="29"/>
    <n v="60"/>
    <n v="87"/>
  </r>
  <r>
    <d v="2016-04-05T00:00:00"/>
    <x v="0"/>
    <x v="2"/>
    <n v="27"/>
    <x v="1"/>
    <x v="3"/>
    <x v="7"/>
    <n v="1841000"/>
    <x v="0"/>
    <x v="0"/>
    <n v="2"/>
    <n v="100"/>
    <n v="138.5"/>
    <n v="200"/>
    <n v="277"/>
  </r>
  <r>
    <d v="2016-04-05T00:00:00"/>
    <x v="0"/>
    <x v="2"/>
    <n v="27"/>
    <x v="1"/>
    <x v="3"/>
    <x v="7"/>
    <n v="1841000"/>
    <x v="0"/>
    <x v="0"/>
    <n v="2"/>
    <n v="22"/>
    <n v="30"/>
    <n v="44"/>
    <n v="60"/>
  </r>
  <r>
    <d v="2016-04-28T00:00:00"/>
    <x v="0"/>
    <x v="2"/>
    <n v="27"/>
    <x v="1"/>
    <x v="3"/>
    <x v="7"/>
    <n v="1841000"/>
    <x v="0"/>
    <x v="0"/>
    <n v="2"/>
    <n v="65"/>
    <n v="98.5"/>
    <n v="130"/>
    <n v="197"/>
  </r>
  <r>
    <d v="2016-04-28T00:00:00"/>
    <x v="0"/>
    <x v="2"/>
    <n v="27"/>
    <x v="1"/>
    <x v="3"/>
    <x v="7"/>
    <n v="1841000"/>
    <x v="0"/>
    <x v="0"/>
    <n v="2"/>
    <n v="175"/>
    <n v="246.5"/>
    <n v="350"/>
    <n v="493"/>
  </r>
  <r>
    <d v="2016-04-28T00:00:00"/>
    <x v="0"/>
    <x v="2"/>
    <n v="27"/>
    <x v="1"/>
    <x v="3"/>
    <x v="7"/>
    <n v="1841000"/>
    <x v="0"/>
    <x v="2"/>
    <n v="2"/>
    <n v="280"/>
    <n v="390"/>
    <n v="560"/>
    <n v="780"/>
  </r>
  <r>
    <d v="2015-11-07T00:00:00"/>
    <x v="1"/>
    <x v="8"/>
    <n v="27"/>
    <x v="1"/>
    <x v="3"/>
    <x v="7"/>
    <n v="1841000"/>
    <x v="0"/>
    <x v="2"/>
    <n v="2"/>
    <n v="70"/>
    <n v="104.5"/>
    <n v="140"/>
    <n v="209"/>
  </r>
  <r>
    <d v="2016-05-10T00:00:00"/>
    <x v="0"/>
    <x v="10"/>
    <n v="22"/>
    <x v="0"/>
    <x v="0"/>
    <x v="1"/>
    <n v="39240000"/>
    <x v="0"/>
    <x v="15"/>
    <n v="2"/>
    <n v="60"/>
    <n v="78"/>
    <n v="120"/>
    <n v="156"/>
  </r>
  <r>
    <d v="2016-04-27T00:00:00"/>
    <x v="0"/>
    <x v="2"/>
    <n v="67"/>
    <x v="0"/>
    <x v="0"/>
    <x v="1"/>
    <n v="39240000"/>
    <x v="0"/>
    <x v="15"/>
    <n v="3"/>
    <n v="80"/>
    <n v="94.333332999999996"/>
    <n v="240"/>
    <n v="282.999999"/>
  </r>
  <r>
    <d v="2016-05-14T00:00:00"/>
    <x v="0"/>
    <x v="10"/>
    <n v="67"/>
    <x v="0"/>
    <x v="0"/>
    <x v="1"/>
    <n v="39240000"/>
    <x v="0"/>
    <x v="0"/>
    <n v="3"/>
    <n v="221.67"/>
    <n v="289.33333299999998"/>
    <n v="665.01"/>
    <n v="867.99999899999989"/>
  </r>
  <r>
    <d v="2016-05-14T00:00:00"/>
    <x v="0"/>
    <x v="10"/>
    <n v="67"/>
    <x v="0"/>
    <x v="0"/>
    <x v="1"/>
    <n v="39240000"/>
    <x v="0"/>
    <x v="0"/>
    <n v="3"/>
    <n v="18.329999999999998"/>
    <n v="22.333333"/>
    <n v="54.989999999999995"/>
    <n v="66.999999000000003"/>
  </r>
  <r>
    <d v="2016-05-14T00:00:00"/>
    <x v="0"/>
    <x v="10"/>
    <n v="67"/>
    <x v="0"/>
    <x v="0"/>
    <x v="1"/>
    <n v="39240000"/>
    <x v="1"/>
    <x v="13"/>
    <n v="3"/>
    <n v="592.66999999999996"/>
    <n v="732.66666699999996"/>
    <n v="1778.0099999999998"/>
    <n v="2198.0000009999999"/>
  </r>
  <r>
    <d v="2016-05-14T00:00:00"/>
    <x v="0"/>
    <x v="10"/>
    <n v="67"/>
    <x v="0"/>
    <x v="0"/>
    <x v="1"/>
    <n v="39240000"/>
    <x v="0"/>
    <x v="2"/>
    <n v="2"/>
    <n v="105"/>
    <n v="139.5"/>
    <n v="210"/>
    <n v="279"/>
  </r>
  <r>
    <d v="2016-05-25T00:00:00"/>
    <x v="0"/>
    <x v="10"/>
    <n v="31"/>
    <x v="0"/>
    <x v="0"/>
    <x v="2"/>
    <n v="4246000"/>
    <x v="0"/>
    <x v="2"/>
    <n v="2"/>
    <n v="402.5"/>
    <n v="534.5"/>
    <n v="805"/>
    <n v="1069"/>
  </r>
  <r>
    <d v="2016-01-14T00:00:00"/>
    <x v="0"/>
    <x v="11"/>
    <n v="31"/>
    <x v="0"/>
    <x v="0"/>
    <x v="1"/>
    <n v="39240000"/>
    <x v="0"/>
    <x v="0"/>
    <n v="3"/>
    <n v="20"/>
    <n v="22.666667"/>
    <n v="60"/>
    <n v="68.000000999999997"/>
  </r>
  <r>
    <d v="2016-02-07T00:00:00"/>
    <x v="0"/>
    <x v="0"/>
    <n v="31"/>
    <x v="0"/>
    <x v="0"/>
    <x v="1"/>
    <n v="39240000"/>
    <x v="0"/>
    <x v="0"/>
    <n v="3"/>
    <n v="6.67"/>
    <n v="7.6666670000000003"/>
    <n v="20.009999999999998"/>
    <n v="23.000001000000001"/>
  </r>
  <r>
    <d v="2016-02-07T00:00:00"/>
    <x v="0"/>
    <x v="0"/>
    <n v="31"/>
    <x v="0"/>
    <x v="0"/>
    <x v="1"/>
    <n v="39240000"/>
    <x v="0"/>
    <x v="0"/>
    <n v="3"/>
    <n v="166.67"/>
    <n v="219.66666699999999"/>
    <n v="500.01"/>
    <n v="659.000001"/>
  </r>
  <r>
    <d v="2016-02-19T00:00:00"/>
    <x v="0"/>
    <x v="0"/>
    <n v="31"/>
    <x v="0"/>
    <x v="0"/>
    <x v="1"/>
    <n v="39240000"/>
    <x v="0"/>
    <x v="0"/>
    <n v="3"/>
    <n v="116.67"/>
    <n v="146"/>
    <n v="350.01"/>
    <n v="438"/>
  </r>
  <r>
    <d v="2016-02-19T00:00:00"/>
    <x v="0"/>
    <x v="0"/>
    <n v="31"/>
    <x v="0"/>
    <x v="0"/>
    <x v="1"/>
    <n v="39240000"/>
    <x v="0"/>
    <x v="0"/>
    <n v="1"/>
    <n v="30"/>
    <n v="34"/>
    <n v="30"/>
    <n v="34"/>
  </r>
  <r>
    <d v="2016-02-19T00:00:00"/>
    <x v="0"/>
    <x v="0"/>
    <n v="31"/>
    <x v="0"/>
    <x v="0"/>
    <x v="1"/>
    <n v="39240000"/>
    <x v="0"/>
    <x v="0"/>
    <n v="1"/>
    <n v="48"/>
    <n v="55"/>
    <n v="48"/>
    <n v="55"/>
  </r>
  <r>
    <d v="2016-02-20T00:00:00"/>
    <x v="0"/>
    <x v="0"/>
    <n v="31"/>
    <x v="0"/>
    <x v="0"/>
    <x v="1"/>
    <n v="39240000"/>
    <x v="0"/>
    <x v="0"/>
    <n v="1"/>
    <n v="675"/>
    <n v="860"/>
    <n v="675"/>
    <n v="860"/>
  </r>
  <r>
    <d v="2016-02-23T00:00:00"/>
    <x v="0"/>
    <x v="0"/>
    <n v="31"/>
    <x v="0"/>
    <x v="0"/>
    <x v="1"/>
    <n v="39240000"/>
    <x v="0"/>
    <x v="0"/>
    <n v="2"/>
    <n v="232"/>
    <n v="288.5"/>
    <n v="464"/>
    <n v="577"/>
  </r>
  <r>
    <d v="2016-02-23T00:00:00"/>
    <x v="0"/>
    <x v="0"/>
    <n v="31"/>
    <x v="0"/>
    <x v="0"/>
    <x v="1"/>
    <n v="39240000"/>
    <x v="0"/>
    <x v="0"/>
    <n v="1"/>
    <n v="45"/>
    <n v="54"/>
    <n v="45"/>
    <n v="54"/>
  </r>
  <r>
    <d v="2016-03-13T00:00:00"/>
    <x v="0"/>
    <x v="1"/>
    <n v="31"/>
    <x v="0"/>
    <x v="0"/>
    <x v="1"/>
    <n v="39240000"/>
    <x v="0"/>
    <x v="0"/>
    <n v="3"/>
    <n v="203"/>
    <n v="250"/>
    <n v="609"/>
    <n v="750"/>
  </r>
  <r>
    <d v="2016-03-13T00:00:00"/>
    <x v="0"/>
    <x v="1"/>
    <n v="31"/>
    <x v="0"/>
    <x v="0"/>
    <x v="1"/>
    <n v="39240000"/>
    <x v="0"/>
    <x v="0"/>
    <n v="3"/>
    <n v="46.67"/>
    <n v="58"/>
    <n v="140.01"/>
    <n v="174"/>
  </r>
  <r>
    <d v="2016-03-17T00:00:00"/>
    <x v="0"/>
    <x v="1"/>
    <n v="31"/>
    <x v="0"/>
    <x v="0"/>
    <x v="1"/>
    <n v="39240000"/>
    <x v="0"/>
    <x v="0"/>
    <n v="1"/>
    <n v="425"/>
    <n v="503"/>
    <n v="425"/>
    <n v="503"/>
  </r>
  <r>
    <d v="2016-03-17T00:00:00"/>
    <x v="0"/>
    <x v="1"/>
    <n v="31"/>
    <x v="0"/>
    <x v="0"/>
    <x v="1"/>
    <n v="39240000"/>
    <x v="0"/>
    <x v="0"/>
    <n v="3"/>
    <n v="17.670000000000002"/>
    <n v="19.666667"/>
    <n v="53.010000000000005"/>
    <n v="59.000000999999997"/>
  </r>
  <r>
    <d v="2016-04-06T00:00:00"/>
    <x v="0"/>
    <x v="2"/>
    <n v="31"/>
    <x v="0"/>
    <x v="0"/>
    <x v="1"/>
    <n v="39240000"/>
    <x v="0"/>
    <x v="0"/>
    <n v="3"/>
    <n v="225"/>
    <n v="280.33333299999998"/>
    <n v="675"/>
    <n v="840.99999899999989"/>
  </r>
  <r>
    <d v="2016-04-06T00:00:00"/>
    <x v="0"/>
    <x v="2"/>
    <n v="31"/>
    <x v="0"/>
    <x v="0"/>
    <x v="1"/>
    <n v="39240000"/>
    <x v="0"/>
    <x v="0"/>
    <n v="1"/>
    <n v="64"/>
    <n v="77"/>
    <n v="64"/>
    <n v="77"/>
  </r>
  <r>
    <d v="2016-05-02T00:00:00"/>
    <x v="0"/>
    <x v="10"/>
    <n v="31"/>
    <x v="0"/>
    <x v="0"/>
    <x v="1"/>
    <n v="39240000"/>
    <x v="0"/>
    <x v="0"/>
    <n v="1"/>
    <n v="130"/>
    <n v="148"/>
    <n v="130"/>
    <n v="148"/>
  </r>
  <r>
    <d v="2016-05-04T00:00:00"/>
    <x v="0"/>
    <x v="10"/>
    <n v="31"/>
    <x v="0"/>
    <x v="0"/>
    <x v="1"/>
    <n v="39240000"/>
    <x v="0"/>
    <x v="0"/>
    <n v="2"/>
    <n v="32"/>
    <n v="39"/>
    <n v="64"/>
    <n v="78"/>
  </r>
  <r>
    <d v="2016-05-04T00:00:00"/>
    <x v="0"/>
    <x v="10"/>
    <n v="31"/>
    <x v="0"/>
    <x v="0"/>
    <x v="1"/>
    <n v="39240000"/>
    <x v="0"/>
    <x v="0"/>
    <n v="1"/>
    <n v="326"/>
    <n v="394"/>
    <n v="326"/>
    <n v="394"/>
  </r>
  <r>
    <d v="2016-05-04T00:00:00"/>
    <x v="0"/>
    <x v="10"/>
    <n v="31"/>
    <x v="0"/>
    <x v="0"/>
    <x v="1"/>
    <n v="39240000"/>
    <x v="0"/>
    <x v="0"/>
    <n v="3"/>
    <n v="23"/>
    <n v="29"/>
    <n v="69"/>
    <n v="87"/>
  </r>
  <r>
    <d v="2016-05-16T00:00:00"/>
    <x v="0"/>
    <x v="10"/>
    <n v="31"/>
    <x v="0"/>
    <x v="0"/>
    <x v="1"/>
    <n v="39240000"/>
    <x v="0"/>
    <x v="0"/>
    <n v="3"/>
    <n v="4.67"/>
    <n v="5.6666670000000003"/>
    <n v="14.01"/>
    <n v="17.000001000000001"/>
  </r>
  <r>
    <d v="2016-06-01T00:00:00"/>
    <x v="0"/>
    <x v="3"/>
    <n v="31"/>
    <x v="0"/>
    <x v="0"/>
    <x v="1"/>
    <n v="39240000"/>
    <x v="0"/>
    <x v="0"/>
    <n v="3"/>
    <n v="38.33"/>
    <n v="48"/>
    <n v="114.99"/>
    <n v="144"/>
  </r>
  <r>
    <d v="2016-06-01T00:00:00"/>
    <x v="0"/>
    <x v="3"/>
    <n v="31"/>
    <x v="0"/>
    <x v="0"/>
    <x v="1"/>
    <n v="39240000"/>
    <x v="0"/>
    <x v="0"/>
    <n v="2"/>
    <n v="30"/>
    <n v="38.5"/>
    <n v="60"/>
    <n v="77"/>
  </r>
  <r>
    <d v="2016-06-21T00:00:00"/>
    <x v="0"/>
    <x v="3"/>
    <n v="31"/>
    <x v="0"/>
    <x v="0"/>
    <x v="1"/>
    <n v="39240000"/>
    <x v="0"/>
    <x v="0"/>
    <n v="2"/>
    <n v="16"/>
    <n v="21"/>
    <n v="32"/>
    <n v="42"/>
  </r>
  <r>
    <d v="2016-06-21T00:00:00"/>
    <x v="0"/>
    <x v="3"/>
    <n v="31"/>
    <x v="0"/>
    <x v="0"/>
    <x v="1"/>
    <n v="39240000"/>
    <x v="0"/>
    <x v="0"/>
    <n v="2"/>
    <n v="15"/>
    <n v="20.5"/>
    <n v="30"/>
    <n v="41"/>
  </r>
  <r>
    <d v="2016-07-08T00:00:00"/>
    <x v="0"/>
    <x v="4"/>
    <n v="31"/>
    <x v="0"/>
    <x v="0"/>
    <x v="1"/>
    <n v="39240000"/>
    <x v="0"/>
    <x v="0"/>
    <n v="3"/>
    <n v="140"/>
    <n v="162.66666699999999"/>
    <n v="420"/>
    <n v="488.000001"/>
  </r>
  <r>
    <d v="2016-07-08T00:00:00"/>
    <x v="0"/>
    <x v="4"/>
    <n v="31"/>
    <x v="0"/>
    <x v="0"/>
    <x v="1"/>
    <n v="39240000"/>
    <x v="0"/>
    <x v="0"/>
    <n v="3"/>
    <n v="0.67"/>
    <n v="1"/>
    <n v="2.0100000000000002"/>
    <n v="3"/>
  </r>
  <r>
    <d v="2016-07-12T00:00:00"/>
    <x v="0"/>
    <x v="4"/>
    <n v="31"/>
    <x v="0"/>
    <x v="0"/>
    <x v="1"/>
    <n v="39240000"/>
    <x v="0"/>
    <x v="0"/>
    <n v="2"/>
    <n v="150"/>
    <n v="182.5"/>
    <n v="300"/>
    <n v="365"/>
  </r>
  <r>
    <d v="2016-07-12T00:00:00"/>
    <x v="0"/>
    <x v="4"/>
    <n v="31"/>
    <x v="0"/>
    <x v="0"/>
    <x v="1"/>
    <n v="39240000"/>
    <x v="0"/>
    <x v="0"/>
    <n v="3"/>
    <n v="31.67"/>
    <n v="37.666666999999997"/>
    <n v="95.01"/>
    <n v="113.000001"/>
  </r>
  <r>
    <d v="2016-07-12T00:00:00"/>
    <x v="0"/>
    <x v="4"/>
    <n v="31"/>
    <x v="0"/>
    <x v="0"/>
    <x v="1"/>
    <n v="39240000"/>
    <x v="0"/>
    <x v="0"/>
    <n v="1"/>
    <n v="37"/>
    <n v="46"/>
    <n v="37"/>
    <n v="46"/>
  </r>
  <r>
    <d v="2015-07-10T00:00:00"/>
    <x v="1"/>
    <x v="4"/>
    <n v="31"/>
    <x v="0"/>
    <x v="0"/>
    <x v="1"/>
    <n v="39240000"/>
    <x v="0"/>
    <x v="0"/>
    <n v="1"/>
    <n v="40"/>
    <n v="46"/>
    <n v="40"/>
    <n v="46"/>
  </r>
  <r>
    <d v="2015-07-10T00:00:00"/>
    <x v="1"/>
    <x v="4"/>
    <n v="31"/>
    <x v="0"/>
    <x v="0"/>
    <x v="1"/>
    <n v="39240000"/>
    <x v="0"/>
    <x v="0"/>
    <n v="3"/>
    <n v="291.67"/>
    <n v="326.66666700000002"/>
    <n v="875.01"/>
    <n v="980.00000100000011"/>
  </r>
  <r>
    <d v="2015-07-26T00:00:00"/>
    <x v="1"/>
    <x v="4"/>
    <n v="31"/>
    <x v="0"/>
    <x v="0"/>
    <x v="1"/>
    <n v="39240000"/>
    <x v="0"/>
    <x v="0"/>
    <n v="1"/>
    <n v="1015"/>
    <n v="1166"/>
    <n v="1015"/>
    <n v="1166"/>
  </r>
  <r>
    <d v="2015-08-16T00:00:00"/>
    <x v="1"/>
    <x v="5"/>
    <n v="31"/>
    <x v="0"/>
    <x v="0"/>
    <x v="1"/>
    <n v="39240000"/>
    <x v="0"/>
    <x v="0"/>
    <n v="1"/>
    <n v="490"/>
    <n v="533"/>
    <n v="490"/>
    <n v="533"/>
  </r>
  <r>
    <d v="2015-08-16T00:00:00"/>
    <x v="1"/>
    <x v="5"/>
    <n v="31"/>
    <x v="0"/>
    <x v="0"/>
    <x v="1"/>
    <n v="39240000"/>
    <x v="0"/>
    <x v="0"/>
    <n v="1"/>
    <n v="34"/>
    <n v="38"/>
    <n v="34"/>
    <n v="38"/>
  </r>
  <r>
    <d v="2015-08-16T00:00:00"/>
    <x v="1"/>
    <x v="5"/>
    <n v="31"/>
    <x v="0"/>
    <x v="0"/>
    <x v="1"/>
    <n v="39240000"/>
    <x v="0"/>
    <x v="0"/>
    <n v="3"/>
    <n v="20.67"/>
    <n v="24.333333"/>
    <n v="62.010000000000005"/>
    <n v="72.999999000000003"/>
  </r>
  <r>
    <d v="2015-08-20T00:00:00"/>
    <x v="1"/>
    <x v="5"/>
    <n v="31"/>
    <x v="0"/>
    <x v="0"/>
    <x v="1"/>
    <n v="39240000"/>
    <x v="0"/>
    <x v="0"/>
    <n v="3"/>
    <n v="120"/>
    <n v="123.666667"/>
    <n v="360"/>
    <n v="371.000001"/>
  </r>
  <r>
    <d v="2015-08-20T00:00:00"/>
    <x v="1"/>
    <x v="5"/>
    <n v="31"/>
    <x v="0"/>
    <x v="0"/>
    <x v="1"/>
    <n v="39240000"/>
    <x v="0"/>
    <x v="0"/>
    <n v="3"/>
    <n v="3"/>
    <n v="3"/>
    <n v="9"/>
    <n v="9"/>
  </r>
  <r>
    <d v="2015-08-21T00:00:00"/>
    <x v="1"/>
    <x v="5"/>
    <n v="31"/>
    <x v="0"/>
    <x v="0"/>
    <x v="1"/>
    <n v="39240000"/>
    <x v="0"/>
    <x v="0"/>
    <n v="1"/>
    <n v="50"/>
    <n v="58"/>
    <n v="50"/>
    <n v="58"/>
  </r>
  <r>
    <d v="2015-08-23T00:00:00"/>
    <x v="1"/>
    <x v="5"/>
    <n v="31"/>
    <x v="0"/>
    <x v="0"/>
    <x v="1"/>
    <n v="39240000"/>
    <x v="0"/>
    <x v="0"/>
    <n v="2"/>
    <n v="406"/>
    <n v="470.5"/>
    <n v="812"/>
    <n v="941"/>
  </r>
  <r>
    <d v="2015-08-23T00:00:00"/>
    <x v="1"/>
    <x v="5"/>
    <n v="31"/>
    <x v="0"/>
    <x v="0"/>
    <x v="1"/>
    <n v="39240000"/>
    <x v="0"/>
    <x v="0"/>
    <n v="1"/>
    <n v="15"/>
    <n v="15"/>
    <n v="15"/>
    <n v="15"/>
  </r>
  <r>
    <d v="2015-09-18T00:00:00"/>
    <x v="1"/>
    <x v="6"/>
    <n v="31"/>
    <x v="0"/>
    <x v="0"/>
    <x v="1"/>
    <n v="39240000"/>
    <x v="0"/>
    <x v="0"/>
    <n v="2"/>
    <n v="14"/>
    <n v="16"/>
    <n v="28"/>
    <n v="32"/>
  </r>
  <r>
    <d v="2015-09-18T00:00:00"/>
    <x v="1"/>
    <x v="6"/>
    <n v="31"/>
    <x v="0"/>
    <x v="0"/>
    <x v="1"/>
    <n v="39240000"/>
    <x v="0"/>
    <x v="0"/>
    <n v="2"/>
    <n v="112.5"/>
    <n v="137"/>
    <n v="225"/>
    <n v="274"/>
  </r>
  <r>
    <d v="2015-10-14T00:00:00"/>
    <x v="1"/>
    <x v="7"/>
    <n v="31"/>
    <x v="0"/>
    <x v="0"/>
    <x v="1"/>
    <n v="39240000"/>
    <x v="0"/>
    <x v="0"/>
    <n v="1"/>
    <n v="65"/>
    <n v="74"/>
    <n v="65"/>
    <n v="74"/>
  </r>
  <r>
    <d v="2015-10-14T00:00:00"/>
    <x v="1"/>
    <x v="7"/>
    <n v="31"/>
    <x v="0"/>
    <x v="0"/>
    <x v="1"/>
    <n v="39240000"/>
    <x v="0"/>
    <x v="0"/>
    <n v="2"/>
    <n v="62.5"/>
    <n v="75.5"/>
    <n v="125"/>
    <n v="151"/>
  </r>
  <r>
    <d v="2015-10-15T00:00:00"/>
    <x v="1"/>
    <x v="7"/>
    <n v="31"/>
    <x v="0"/>
    <x v="0"/>
    <x v="1"/>
    <n v="39240000"/>
    <x v="0"/>
    <x v="0"/>
    <n v="1"/>
    <n v="104"/>
    <n v="116"/>
    <n v="104"/>
    <n v="116"/>
  </r>
  <r>
    <d v="2015-10-29T00:00:00"/>
    <x v="1"/>
    <x v="7"/>
    <n v="31"/>
    <x v="0"/>
    <x v="0"/>
    <x v="1"/>
    <n v="39240000"/>
    <x v="0"/>
    <x v="0"/>
    <n v="3"/>
    <n v="36.67"/>
    <n v="39"/>
    <n v="110.01"/>
    <n v="117"/>
  </r>
  <r>
    <d v="2015-10-29T00:00:00"/>
    <x v="1"/>
    <x v="7"/>
    <n v="31"/>
    <x v="0"/>
    <x v="0"/>
    <x v="1"/>
    <n v="39240000"/>
    <x v="0"/>
    <x v="0"/>
    <n v="1"/>
    <n v="630"/>
    <n v="646"/>
    <n v="630"/>
    <n v="646"/>
  </r>
  <r>
    <d v="2015-10-30T00:00:00"/>
    <x v="1"/>
    <x v="7"/>
    <n v="31"/>
    <x v="0"/>
    <x v="0"/>
    <x v="1"/>
    <n v="39240000"/>
    <x v="0"/>
    <x v="0"/>
    <n v="3"/>
    <n v="13.33"/>
    <n v="13.333333"/>
    <n v="39.99"/>
    <n v="39.999999000000003"/>
  </r>
  <r>
    <d v="2015-11-11T00:00:00"/>
    <x v="1"/>
    <x v="8"/>
    <n v="31"/>
    <x v="0"/>
    <x v="0"/>
    <x v="1"/>
    <n v="39240000"/>
    <x v="0"/>
    <x v="0"/>
    <n v="2"/>
    <n v="162.5"/>
    <n v="177"/>
    <n v="325"/>
    <n v="354"/>
  </r>
  <r>
    <d v="2015-11-15T00:00:00"/>
    <x v="1"/>
    <x v="8"/>
    <n v="31"/>
    <x v="0"/>
    <x v="0"/>
    <x v="1"/>
    <n v="39240000"/>
    <x v="0"/>
    <x v="0"/>
    <n v="1"/>
    <n v="400"/>
    <n v="469"/>
    <n v="400"/>
    <n v="469"/>
  </r>
  <r>
    <d v="2015-11-15T00:00:00"/>
    <x v="1"/>
    <x v="8"/>
    <n v="31"/>
    <x v="0"/>
    <x v="0"/>
    <x v="1"/>
    <n v="39240000"/>
    <x v="0"/>
    <x v="0"/>
    <n v="1"/>
    <n v="35"/>
    <n v="38"/>
    <n v="35"/>
    <n v="38"/>
  </r>
  <r>
    <d v="2015-11-15T00:00:00"/>
    <x v="1"/>
    <x v="8"/>
    <n v="31"/>
    <x v="0"/>
    <x v="0"/>
    <x v="1"/>
    <n v="39240000"/>
    <x v="0"/>
    <x v="0"/>
    <n v="1"/>
    <n v="27"/>
    <n v="32"/>
    <n v="27"/>
    <n v="32"/>
  </r>
  <r>
    <d v="2015-11-21T00:00:00"/>
    <x v="1"/>
    <x v="8"/>
    <n v="31"/>
    <x v="0"/>
    <x v="0"/>
    <x v="1"/>
    <n v="39240000"/>
    <x v="0"/>
    <x v="0"/>
    <n v="2"/>
    <n v="525"/>
    <n v="595"/>
    <n v="1050"/>
    <n v="1190"/>
  </r>
  <r>
    <d v="2015-11-21T00:00:00"/>
    <x v="1"/>
    <x v="8"/>
    <n v="31"/>
    <x v="0"/>
    <x v="0"/>
    <x v="1"/>
    <n v="39240000"/>
    <x v="0"/>
    <x v="0"/>
    <n v="1"/>
    <n v="27"/>
    <n v="33"/>
    <n v="27"/>
    <n v="33"/>
  </r>
  <r>
    <d v="2015-11-29T00:00:00"/>
    <x v="1"/>
    <x v="8"/>
    <n v="31"/>
    <x v="0"/>
    <x v="0"/>
    <x v="1"/>
    <n v="39240000"/>
    <x v="0"/>
    <x v="0"/>
    <n v="1"/>
    <n v="130"/>
    <n v="137"/>
    <n v="130"/>
    <n v="137"/>
  </r>
  <r>
    <d v="2015-11-29T00:00:00"/>
    <x v="1"/>
    <x v="8"/>
    <n v="31"/>
    <x v="0"/>
    <x v="0"/>
    <x v="1"/>
    <n v="39240000"/>
    <x v="0"/>
    <x v="0"/>
    <n v="3"/>
    <n v="210"/>
    <n v="222"/>
    <n v="630"/>
    <n v="666"/>
  </r>
  <r>
    <d v="2015-11-29T00:00:00"/>
    <x v="1"/>
    <x v="8"/>
    <n v="31"/>
    <x v="0"/>
    <x v="0"/>
    <x v="1"/>
    <n v="39240000"/>
    <x v="0"/>
    <x v="0"/>
    <n v="2"/>
    <n v="10.5"/>
    <n v="11.5"/>
    <n v="21"/>
    <n v="23"/>
  </r>
  <r>
    <d v="2015-12-03T00:00:00"/>
    <x v="1"/>
    <x v="9"/>
    <n v="31"/>
    <x v="0"/>
    <x v="0"/>
    <x v="1"/>
    <n v="39240000"/>
    <x v="0"/>
    <x v="0"/>
    <n v="2"/>
    <n v="101.5"/>
    <n v="111"/>
    <n v="203"/>
    <n v="222"/>
  </r>
  <r>
    <d v="2015-12-28T00:00:00"/>
    <x v="1"/>
    <x v="9"/>
    <n v="31"/>
    <x v="0"/>
    <x v="0"/>
    <x v="1"/>
    <n v="39240000"/>
    <x v="0"/>
    <x v="0"/>
    <n v="1"/>
    <n v="408"/>
    <n v="414"/>
    <n v="408"/>
    <n v="414"/>
  </r>
  <r>
    <d v="2015-12-28T00:00:00"/>
    <x v="1"/>
    <x v="9"/>
    <n v="31"/>
    <x v="0"/>
    <x v="0"/>
    <x v="1"/>
    <n v="39240000"/>
    <x v="0"/>
    <x v="0"/>
    <n v="1"/>
    <n v="76"/>
    <n v="79"/>
    <n v="76"/>
    <n v="79"/>
  </r>
  <r>
    <d v="2015-12-31T00:00:00"/>
    <x v="1"/>
    <x v="9"/>
    <n v="31"/>
    <x v="0"/>
    <x v="0"/>
    <x v="1"/>
    <n v="39240000"/>
    <x v="0"/>
    <x v="0"/>
    <n v="2"/>
    <n v="472.5"/>
    <n v="488.5"/>
    <n v="945"/>
    <n v="977"/>
  </r>
  <r>
    <d v="2015-12-31T00:00:00"/>
    <x v="1"/>
    <x v="9"/>
    <n v="31"/>
    <x v="0"/>
    <x v="0"/>
    <x v="1"/>
    <n v="39240000"/>
    <x v="0"/>
    <x v="0"/>
    <n v="2"/>
    <n v="62.5"/>
    <n v="73"/>
    <n v="125"/>
    <n v="146"/>
  </r>
  <r>
    <d v="2016-01-10T00:00:00"/>
    <x v="0"/>
    <x v="11"/>
    <n v="44"/>
    <x v="1"/>
    <x v="0"/>
    <x v="2"/>
    <n v="4246000"/>
    <x v="2"/>
    <x v="4"/>
    <n v="3"/>
    <n v="765"/>
    <n v="767"/>
    <n v="2295"/>
    <n v="2301"/>
  </r>
  <r>
    <d v="2016-01-10T00:00:00"/>
    <x v="0"/>
    <x v="11"/>
    <n v="44"/>
    <x v="1"/>
    <x v="0"/>
    <x v="2"/>
    <n v="4246000"/>
    <x v="0"/>
    <x v="7"/>
    <n v="3"/>
    <n v="110"/>
    <n v="131"/>
    <n v="330"/>
    <n v="393"/>
  </r>
  <r>
    <d v="2016-01-10T00:00:00"/>
    <x v="0"/>
    <x v="11"/>
    <n v="44"/>
    <x v="1"/>
    <x v="0"/>
    <x v="2"/>
    <n v="4246000"/>
    <x v="1"/>
    <x v="1"/>
    <n v="3"/>
    <n v="196"/>
    <n v="228.33333300000001"/>
    <n v="588"/>
    <n v="684.999999"/>
  </r>
  <r>
    <d v="2016-05-09T00:00:00"/>
    <x v="0"/>
    <x v="10"/>
    <n v="44"/>
    <x v="1"/>
    <x v="0"/>
    <x v="2"/>
    <n v="4246000"/>
    <x v="2"/>
    <x v="4"/>
    <n v="1"/>
    <n v="2295"/>
    <n v="2478"/>
    <n v="2295"/>
    <n v="2478"/>
  </r>
  <r>
    <d v="2016-05-09T00:00:00"/>
    <x v="0"/>
    <x v="10"/>
    <n v="44"/>
    <x v="1"/>
    <x v="0"/>
    <x v="2"/>
    <n v="4246000"/>
    <x v="0"/>
    <x v="7"/>
    <n v="2"/>
    <n v="99"/>
    <n v="125.5"/>
    <n v="198"/>
    <n v="251"/>
  </r>
  <r>
    <d v="2016-05-09T00:00:00"/>
    <x v="0"/>
    <x v="10"/>
    <n v="44"/>
    <x v="1"/>
    <x v="0"/>
    <x v="2"/>
    <n v="4246000"/>
    <x v="1"/>
    <x v="1"/>
    <n v="1"/>
    <n v="24"/>
    <n v="25"/>
    <n v="24"/>
    <n v="25"/>
  </r>
  <r>
    <d v="2016-06-13T00:00:00"/>
    <x v="0"/>
    <x v="3"/>
    <n v="44"/>
    <x v="1"/>
    <x v="0"/>
    <x v="2"/>
    <n v="4246000"/>
    <x v="2"/>
    <x v="4"/>
    <n v="1"/>
    <n v="2295"/>
    <n v="2382"/>
    <n v="2295"/>
    <n v="2382"/>
  </r>
  <r>
    <d v="2016-06-13T00:00:00"/>
    <x v="0"/>
    <x v="3"/>
    <n v="44"/>
    <x v="1"/>
    <x v="0"/>
    <x v="2"/>
    <n v="4246000"/>
    <x v="1"/>
    <x v="1"/>
    <n v="3"/>
    <n v="81.67"/>
    <n v="98"/>
    <n v="245.01"/>
    <n v="294"/>
  </r>
  <r>
    <d v="2015-12-11T00:00:00"/>
    <x v="1"/>
    <x v="9"/>
    <n v="44"/>
    <x v="1"/>
    <x v="0"/>
    <x v="2"/>
    <n v="4246000"/>
    <x v="2"/>
    <x v="4"/>
    <n v="2"/>
    <n v="384.5"/>
    <n v="378.5"/>
    <n v="769"/>
    <n v="757"/>
  </r>
  <r>
    <d v="2016-04-26T00:00:00"/>
    <x v="0"/>
    <x v="2"/>
    <n v="43"/>
    <x v="0"/>
    <x v="0"/>
    <x v="0"/>
    <n v="712816"/>
    <x v="2"/>
    <x v="14"/>
    <n v="3"/>
    <n v="180"/>
    <n v="162"/>
    <n v="540"/>
    <n v="486"/>
  </r>
  <r>
    <d v="2016-06-01T00:00:00"/>
    <x v="0"/>
    <x v="3"/>
    <n v="43"/>
    <x v="0"/>
    <x v="0"/>
    <x v="0"/>
    <n v="712816"/>
    <x v="2"/>
    <x v="14"/>
    <n v="3"/>
    <n v="180"/>
    <n v="172"/>
    <n v="540"/>
    <n v="516"/>
  </r>
  <r>
    <d v="2016-06-08T00:00:00"/>
    <x v="0"/>
    <x v="3"/>
    <n v="43"/>
    <x v="0"/>
    <x v="0"/>
    <x v="0"/>
    <n v="712816"/>
    <x v="2"/>
    <x v="14"/>
    <n v="2"/>
    <n v="560"/>
    <n v="577"/>
    <n v="1120"/>
    <n v="1154"/>
  </r>
  <r>
    <d v="2015-06-24T00:00:00"/>
    <x v="1"/>
    <x v="3"/>
    <n v="43"/>
    <x v="0"/>
    <x v="0"/>
    <x v="0"/>
    <n v="712816"/>
    <x v="2"/>
    <x v="14"/>
    <n v="2"/>
    <n v="391.5"/>
    <n v="353.5"/>
    <n v="783"/>
    <n v="707"/>
  </r>
  <r>
    <d v="2016-02-26T00:00:00"/>
    <x v="0"/>
    <x v="0"/>
    <n v="43"/>
    <x v="0"/>
    <x v="0"/>
    <x v="0"/>
    <n v="712816"/>
    <x v="1"/>
    <x v="1"/>
    <n v="1"/>
    <n v="73"/>
    <n v="89"/>
    <n v="73"/>
    <n v="89"/>
  </r>
  <r>
    <d v="2016-06-08T00:00:00"/>
    <x v="0"/>
    <x v="3"/>
    <n v="43"/>
    <x v="0"/>
    <x v="0"/>
    <x v="0"/>
    <n v="712816"/>
    <x v="1"/>
    <x v="1"/>
    <n v="1"/>
    <n v="147"/>
    <n v="190"/>
    <n v="147"/>
    <n v="190"/>
  </r>
  <r>
    <d v="2016-01-19T00:00:00"/>
    <x v="0"/>
    <x v="11"/>
    <n v="42"/>
    <x v="1"/>
    <x v="0"/>
    <x v="2"/>
    <n v="4246000"/>
    <x v="1"/>
    <x v="10"/>
    <n v="3"/>
    <n v="21"/>
    <n v="29"/>
    <n v="63"/>
    <n v="87"/>
  </r>
  <r>
    <d v="2016-01-19T00:00:00"/>
    <x v="0"/>
    <x v="11"/>
    <n v="42"/>
    <x v="1"/>
    <x v="0"/>
    <x v="2"/>
    <n v="4246000"/>
    <x v="1"/>
    <x v="6"/>
    <n v="1"/>
    <n v="1620"/>
    <n v="1927"/>
    <n v="1620"/>
    <n v="1927"/>
  </r>
  <r>
    <d v="2016-04-25T00:00:00"/>
    <x v="0"/>
    <x v="2"/>
    <n v="42"/>
    <x v="1"/>
    <x v="0"/>
    <x v="2"/>
    <n v="4246000"/>
    <x v="1"/>
    <x v="6"/>
    <n v="3"/>
    <n v="198"/>
    <n v="246"/>
    <n v="594"/>
    <n v="738"/>
  </r>
  <r>
    <d v="2016-04-08T00:00:00"/>
    <x v="0"/>
    <x v="2"/>
    <n v="41"/>
    <x v="0"/>
    <x v="0"/>
    <x v="2"/>
    <n v="4246000"/>
    <x v="0"/>
    <x v="2"/>
    <n v="3"/>
    <n v="23.33"/>
    <n v="30.333333"/>
    <n v="69.989999999999995"/>
    <n v="90.999999000000003"/>
  </r>
  <r>
    <d v="2016-06-20T00:00:00"/>
    <x v="0"/>
    <x v="3"/>
    <n v="41"/>
    <x v="0"/>
    <x v="0"/>
    <x v="2"/>
    <n v="4246000"/>
    <x v="1"/>
    <x v="6"/>
    <n v="3"/>
    <n v="252"/>
    <n v="291.66666700000002"/>
    <n v="756"/>
    <n v="875.00000100000011"/>
  </r>
  <r>
    <d v="2015-09-26T00:00:00"/>
    <x v="1"/>
    <x v="6"/>
    <n v="41"/>
    <x v="0"/>
    <x v="0"/>
    <x v="2"/>
    <n v="4246000"/>
    <x v="0"/>
    <x v="2"/>
    <n v="3"/>
    <n v="221.67"/>
    <n v="239"/>
    <n v="665.01"/>
    <n v="717"/>
  </r>
  <r>
    <d v="2015-09-26T00:00:00"/>
    <x v="1"/>
    <x v="6"/>
    <n v="41"/>
    <x v="0"/>
    <x v="0"/>
    <x v="2"/>
    <n v="4246000"/>
    <x v="1"/>
    <x v="6"/>
    <n v="1"/>
    <n v="300"/>
    <n v="262"/>
    <n v="300"/>
    <n v="262"/>
  </r>
  <r>
    <d v="2016-01-02T00:00:00"/>
    <x v="0"/>
    <x v="11"/>
    <n v="40"/>
    <x v="1"/>
    <x v="0"/>
    <x v="1"/>
    <n v="39240000"/>
    <x v="0"/>
    <x v="0"/>
    <n v="2"/>
    <n v="437.5"/>
    <n v="564"/>
    <n v="875"/>
    <n v="1128"/>
  </r>
  <r>
    <d v="2016-01-03T00:00:00"/>
    <x v="0"/>
    <x v="11"/>
    <n v="40"/>
    <x v="1"/>
    <x v="0"/>
    <x v="1"/>
    <n v="39240000"/>
    <x v="0"/>
    <x v="0"/>
    <n v="1"/>
    <n v="76"/>
    <n v="94"/>
    <n v="76"/>
    <n v="94"/>
  </r>
  <r>
    <d v="2016-01-06T00:00:00"/>
    <x v="0"/>
    <x v="11"/>
    <n v="40"/>
    <x v="1"/>
    <x v="0"/>
    <x v="1"/>
    <n v="39240000"/>
    <x v="0"/>
    <x v="0"/>
    <n v="1"/>
    <n v="193"/>
    <n v="221"/>
    <n v="193"/>
    <n v="221"/>
  </r>
  <r>
    <d v="2016-01-06T00:00:00"/>
    <x v="0"/>
    <x v="11"/>
    <n v="40"/>
    <x v="1"/>
    <x v="0"/>
    <x v="1"/>
    <n v="39240000"/>
    <x v="0"/>
    <x v="0"/>
    <n v="1"/>
    <n v="28"/>
    <n v="33"/>
    <n v="28"/>
    <n v="33"/>
  </r>
  <r>
    <d v="2016-01-16T00:00:00"/>
    <x v="0"/>
    <x v="11"/>
    <n v="40"/>
    <x v="1"/>
    <x v="0"/>
    <x v="1"/>
    <n v="39240000"/>
    <x v="2"/>
    <x v="4"/>
    <n v="1"/>
    <n v="769"/>
    <n v="856"/>
    <n v="769"/>
    <n v="856"/>
  </r>
  <r>
    <d v="2016-01-16T00:00:00"/>
    <x v="0"/>
    <x v="11"/>
    <n v="40"/>
    <x v="1"/>
    <x v="0"/>
    <x v="1"/>
    <n v="39240000"/>
    <x v="0"/>
    <x v="0"/>
    <n v="2"/>
    <n v="330"/>
    <n v="391.5"/>
    <n v="660"/>
    <n v="783"/>
  </r>
  <r>
    <d v="2016-01-16T00:00:00"/>
    <x v="0"/>
    <x v="11"/>
    <n v="40"/>
    <x v="1"/>
    <x v="0"/>
    <x v="1"/>
    <n v="39240000"/>
    <x v="0"/>
    <x v="0"/>
    <n v="3"/>
    <n v="35"/>
    <n v="43.333333000000003"/>
    <n v="105"/>
    <n v="129.999999"/>
  </r>
  <r>
    <d v="2016-01-20T00:00:00"/>
    <x v="0"/>
    <x v="11"/>
    <n v="40"/>
    <x v="1"/>
    <x v="0"/>
    <x v="1"/>
    <n v="39240000"/>
    <x v="0"/>
    <x v="0"/>
    <n v="1"/>
    <n v="100"/>
    <n v="116"/>
    <n v="100"/>
    <n v="116"/>
  </r>
  <r>
    <d v="2016-01-23T00:00:00"/>
    <x v="0"/>
    <x v="11"/>
    <n v="40"/>
    <x v="1"/>
    <x v="0"/>
    <x v="1"/>
    <n v="39240000"/>
    <x v="2"/>
    <x v="4"/>
    <n v="3"/>
    <n v="765"/>
    <n v="858.33333300000004"/>
    <n v="2295"/>
    <n v="2574.9999990000001"/>
  </r>
  <r>
    <d v="2016-01-23T00:00:00"/>
    <x v="0"/>
    <x v="11"/>
    <n v="40"/>
    <x v="1"/>
    <x v="0"/>
    <x v="1"/>
    <n v="39240000"/>
    <x v="0"/>
    <x v="0"/>
    <n v="3"/>
    <n v="19"/>
    <n v="22.333333"/>
    <n v="57"/>
    <n v="66.999999000000003"/>
  </r>
  <r>
    <d v="2016-01-28T00:00:00"/>
    <x v="0"/>
    <x v="11"/>
    <n v="40"/>
    <x v="1"/>
    <x v="0"/>
    <x v="1"/>
    <n v="39240000"/>
    <x v="0"/>
    <x v="0"/>
    <n v="1"/>
    <n v="140"/>
    <n v="174"/>
    <n v="140"/>
    <n v="174"/>
  </r>
  <r>
    <d v="2016-01-30T00:00:00"/>
    <x v="0"/>
    <x v="11"/>
    <n v="40"/>
    <x v="1"/>
    <x v="0"/>
    <x v="1"/>
    <n v="39240000"/>
    <x v="0"/>
    <x v="0"/>
    <n v="2"/>
    <n v="45"/>
    <n v="55.5"/>
    <n v="90"/>
    <n v="111"/>
  </r>
  <r>
    <d v="2016-02-04T00:00:00"/>
    <x v="0"/>
    <x v="0"/>
    <n v="40"/>
    <x v="1"/>
    <x v="0"/>
    <x v="1"/>
    <n v="39240000"/>
    <x v="2"/>
    <x v="4"/>
    <n v="3"/>
    <n v="188.33"/>
    <n v="213"/>
    <n v="564.99"/>
    <n v="639"/>
  </r>
  <r>
    <d v="2016-02-04T00:00:00"/>
    <x v="0"/>
    <x v="0"/>
    <n v="40"/>
    <x v="1"/>
    <x v="0"/>
    <x v="1"/>
    <n v="39240000"/>
    <x v="0"/>
    <x v="0"/>
    <n v="1"/>
    <n v="725"/>
    <n v="1008"/>
    <n v="725"/>
    <n v="1008"/>
  </r>
  <r>
    <d v="2016-02-20T00:00:00"/>
    <x v="0"/>
    <x v="0"/>
    <n v="40"/>
    <x v="1"/>
    <x v="0"/>
    <x v="1"/>
    <n v="39240000"/>
    <x v="2"/>
    <x v="4"/>
    <n v="1"/>
    <n v="2295"/>
    <n v="2130"/>
    <n v="2295"/>
    <n v="2130"/>
  </r>
  <r>
    <d v="2016-02-20T00:00:00"/>
    <x v="0"/>
    <x v="0"/>
    <n v="40"/>
    <x v="1"/>
    <x v="0"/>
    <x v="1"/>
    <n v="39240000"/>
    <x v="0"/>
    <x v="0"/>
    <n v="1"/>
    <n v="62"/>
    <n v="73"/>
    <n v="62"/>
    <n v="73"/>
  </r>
  <r>
    <d v="2016-02-20T00:00:00"/>
    <x v="0"/>
    <x v="0"/>
    <n v="40"/>
    <x v="1"/>
    <x v="0"/>
    <x v="1"/>
    <n v="39240000"/>
    <x v="2"/>
    <x v="4"/>
    <n v="3"/>
    <n v="765"/>
    <n v="767"/>
    <n v="2295"/>
    <n v="2301"/>
  </r>
  <r>
    <d v="2016-03-06T00:00:00"/>
    <x v="0"/>
    <x v="1"/>
    <n v="40"/>
    <x v="1"/>
    <x v="0"/>
    <x v="1"/>
    <n v="39240000"/>
    <x v="2"/>
    <x v="4"/>
    <n v="3"/>
    <n v="256.33"/>
    <n v="261"/>
    <n v="768.99"/>
    <n v="783"/>
  </r>
  <r>
    <d v="2016-03-12T00:00:00"/>
    <x v="0"/>
    <x v="1"/>
    <n v="40"/>
    <x v="1"/>
    <x v="0"/>
    <x v="1"/>
    <n v="39240000"/>
    <x v="2"/>
    <x v="4"/>
    <n v="3"/>
    <n v="773.33"/>
    <n v="746.66666699999996"/>
    <n v="2319.9900000000002"/>
    <n v="2240.0000009999999"/>
  </r>
  <r>
    <d v="2016-03-12T00:00:00"/>
    <x v="0"/>
    <x v="1"/>
    <n v="40"/>
    <x v="1"/>
    <x v="0"/>
    <x v="1"/>
    <n v="39240000"/>
    <x v="0"/>
    <x v="0"/>
    <n v="3"/>
    <n v="36"/>
    <n v="46.333333000000003"/>
    <n v="108"/>
    <n v="138.999999"/>
  </r>
  <r>
    <d v="2016-03-15T00:00:00"/>
    <x v="0"/>
    <x v="1"/>
    <n v="40"/>
    <x v="1"/>
    <x v="0"/>
    <x v="1"/>
    <n v="39240000"/>
    <x v="0"/>
    <x v="0"/>
    <n v="3"/>
    <n v="216.67"/>
    <n v="239"/>
    <n v="650.01"/>
    <n v="717"/>
  </r>
  <r>
    <d v="2016-03-15T00:00:00"/>
    <x v="0"/>
    <x v="1"/>
    <n v="40"/>
    <x v="1"/>
    <x v="0"/>
    <x v="1"/>
    <n v="39240000"/>
    <x v="0"/>
    <x v="0"/>
    <n v="3"/>
    <n v="35"/>
    <n v="38.333333000000003"/>
    <n v="105"/>
    <n v="114.999999"/>
  </r>
  <r>
    <d v="2016-03-15T00:00:00"/>
    <x v="0"/>
    <x v="1"/>
    <n v="40"/>
    <x v="1"/>
    <x v="0"/>
    <x v="1"/>
    <n v="39240000"/>
    <x v="0"/>
    <x v="0"/>
    <n v="1"/>
    <n v="32"/>
    <n v="37"/>
    <n v="32"/>
    <n v="37"/>
  </r>
  <r>
    <d v="2016-03-15T00:00:00"/>
    <x v="0"/>
    <x v="1"/>
    <n v="40"/>
    <x v="1"/>
    <x v="0"/>
    <x v="1"/>
    <n v="39240000"/>
    <x v="0"/>
    <x v="0"/>
    <n v="2"/>
    <n v="34"/>
    <n v="38"/>
    <n v="68"/>
    <n v="76"/>
  </r>
  <r>
    <d v="2016-03-21T00:00:00"/>
    <x v="0"/>
    <x v="1"/>
    <n v="40"/>
    <x v="1"/>
    <x v="0"/>
    <x v="1"/>
    <n v="39240000"/>
    <x v="0"/>
    <x v="0"/>
    <n v="1"/>
    <n v="25"/>
    <n v="30"/>
    <n v="25"/>
    <n v="30"/>
  </r>
  <r>
    <d v="2016-03-23T00:00:00"/>
    <x v="0"/>
    <x v="1"/>
    <n v="40"/>
    <x v="1"/>
    <x v="0"/>
    <x v="1"/>
    <n v="39240000"/>
    <x v="2"/>
    <x v="4"/>
    <n v="3"/>
    <n v="256.33"/>
    <n v="271"/>
    <n v="768.99"/>
    <n v="813"/>
  </r>
  <r>
    <d v="2016-03-27T00:00:00"/>
    <x v="0"/>
    <x v="1"/>
    <n v="40"/>
    <x v="1"/>
    <x v="0"/>
    <x v="1"/>
    <n v="39240000"/>
    <x v="0"/>
    <x v="0"/>
    <n v="3"/>
    <n v="216.67"/>
    <n v="255"/>
    <n v="650.01"/>
    <n v="765"/>
  </r>
  <r>
    <d v="2016-03-27T00:00:00"/>
    <x v="0"/>
    <x v="1"/>
    <n v="40"/>
    <x v="1"/>
    <x v="0"/>
    <x v="1"/>
    <n v="39240000"/>
    <x v="0"/>
    <x v="0"/>
    <n v="1"/>
    <n v="55"/>
    <n v="68"/>
    <n v="55"/>
    <n v="68"/>
  </r>
  <r>
    <d v="2016-03-31T00:00:00"/>
    <x v="0"/>
    <x v="1"/>
    <n v="40"/>
    <x v="1"/>
    <x v="0"/>
    <x v="1"/>
    <n v="39240000"/>
    <x v="2"/>
    <x v="4"/>
    <n v="2"/>
    <n v="384.5"/>
    <n v="422"/>
    <n v="769"/>
    <n v="844"/>
  </r>
  <r>
    <d v="2016-04-06T00:00:00"/>
    <x v="0"/>
    <x v="2"/>
    <n v="40"/>
    <x v="1"/>
    <x v="0"/>
    <x v="1"/>
    <n v="39240000"/>
    <x v="0"/>
    <x v="0"/>
    <n v="2"/>
    <n v="161"/>
    <n v="180.5"/>
    <n v="322"/>
    <n v="361"/>
  </r>
  <r>
    <d v="2016-04-06T00:00:00"/>
    <x v="0"/>
    <x v="2"/>
    <n v="40"/>
    <x v="1"/>
    <x v="0"/>
    <x v="1"/>
    <n v="39240000"/>
    <x v="0"/>
    <x v="0"/>
    <n v="1"/>
    <n v="4"/>
    <n v="5"/>
    <n v="4"/>
    <n v="5"/>
  </r>
  <r>
    <d v="2016-04-06T00:00:00"/>
    <x v="0"/>
    <x v="2"/>
    <n v="40"/>
    <x v="1"/>
    <x v="0"/>
    <x v="1"/>
    <n v="39240000"/>
    <x v="0"/>
    <x v="0"/>
    <n v="2"/>
    <n v="19.5"/>
    <n v="24"/>
    <n v="39"/>
    <n v="48"/>
  </r>
  <r>
    <d v="2016-04-10T00:00:00"/>
    <x v="0"/>
    <x v="2"/>
    <n v="40"/>
    <x v="1"/>
    <x v="0"/>
    <x v="1"/>
    <n v="39240000"/>
    <x v="0"/>
    <x v="0"/>
    <n v="2"/>
    <n v="100"/>
    <n v="115"/>
    <n v="200"/>
    <n v="230"/>
  </r>
  <r>
    <d v="2016-04-10T00:00:00"/>
    <x v="0"/>
    <x v="2"/>
    <n v="40"/>
    <x v="1"/>
    <x v="0"/>
    <x v="1"/>
    <n v="39240000"/>
    <x v="0"/>
    <x v="0"/>
    <n v="3"/>
    <n v="4.67"/>
    <n v="6.3333329999999997"/>
    <n v="14.01"/>
    <n v="18.999998999999999"/>
  </r>
  <r>
    <d v="2016-04-15T00:00:00"/>
    <x v="0"/>
    <x v="2"/>
    <n v="40"/>
    <x v="1"/>
    <x v="0"/>
    <x v="1"/>
    <n v="39240000"/>
    <x v="0"/>
    <x v="0"/>
    <n v="3"/>
    <n v="141.66999999999999"/>
    <n v="188.33333300000001"/>
    <n v="425.01"/>
    <n v="564.999999"/>
  </r>
  <r>
    <d v="2016-04-15T00:00:00"/>
    <x v="0"/>
    <x v="2"/>
    <n v="40"/>
    <x v="1"/>
    <x v="0"/>
    <x v="1"/>
    <n v="39240000"/>
    <x v="0"/>
    <x v="0"/>
    <n v="3"/>
    <n v="23.33"/>
    <n v="31.666667"/>
    <n v="69.989999999999995"/>
    <n v="95.000000999999997"/>
  </r>
  <r>
    <d v="2016-04-15T00:00:00"/>
    <x v="0"/>
    <x v="2"/>
    <n v="40"/>
    <x v="1"/>
    <x v="0"/>
    <x v="1"/>
    <n v="39240000"/>
    <x v="0"/>
    <x v="0"/>
    <n v="2"/>
    <n v="19.5"/>
    <n v="24"/>
    <n v="39"/>
    <n v="48"/>
  </r>
  <r>
    <d v="2016-05-31T00:00:00"/>
    <x v="0"/>
    <x v="10"/>
    <n v="40"/>
    <x v="1"/>
    <x v="0"/>
    <x v="1"/>
    <n v="39240000"/>
    <x v="0"/>
    <x v="0"/>
    <n v="3"/>
    <n v="233.33"/>
    <n v="248.66666699999999"/>
    <n v="699.99"/>
    <n v="746.000001"/>
  </r>
  <r>
    <d v="2016-06-21T00:00:00"/>
    <x v="0"/>
    <x v="3"/>
    <n v="40"/>
    <x v="1"/>
    <x v="0"/>
    <x v="1"/>
    <n v="39240000"/>
    <x v="0"/>
    <x v="0"/>
    <n v="2"/>
    <n v="360"/>
    <n v="451.5"/>
    <n v="720"/>
    <n v="903"/>
  </r>
  <r>
    <d v="2016-06-21T00:00:00"/>
    <x v="0"/>
    <x v="3"/>
    <n v="40"/>
    <x v="1"/>
    <x v="0"/>
    <x v="1"/>
    <n v="39240000"/>
    <x v="0"/>
    <x v="0"/>
    <n v="2"/>
    <n v="72.5"/>
    <n v="87"/>
    <n v="145"/>
    <n v="174"/>
  </r>
  <r>
    <d v="2016-06-23T00:00:00"/>
    <x v="0"/>
    <x v="3"/>
    <n v="40"/>
    <x v="1"/>
    <x v="0"/>
    <x v="1"/>
    <n v="39240000"/>
    <x v="0"/>
    <x v="0"/>
    <n v="2"/>
    <n v="22.5"/>
    <n v="28.5"/>
    <n v="45"/>
    <n v="57"/>
  </r>
  <r>
    <d v="2016-06-23T00:00:00"/>
    <x v="0"/>
    <x v="3"/>
    <n v="40"/>
    <x v="1"/>
    <x v="0"/>
    <x v="1"/>
    <n v="39240000"/>
    <x v="0"/>
    <x v="0"/>
    <n v="1"/>
    <n v="280"/>
    <n v="346"/>
    <n v="280"/>
    <n v="346"/>
  </r>
  <r>
    <d v="2016-07-08T00:00:00"/>
    <x v="0"/>
    <x v="4"/>
    <n v="40"/>
    <x v="1"/>
    <x v="0"/>
    <x v="1"/>
    <n v="39240000"/>
    <x v="0"/>
    <x v="0"/>
    <n v="1"/>
    <n v="95"/>
    <n v="116"/>
    <n v="95"/>
    <n v="116"/>
  </r>
  <r>
    <d v="2016-07-16T00:00:00"/>
    <x v="0"/>
    <x v="4"/>
    <n v="40"/>
    <x v="1"/>
    <x v="0"/>
    <x v="1"/>
    <n v="39240000"/>
    <x v="0"/>
    <x v="0"/>
    <n v="3"/>
    <n v="36.67"/>
    <n v="45.333333000000003"/>
    <n v="110.01"/>
    <n v="135.999999"/>
  </r>
  <r>
    <d v="2016-07-16T00:00:00"/>
    <x v="0"/>
    <x v="4"/>
    <n v="40"/>
    <x v="1"/>
    <x v="0"/>
    <x v="1"/>
    <n v="39240000"/>
    <x v="0"/>
    <x v="0"/>
    <n v="3"/>
    <n v="183.33"/>
    <n v="237"/>
    <n v="549.99"/>
    <n v="711"/>
  </r>
  <r>
    <d v="2015-07-17T00:00:00"/>
    <x v="1"/>
    <x v="4"/>
    <n v="40"/>
    <x v="1"/>
    <x v="0"/>
    <x v="1"/>
    <n v="39240000"/>
    <x v="2"/>
    <x v="4"/>
    <n v="1"/>
    <n v="2320"/>
    <n v="1946"/>
    <n v="2320"/>
    <n v="1946"/>
  </r>
  <r>
    <d v="2015-07-31T00:00:00"/>
    <x v="1"/>
    <x v="4"/>
    <n v="40"/>
    <x v="1"/>
    <x v="0"/>
    <x v="1"/>
    <n v="39240000"/>
    <x v="2"/>
    <x v="4"/>
    <n v="3"/>
    <n v="765"/>
    <n v="655.66666699999996"/>
    <n v="2295"/>
    <n v="1967.0000009999999"/>
  </r>
  <r>
    <d v="2015-08-08T00:00:00"/>
    <x v="1"/>
    <x v="5"/>
    <n v="40"/>
    <x v="1"/>
    <x v="0"/>
    <x v="1"/>
    <n v="39240000"/>
    <x v="0"/>
    <x v="0"/>
    <n v="2"/>
    <n v="240"/>
    <n v="255"/>
    <n v="480"/>
    <n v="510"/>
  </r>
  <r>
    <d v="2015-08-08T00:00:00"/>
    <x v="1"/>
    <x v="5"/>
    <n v="40"/>
    <x v="1"/>
    <x v="0"/>
    <x v="1"/>
    <n v="39240000"/>
    <x v="0"/>
    <x v="0"/>
    <n v="3"/>
    <n v="12.33"/>
    <n v="12.666667"/>
    <n v="36.99"/>
    <n v="38.000000999999997"/>
  </r>
  <r>
    <d v="2015-09-18T00:00:00"/>
    <x v="1"/>
    <x v="6"/>
    <n v="40"/>
    <x v="1"/>
    <x v="0"/>
    <x v="1"/>
    <n v="39240000"/>
    <x v="0"/>
    <x v="0"/>
    <n v="2"/>
    <n v="150"/>
    <n v="169"/>
    <n v="300"/>
    <n v="338"/>
  </r>
  <r>
    <d v="2015-09-18T00:00:00"/>
    <x v="1"/>
    <x v="6"/>
    <n v="40"/>
    <x v="1"/>
    <x v="0"/>
    <x v="1"/>
    <n v="39240000"/>
    <x v="0"/>
    <x v="0"/>
    <n v="1"/>
    <n v="5"/>
    <n v="5"/>
    <n v="5"/>
    <n v="5"/>
  </r>
  <r>
    <d v="2015-10-19T00:00:00"/>
    <x v="1"/>
    <x v="7"/>
    <n v="40"/>
    <x v="1"/>
    <x v="0"/>
    <x v="1"/>
    <n v="39240000"/>
    <x v="2"/>
    <x v="4"/>
    <n v="2"/>
    <n v="1160"/>
    <n v="1054"/>
    <n v="2320"/>
    <n v="2108"/>
  </r>
  <r>
    <d v="2015-11-05T00:00:00"/>
    <x v="1"/>
    <x v="8"/>
    <n v="40"/>
    <x v="1"/>
    <x v="0"/>
    <x v="1"/>
    <n v="39240000"/>
    <x v="0"/>
    <x v="0"/>
    <n v="3"/>
    <n v="64.33"/>
    <n v="76.666667000000004"/>
    <n v="192.99"/>
    <n v="230.000001"/>
  </r>
  <r>
    <d v="2015-11-05T00:00:00"/>
    <x v="1"/>
    <x v="8"/>
    <n v="40"/>
    <x v="1"/>
    <x v="0"/>
    <x v="1"/>
    <n v="39240000"/>
    <x v="0"/>
    <x v="0"/>
    <n v="1"/>
    <n v="44"/>
    <n v="48"/>
    <n v="44"/>
    <n v="48"/>
  </r>
  <r>
    <d v="2015-11-23T00:00:00"/>
    <x v="1"/>
    <x v="8"/>
    <n v="40"/>
    <x v="1"/>
    <x v="0"/>
    <x v="1"/>
    <n v="39240000"/>
    <x v="0"/>
    <x v="0"/>
    <n v="1"/>
    <n v="675"/>
    <n v="783"/>
    <n v="675"/>
    <n v="783"/>
  </r>
  <r>
    <d v="2015-11-27T00:00:00"/>
    <x v="1"/>
    <x v="8"/>
    <n v="40"/>
    <x v="1"/>
    <x v="0"/>
    <x v="1"/>
    <n v="39240000"/>
    <x v="0"/>
    <x v="0"/>
    <n v="2"/>
    <n v="27.5"/>
    <n v="27"/>
    <n v="55"/>
    <n v="54"/>
  </r>
  <r>
    <d v="2015-11-28T00:00:00"/>
    <x v="1"/>
    <x v="8"/>
    <n v="40"/>
    <x v="1"/>
    <x v="0"/>
    <x v="1"/>
    <n v="39240000"/>
    <x v="0"/>
    <x v="0"/>
    <n v="2"/>
    <n v="50"/>
    <n v="55"/>
    <n v="100"/>
    <n v="110"/>
  </r>
  <r>
    <d v="2015-12-06T00:00:00"/>
    <x v="1"/>
    <x v="9"/>
    <n v="40"/>
    <x v="1"/>
    <x v="0"/>
    <x v="1"/>
    <n v="39240000"/>
    <x v="2"/>
    <x v="4"/>
    <n v="2"/>
    <n v="1160"/>
    <n v="1058.5"/>
    <n v="2320"/>
    <n v="2117"/>
  </r>
  <r>
    <d v="2015-12-06T00:00:00"/>
    <x v="1"/>
    <x v="9"/>
    <n v="40"/>
    <x v="1"/>
    <x v="0"/>
    <x v="1"/>
    <n v="39240000"/>
    <x v="0"/>
    <x v="0"/>
    <n v="1"/>
    <n v="245"/>
    <n v="283"/>
    <n v="245"/>
    <n v="283"/>
  </r>
  <r>
    <d v="2015-12-06T00:00:00"/>
    <x v="1"/>
    <x v="9"/>
    <n v="40"/>
    <x v="1"/>
    <x v="0"/>
    <x v="1"/>
    <n v="39240000"/>
    <x v="0"/>
    <x v="0"/>
    <n v="1"/>
    <n v="64"/>
    <n v="72"/>
    <n v="64"/>
    <n v="72"/>
  </r>
  <r>
    <d v="2016-02-01T00:00:00"/>
    <x v="0"/>
    <x v="0"/>
    <n v="39"/>
    <x v="0"/>
    <x v="0"/>
    <x v="2"/>
    <n v="4246000"/>
    <x v="0"/>
    <x v="0"/>
    <n v="1"/>
    <n v="700"/>
    <n v="906"/>
    <n v="700"/>
    <n v="906"/>
  </r>
  <r>
    <d v="2016-02-01T00:00:00"/>
    <x v="0"/>
    <x v="0"/>
    <n v="39"/>
    <x v="0"/>
    <x v="0"/>
    <x v="2"/>
    <n v="4246000"/>
    <x v="0"/>
    <x v="0"/>
    <n v="1"/>
    <n v="35"/>
    <n v="46"/>
    <n v="35"/>
    <n v="46"/>
  </r>
  <r>
    <d v="2016-02-01T00:00:00"/>
    <x v="0"/>
    <x v="0"/>
    <n v="39"/>
    <x v="0"/>
    <x v="0"/>
    <x v="2"/>
    <n v="4246000"/>
    <x v="0"/>
    <x v="0"/>
    <n v="3"/>
    <n v="10"/>
    <n v="11.666667"/>
    <n v="30"/>
    <n v="35.000000999999997"/>
  </r>
  <r>
    <d v="2016-03-01T00:00:00"/>
    <x v="0"/>
    <x v="1"/>
    <n v="38"/>
    <x v="1"/>
    <x v="0"/>
    <x v="0"/>
    <n v="712816"/>
    <x v="0"/>
    <x v="7"/>
    <n v="3"/>
    <n v="161.33000000000001"/>
    <n v="208.33333300000001"/>
    <n v="483.99"/>
    <n v="624.999999"/>
  </r>
  <r>
    <d v="2016-03-30T00:00:00"/>
    <x v="0"/>
    <x v="1"/>
    <n v="38"/>
    <x v="1"/>
    <x v="0"/>
    <x v="0"/>
    <n v="712816"/>
    <x v="0"/>
    <x v="7"/>
    <n v="3"/>
    <n v="139.33000000000001"/>
    <n v="171.33333300000001"/>
    <n v="417.99"/>
    <n v="513.999999"/>
  </r>
  <r>
    <d v="2016-04-17T00:00:00"/>
    <x v="0"/>
    <x v="2"/>
    <n v="38"/>
    <x v="1"/>
    <x v="0"/>
    <x v="0"/>
    <n v="712816"/>
    <x v="0"/>
    <x v="7"/>
    <n v="2"/>
    <n v="44"/>
    <n v="52"/>
    <n v="88"/>
    <n v="104"/>
  </r>
  <r>
    <d v="2016-05-24T00:00:00"/>
    <x v="0"/>
    <x v="10"/>
    <n v="38"/>
    <x v="1"/>
    <x v="0"/>
    <x v="0"/>
    <n v="712816"/>
    <x v="0"/>
    <x v="7"/>
    <n v="3"/>
    <n v="176"/>
    <n v="210.33333300000001"/>
    <n v="528"/>
    <n v="630.999999"/>
  </r>
  <r>
    <d v="2016-07-09T00:00:00"/>
    <x v="0"/>
    <x v="4"/>
    <n v="38"/>
    <x v="1"/>
    <x v="0"/>
    <x v="0"/>
    <n v="712816"/>
    <x v="0"/>
    <x v="7"/>
    <n v="1"/>
    <n v="264"/>
    <n v="348"/>
    <n v="264"/>
    <n v="348"/>
  </r>
  <r>
    <d v="2016-07-19T00:00:00"/>
    <x v="0"/>
    <x v="4"/>
    <n v="38"/>
    <x v="1"/>
    <x v="0"/>
    <x v="0"/>
    <n v="712816"/>
    <x v="0"/>
    <x v="7"/>
    <n v="1"/>
    <n v="418"/>
    <n v="490"/>
    <n v="418"/>
    <n v="490"/>
  </r>
  <r>
    <d v="2016-02-27T00:00:00"/>
    <x v="0"/>
    <x v="0"/>
    <n v="38"/>
    <x v="0"/>
    <x v="0"/>
    <x v="2"/>
    <n v="4246000"/>
    <x v="0"/>
    <x v="7"/>
    <n v="3"/>
    <n v="80.67"/>
    <n v="107"/>
    <n v="242.01"/>
    <n v="321"/>
  </r>
  <r>
    <d v="2016-05-06T00:00:00"/>
    <x v="0"/>
    <x v="10"/>
    <n v="38"/>
    <x v="0"/>
    <x v="0"/>
    <x v="2"/>
    <n v="4246000"/>
    <x v="0"/>
    <x v="0"/>
    <n v="1"/>
    <n v="945"/>
    <n v="1256"/>
    <n v="945"/>
    <n v="1256"/>
  </r>
  <r>
    <d v="2016-05-06T00:00:00"/>
    <x v="0"/>
    <x v="10"/>
    <n v="38"/>
    <x v="0"/>
    <x v="0"/>
    <x v="2"/>
    <n v="4246000"/>
    <x v="0"/>
    <x v="0"/>
    <n v="1"/>
    <n v="145"/>
    <n v="189"/>
    <n v="145"/>
    <n v="189"/>
  </r>
  <r>
    <d v="2016-05-06T00:00:00"/>
    <x v="0"/>
    <x v="10"/>
    <n v="38"/>
    <x v="0"/>
    <x v="0"/>
    <x v="2"/>
    <n v="4246000"/>
    <x v="0"/>
    <x v="0"/>
    <n v="1"/>
    <n v="69"/>
    <n v="84"/>
    <n v="69"/>
    <n v="84"/>
  </r>
  <r>
    <d v="2016-06-06T00:00:00"/>
    <x v="0"/>
    <x v="3"/>
    <n v="38"/>
    <x v="0"/>
    <x v="0"/>
    <x v="2"/>
    <n v="4246000"/>
    <x v="0"/>
    <x v="0"/>
    <n v="2"/>
    <n v="35"/>
    <n v="45"/>
    <n v="70"/>
    <n v="90"/>
  </r>
  <r>
    <d v="2016-06-22T00:00:00"/>
    <x v="0"/>
    <x v="3"/>
    <n v="38"/>
    <x v="0"/>
    <x v="0"/>
    <x v="2"/>
    <n v="4246000"/>
    <x v="0"/>
    <x v="0"/>
    <n v="2"/>
    <n v="333.5"/>
    <n v="429.5"/>
    <n v="667"/>
    <n v="859"/>
  </r>
  <r>
    <d v="2016-06-22T00:00:00"/>
    <x v="0"/>
    <x v="3"/>
    <n v="38"/>
    <x v="0"/>
    <x v="0"/>
    <x v="2"/>
    <n v="4246000"/>
    <x v="0"/>
    <x v="0"/>
    <n v="1"/>
    <n v="55"/>
    <n v="67"/>
    <n v="55"/>
    <n v="67"/>
  </r>
  <r>
    <d v="2015-10-06T00:00:00"/>
    <x v="1"/>
    <x v="7"/>
    <n v="38"/>
    <x v="0"/>
    <x v="0"/>
    <x v="2"/>
    <n v="4246000"/>
    <x v="0"/>
    <x v="0"/>
    <n v="3"/>
    <n v="4.67"/>
    <n v="5"/>
    <n v="14.01"/>
    <n v="15"/>
  </r>
  <r>
    <d v="2015-12-11T00:00:00"/>
    <x v="1"/>
    <x v="9"/>
    <n v="38"/>
    <x v="0"/>
    <x v="0"/>
    <x v="2"/>
    <n v="4246000"/>
    <x v="0"/>
    <x v="0"/>
    <n v="3"/>
    <n v="6.67"/>
    <n v="7.3333329999999997"/>
    <n v="20.009999999999998"/>
    <n v="21.999998999999999"/>
  </r>
  <r>
    <d v="2015-12-24T00:00:00"/>
    <x v="1"/>
    <x v="9"/>
    <n v="38"/>
    <x v="0"/>
    <x v="0"/>
    <x v="2"/>
    <n v="4246000"/>
    <x v="0"/>
    <x v="0"/>
    <n v="2"/>
    <n v="60"/>
    <n v="67"/>
    <n v="120"/>
    <n v="134"/>
  </r>
  <r>
    <d v="2015-12-28T00:00:00"/>
    <x v="1"/>
    <x v="9"/>
    <n v="38"/>
    <x v="0"/>
    <x v="0"/>
    <x v="2"/>
    <n v="4246000"/>
    <x v="0"/>
    <x v="0"/>
    <n v="2"/>
    <n v="385"/>
    <n v="433.5"/>
    <n v="770"/>
    <n v="867"/>
  </r>
  <r>
    <d v="2015-12-28T00:00:00"/>
    <x v="1"/>
    <x v="9"/>
    <n v="38"/>
    <x v="0"/>
    <x v="0"/>
    <x v="2"/>
    <n v="4246000"/>
    <x v="0"/>
    <x v="0"/>
    <n v="3"/>
    <n v="31.67"/>
    <n v="34"/>
    <n v="95.01"/>
    <n v="102"/>
  </r>
  <r>
    <d v="2016-03-07T00:00:00"/>
    <x v="0"/>
    <x v="1"/>
    <n v="29"/>
    <x v="0"/>
    <x v="3"/>
    <x v="10"/>
    <n v="17930000"/>
    <x v="1"/>
    <x v="6"/>
    <n v="3"/>
    <n v="333.33"/>
    <n v="517.33333300000004"/>
    <n v="999.99"/>
    <n v="1551.9999990000001"/>
  </r>
  <r>
    <d v="2016-04-03T00:00:00"/>
    <x v="0"/>
    <x v="2"/>
    <n v="29"/>
    <x v="0"/>
    <x v="3"/>
    <x v="10"/>
    <n v="17930000"/>
    <x v="1"/>
    <x v="6"/>
    <n v="3"/>
    <n v="433.33"/>
    <n v="680"/>
    <n v="1299.99"/>
    <n v="2040"/>
  </r>
  <r>
    <d v="2015-08-04T00:00:00"/>
    <x v="1"/>
    <x v="5"/>
    <n v="29"/>
    <x v="0"/>
    <x v="3"/>
    <x v="10"/>
    <n v="17930000"/>
    <x v="1"/>
    <x v="6"/>
    <n v="1"/>
    <n v="1300"/>
    <n v="1603"/>
    <n v="1300"/>
    <n v="1603"/>
  </r>
  <r>
    <d v="2015-12-26T00:00:00"/>
    <x v="1"/>
    <x v="9"/>
    <n v="29"/>
    <x v="0"/>
    <x v="3"/>
    <x v="10"/>
    <n v="17930000"/>
    <x v="1"/>
    <x v="6"/>
    <n v="1"/>
    <n v="918"/>
    <n v="1150"/>
    <n v="918"/>
    <n v="1150"/>
  </r>
  <r>
    <d v="2016-05-03T00:00:00"/>
    <x v="0"/>
    <x v="10"/>
    <n v="29"/>
    <x v="0"/>
    <x v="2"/>
    <x v="5"/>
    <n v="55980000"/>
    <x v="2"/>
    <x v="11"/>
    <n v="1"/>
    <n v="2384"/>
    <n v="2410"/>
    <n v="2384"/>
    <n v="2410"/>
  </r>
  <r>
    <d v="2016-06-14T00:00:00"/>
    <x v="0"/>
    <x v="3"/>
    <n v="29"/>
    <x v="0"/>
    <x v="2"/>
    <x v="5"/>
    <n v="55980000"/>
    <x v="2"/>
    <x v="11"/>
    <n v="1"/>
    <n v="1215"/>
    <n v="1294"/>
    <n v="1215"/>
    <n v="1294"/>
  </r>
  <r>
    <d v="2015-07-15T00:00:00"/>
    <x v="1"/>
    <x v="4"/>
    <n v="29"/>
    <x v="0"/>
    <x v="2"/>
    <x v="5"/>
    <n v="55980000"/>
    <x v="2"/>
    <x v="11"/>
    <n v="1"/>
    <n v="742"/>
    <n v="744"/>
    <n v="742"/>
    <n v="744"/>
  </r>
  <r>
    <d v="2015-10-05T00:00:00"/>
    <x v="1"/>
    <x v="7"/>
    <n v="29"/>
    <x v="0"/>
    <x v="2"/>
    <x v="5"/>
    <n v="55980000"/>
    <x v="2"/>
    <x v="11"/>
    <n v="3"/>
    <n v="247.33"/>
    <n v="247"/>
    <n v="741.99"/>
    <n v="741"/>
  </r>
  <r>
    <d v="2015-10-28T00:00:00"/>
    <x v="1"/>
    <x v="7"/>
    <n v="29"/>
    <x v="0"/>
    <x v="2"/>
    <x v="5"/>
    <n v="55980000"/>
    <x v="2"/>
    <x v="11"/>
    <n v="3"/>
    <n v="794.67"/>
    <n v="734.66666699999996"/>
    <n v="2384.0099999999998"/>
    <n v="2204.0000009999999"/>
  </r>
  <r>
    <d v="2015-12-04T00:00:00"/>
    <x v="1"/>
    <x v="9"/>
    <n v="29"/>
    <x v="0"/>
    <x v="2"/>
    <x v="5"/>
    <n v="55980000"/>
    <x v="2"/>
    <x v="11"/>
    <n v="1"/>
    <n v="1215"/>
    <n v="1270"/>
    <n v="1215"/>
    <n v="1270"/>
  </r>
  <r>
    <d v="2015-12-10T00:00:00"/>
    <x v="1"/>
    <x v="9"/>
    <n v="29"/>
    <x v="0"/>
    <x v="2"/>
    <x v="5"/>
    <n v="55980000"/>
    <x v="2"/>
    <x v="11"/>
    <n v="1"/>
    <n v="1215"/>
    <n v="1237"/>
    <n v="1215"/>
    <n v="1237"/>
  </r>
  <r>
    <d v="2016-06-15T00:00:00"/>
    <x v="0"/>
    <x v="3"/>
    <n v="29"/>
    <x v="0"/>
    <x v="3"/>
    <x v="7"/>
    <n v="1841000"/>
    <x v="2"/>
    <x v="4"/>
    <n v="3"/>
    <n v="765"/>
    <n v="934"/>
    <n v="2295"/>
    <n v="2802"/>
  </r>
  <r>
    <d v="2015-02-16T00:00:00"/>
    <x v="1"/>
    <x v="0"/>
    <n v="29"/>
    <x v="0"/>
    <x v="3"/>
    <x v="7"/>
    <n v="1841000"/>
    <x v="2"/>
    <x v="4"/>
    <n v="3"/>
    <n v="690.33"/>
    <n v="752.33333300000004"/>
    <n v="2070.9900000000002"/>
    <n v="2256.9999990000001"/>
  </r>
  <r>
    <d v="2015-07-30T00:00:00"/>
    <x v="1"/>
    <x v="4"/>
    <n v="29"/>
    <x v="0"/>
    <x v="3"/>
    <x v="7"/>
    <n v="1841000"/>
    <x v="2"/>
    <x v="4"/>
    <n v="3"/>
    <n v="773.33"/>
    <n v="874.66666699999996"/>
    <n v="2319.9900000000002"/>
    <n v="2624.0000009999999"/>
  </r>
  <r>
    <d v="2015-12-07T00:00:00"/>
    <x v="1"/>
    <x v="9"/>
    <n v="29"/>
    <x v="0"/>
    <x v="3"/>
    <x v="7"/>
    <n v="1841000"/>
    <x v="2"/>
    <x v="4"/>
    <n v="2"/>
    <n v="1147.5"/>
    <n v="1392.5"/>
    <n v="2295"/>
    <n v="2785"/>
  </r>
  <r>
    <d v="2016-03-06T00:00:00"/>
    <x v="0"/>
    <x v="1"/>
    <n v="29"/>
    <x v="1"/>
    <x v="3"/>
    <x v="9"/>
    <n v="990509"/>
    <x v="0"/>
    <x v="2"/>
    <n v="2"/>
    <n v="402.5"/>
    <n v="591"/>
    <n v="805"/>
    <n v="1182"/>
  </r>
  <r>
    <d v="2016-07-15T00:00:00"/>
    <x v="0"/>
    <x v="4"/>
    <n v="29"/>
    <x v="1"/>
    <x v="3"/>
    <x v="9"/>
    <n v="990509"/>
    <x v="0"/>
    <x v="2"/>
    <n v="1"/>
    <n v="595"/>
    <n v="886"/>
    <n v="595"/>
    <n v="886"/>
  </r>
  <r>
    <d v="2015-07-11T00:00:00"/>
    <x v="1"/>
    <x v="4"/>
    <n v="29"/>
    <x v="1"/>
    <x v="3"/>
    <x v="9"/>
    <n v="990509"/>
    <x v="0"/>
    <x v="12"/>
    <n v="3"/>
    <n v="20"/>
    <n v="26.333333"/>
    <n v="60"/>
    <n v="78.999999000000003"/>
  </r>
  <r>
    <d v="2015-07-11T00:00:00"/>
    <x v="1"/>
    <x v="4"/>
    <n v="29"/>
    <x v="1"/>
    <x v="3"/>
    <x v="9"/>
    <n v="990509"/>
    <x v="1"/>
    <x v="13"/>
    <n v="2"/>
    <n v="349.5"/>
    <n v="452"/>
    <n v="699"/>
    <n v="904"/>
  </r>
  <r>
    <d v="2015-07-11T00:00:00"/>
    <x v="1"/>
    <x v="4"/>
    <n v="29"/>
    <x v="1"/>
    <x v="3"/>
    <x v="9"/>
    <n v="990509"/>
    <x v="0"/>
    <x v="12"/>
    <n v="3"/>
    <n v="31.67"/>
    <n v="42.666666999999997"/>
    <n v="95.01"/>
    <n v="128.000001"/>
  </r>
  <r>
    <d v="2015-10-17T00:00:00"/>
    <x v="1"/>
    <x v="7"/>
    <n v="29"/>
    <x v="1"/>
    <x v="3"/>
    <x v="9"/>
    <n v="990509"/>
    <x v="0"/>
    <x v="12"/>
    <n v="2"/>
    <n v="72"/>
    <n v="97"/>
    <n v="144"/>
    <n v="194"/>
  </r>
  <r>
    <d v="2015-10-17T00:00:00"/>
    <x v="1"/>
    <x v="7"/>
    <n v="29"/>
    <x v="1"/>
    <x v="3"/>
    <x v="9"/>
    <n v="990509"/>
    <x v="0"/>
    <x v="12"/>
    <n v="2"/>
    <n v="47.5"/>
    <n v="60.5"/>
    <n v="95"/>
    <n v="121"/>
  </r>
  <r>
    <d v="2015-11-10T00:00:00"/>
    <x v="1"/>
    <x v="8"/>
    <n v="29"/>
    <x v="1"/>
    <x v="3"/>
    <x v="9"/>
    <n v="990509"/>
    <x v="0"/>
    <x v="2"/>
    <n v="3"/>
    <n v="175"/>
    <n v="223"/>
    <n v="525"/>
    <n v="669"/>
  </r>
  <r>
    <d v="2015-12-08T00:00:00"/>
    <x v="1"/>
    <x v="9"/>
    <n v="29"/>
    <x v="1"/>
    <x v="3"/>
    <x v="9"/>
    <n v="990509"/>
    <x v="0"/>
    <x v="2"/>
    <n v="3"/>
    <n v="245"/>
    <n v="327.33333299999998"/>
    <n v="735"/>
    <n v="981.99999899999989"/>
  </r>
  <r>
    <d v="2015-12-24T00:00:00"/>
    <x v="1"/>
    <x v="9"/>
    <n v="29"/>
    <x v="1"/>
    <x v="3"/>
    <x v="9"/>
    <n v="990509"/>
    <x v="0"/>
    <x v="2"/>
    <n v="1"/>
    <n v="630"/>
    <n v="856"/>
    <n v="630"/>
    <n v="856"/>
  </r>
  <r>
    <d v="2016-01-06T00:00:00"/>
    <x v="0"/>
    <x v="11"/>
    <n v="29"/>
    <x v="1"/>
    <x v="2"/>
    <x v="5"/>
    <n v="55980000"/>
    <x v="1"/>
    <x v="6"/>
    <n v="2"/>
    <n v="540"/>
    <n v="710"/>
    <n v="1080"/>
    <n v="1420"/>
  </r>
  <r>
    <d v="2016-01-20T00:00:00"/>
    <x v="0"/>
    <x v="11"/>
    <n v="29"/>
    <x v="1"/>
    <x v="2"/>
    <x v="5"/>
    <n v="55980000"/>
    <x v="0"/>
    <x v="12"/>
    <n v="2"/>
    <n v="103.5"/>
    <n v="131"/>
    <n v="207"/>
    <n v="262"/>
  </r>
  <r>
    <d v="2016-01-20T00:00:00"/>
    <x v="0"/>
    <x v="11"/>
    <n v="29"/>
    <x v="1"/>
    <x v="2"/>
    <x v="5"/>
    <n v="55980000"/>
    <x v="0"/>
    <x v="12"/>
    <n v="3"/>
    <n v="36.67"/>
    <n v="47.333333000000003"/>
    <n v="110.01"/>
    <n v="141.999999"/>
  </r>
  <r>
    <d v="2016-01-21T00:00:00"/>
    <x v="0"/>
    <x v="11"/>
    <n v="29"/>
    <x v="1"/>
    <x v="2"/>
    <x v="5"/>
    <n v="55980000"/>
    <x v="1"/>
    <x v="6"/>
    <n v="2"/>
    <n v="405"/>
    <n v="481.5"/>
    <n v="810"/>
    <n v="963"/>
  </r>
  <r>
    <d v="2016-01-22T00:00:00"/>
    <x v="0"/>
    <x v="11"/>
    <n v="29"/>
    <x v="1"/>
    <x v="2"/>
    <x v="5"/>
    <n v="55980000"/>
    <x v="1"/>
    <x v="6"/>
    <n v="1"/>
    <n v="594"/>
    <n v="694"/>
    <n v="594"/>
    <n v="694"/>
  </r>
  <r>
    <d v="2016-01-28T00:00:00"/>
    <x v="0"/>
    <x v="11"/>
    <n v="29"/>
    <x v="1"/>
    <x v="2"/>
    <x v="5"/>
    <n v="55980000"/>
    <x v="0"/>
    <x v="12"/>
    <n v="2"/>
    <n v="103.5"/>
    <n v="133.5"/>
    <n v="207"/>
    <n v="267"/>
  </r>
  <r>
    <d v="2016-01-28T00:00:00"/>
    <x v="0"/>
    <x v="11"/>
    <n v="29"/>
    <x v="1"/>
    <x v="2"/>
    <x v="5"/>
    <n v="55980000"/>
    <x v="0"/>
    <x v="12"/>
    <n v="3"/>
    <n v="5"/>
    <n v="5.6666670000000003"/>
    <n v="15"/>
    <n v="17.000001000000001"/>
  </r>
  <r>
    <d v="2016-02-26T00:00:00"/>
    <x v="0"/>
    <x v="0"/>
    <n v="29"/>
    <x v="1"/>
    <x v="2"/>
    <x v="5"/>
    <n v="55980000"/>
    <x v="1"/>
    <x v="6"/>
    <n v="2"/>
    <n v="250"/>
    <n v="297"/>
    <n v="500"/>
    <n v="594"/>
  </r>
  <r>
    <d v="2016-03-13T00:00:00"/>
    <x v="0"/>
    <x v="1"/>
    <n v="29"/>
    <x v="1"/>
    <x v="2"/>
    <x v="5"/>
    <n v="55980000"/>
    <x v="2"/>
    <x v="4"/>
    <n v="3"/>
    <n v="765"/>
    <n v="724"/>
    <n v="2295"/>
    <n v="2172"/>
  </r>
  <r>
    <d v="2016-03-16T00:00:00"/>
    <x v="0"/>
    <x v="1"/>
    <n v="29"/>
    <x v="1"/>
    <x v="2"/>
    <x v="5"/>
    <n v="55980000"/>
    <x v="1"/>
    <x v="6"/>
    <n v="1"/>
    <n v="800"/>
    <n v="857"/>
    <n v="800"/>
    <n v="857"/>
  </r>
  <r>
    <d v="2016-04-05T00:00:00"/>
    <x v="0"/>
    <x v="2"/>
    <n v="29"/>
    <x v="1"/>
    <x v="2"/>
    <x v="5"/>
    <n v="55980000"/>
    <x v="2"/>
    <x v="11"/>
    <n v="1"/>
    <n v="2384"/>
    <n v="2644"/>
    <n v="2384"/>
    <n v="2644"/>
  </r>
  <r>
    <d v="2016-04-05T00:00:00"/>
    <x v="0"/>
    <x v="2"/>
    <n v="29"/>
    <x v="1"/>
    <x v="2"/>
    <x v="5"/>
    <n v="55980000"/>
    <x v="0"/>
    <x v="12"/>
    <n v="1"/>
    <n v="144"/>
    <n v="181"/>
    <n v="144"/>
    <n v="181"/>
  </r>
  <r>
    <d v="2016-04-05T00:00:00"/>
    <x v="0"/>
    <x v="2"/>
    <n v="29"/>
    <x v="1"/>
    <x v="2"/>
    <x v="5"/>
    <n v="55980000"/>
    <x v="0"/>
    <x v="12"/>
    <n v="1"/>
    <n v="40"/>
    <n v="55"/>
    <n v="40"/>
    <n v="55"/>
  </r>
  <r>
    <d v="2016-04-07T00:00:00"/>
    <x v="0"/>
    <x v="2"/>
    <n v="29"/>
    <x v="1"/>
    <x v="2"/>
    <x v="5"/>
    <n v="55980000"/>
    <x v="0"/>
    <x v="12"/>
    <n v="2"/>
    <n v="75"/>
    <n v="91.5"/>
    <n v="150"/>
    <n v="183"/>
  </r>
  <r>
    <d v="2016-04-09T00:00:00"/>
    <x v="0"/>
    <x v="2"/>
    <n v="29"/>
    <x v="1"/>
    <x v="2"/>
    <x v="5"/>
    <n v="55980000"/>
    <x v="2"/>
    <x v="4"/>
    <n v="3"/>
    <n v="765"/>
    <n v="809.33333300000004"/>
    <n v="2295"/>
    <n v="2427.9999990000001"/>
  </r>
  <r>
    <d v="2016-04-13T00:00:00"/>
    <x v="0"/>
    <x v="2"/>
    <n v="29"/>
    <x v="1"/>
    <x v="2"/>
    <x v="5"/>
    <n v="55980000"/>
    <x v="2"/>
    <x v="4"/>
    <n v="2"/>
    <n v="1147.5"/>
    <n v="1215"/>
    <n v="2295"/>
    <n v="2430"/>
  </r>
  <r>
    <d v="2016-04-13T00:00:00"/>
    <x v="0"/>
    <x v="2"/>
    <n v="29"/>
    <x v="1"/>
    <x v="2"/>
    <x v="5"/>
    <n v="55980000"/>
    <x v="1"/>
    <x v="6"/>
    <n v="3"/>
    <n v="366.67"/>
    <n v="411.66666700000002"/>
    <n v="1100.01"/>
    <n v="1235.0000010000001"/>
  </r>
  <r>
    <d v="2016-04-16T00:00:00"/>
    <x v="0"/>
    <x v="2"/>
    <n v="29"/>
    <x v="1"/>
    <x v="2"/>
    <x v="5"/>
    <n v="55980000"/>
    <x v="1"/>
    <x v="6"/>
    <n v="1"/>
    <n v="1134"/>
    <n v="1361"/>
    <n v="1134"/>
    <n v="1361"/>
  </r>
  <r>
    <d v="2016-05-03T00:00:00"/>
    <x v="0"/>
    <x v="10"/>
    <n v="29"/>
    <x v="1"/>
    <x v="2"/>
    <x v="5"/>
    <n v="55980000"/>
    <x v="2"/>
    <x v="4"/>
    <n v="1"/>
    <n v="2320"/>
    <n v="2695"/>
    <n v="2320"/>
    <n v="2695"/>
  </r>
  <r>
    <d v="2016-05-05T00:00:00"/>
    <x v="0"/>
    <x v="10"/>
    <n v="29"/>
    <x v="1"/>
    <x v="2"/>
    <x v="5"/>
    <n v="55980000"/>
    <x v="2"/>
    <x v="11"/>
    <n v="1"/>
    <n v="2384"/>
    <n v="2694"/>
    <n v="2384"/>
    <n v="2694"/>
  </r>
  <r>
    <d v="2016-05-07T00:00:00"/>
    <x v="0"/>
    <x v="10"/>
    <n v="29"/>
    <x v="1"/>
    <x v="2"/>
    <x v="5"/>
    <n v="55980000"/>
    <x v="2"/>
    <x v="4"/>
    <n v="3"/>
    <n v="765"/>
    <n v="859"/>
    <n v="2295"/>
    <n v="2577"/>
  </r>
  <r>
    <d v="2016-05-13T00:00:00"/>
    <x v="0"/>
    <x v="10"/>
    <n v="29"/>
    <x v="1"/>
    <x v="2"/>
    <x v="5"/>
    <n v="55980000"/>
    <x v="1"/>
    <x v="6"/>
    <n v="3"/>
    <n v="350"/>
    <n v="481.66666700000002"/>
    <n v="1050"/>
    <n v="1445.0000010000001"/>
  </r>
  <r>
    <d v="2016-05-14T00:00:00"/>
    <x v="0"/>
    <x v="10"/>
    <n v="29"/>
    <x v="1"/>
    <x v="2"/>
    <x v="5"/>
    <n v="55980000"/>
    <x v="2"/>
    <x v="11"/>
    <n v="3"/>
    <n v="405"/>
    <n v="424.66666700000002"/>
    <n v="1215"/>
    <n v="1274.0000010000001"/>
  </r>
  <r>
    <d v="2016-05-14T00:00:00"/>
    <x v="0"/>
    <x v="10"/>
    <n v="29"/>
    <x v="1"/>
    <x v="2"/>
    <x v="5"/>
    <n v="55980000"/>
    <x v="0"/>
    <x v="12"/>
    <n v="1"/>
    <n v="25"/>
    <n v="31"/>
    <n v="25"/>
    <n v="31"/>
  </r>
  <r>
    <d v="2016-05-14T00:00:00"/>
    <x v="0"/>
    <x v="10"/>
    <n v="29"/>
    <x v="1"/>
    <x v="2"/>
    <x v="5"/>
    <n v="55980000"/>
    <x v="0"/>
    <x v="12"/>
    <n v="3"/>
    <n v="15"/>
    <n v="18.333333"/>
    <n v="45"/>
    <n v="54.999999000000003"/>
  </r>
  <r>
    <d v="2016-05-16T00:00:00"/>
    <x v="0"/>
    <x v="10"/>
    <n v="29"/>
    <x v="1"/>
    <x v="2"/>
    <x v="5"/>
    <n v="55980000"/>
    <x v="2"/>
    <x v="11"/>
    <n v="1"/>
    <n v="2384"/>
    <n v="2551"/>
    <n v="2384"/>
    <n v="2551"/>
  </r>
  <r>
    <d v="2016-05-22T00:00:00"/>
    <x v="0"/>
    <x v="10"/>
    <n v="29"/>
    <x v="1"/>
    <x v="2"/>
    <x v="5"/>
    <n v="55980000"/>
    <x v="1"/>
    <x v="6"/>
    <n v="1"/>
    <n v="702"/>
    <n v="1046"/>
    <n v="702"/>
    <n v="1046"/>
  </r>
  <r>
    <d v="2016-06-01T00:00:00"/>
    <x v="0"/>
    <x v="3"/>
    <n v="29"/>
    <x v="1"/>
    <x v="2"/>
    <x v="5"/>
    <n v="55980000"/>
    <x v="0"/>
    <x v="12"/>
    <n v="3"/>
    <n v="39"/>
    <n v="44"/>
    <n v="117"/>
    <n v="132"/>
  </r>
  <r>
    <d v="2016-06-01T00:00:00"/>
    <x v="0"/>
    <x v="3"/>
    <n v="29"/>
    <x v="1"/>
    <x v="2"/>
    <x v="5"/>
    <n v="55980000"/>
    <x v="0"/>
    <x v="12"/>
    <n v="3"/>
    <n v="40"/>
    <n v="53"/>
    <n v="120"/>
    <n v="159"/>
  </r>
  <r>
    <d v="2016-06-11T00:00:00"/>
    <x v="0"/>
    <x v="3"/>
    <n v="29"/>
    <x v="1"/>
    <x v="2"/>
    <x v="5"/>
    <n v="55980000"/>
    <x v="2"/>
    <x v="4"/>
    <n v="3"/>
    <n v="256.33"/>
    <n v="264.33333299999998"/>
    <n v="768.99"/>
    <n v="792.99999899999989"/>
  </r>
  <r>
    <d v="2016-06-11T00:00:00"/>
    <x v="0"/>
    <x v="3"/>
    <n v="29"/>
    <x v="1"/>
    <x v="2"/>
    <x v="5"/>
    <n v="55980000"/>
    <x v="0"/>
    <x v="12"/>
    <n v="2"/>
    <n v="105"/>
    <n v="122.5"/>
    <n v="210"/>
    <n v="245"/>
  </r>
  <r>
    <d v="2016-06-19T00:00:00"/>
    <x v="0"/>
    <x v="3"/>
    <n v="29"/>
    <x v="1"/>
    <x v="2"/>
    <x v="5"/>
    <n v="55980000"/>
    <x v="2"/>
    <x v="4"/>
    <n v="3"/>
    <n v="256.33"/>
    <n v="288"/>
    <n v="768.99"/>
    <n v="864"/>
  </r>
  <r>
    <d v="2016-06-19T00:00:00"/>
    <x v="0"/>
    <x v="3"/>
    <n v="29"/>
    <x v="1"/>
    <x v="2"/>
    <x v="5"/>
    <n v="55980000"/>
    <x v="1"/>
    <x v="6"/>
    <n v="1"/>
    <n v="150"/>
    <n v="170"/>
    <n v="150"/>
    <n v="170"/>
  </r>
  <r>
    <d v="2016-06-29T00:00:00"/>
    <x v="0"/>
    <x v="3"/>
    <n v="29"/>
    <x v="1"/>
    <x v="2"/>
    <x v="5"/>
    <n v="55980000"/>
    <x v="2"/>
    <x v="11"/>
    <n v="3"/>
    <n v="247.33"/>
    <n v="264.66666700000002"/>
    <n v="741.99"/>
    <n v="794.00000100000011"/>
  </r>
  <r>
    <d v="2016-06-30T00:00:00"/>
    <x v="0"/>
    <x v="3"/>
    <n v="29"/>
    <x v="1"/>
    <x v="2"/>
    <x v="5"/>
    <n v="55980000"/>
    <x v="2"/>
    <x v="11"/>
    <n v="3"/>
    <n v="405"/>
    <n v="419.66666700000002"/>
    <n v="1215"/>
    <n v="1259.0000010000001"/>
  </r>
  <r>
    <d v="2016-06-30T00:00:00"/>
    <x v="0"/>
    <x v="3"/>
    <n v="29"/>
    <x v="1"/>
    <x v="2"/>
    <x v="5"/>
    <n v="55980000"/>
    <x v="2"/>
    <x v="4"/>
    <n v="1"/>
    <n v="2295"/>
    <n v="2360"/>
    <n v="2295"/>
    <n v="2360"/>
  </r>
  <r>
    <d v="2015-01-07T00:00:00"/>
    <x v="1"/>
    <x v="11"/>
    <n v="29"/>
    <x v="1"/>
    <x v="2"/>
    <x v="5"/>
    <n v="55980000"/>
    <x v="2"/>
    <x v="4"/>
    <n v="1"/>
    <n v="2071"/>
    <n v="1945"/>
    <n v="2071"/>
    <n v="1945"/>
  </r>
  <r>
    <d v="2015-04-11T00:00:00"/>
    <x v="1"/>
    <x v="2"/>
    <n v="29"/>
    <x v="1"/>
    <x v="2"/>
    <x v="5"/>
    <n v="55980000"/>
    <x v="2"/>
    <x v="4"/>
    <n v="1"/>
    <n v="2049"/>
    <n v="1829"/>
    <n v="2049"/>
    <n v="1829"/>
  </r>
  <r>
    <d v="2015-09-29T00:00:00"/>
    <x v="1"/>
    <x v="6"/>
    <n v="29"/>
    <x v="1"/>
    <x v="2"/>
    <x v="5"/>
    <n v="55980000"/>
    <x v="2"/>
    <x v="4"/>
    <n v="3"/>
    <n v="773.33"/>
    <n v="729"/>
    <n v="2319.9900000000002"/>
    <n v="2187"/>
  </r>
  <r>
    <d v="2015-09-29T00:00:00"/>
    <x v="1"/>
    <x v="6"/>
    <n v="29"/>
    <x v="1"/>
    <x v="2"/>
    <x v="5"/>
    <n v="55980000"/>
    <x v="1"/>
    <x v="6"/>
    <n v="1"/>
    <n v="300"/>
    <n v="309"/>
    <n v="300"/>
    <n v="309"/>
  </r>
  <r>
    <d v="2015-10-06T00:00:00"/>
    <x v="1"/>
    <x v="7"/>
    <n v="29"/>
    <x v="1"/>
    <x v="2"/>
    <x v="5"/>
    <n v="55980000"/>
    <x v="2"/>
    <x v="11"/>
    <n v="2"/>
    <n v="607.5"/>
    <n v="519.5"/>
    <n v="1215"/>
    <n v="1039"/>
  </r>
  <r>
    <d v="2015-10-06T00:00:00"/>
    <x v="1"/>
    <x v="7"/>
    <n v="29"/>
    <x v="1"/>
    <x v="2"/>
    <x v="5"/>
    <n v="55980000"/>
    <x v="0"/>
    <x v="12"/>
    <n v="2"/>
    <n v="52.5"/>
    <n v="53"/>
    <n v="105"/>
    <n v="106"/>
  </r>
  <r>
    <d v="2015-10-06T00:00:00"/>
    <x v="1"/>
    <x v="7"/>
    <n v="29"/>
    <x v="1"/>
    <x v="2"/>
    <x v="5"/>
    <n v="55980000"/>
    <x v="0"/>
    <x v="12"/>
    <n v="2"/>
    <n v="40.5"/>
    <n v="46"/>
    <n v="81"/>
    <n v="92"/>
  </r>
  <r>
    <d v="2015-10-14T00:00:00"/>
    <x v="1"/>
    <x v="7"/>
    <n v="29"/>
    <x v="1"/>
    <x v="2"/>
    <x v="5"/>
    <n v="55980000"/>
    <x v="2"/>
    <x v="11"/>
    <n v="3"/>
    <n v="794.67"/>
    <n v="736"/>
    <n v="2384.0099999999998"/>
    <n v="2208"/>
  </r>
  <r>
    <d v="2015-10-14T00:00:00"/>
    <x v="1"/>
    <x v="7"/>
    <n v="29"/>
    <x v="1"/>
    <x v="2"/>
    <x v="5"/>
    <n v="55980000"/>
    <x v="0"/>
    <x v="12"/>
    <n v="1"/>
    <n v="81"/>
    <n v="82"/>
    <n v="81"/>
    <n v="82"/>
  </r>
  <r>
    <d v="2015-10-26T00:00:00"/>
    <x v="1"/>
    <x v="7"/>
    <n v="29"/>
    <x v="1"/>
    <x v="2"/>
    <x v="5"/>
    <n v="55980000"/>
    <x v="2"/>
    <x v="11"/>
    <n v="3"/>
    <n v="247.33"/>
    <n v="227"/>
    <n v="741.99"/>
    <n v="681"/>
  </r>
  <r>
    <d v="2015-11-04T00:00:00"/>
    <x v="1"/>
    <x v="8"/>
    <n v="29"/>
    <x v="1"/>
    <x v="2"/>
    <x v="5"/>
    <n v="55980000"/>
    <x v="2"/>
    <x v="11"/>
    <n v="2"/>
    <n v="371"/>
    <n v="346.5"/>
    <n v="742"/>
    <n v="693"/>
  </r>
  <r>
    <d v="2015-11-06T00:00:00"/>
    <x v="1"/>
    <x v="8"/>
    <n v="29"/>
    <x v="1"/>
    <x v="2"/>
    <x v="5"/>
    <n v="55980000"/>
    <x v="0"/>
    <x v="12"/>
    <n v="3"/>
    <n v="35"/>
    <n v="38.333333000000003"/>
    <n v="105"/>
    <n v="114.999999"/>
  </r>
  <r>
    <d v="2015-11-23T00:00:00"/>
    <x v="1"/>
    <x v="8"/>
    <n v="29"/>
    <x v="1"/>
    <x v="2"/>
    <x v="5"/>
    <n v="55980000"/>
    <x v="2"/>
    <x v="4"/>
    <n v="2"/>
    <n v="1160"/>
    <n v="1105"/>
    <n v="2320"/>
    <n v="2210"/>
  </r>
  <r>
    <d v="2015-11-24T00:00:00"/>
    <x v="1"/>
    <x v="8"/>
    <n v="29"/>
    <x v="1"/>
    <x v="2"/>
    <x v="5"/>
    <n v="55980000"/>
    <x v="2"/>
    <x v="4"/>
    <n v="3"/>
    <n v="765"/>
    <n v="727.33333300000004"/>
    <n v="2295"/>
    <n v="2181.9999990000001"/>
  </r>
  <r>
    <d v="2015-11-24T00:00:00"/>
    <x v="1"/>
    <x v="8"/>
    <n v="29"/>
    <x v="1"/>
    <x v="2"/>
    <x v="5"/>
    <n v="55980000"/>
    <x v="0"/>
    <x v="12"/>
    <n v="1"/>
    <n v="70"/>
    <n v="77"/>
    <n v="70"/>
    <n v="77"/>
  </r>
  <r>
    <d v="2015-11-24T00:00:00"/>
    <x v="1"/>
    <x v="8"/>
    <n v="29"/>
    <x v="1"/>
    <x v="2"/>
    <x v="5"/>
    <n v="55980000"/>
    <x v="0"/>
    <x v="12"/>
    <n v="3"/>
    <n v="41.67"/>
    <n v="44.666666999999997"/>
    <n v="125.01"/>
    <n v="134.000001"/>
  </r>
  <r>
    <d v="2015-11-24T00:00:00"/>
    <x v="1"/>
    <x v="8"/>
    <n v="29"/>
    <x v="1"/>
    <x v="2"/>
    <x v="5"/>
    <n v="55980000"/>
    <x v="1"/>
    <x v="6"/>
    <n v="3"/>
    <n v="90"/>
    <n v="105.333333"/>
    <n v="270"/>
    <n v="315.999999"/>
  </r>
  <r>
    <d v="2015-11-24T00:00:00"/>
    <x v="1"/>
    <x v="8"/>
    <n v="29"/>
    <x v="1"/>
    <x v="2"/>
    <x v="5"/>
    <n v="55980000"/>
    <x v="1"/>
    <x v="6"/>
    <n v="1"/>
    <n v="950"/>
    <n v="1049"/>
    <n v="950"/>
    <n v="1049"/>
  </r>
  <r>
    <d v="2015-12-05T00:00:00"/>
    <x v="1"/>
    <x v="9"/>
    <n v="29"/>
    <x v="1"/>
    <x v="2"/>
    <x v="5"/>
    <n v="55980000"/>
    <x v="0"/>
    <x v="12"/>
    <n v="2"/>
    <n v="9"/>
    <n v="10"/>
    <n v="18"/>
    <n v="20"/>
  </r>
  <r>
    <d v="2015-12-05T00:00:00"/>
    <x v="1"/>
    <x v="9"/>
    <n v="29"/>
    <x v="1"/>
    <x v="2"/>
    <x v="5"/>
    <n v="55980000"/>
    <x v="0"/>
    <x v="12"/>
    <n v="2"/>
    <n v="15"/>
    <n v="16.5"/>
    <n v="30"/>
    <n v="33"/>
  </r>
  <r>
    <d v="2015-12-08T00:00:00"/>
    <x v="1"/>
    <x v="9"/>
    <n v="29"/>
    <x v="1"/>
    <x v="2"/>
    <x v="5"/>
    <n v="55980000"/>
    <x v="2"/>
    <x v="11"/>
    <n v="1"/>
    <n v="742"/>
    <n v="719"/>
    <n v="742"/>
    <n v="719"/>
  </r>
  <r>
    <d v="2015-12-18T00:00:00"/>
    <x v="1"/>
    <x v="9"/>
    <n v="29"/>
    <x v="1"/>
    <x v="2"/>
    <x v="5"/>
    <n v="55980000"/>
    <x v="1"/>
    <x v="6"/>
    <n v="2"/>
    <n v="450"/>
    <n v="518"/>
    <n v="900"/>
    <n v="1036"/>
  </r>
  <r>
    <d v="2015-12-21T00:00:00"/>
    <x v="1"/>
    <x v="9"/>
    <n v="29"/>
    <x v="1"/>
    <x v="2"/>
    <x v="5"/>
    <n v="55980000"/>
    <x v="2"/>
    <x v="4"/>
    <n v="3"/>
    <n v="773.33"/>
    <n v="715.66666699999996"/>
    <n v="2319.9900000000002"/>
    <n v="2147.0000009999999"/>
  </r>
  <r>
    <d v="2015-12-25T00:00:00"/>
    <x v="1"/>
    <x v="9"/>
    <n v="29"/>
    <x v="1"/>
    <x v="2"/>
    <x v="5"/>
    <n v="55980000"/>
    <x v="2"/>
    <x v="11"/>
    <n v="1"/>
    <n v="742"/>
    <n v="697"/>
    <n v="742"/>
    <n v="697"/>
  </r>
  <r>
    <d v="2016-03-16T00:00:00"/>
    <x v="0"/>
    <x v="1"/>
    <n v="30"/>
    <x v="1"/>
    <x v="1"/>
    <x v="8"/>
    <n v="1654000"/>
    <x v="2"/>
    <x v="4"/>
    <n v="1"/>
    <n v="2320"/>
    <n v="2291"/>
    <n v="2320"/>
    <n v="2291"/>
  </r>
  <r>
    <d v="2016-04-18T00:00:00"/>
    <x v="0"/>
    <x v="2"/>
    <n v="30"/>
    <x v="1"/>
    <x v="1"/>
    <x v="8"/>
    <n v="1654000"/>
    <x v="2"/>
    <x v="4"/>
    <n v="2"/>
    <n v="384.5"/>
    <n v="314"/>
    <n v="769"/>
    <n v="628"/>
  </r>
  <r>
    <d v="2016-02-16T00:00:00"/>
    <x v="0"/>
    <x v="0"/>
    <n v="30"/>
    <x v="1"/>
    <x v="1"/>
    <x v="8"/>
    <n v="1654000"/>
    <x v="1"/>
    <x v="6"/>
    <n v="1"/>
    <n v="1404"/>
    <n v="1625"/>
    <n v="1404"/>
    <n v="1625"/>
  </r>
  <r>
    <d v="2016-04-18T00:00:00"/>
    <x v="0"/>
    <x v="2"/>
    <n v="30"/>
    <x v="1"/>
    <x v="1"/>
    <x v="8"/>
    <n v="1654000"/>
    <x v="1"/>
    <x v="6"/>
    <n v="2"/>
    <n v="250"/>
    <n v="351"/>
    <n v="500"/>
    <n v="702"/>
  </r>
  <r>
    <d v="2016-05-11T00:00:00"/>
    <x v="0"/>
    <x v="10"/>
    <n v="30"/>
    <x v="1"/>
    <x v="1"/>
    <x v="8"/>
    <n v="1654000"/>
    <x v="1"/>
    <x v="6"/>
    <n v="2"/>
    <n v="725"/>
    <n v="910"/>
    <n v="1450"/>
    <n v="1820"/>
  </r>
  <r>
    <d v="2016-06-04T00:00:00"/>
    <x v="0"/>
    <x v="3"/>
    <n v="30"/>
    <x v="1"/>
    <x v="1"/>
    <x v="8"/>
    <n v="1654000"/>
    <x v="1"/>
    <x v="6"/>
    <n v="1"/>
    <n v="1296"/>
    <n v="1683"/>
    <n v="1296"/>
    <n v="1683"/>
  </r>
  <r>
    <d v="2015-09-20T00:00:00"/>
    <x v="1"/>
    <x v="6"/>
    <n v="30"/>
    <x v="1"/>
    <x v="1"/>
    <x v="8"/>
    <n v="1654000"/>
    <x v="1"/>
    <x v="6"/>
    <n v="3"/>
    <n v="500"/>
    <n v="525.66666699999996"/>
    <n v="1500"/>
    <n v="1577.0000009999999"/>
  </r>
  <r>
    <d v="2015-09-20T00:00:00"/>
    <x v="1"/>
    <x v="6"/>
    <n v="30"/>
    <x v="1"/>
    <x v="1"/>
    <x v="8"/>
    <n v="1654000"/>
    <x v="1"/>
    <x v="10"/>
    <n v="1"/>
    <n v="207"/>
    <n v="187"/>
    <n v="207"/>
    <n v="187"/>
  </r>
  <r>
    <d v="2015-10-23T00:00:00"/>
    <x v="1"/>
    <x v="7"/>
    <n v="30"/>
    <x v="0"/>
    <x v="1"/>
    <x v="12"/>
    <n v="2161000"/>
    <x v="1"/>
    <x v="9"/>
    <n v="3"/>
    <n v="30"/>
    <n v="39"/>
    <n v="90"/>
    <n v="117"/>
  </r>
  <r>
    <d v="2016-01-01T00:00:00"/>
    <x v="0"/>
    <x v="11"/>
    <n v="30"/>
    <x v="1"/>
    <x v="1"/>
    <x v="12"/>
    <n v="2161000"/>
    <x v="2"/>
    <x v="14"/>
    <n v="3"/>
    <n v="180"/>
    <n v="216"/>
    <n v="540"/>
    <n v="648"/>
  </r>
  <r>
    <d v="2016-01-16T00:00:00"/>
    <x v="0"/>
    <x v="11"/>
    <n v="30"/>
    <x v="1"/>
    <x v="1"/>
    <x v="12"/>
    <n v="2161000"/>
    <x v="2"/>
    <x v="14"/>
    <n v="3"/>
    <n v="567"/>
    <n v="635.66666699999996"/>
    <n v="1701"/>
    <n v="1907.0000009999999"/>
  </r>
  <r>
    <d v="2016-01-16T00:00:00"/>
    <x v="0"/>
    <x v="11"/>
    <n v="30"/>
    <x v="1"/>
    <x v="1"/>
    <x v="12"/>
    <n v="2161000"/>
    <x v="0"/>
    <x v="0"/>
    <n v="1"/>
    <n v="550"/>
    <n v="900"/>
    <n v="550"/>
    <n v="900"/>
  </r>
  <r>
    <d v="2016-02-13T00:00:00"/>
    <x v="0"/>
    <x v="0"/>
    <n v="30"/>
    <x v="1"/>
    <x v="1"/>
    <x v="12"/>
    <n v="2161000"/>
    <x v="0"/>
    <x v="0"/>
    <n v="2"/>
    <n v="75"/>
    <n v="126.5"/>
    <n v="150"/>
    <n v="253"/>
  </r>
  <r>
    <d v="2016-03-20T00:00:00"/>
    <x v="0"/>
    <x v="1"/>
    <n v="30"/>
    <x v="1"/>
    <x v="1"/>
    <x v="12"/>
    <n v="2161000"/>
    <x v="2"/>
    <x v="4"/>
    <n v="1"/>
    <n v="2295"/>
    <n v="2823"/>
    <n v="2295"/>
    <n v="2823"/>
  </r>
  <r>
    <d v="2016-03-20T00:00:00"/>
    <x v="0"/>
    <x v="1"/>
    <n v="30"/>
    <x v="1"/>
    <x v="1"/>
    <x v="12"/>
    <n v="2161000"/>
    <x v="0"/>
    <x v="0"/>
    <n v="2"/>
    <n v="10.5"/>
    <n v="11"/>
    <n v="21"/>
    <n v="22"/>
  </r>
  <r>
    <d v="2016-04-29T00:00:00"/>
    <x v="0"/>
    <x v="2"/>
    <n v="30"/>
    <x v="1"/>
    <x v="1"/>
    <x v="12"/>
    <n v="2161000"/>
    <x v="2"/>
    <x v="4"/>
    <n v="2"/>
    <n v="1160"/>
    <n v="1476.5"/>
    <n v="2320"/>
    <n v="2953"/>
  </r>
  <r>
    <d v="2015-04-16T00:00:00"/>
    <x v="1"/>
    <x v="2"/>
    <n v="30"/>
    <x v="1"/>
    <x v="1"/>
    <x v="12"/>
    <n v="2161000"/>
    <x v="2"/>
    <x v="14"/>
    <n v="1"/>
    <n v="2443"/>
    <n v="2925"/>
    <n v="2443"/>
    <n v="2925"/>
  </r>
  <r>
    <d v="2015-05-05T00:00:00"/>
    <x v="1"/>
    <x v="10"/>
    <n v="30"/>
    <x v="1"/>
    <x v="1"/>
    <x v="12"/>
    <n v="2161000"/>
    <x v="2"/>
    <x v="14"/>
    <n v="3"/>
    <n v="333.33"/>
    <n v="408"/>
    <n v="999.99"/>
    <n v="1224"/>
  </r>
  <r>
    <d v="2016-04-10T00:00:00"/>
    <x v="0"/>
    <x v="2"/>
    <n v="30"/>
    <x v="0"/>
    <x v="3"/>
    <x v="10"/>
    <n v="17930000"/>
    <x v="0"/>
    <x v="2"/>
    <n v="2"/>
    <n v="70"/>
    <n v="113.5"/>
    <n v="140"/>
    <n v="227"/>
  </r>
  <r>
    <d v="2016-05-27T00:00:00"/>
    <x v="0"/>
    <x v="10"/>
    <n v="30"/>
    <x v="0"/>
    <x v="3"/>
    <x v="10"/>
    <n v="17930000"/>
    <x v="0"/>
    <x v="2"/>
    <n v="2"/>
    <n v="192.5"/>
    <n v="282.5"/>
    <n v="385"/>
    <n v="565"/>
  </r>
  <r>
    <d v="2015-09-17T00:00:00"/>
    <x v="1"/>
    <x v="6"/>
    <n v="30"/>
    <x v="0"/>
    <x v="3"/>
    <x v="10"/>
    <n v="17930000"/>
    <x v="0"/>
    <x v="2"/>
    <n v="2"/>
    <n v="192.5"/>
    <n v="280.5"/>
    <n v="385"/>
    <n v="561"/>
  </r>
  <r>
    <d v="2016-02-10T00:00:00"/>
    <x v="0"/>
    <x v="0"/>
    <n v="31"/>
    <x v="1"/>
    <x v="1"/>
    <x v="15"/>
    <n v="1606000"/>
    <x v="1"/>
    <x v="6"/>
    <n v="3"/>
    <n v="250"/>
    <n v="261"/>
    <n v="750"/>
    <n v="783"/>
  </r>
  <r>
    <d v="2016-01-01T00:00:00"/>
    <x v="0"/>
    <x v="11"/>
    <n v="31"/>
    <x v="1"/>
    <x v="2"/>
    <x v="5"/>
    <n v="55980000"/>
    <x v="2"/>
    <x v="11"/>
    <n v="3"/>
    <n v="405"/>
    <n v="404.33333299999998"/>
    <n v="1215"/>
    <n v="1212.9999989999999"/>
  </r>
  <r>
    <d v="2015-12-11T00:00:00"/>
    <x v="1"/>
    <x v="9"/>
    <n v="31"/>
    <x v="1"/>
    <x v="2"/>
    <x v="5"/>
    <n v="55980000"/>
    <x v="2"/>
    <x v="11"/>
    <n v="1"/>
    <n v="742"/>
    <n v="706"/>
    <n v="742"/>
    <n v="706"/>
  </r>
  <r>
    <d v="2016-03-13T00:00:00"/>
    <x v="0"/>
    <x v="1"/>
    <n v="31"/>
    <x v="0"/>
    <x v="1"/>
    <x v="23"/>
    <n v="1244000"/>
    <x v="2"/>
    <x v="4"/>
    <n v="2"/>
    <n v="1147.5"/>
    <n v="1142"/>
    <n v="2295"/>
    <n v="2284"/>
  </r>
  <r>
    <d v="2016-03-13T00:00:00"/>
    <x v="0"/>
    <x v="1"/>
    <n v="31"/>
    <x v="0"/>
    <x v="1"/>
    <x v="23"/>
    <n v="1244000"/>
    <x v="0"/>
    <x v="5"/>
    <n v="2"/>
    <n v="330"/>
    <n v="292"/>
    <n v="660"/>
    <n v="584"/>
  </r>
  <r>
    <d v="2016-02-24T00:00:00"/>
    <x v="0"/>
    <x v="0"/>
    <n v="32"/>
    <x v="1"/>
    <x v="3"/>
    <x v="10"/>
    <n v="17930000"/>
    <x v="2"/>
    <x v="4"/>
    <n v="1"/>
    <n v="2295"/>
    <n v="2873"/>
    <n v="2295"/>
    <n v="2873"/>
  </r>
  <r>
    <d v="2016-02-24T00:00:00"/>
    <x v="0"/>
    <x v="0"/>
    <n v="32"/>
    <x v="1"/>
    <x v="3"/>
    <x v="10"/>
    <n v="17930000"/>
    <x v="0"/>
    <x v="7"/>
    <n v="3"/>
    <n v="176"/>
    <n v="273.33333299999998"/>
    <n v="528"/>
    <n v="819.99999899999989"/>
  </r>
  <r>
    <d v="2016-02-24T00:00:00"/>
    <x v="0"/>
    <x v="0"/>
    <n v="32"/>
    <x v="1"/>
    <x v="3"/>
    <x v="10"/>
    <n v="17930000"/>
    <x v="1"/>
    <x v="6"/>
    <n v="3"/>
    <n v="333.33"/>
    <n v="536.66666699999996"/>
    <n v="999.99"/>
    <n v="1610.0000009999999"/>
  </r>
  <r>
    <d v="2016-05-15T00:00:00"/>
    <x v="0"/>
    <x v="10"/>
    <n v="32"/>
    <x v="1"/>
    <x v="3"/>
    <x v="10"/>
    <n v="17930000"/>
    <x v="2"/>
    <x v="4"/>
    <n v="2"/>
    <n v="384.5"/>
    <n v="498.5"/>
    <n v="769"/>
    <n v="997"/>
  </r>
  <r>
    <d v="2015-03-07T00:00:00"/>
    <x v="1"/>
    <x v="1"/>
    <n v="32"/>
    <x v="1"/>
    <x v="3"/>
    <x v="10"/>
    <n v="17930000"/>
    <x v="2"/>
    <x v="4"/>
    <n v="1"/>
    <n v="2071"/>
    <n v="2417"/>
    <n v="2071"/>
    <n v="2417"/>
  </r>
  <r>
    <d v="2016-06-11T00:00:00"/>
    <x v="0"/>
    <x v="3"/>
    <n v="32"/>
    <x v="0"/>
    <x v="1"/>
    <x v="12"/>
    <n v="2161000"/>
    <x v="1"/>
    <x v="6"/>
    <n v="1"/>
    <n v="150"/>
    <n v="239"/>
    <n v="150"/>
    <n v="239"/>
  </r>
  <r>
    <d v="2016-07-02T00:00:00"/>
    <x v="0"/>
    <x v="4"/>
    <n v="32"/>
    <x v="1"/>
    <x v="3"/>
    <x v="10"/>
    <n v="17930000"/>
    <x v="1"/>
    <x v="10"/>
    <n v="3"/>
    <n v="48"/>
    <n v="75"/>
    <n v="144"/>
    <n v="225"/>
  </r>
  <r>
    <d v="2016-03-18T00:00:00"/>
    <x v="0"/>
    <x v="1"/>
    <n v="33"/>
    <x v="0"/>
    <x v="1"/>
    <x v="16"/>
    <n v="2592000"/>
    <x v="2"/>
    <x v="4"/>
    <n v="3"/>
    <n v="773.33"/>
    <n v="770"/>
    <n v="2319.9900000000002"/>
    <n v="2310"/>
  </r>
  <r>
    <d v="2016-03-28T00:00:00"/>
    <x v="0"/>
    <x v="1"/>
    <n v="33"/>
    <x v="0"/>
    <x v="1"/>
    <x v="16"/>
    <n v="2592000"/>
    <x v="2"/>
    <x v="4"/>
    <n v="1"/>
    <n v="2295"/>
    <n v="1595"/>
    <n v="2295"/>
    <n v="1595"/>
  </r>
  <r>
    <d v="2016-03-28T00:00:00"/>
    <x v="0"/>
    <x v="1"/>
    <n v="33"/>
    <x v="0"/>
    <x v="1"/>
    <x v="16"/>
    <n v="2592000"/>
    <x v="0"/>
    <x v="2"/>
    <n v="2"/>
    <n v="122.5"/>
    <n v="138.5"/>
    <n v="245"/>
    <n v="277"/>
  </r>
  <r>
    <d v="2015-04-17T00:00:00"/>
    <x v="1"/>
    <x v="2"/>
    <n v="33"/>
    <x v="0"/>
    <x v="1"/>
    <x v="16"/>
    <n v="2592000"/>
    <x v="2"/>
    <x v="14"/>
    <n v="1"/>
    <n v="2443"/>
    <n v="2574"/>
    <n v="2443"/>
    <n v="2574"/>
  </r>
  <r>
    <d v="2015-10-20T00:00:00"/>
    <x v="1"/>
    <x v="7"/>
    <n v="33"/>
    <x v="0"/>
    <x v="1"/>
    <x v="16"/>
    <n v="2592000"/>
    <x v="0"/>
    <x v="2"/>
    <n v="1"/>
    <n v="840"/>
    <n v="737"/>
    <n v="840"/>
    <n v="737"/>
  </r>
  <r>
    <d v="2015-10-21T00:00:00"/>
    <x v="1"/>
    <x v="7"/>
    <n v="33"/>
    <x v="0"/>
    <x v="1"/>
    <x v="16"/>
    <n v="2592000"/>
    <x v="2"/>
    <x v="14"/>
    <n v="3"/>
    <n v="814.33"/>
    <n v="655"/>
    <n v="2442.9900000000002"/>
    <n v="1965"/>
  </r>
  <r>
    <d v="2015-08-23T00:00:00"/>
    <x v="1"/>
    <x v="5"/>
    <n v="33"/>
    <x v="1"/>
    <x v="3"/>
    <x v="10"/>
    <n v="17930000"/>
    <x v="1"/>
    <x v="10"/>
    <n v="2"/>
    <n v="108"/>
    <n v="139.5"/>
    <n v="216"/>
    <n v="279"/>
  </r>
  <r>
    <d v="2015-08-29T00:00:00"/>
    <x v="1"/>
    <x v="5"/>
    <n v="33"/>
    <x v="1"/>
    <x v="3"/>
    <x v="10"/>
    <n v="17930000"/>
    <x v="1"/>
    <x v="10"/>
    <n v="3"/>
    <n v="78"/>
    <n v="102.333333"/>
    <n v="234"/>
    <n v="306.999999"/>
  </r>
  <r>
    <d v="2015-09-09T00:00:00"/>
    <x v="1"/>
    <x v="6"/>
    <n v="33"/>
    <x v="1"/>
    <x v="3"/>
    <x v="10"/>
    <n v="17930000"/>
    <x v="1"/>
    <x v="10"/>
    <n v="2"/>
    <n v="36"/>
    <n v="45.5"/>
    <n v="72"/>
    <n v="91"/>
  </r>
  <r>
    <d v="2015-10-05T00:00:00"/>
    <x v="1"/>
    <x v="7"/>
    <n v="33"/>
    <x v="1"/>
    <x v="3"/>
    <x v="10"/>
    <n v="17930000"/>
    <x v="1"/>
    <x v="10"/>
    <n v="3"/>
    <n v="51"/>
    <n v="65.333332999999996"/>
    <n v="153"/>
    <n v="195.999999"/>
  </r>
  <r>
    <d v="2016-06-27T00:00:00"/>
    <x v="0"/>
    <x v="3"/>
    <n v="33"/>
    <x v="1"/>
    <x v="1"/>
    <x v="24"/>
    <n v="1395000"/>
    <x v="1"/>
    <x v="6"/>
    <n v="1"/>
    <n v="300"/>
    <n v="454"/>
    <n v="300"/>
    <n v="454"/>
  </r>
  <r>
    <d v="2015-11-29T00:00:00"/>
    <x v="1"/>
    <x v="8"/>
    <n v="33"/>
    <x v="1"/>
    <x v="1"/>
    <x v="24"/>
    <n v="1395000"/>
    <x v="1"/>
    <x v="6"/>
    <n v="1"/>
    <n v="1250"/>
    <n v="997"/>
    <n v="1250"/>
    <n v="997"/>
  </r>
  <r>
    <d v="2016-02-22T00:00:00"/>
    <x v="0"/>
    <x v="0"/>
    <n v="33"/>
    <x v="0"/>
    <x v="3"/>
    <x v="7"/>
    <n v="1841000"/>
    <x v="0"/>
    <x v="7"/>
    <n v="2"/>
    <n v="143"/>
    <n v="209"/>
    <n v="286"/>
    <n v="418"/>
  </r>
  <r>
    <d v="2016-02-22T00:00:00"/>
    <x v="0"/>
    <x v="0"/>
    <n v="33"/>
    <x v="0"/>
    <x v="3"/>
    <x v="7"/>
    <n v="1841000"/>
    <x v="0"/>
    <x v="12"/>
    <n v="3"/>
    <n v="63.33"/>
    <n v="92.333332999999996"/>
    <n v="189.99"/>
    <n v="276.999999"/>
  </r>
  <r>
    <d v="2016-02-22T00:00:00"/>
    <x v="0"/>
    <x v="0"/>
    <n v="33"/>
    <x v="0"/>
    <x v="3"/>
    <x v="7"/>
    <n v="1841000"/>
    <x v="0"/>
    <x v="12"/>
    <n v="2"/>
    <n v="37.5"/>
    <n v="57"/>
    <n v="75"/>
    <n v="114"/>
  </r>
  <r>
    <d v="2016-02-22T00:00:00"/>
    <x v="0"/>
    <x v="0"/>
    <n v="33"/>
    <x v="0"/>
    <x v="3"/>
    <x v="7"/>
    <n v="1841000"/>
    <x v="0"/>
    <x v="2"/>
    <n v="3"/>
    <n v="198.33"/>
    <n v="283.66666700000002"/>
    <n v="594.99"/>
    <n v="851.00000100000011"/>
  </r>
  <r>
    <d v="2015-07-04T00:00:00"/>
    <x v="1"/>
    <x v="4"/>
    <n v="33"/>
    <x v="0"/>
    <x v="3"/>
    <x v="7"/>
    <n v="1841000"/>
    <x v="0"/>
    <x v="12"/>
    <n v="3"/>
    <n v="39"/>
    <n v="50.666666999999997"/>
    <n v="117"/>
    <n v="152.000001"/>
  </r>
  <r>
    <d v="2015-07-04T00:00:00"/>
    <x v="1"/>
    <x v="4"/>
    <n v="33"/>
    <x v="0"/>
    <x v="3"/>
    <x v="7"/>
    <n v="1841000"/>
    <x v="0"/>
    <x v="12"/>
    <n v="1"/>
    <n v="65"/>
    <n v="87"/>
    <n v="65"/>
    <n v="87"/>
  </r>
  <r>
    <d v="2015-07-04T00:00:00"/>
    <x v="1"/>
    <x v="4"/>
    <n v="33"/>
    <x v="0"/>
    <x v="3"/>
    <x v="7"/>
    <n v="1841000"/>
    <x v="0"/>
    <x v="2"/>
    <n v="3"/>
    <n v="11.67"/>
    <n v="16.333333"/>
    <n v="35.01"/>
    <n v="48.999999000000003"/>
  </r>
  <r>
    <d v="2015-08-09T00:00:00"/>
    <x v="1"/>
    <x v="5"/>
    <n v="33"/>
    <x v="0"/>
    <x v="3"/>
    <x v="7"/>
    <n v="1841000"/>
    <x v="0"/>
    <x v="2"/>
    <n v="2"/>
    <n v="367.5"/>
    <n v="492"/>
    <n v="735"/>
    <n v="984"/>
  </r>
  <r>
    <d v="2016-03-26T00:00:00"/>
    <x v="0"/>
    <x v="1"/>
    <n v="33"/>
    <x v="0"/>
    <x v="1"/>
    <x v="28"/>
    <n v="1390000"/>
    <x v="2"/>
    <x v="4"/>
    <n v="3"/>
    <n v="765"/>
    <n v="890.33333300000004"/>
    <n v="2295"/>
    <n v="2670.9999990000001"/>
  </r>
  <r>
    <d v="2016-03-26T00:00:00"/>
    <x v="0"/>
    <x v="1"/>
    <n v="33"/>
    <x v="0"/>
    <x v="1"/>
    <x v="28"/>
    <n v="1390000"/>
    <x v="0"/>
    <x v="0"/>
    <n v="1"/>
    <n v="420"/>
    <n v="515"/>
    <n v="420"/>
    <n v="515"/>
  </r>
  <r>
    <d v="2016-03-26T00:00:00"/>
    <x v="0"/>
    <x v="1"/>
    <n v="33"/>
    <x v="0"/>
    <x v="1"/>
    <x v="28"/>
    <n v="1390000"/>
    <x v="0"/>
    <x v="0"/>
    <n v="2"/>
    <n v="25"/>
    <n v="28.5"/>
    <n v="50"/>
    <n v="57"/>
  </r>
  <r>
    <d v="2016-03-26T00:00:00"/>
    <x v="0"/>
    <x v="1"/>
    <n v="33"/>
    <x v="0"/>
    <x v="1"/>
    <x v="28"/>
    <n v="1390000"/>
    <x v="0"/>
    <x v="0"/>
    <n v="3"/>
    <n v="3.67"/>
    <n v="5"/>
    <n v="11.01"/>
    <n v="15"/>
  </r>
  <r>
    <d v="2016-03-26T00:00:00"/>
    <x v="0"/>
    <x v="1"/>
    <n v="33"/>
    <x v="0"/>
    <x v="1"/>
    <x v="28"/>
    <n v="1390000"/>
    <x v="0"/>
    <x v="8"/>
    <n v="1"/>
    <n v="159"/>
    <n v="211"/>
    <n v="159"/>
    <n v="211"/>
  </r>
  <r>
    <d v="2016-01-23T00:00:00"/>
    <x v="0"/>
    <x v="11"/>
    <n v="33"/>
    <x v="1"/>
    <x v="3"/>
    <x v="6"/>
    <n v="6266000"/>
    <x v="0"/>
    <x v="2"/>
    <n v="1"/>
    <n v="945"/>
    <n v="1399"/>
    <n v="945"/>
    <n v="1399"/>
  </r>
  <r>
    <d v="2016-02-16T00:00:00"/>
    <x v="0"/>
    <x v="0"/>
    <n v="33"/>
    <x v="1"/>
    <x v="3"/>
    <x v="6"/>
    <n v="6266000"/>
    <x v="2"/>
    <x v="4"/>
    <n v="1"/>
    <n v="2295"/>
    <n v="2834"/>
    <n v="2295"/>
    <n v="2834"/>
  </r>
  <r>
    <d v="2016-02-16T00:00:00"/>
    <x v="0"/>
    <x v="0"/>
    <n v="33"/>
    <x v="1"/>
    <x v="3"/>
    <x v="6"/>
    <n v="6266000"/>
    <x v="0"/>
    <x v="2"/>
    <n v="3"/>
    <n v="81.67"/>
    <n v="116"/>
    <n v="245.01"/>
    <n v="348"/>
  </r>
  <r>
    <d v="2016-02-19T00:00:00"/>
    <x v="0"/>
    <x v="0"/>
    <n v="33"/>
    <x v="1"/>
    <x v="3"/>
    <x v="6"/>
    <n v="6266000"/>
    <x v="2"/>
    <x v="4"/>
    <n v="2"/>
    <n v="1147.5"/>
    <n v="1412.5"/>
    <n v="2295"/>
    <n v="2825"/>
  </r>
  <r>
    <d v="2016-02-19T00:00:00"/>
    <x v="0"/>
    <x v="0"/>
    <n v="33"/>
    <x v="1"/>
    <x v="3"/>
    <x v="6"/>
    <n v="6266000"/>
    <x v="0"/>
    <x v="2"/>
    <n v="2"/>
    <n v="157.5"/>
    <n v="262"/>
    <n v="315"/>
    <n v="524"/>
  </r>
  <r>
    <d v="2015-03-18T00:00:00"/>
    <x v="1"/>
    <x v="1"/>
    <n v="33"/>
    <x v="1"/>
    <x v="3"/>
    <x v="6"/>
    <n v="6266000"/>
    <x v="2"/>
    <x v="4"/>
    <n v="2"/>
    <n v="1035.5"/>
    <n v="1134.5"/>
    <n v="2071"/>
    <n v="2269"/>
  </r>
  <r>
    <d v="2015-03-22T00:00:00"/>
    <x v="1"/>
    <x v="1"/>
    <n v="33"/>
    <x v="1"/>
    <x v="3"/>
    <x v="6"/>
    <n v="6266000"/>
    <x v="2"/>
    <x v="4"/>
    <n v="1"/>
    <n v="2071"/>
    <n v="2481"/>
    <n v="2071"/>
    <n v="2481"/>
  </r>
  <r>
    <d v="2015-08-21T00:00:00"/>
    <x v="1"/>
    <x v="5"/>
    <n v="33"/>
    <x v="1"/>
    <x v="3"/>
    <x v="6"/>
    <n v="6266000"/>
    <x v="0"/>
    <x v="2"/>
    <n v="2"/>
    <n v="297.5"/>
    <n v="402"/>
    <n v="595"/>
    <n v="804"/>
  </r>
  <r>
    <d v="2015-10-04T00:00:00"/>
    <x v="1"/>
    <x v="7"/>
    <n v="33"/>
    <x v="1"/>
    <x v="3"/>
    <x v="6"/>
    <n v="6266000"/>
    <x v="2"/>
    <x v="4"/>
    <n v="2"/>
    <n v="384.5"/>
    <n v="419"/>
    <n v="769"/>
    <n v="838"/>
  </r>
  <r>
    <d v="2016-03-23T00:00:00"/>
    <x v="0"/>
    <x v="1"/>
    <n v="34"/>
    <x v="1"/>
    <x v="1"/>
    <x v="4"/>
    <n v="1437000"/>
    <x v="1"/>
    <x v="10"/>
    <n v="3"/>
    <n v="12"/>
    <n v="21"/>
    <n v="36"/>
    <n v="63"/>
  </r>
  <r>
    <d v="2015-10-23T00:00:00"/>
    <x v="1"/>
    <x v="7"/>
    <n v="34"/>
    <x v="1"/>
    <x v="1"/>
    <x v="4"/>
    <n v="1437000"/>
    <x v="1"/>
    <x v="10"/>
    <n v="2"/>
    <n v="126"/>
    <n v="108.5"/>
    <n v="252"/>
    <n v="217"/>
  </r>
  <r>
    <d v="2016-03-25T00:00:00"/>
    <x v="0"/>
    <x v="1"/>
    <n v="31"/>
    <x v="1"/>
    <x v="1"/>
    <x v="3"/>
    <n v="1315000"/>
    <x v="0"/>
    <x v="2"/>
    <n v="1"/>
    <n v="245"/>
    <n v="413"/>
    <n v="245"/>
    <n v="413"/>
  </r>
  <r>
    <d v="2016-07-12T00:00:00"/>
    <x v="0"/>
    <x v="4"/>
    <n v="31"/>
    <x v="1"/>
    <x v="1"/>
    <x v="3"/>
    <n v="1315000"/>
    <x v="0"/>
    <x v="0"/>
    <n v="3"/>
    <n v="90"/>
    <n v="123"/>
    <n v="270"/>
    <n v="369"/>
  </r>
  <r>
    <d v="2016-07-12T00:00:00"/>
    <x v="0"/>
    <x v="4"/>
    <n v="31"/>
    <x v="1"/>
    <x v="1"/>
    <x v="3"/>
    <n v="1315000"/>
    <x v="0"/>
    <x v="0"/>
    <n v="3"/>
    <n v="36.67"/>
    <n v="34"/>
    <n v="110.01"/>
    <n v="102"/>
  </r>
  <r>
    <d v="2016-07-12T00:00:00"/>
    <x v="0"/>
    <x v="4"/>
    <n v="31"/>
    <x v="1"/>
    <x v="1"/>
    <x v="3"/>
    <n v="1315000"/>
    <x v="0"/>
    <x v="2"/>
    <n v="2"/>
    <n v="245"/>
    <n v="364.5"/>
    <n v="490"/>
    <n v="729"/>
  </r>
  <r>
    <d v="2015-09-08T00:00:00"/>
    <x v="1"/>
    <x v="6"/>
    <n v="31"/>
    <x v="1"/>
    <x v="1"/>
    <x v="3"/>
    <n v="1315000"/>
    <x v="0"/>
    <x v="0"/>
    <n v="2"/>
    <n v="35"/>
    <n v="47.5"/>
    <n v="70"/>
    <n v="95"/>
  </r>
  <r>
    <d v="2015-09-09T00:00:00"/>
    <x v="1"/>
    <x v="6"/>
    <n v="31"/>
    <x v="1"/>
    <x v="1"/>
    <x v="3"/>
    <n v="1315000"/>
    <x v="0"/>
    <x v="12"/>
    <n v="3"/>
    <n v="46.67"/>
    <n v="39.666666999999997"/>
    <n v="140.01"/>
    <n v="119.000001"/>
  </r>
  <r>
    <d v="2015-09-21T00:00:00"/>
    <x v="1"/>
    <x v="6"/>
    <n v="31"/>
    <x v="1"/>
    <x v="1"/>
    <x v="3"/>
    <n v="1315000"/>
    <x v="0"/>
    <x v="12"/>
    <n v="3"/>
    <n v="31.67"/>
    <n v="44.333333000000003"/>
    <n v="95.01"/>
    <n v="132.999999"/>
  </r>
  <r>
    <d v="2015-09-21T00:00:00"/>
    <x v="1"/>
    <x v="6"/>
    <n v="31"/>
    <x v="1"/>
    <x v="1"/>
    <x v="3"/>
    <n v="1315000"/>
    <x v="0"/>
    <x v="2"/>
    <n v="3"/>
    <n v="245"/>
    <n v="218.33333300000001"/>
    <n v="735"/>
    <n v="654.999999"/>
  </r>
  <r>
    <d v="2015-10-20T00:00:00"/>
    <x v="1"/>
    <x v="7"/>
    <n v="31"/>
    <x v="1"/>
    <x v="1"/>
    <x v="3"/>
    <n v="1315000"/>
    <x v="0"/>
    <x v="0"/>
    <n v="1"/>
    <n v="76"/>
    <n v="85"/>
    <n v="76"/>
    <n v="85"/>
  </r>
  <r>
    <d v="2015-10-20T00:00:00"/>
    <x v="1"/>
    <x v="7"/>
    <n v="31"/>
    <x v="1"/>
    <x v="1"/>
    <x v="3"/>
    <n v="1315000"/>
    <x v="0"/>
    <x v="2"/>
    <n v="3"/>
    <n v="221.67"/>
    <n v="251"/>
    <n v="665.01"/>
    <n v="753"/>
  </r>
  <r>
    <d v="2015-11-26T00:00:00"/>
    <x v="1"/>
    <x v="8"/>
    <n v="31"/>
    <x v="1"/>
    <x v="1"/>
    <x v="3"/>
    <n v="1315000"/>
    <x v="1"/>
    <x v="10"/>
    <n v="3"/>
    <n v="84"/>
    <n v="89.666667000000004"/>
    <n v="252"/>
    <n v="269.000001"/>
  </r>
  <r>
    <d v="2016-01-04T00:00:00"/>
    <x v="0"/>
    <x v="11"/>
    <n v="31"/>
    <x v="0"/>
    <x v="1"/>
    <x v="12"/>
    <n v="2161000"/>
    <x v="1"/>
    <x v="6"/>
    <n v="1"/>
    <n v="108"/>
    <n v="117"/>
    <n v="108"/>
    <n v="117"/>
  </r>
  <r>
    <d v="2016-01-10T00:00:00"/>
    <x v="0"/>
    <x v="11"/>
    <n v="31"/>
    <x v="0"/>
    <x v="1"/>
    <x v="12"/>
    <n v="2161000"/>
    <x v="0"/>
    <x v="12"/>
    <n v="2"/>
    <n v="55"/>
    <n v="95.5"/>
    <n v="110"/>
    <n v="191"/>
  </r>
  <r>
    <d v="2016-01-10T00:00:00"/>
    <x v="0"/>
    <x v="11"/>
    <n v="31"/>
    <x v="0"/>
    <x v="1"/>
    <x v="12"/>
    <n v="2161000"/>
    <x v="1"/>
    <x v="6"/>
    <n v="2"/>
    <n v="459"/>
    <n v="459"/>
    <n v="918"/>
    <n v="918"/>
  </r>
  <r>
    <d v="2016-03-06T00:00:00"/>
    <x v="0"/>
    <x v="1"/>
    <n v="31"/>
    <x v="0"/>
    <x v="1"/>
    <x v="12"/>
    <n v="2161000"/>
    <x v="0"/>
    <x v="0"/>
    <n v="1"/>
    <n v="55"/>
    <n v="86"/>
    <n v="55"/>
    <n v="86"/>
  </r>
  <r>
    <d v="2016-03-06T00:00:00"/>
    <x v="0"/>
    <x v="1"/>
    <n v="31"/>
    <x v="0"/>
    <x v="1"/>
    <x v="12"/>
    <n v="2161000"/>
    <x v="0"/>
    <x v="0"/>
    <n v="3"/>
    <n v="210"/>
    <n v="229.66666699999999"/>
    <n v="630"/>
    <n v="689.000001"/>
  </r>
  <r>
    <d v="2016-03-06T00:00:00"/>
    <x v="0"/>
    <x v="1"/>
    <n v="31"/>
    <x v="0"/>
    <x v="1"/>
    <x v="12"/>
    <n v="2161000"/>
    <x v="0"/>
    <x v="2"/>
    <n v="1"/>
    <n v="700"/>
    <n v="592"/>
    <n v="700"/>
    <n v="592"/>
  </r>
  <r>
    <d v="2016-03-28T00:00:00"/>
    <x v="0"/>
    <x v="1"/>
    <n v="31"/>
    <x v="0"/>
    <x v="1"/>
    <x v="12"/>
    <n v="2161000"/>
    <x v="0"/>
    <x v="0"/>
    <n v="1"/>
    <n v="600"/>
    <n v="593"/>
    <n v="600"/>
    <n v="593"/>
  </r>
  <r>
    <d v="2016-03-28T00:00:00"/>
    <x v="0"/>
    <x v="1"/>
    <n v="31"/>
    <x v="0"/>
    <x v="1"/>
    <x v="12"/>
    <n v="2161000"/>
    <x v="0"/>
    <x v="0"/>
    <n v="2"/>
    <n v="40"/>
    <n v="47"/>
    <n v="80"/>
    <n v="94"/>
  </r>
  <r>
    <d v="2016-03-28T00:00:00"/>
    <x v="0"/>
    <x v="1"/>
    <n v="31"/>
    <x v="0"/>
    <x v="1"/>
    <x v="12"/>
    <n v="2161000"/>
    <x v="0"/>
    <x v="2"/>
    <n v="1"/>
    <n v="875"/>
    <n v="1339"/>
    <n v="875"/>
    <n v="1339"/>
  </r>
  <r>
    <d v="2016-04-01T00:00:00"/>
    <x v="0"/>
    <x v="2"/>
    <n v="31"/>
    <x v="0"/>
    <x v="1"/>
    <x v="12"/>
    <n v="2161000"/>
    <x v="1"/>
    <x v="6"/>
    <n v="1"/>
    <n v="1350"/>
    <n v="1789"/>
    <n v="1350"/>
    <n v="1789"/>
  </r>
  <r>
    <d v="2016-05-15T00:00:00"/>
    <x v="0"/>
    <x v="10"/>
    <n v="31"/>
    <x v="0"/>
    <x v="1"/>
    <x v="12"/>
    <n v="2161000"/>
    <x v="1"/>
    <x v="6"/>
    <n v="3"/>
    <n v="350"/>
    <n v="459.66666700000002"/>
    <n v="1050"/>
    <n v="1379.0000010000001"/>
  </r>
  <r>
    <d v="2016-05-25T00:00:00"/>
    <x v="0"/>
    <x v="10"/>
    <n v="31"/>
    <x v="0"/>
    <x v="1"/>
    <x v="12"/>
    <n v="2161000"/>
    <x v="0"/>
    <x v="0"/>
    <n v="1"/>
    <n v="120"/>
    <n v="166"/>
    <n v="120"/>
    <n v="166"/>
  </r>
  <r>
    <d v="2016-05-25T00:00:00"/>
    <x v="0"/>
    <x v="10"/>
    <n v="31"/>
    <x v="0"/>
    <x v="1"/>
    <x v="12"/>
    <n v="2161000"/>
    <x v="0"/>
    <x v="0"/>
    <n v="3"/>
    <n v="90"/>
    <n v="98"/>
    <n v="270"/>
    <n v="294"/>
  </r>
  <r>
    <d v="2016-05-25T00:00:00"/>
    <x v="0"/>
    <x v="10"/>
    <n v="31"/>
    <x v="0"/>
    <x v="1"/>
    <x v="12"/>
    <n v="2161000"/>
    <x v="0"/>
    <x v="2"/>
    <n v="1"/>
    <n v="665"/>
    <n v="581"/>
    <n v="665"/>
    <n v="581"/>
  </r>
  <r>
    <d v="2015-07-21T00:00:00"/>
    <x v="1"/>
    <x v="4"/>
    <n v="31"/>
    <x v="0"/>
    <x v="1"/>
    <x v="12"/>
    <n v="2161000"/>
    <x v="0"/>
    <x v="12"/>
    <n v="1"/>
    <n v="50"/>
    <n v="42"/>
    <n v="50"/>
    <n v="42"/>
  </r>
  <r>
    <d v="2015-07-21T00:00:00"/>
    <x v="1"/>
    <x v="4"/>
    <n v="31"/>
    <x v="0"/>
    <x v="1"/>
    <x v="12"/>
    <n v="2161000"/>
    <x v="0"/>
    <x v="12"/>
    <n v="1"/>
    <n v="125"/>
    <n v="116"/>
    <n v="125"/>
    <n v="116"/>
  </r>
  <r>
    <d v="2015-07-21T00:00:00"/>
    <x v="1"/>
    <x v="4"/>
    <n v="31"/>
    <x v="0"/>
    <x v="1"/>
    <x v="12"/>
    <n v="2161000"/>
    <x v="0"/>
    <x v="2"/>
    <n v="2"/>
    <n v="437.5"/>
    <n v="314.5"/>
    <n v="875"/>
    <n v="629"/>
  </r>
  <r>
    <d v="2015-08-15T00:00:00"/>
    <x v="1"/>
    <x v="5"/>
    <n v="31"/>
    <x v="0"/>
    <x v="1"/>
    <x v="12"/>
    <n v="2161000"/>
    <x v="0"/>
    <x v="0"/>
    <n v="1"/>
    <n v="88"/>
    <n v="140"/>
    <n v="88"/>
    <n v="140"/>
  </r>
  <r>
    <d v="2015-08-15T00:00:00"/>
    <x v="1"/>
    <x v="5"/>
    <n v="31"/>
    <x v="0"/>
    <x v="1"/>
    <x v="12"/>
    <n v="2161000"/>
    <x v="0"/>
    <x v="2"/>
    <n v="1"/>
    <n v="385"/>
    <n v="583"/>
    <n v="385"/>
    <n v="583"/>
  </r>
  <r>
    <d v="2015-09-17T00:00:00"/>
    <x v="1"/>
    <x v="6"/>
    <n v="31"/>
    <x v="0"/>
    <x v="1"/>
    <x v="12"/>
    <n v="2161000"/>
    <x v="0"/>
    <x v="0"/>
    <n v="1"/>
    <n v="96"/>
    <n v="131"/>
    <n v="96"/>
    <n v="131"/>
  </r>
  <r>
    <d v="2015-09-17T00:00:00"/>
    <x v="1"/>
    <x v="6"/>
    <n v="31"/>
    <x v="0"/>
    <x v="1"/>
    <x v="12"/>
    <n v="2161000"/>
    <x v="0"/>
    <x v="0"/>
    <n v="1"/>
    <n v="34"/>
    <n v="37"/>
    <n v="34"/>
    <n v="37"/>
  </r>
  <r>
    <d v="2015-09-19T00:00:00"/>
    <x v="1"/>
    <x v="6"/>
    <n v="31"/>
    <x v="0"/>
    <x v="1"/>
    <x v="12"/>
    <n v="2161000"/>
    <x v="0"/>
    <x v="12"/>
    <n v="3"/>
    <n v="48.33"/>
    <n v="46"/>
    <n v="144.99"/>
    <n v="138"/>
  </r>
  <r>
    <d v="2015-09-19T00:00:00"/>
    <x v="1"/>
    <x v="6"/>
    <n v="31"/>
    <x v="0"/>
    <x v="1"/>
    <x v="12"/>
    <n v="2161000"/>
    <x v="1"/>
    <x v="6"/>
    <n v="1"/>
    <n v="540"/>
    <n v="818"/>
    <n v="540"/>
    <n v="818"/>
  </r>
  <r>
    <d v="2015-10-11T00:00:00"/>
    <x v="1"/>
    <x v="7"/>
    <n v="31"/>
    <x v="0"/>
    <x v="1"/>
    <x v="12"/>
    <n v="2161000"/>
    <x v="1"/>
    <x v="6"/>
    <n v="3"/>
    <n v="288"/>
    <n v="355"/>
    <n v="864"/>
    <n v="1065"/>
  </r>
  <r>
    <d v="2015-11-02T00:00:00"/>
    <x v="1"/>
    <x v="8"/>
    <n v="31"/>
    <x v="0"/>
    <x v="1"/>
    <x v="12"/>
    <n v="2161000"/>
    <x v="1"/>
    <x v="6"/>
    <n v="2"/>
    <n v="225"/>
    <n v="284"/>
    <n v="450"/>
    <n v="568"/>
  </r>
  <r>
    <d v="2015-11-21T00:00:00"/>
    <x v="1"/>
    <x v="8"/>
    <n v="31"/>
    <x v="0"/>
    <x v="1"/>
    <x v="12"/>
    <n v="2161000"/>
    <x v="0"/>
    <x v="0"/>
    <n v="3"/>
    <n v="14.67"/>
    <n v="20.333333"/>
    <n v="44.01"/>
    <n v="60.999999000000003"/>
  </r>
  <r>
    <d v="2015-11-21T00:00:00"/>
    <x v="1"/>
    <x v="8"/>
    <n v="31"/>
    <x v="0"/>
    <x v="1"/>
    <x v="12"/>
    <n v="2161000"/>
    <x v="0"/>
    <x v="0"/>
    <n v="2"/>
    <n v="342.5"/>
    <n v="243.5"/>
    <n v="685"/>
    <n v="487"/>
  </r>
  <r>
    <d v="2015-11-21T00:00:00"/>
    <x v="1"/>
    <x v="8"/>
    <n v="31"/>
    <x v="0"/>
    <x v="1"/>
    <x v="12"/>
    <n v="2161000"/>
    <x v="0"/>
    <x v="0"/>
    <n v="1"/>
    <n v="11"/>
    <n v="16"/>
    <n v="11"/>
    <n v="16"/>
  </r>
  <r>
    <d v="2016-04-24T00:00:00"/>
    <x v="0"/>
    <x v="2"/>
    <n v="33"/>
    <x v="0"/>
    <x v="1"/>
    <x v="4"/>
    <n v="1437000"/>
    <x v="2"/>
    <x v="4"/>
    <n v="3"/>
    <n v="773.33"/>
    <n v="1059.666667"/>
    <n v="2319.9900000000002"/>
    <n v="3179.0000009999999"/>
  </r>
  <r>
    <d v="2016-04-24T00:00:00"/>
    <x v="0"/>
    <x v="2"/>
    <n v="33"/>
    <x v="0"/>
    <x v="1"/>
    <x v="4"/>
    <n v="1437000"/>
    <x v="0"/>
    <x v="12"/>
    <n v="2"/>
    <n v="15"/>
    <n v="19"/>
    <n v="30"/>
    <n v="38"/>
  </r>
  <r>
    <d v="2016-04-24T00:00:00"/>
    <x v="0"/>
    <x v="2"/>
    <n v="33"/>
    <x v="0"/>
    <x v="1"/>
    <x v="4"/>
    <n v="1437000"/>
    <x v="0"/>
    <x v="12"/>
    <n v="1"/>
    <n v="110"/>
    <n v="96"/>
    <n v="110"/>
    <n v="96"/>
  </r>
  <r>
    <d v="2016-01-23T00:00:00"/>
    <x v="0"/>
    <x v="11"/>
    <n v="33"/>
    <x v="1"/>
    <x v="3"/>
    <x v="6"/>
    <n v="6266000"/>
    <x v="0"/>
    <x v="12"/>
    <n v="3"/>
    <n v="35"/>
    <n v="49.333333000000003"/>
    <n v="105"/>
    <n v="147.999999"/>
  </r>
  <r>
    <d v="2016-02-19T00:00:00"/>
    <x v="0"/>
    <x v="0"/>
    <n v="33"/>
    <x v="1"/>
    <x v="3"/>
    <x v="6"/>
    <n v="6266000"/>
    <x v="0"/>
    <x v="12"/>
    <n v="3"/>
    <n v="16.670000000000002"/>
    <n v="28"/>
    <n v="50.010000000000005"/>
    <n v="84"/>
  </r>
  <r>
    <d v="2016-02-19T00:00:00"/>
    <x v="0"/>
    <x v="0"/>
    <n v="33"/>
    <x v="1"/>
    <x v="3"/>
    <x v="6"/>
    <n v="6266000"/>
    <x v="0"/>
    <x v="12"/>
    <n v="1"/>
    <n v="10"/>
    <n v="15"/>
    <n v="10"/>
    <n v="15"/>
  </r>
  <r>
    <d v="2015-09-08T00:00:00"/>
    <x v="1"/>
    <x v="6"/>
    <n v="33"/>
    <x v="1"/>
    <x v="3"/>
    <x v="6"/>
    <n v="6266000"/>
    <x v="0"/>
    <x v="12"/>
    <n v="1"/>
    <n v="60"/>
    <n v="83"/>
    <n v="60"/>
    <n v="83"/>
  </r>
  <r>
    <d v="2016-02-07T00:00:00"/>
    <x v="0"/>
    <x v="0"/>
    <n v="33"/>
    <x v="0"/>
    <x v="2"/>
    <x v="5"/>
    <n v="55980000"/>
    <x v="1"/>
    <x v="10"/>
    <n v="1"/>
    <n v="144"/>
    <n v="200"/>
    <n v="144"/>
    <n v="200"/>
  </r>
  <r>
    <d v="2016-02-21T00:00:00"/>
    <x v="0"/>
    <x v="0"/>
    <n v="33"/>
    <x v="0"/>
    <x v="2"/>
    <x v="5"/>
    <n v="55980000"/>
    <x v="1"/>
    <x v="10"/>
    <n v="2"/>
    <n v="90"/>
    <n v="104.5"/>
    <n v="180"/>
    <n v="209"/>
  </r>
  <r>
    <d v="2016-02-21T00:00:00"/>
    <x v="0"/>
    <x v="0"/>
    <n v="33"/>
    <x v="0"/>
    <x v="2"/>
    <x v="5"/>
    <n v="55980000"/>
    <x v="0"/>
    <x v="3"/>
    <n v="3"/>
    <n v="212"/>
    <n v="274.33333299999998"/>
    <n v="636"/>
    <n v="822.99999899999989"/>
  </r>
  <r>
    <d v="2016-04-07T00:00:00"/>
    <x v="0"/>
    <x v="2"/>
    <n v="33"/>
    <x v="0"/>
    <x v="2"/>
    <x v="5"/>
    <n v="55980000"/>
    <x v="1"/>
    <x v="10"/>
    <n v="2"/>
    <n v="27"/>
    <n v="33"/>
    <n v="54"/>
    <n v="66"/>
  </r>
  <r>
    <d v="2015-09-06T00:00:00"/>
    <x v="1"/>
    <x v="6"/>
    <n v="33"/>
    <x v="0"/>
    <x v="2"/>
    <x v="5"/>
    <n v="55980000"/>
    <x v="1"/>
    <x v="10"/>
    <n v="1"/>
    <n v="171"/>
    <n v="210"/>
    <n v="171"/>
    <n v="210"/>
  </r>
  <r>
    <d v="2015-11-14T00:00:00"/>
    <x v="1"/>
    <x v="8"/>
    <n v="33"/>
    <x v="0"/>
    <x v="2"/>
    <x v="5"/>
    <n v="55980000"/>
    <x v="1"/>
    <x v="10"/>
    <n v="1"/>
    <n v="189"/>
    <n v="213"/>
    <n v="189"/>
    <n v="213"/>
  </r>
  <r>
    <d v="2015-11-30T00:00:00"/>
    <x v="1"/>
    <x v="8"/>
    <n v="33"/>
    <x v="0"/>
    <x v="2"/>
    <x v="5"/>
    <n v="55980000"/>
    <x v="1"/>
    <x v="10"/>
    <n v="1"/>
    <n v="180"/>
    <n v="190"/>
    <n v="180"/>
    <n v="190"/>
  </r>
  <r>
    <d v="2015-12-13T00:00:00"/>
    <x v="1"/>
    <x v="9"/>
    <n v="33"/>
    <x v="0"/>
    <x v="2"/>
    <x v="5"/>
    <n v="55980000"/>
    <x v="1"/>
    <x v="10"/>
    <n v="1"/>
    <n v="18"/>
    <n v="17"/>
    <n v="18"/>
    <n v="17"/>
  </r>
  <r>
    <d v="2016-02-28T00:00:00"/>
    <x v="0"/>
    <x v="0"/>
    <n v="19"/>
    <x v="0"/>
    <x v="3"/>
    <x v="7"/>
    <n v="1841000"/>
    <x v="2"/>
    <x v="4"/>
    <n v="3"/>
    <n v="765"/>
    <n v="902.33333300000004"/>
    <n v="2295"/>
    <n v="2706.9999990000001"/>
  </r>
  <r>
    <d v="2016-02-28T00:00:00"/>
    <x v="0"/>
    <x v="0"/>
    <n v="19"/>
    <x v="0"/>
    <x v="3"/>
    <x v="7"/>
    <n v="1841000"/>
    <x v="0"/>
    <x v="2"/>
    <n v="3"/>
    <n v="23.33"/>
    <n v="37"/>
    <n v="69.989999999999995"/>
    <n v="111"/>
  </r>
  <r>
    <d v="2015-03-17T00:00:00"/>
    <x v="1"/>
    <x v="1"/>
    <n v="19"/>
    <x v="0"/>
    <x v="3"/>
    <x v="7"/>
    <n v="1841000"/>
    <x v="2"/>
    <x v="4"/>
    <n v="1"/>
    <n v="2049"/>
    <n v="2465"/>
    <n v="2049"/>
    <n v="2465"/>
  </r>
  <r>
    <d v="2016-03-12T00:00:00"/>
    <x v="0"/>
    <x v="1"/>
    <n v="18"/>
    <x v="1"/>
    <x v="3"/>
    <x v="10"/>
    <n v="17930000"/>
    <x v="2"/>
    <x v="4"/>
    <n v="3"/>
    <n v="765"/>
    <n v="1020.333333"/>
    <n v="2295"/>
    <n v="3060.9999990000001"/>
  </r>
  <r>
    <d v="2016-03-12T00:00:00"/>
    <x v="0"/>
    <x v="1"/>
    <n v="18"/>
    <x v="1"/>
    <x v="3"/>
    <x v="10"/>
    <n v="17930000"/>
    <x v="0"/>
    <x v="12"/>
    <n v="2"/>
    <n v="140"/>
    <n v="204.5"/>
    <n v="280"/>
    <n v="409"/>
  </r>
  <r>
    <d v="2016-03-12T00:00:00"/>
    <x v="0"/>
    <x v="1"/>
    <n v="18"/>
    <x v="1"/>
    <x v="3"/>
    <x v="10"/>
    <n v="17930000"/>
    <x v="0"/>
    <x v="12"/>
    <n v="3"/>
    <n v="43.33"/>
    <n v="69.666667000000004"/>
    <n v="129.99"/>
    <n v="209.000001"/>
  </r>
  <r>
    <d v="2016-03-12T00:00:00"/>
    <x v="0"/>
    <x v="1"/>
    <n v="18"/>
    <x v="1"/>
    <x v="3"/>
    <x v="10"/>
    <n v="17930000"/>
    <x v="0"/>
    <x v="2"/>
    <n v="3"/>
    <n v="256.67"/>
    <n v="384.33333299999998"/>
    <n v="770.01"/>
    <n v="1152.9999989999999"/>
  </r>
  <r>
    <d v="2015-04-01T00:00:00"/>
    <x v="1"/>
    <x v="2"/>
    <n v="18"/>
    <x v="1"/>
    <x v="3"/>
    <x v="10"/>
    <n v="17930000"/>
    <x v="2"/>
    <x v="4"/>
    <n v="2"/>
    <n v="1035.5"/>
    <n v="1162.5"/>
    <n v="2071"/>
    <n v="2325"/>
  </r>
  <r>
    <d v="2016-01-09T00:00:00"/>
    <x v="0"/>
    <x v="11"/>
    <n v="34"/>
    <x v="1"/>
    <x v="2"/>
    <x v="5"/>
    <n v="55980000"/>
    <x v="1"/>
    <x v="16"/>
    <n v="3"/>
    <n v="676.67"/>
    <n v="920.33333300000004"/>
    <n v="2030.0099999999998"/>
    <n v="2760.9999990000001"/>
  </r>
  <r>
    <d v="2015-08-15T00:00:00"/>
    <x v="1"/>
    <x v="5"/>
    <n v="34"/>
    <x v="1"/>
    <x v="2"/>
    <x v="5"/>
    <n v="55980000"/>
    <x v="1"/>
    <x v="16"/>
    <n v="2"/>
    <n v="805"/>
    <n v="914"/>
    <n v="1610"/>
    <n v="1828"/>
  </r>
  <r>
    <d v="2015-09-03T00:00:00"/>
    <x v="1"/>
    <x v="6"/>
    <n v="34"/>
    <x v="1"/>
    <x v="2"/>
    <x v="5"/>
    <n v="55980000"/>
    <x v="1"/>
    <x v="16"/>
    <n v="2"/>
    <n v="805"/>
    <n v="902"/>
    <n v="1610"/>
    <n v="1804"/>
  </r>
  <r>
    <d v="2015-10-24T00:00:00"/>
    <x v="1"/>
    <x v="7"/>
    <n v="34"/>
    <x v="1"/>
    <x v="2"/>
    <x v="5"/>
    <n v="55980000"/>
    <x v="1"/>
    <x v="16"/>
    <n v="1"/>
    <n v="140"/>
    <n v="165"/>
    <n v="140"/>
    <n v="165"/>
  </r>
  <r>
    <d v="2015-12-02T00:00:00"/>
    <x v="1"/>
    <x v="9"/>
    <n v="35"/>
    <x v="0"/>
    <x v="2"/>
    <x v="5"/>
    <n v="55980000"/>
    <x v="1"/>
    <x v="16"/>
    <n v="1"/>
    <n v="2030"/>
    <n v="2312"/>
    <n v="2030"/>
    <n v="2312"/>
  </r>
  <r>
    <d v="2016-03-23T00:00:00"/>
    <x v="0"/>
    <x v="1"/>
    <n v="35"/>
    <x v="1"/>
    <x v="1"/>
    <x v="17"/>
    <n v="1422000"/>
    <x v="2"/>
    <x v="14"/>
    <n v="1"/>
    <n v="540"/>
    <n v="637"/>
    <n v="540"/>
    <n v="637"/>
  </r>
  <r>
    <d v="2016-03-23T00:00:00"/>
    <x v="0"/>
    <x v="1"/>
    <n v="35"/>
    <x v="1"/>
    <x v="1"/>
    <x v="17"/>
    <n v="1422000"/>
    <x v="0"/>
    <x v="0"/>
    <n v="1"/>
    <n v="8"/>
    <n v="9"/>
    <n v="8"/>
    <n v="9"/>
  </r>
  <r>
    <d v="2016-03-23T00:00:00"/>
    <x v="0"/>
    <x v="1"/>
    <n v="35"/>
    <x v="1"/>
    <x v="1"/>
    <x v="17"/>
    <n v="1422000"/>
    <x v="0"/>
    <x v="0"/>
    <n v="1"/>
    <n v="537"/>
    <n v="610"/>
    <n v="537"/>
    <n v="610"/>
  </r>
  <r>
    <d v="2016-03-23T00:00:00"/>
    <x v="0"/>
    <x v="1"/>
    <n v="35"/>
    <x v="1"/>
    <x v="1"/>
    <x v="17"/>
    <n v="1422000"/>
    <x v="0"/>
    <x v="0"/>
    <n v="3"/>
    <n v="19"/>
    <n v="21.333333"/>
    <n v="57"/>
    <n v="63.999999000000003"/>
  </r>
  <r>
    <d v="2015-09-09T00:00:00"/>
    <x v="1"/>
    <x v="6"/>
    <n v="35"/>
    <x v="1"/>
    <x v="1"/>
    <x v="17"/>
    <n v="1422000"/>
    <x v="2"/>
    <x v="4"/>
    <n v="3"/>
    <n v="765"/>
    <n v="707.33333300000004"/>
    <n v="2295"/>
    <n v="2121.9999990000001"/>
  </r>
  <r>
    <d v="2015-12-30T00:00:00"/>
    <x v="1"/>
    <x v="9"/>
    <n v="19"/>
    <x v="1"/>
    <x v="1"/>
    <x v="12"/>
    <n v="2161000"/>
    <x v="1"/>
    <x v="10"/>
    <n v="2"/>
    <n v="81"/>
    <n v="72"/>
    <n v="162"/>
    <n v="144"/>
  </r>
  <r>
    <d v="2015-09-24T00:00:00"/>
    <x v="1"/>
    <x v="6"/>
    <n v="19"/>
    <x v="0"/>
    <x v="3"/>
    <x v="9"/>
    <n v="990509"/>
    <x v="1"/>
    <x v="10"/>
    <n v="3"/>
    <n v="48"/>
    <n v="68.333332999999996"/>
    <n v="144"/>
    <n v="204.999999"/>
  </r>
  <r>
    <d v="2015-12-19T00:00:00"/>
    <x v="1"/>
    <x v="9"/>
    <n v="19"/>
    <x v="1"/>
    <x v="2"/>
    <x v="5"/>
    <n v="55980000"/>
    <x v="0"/>
    <x v="3"/>
    <n v="2"/>
    <n v="715.5"/>
    <n v="737.5"/>
    <n v="1431"/>
    <n v="1475"/>
  </r>
  <r>
    <d v="2015-08-18T00:00:00"/>
    <x v="1"/>
    <x v="5"/>
    <n v="20"/>
    <x v="0"/>
    <x v="1"/>
    <x v="12"/>
    <n v="2161000"/>
    <x v="1"/>
    <x v="10"/>
    <n v="3"/>
    <n v="51"/>
    <n v="53.333333000000003"/>
    <n v="153"/>
    <n v="159.999999"/>
  </r>
  <r>
    <d v="2016-01-25T00:00:00"/>
    <x v="0"/>
    <x v="11"/>
    <n v="20"/>
    <x v="0"/>
    <x v="1"/>
    <x v="16"/>
    <n v="2592000"/>
    <x v="1"/>
    <x v="10"/>
    <n v="1"/>
    <n v="189"/>
    <n v="236"/>
    <n v="189"/>
    <n v="236"/>
  </r>
  <r>
    <d v="2016-06-18T00:00:00"/>
    <x v="0"/>
    <x v="3"/>
    <n v="20"/>
    <x v="0"/>
    <x v="3"/>
    <x v="7"/>
    <n v="1841000"/>
    <x v="1"/>
    <x v="10"/>
    <n v="1"/>
    <n v="54"/>
    <n v="78"/>
    <n v="54"/>
    <n v="78"/>
  </r>
  <r>
    <d v="2016-02-02T00:00:00"/>
    <x v="0"/>
    <x v="0"/>
    <n v="20"/>
    <x v="0"/>
    <x v="3"/>
    <x v="10"/>
    <n v="17930000"/>
    <x v="1"/>
    <x v="10"/>
    <n v="2"/>
    <n v="81"/>
    <n v="123.5"/>
    <n v="162"/>
    <n v="247"/>
  </r>
  <r>
    <d v="2016-04-14T00:00:00"/>
    <x v="0"/>
    <x v="2"/>
    <n v="21"/>
    <x v="1"/>
    <x v="1"/>
    <x v="4"/>
    <n v="1437000"/>
    <x v="2"/>
    <x v="4"/>
    <n v="2"/>
    <n v="1147.5"/>
    <n v="1281"/>
    <n v="2295"/>
    <n v="2562"/>
  </r>
  <r>
    <d v="2016-04-14T00:00:00"/>
    <x v="0"/>
    <x v="2"/>
    <n v="21"/>
    <x v="1"/>
    <x v="1"/>
    <x v="4"/>
    <n v="1437000"/>
    <x v="0"/>
    <x v="7"/>
    <n v="2"/>
    <n v="242"/>
    <n v="369"/>
    <n v="484"/>
    <n v="738"/>
  </r>
  <r>
    <d v="2016-04-14T00:00:00"/>
    <x v="0"/>
    <x v="2"/>
    <n v="21"/>
    <x v="1"/>
    <x v="1"/>
    <x v="4"/>
    <n v="1437000"/>
    <x v="1"/>
    <x v="1"/>
    <n v="2"/>
    <n v="220.5"/>
    <n v="247.5"/>
    <n v="441"/>
    <n v="495"/>
  </r>
  <r>
    <d v="2016-01-05T00:00:00"/>
    <x v="0"/>
    <x v="11"/>
    <n v="22"/>
    <x v="0"/>
    <x v="3"/>
    <x v="9"/>
    <n v="990509"/>
    <x v="1"/>
    <x v="6"/>
    <n v="2"/>
    <n v="621"/>
    <n v="904"/>
    <n v="1242"/>
    <n v="1808"/>
  </r>
  <r>
    <d v="2016-03-27T00:00:00"/>
    <x v="0"/>
    <x v="1"/>
    <n v="22"/>
    <x v="0"/>
    <x v="3"/>
    <x v="9"/>
    <n v="990509"/>
    <x v="2"/>
    <x v="4"/>
    <n v="1"/>
    <n v="2295"/>
    <n v="2837"/>
    <n v="2295"/>
    <n v="2837"/>
  </r>
  <r>
    <d v="2016-03-27T00:00:00"/>
    <x v="0"/>
    <x v="1"/>
    <n v="22"/>
    <x v="0"/>
    <x v="3"/>
    <x v="9"/>
    <n v="990509"/>
    <x v="0"/>
    <x v="7"/>
    <n v="3"/>
    <n v="66"/>
    <n v="102"/>
    <n v="198"/>
    <n v="306"/>
  </r>
  <r>
    <d v="2016-03-27T00:00:00"/>
    <x v="0"/>
    <x v="1"/>
    <n v="22"/>
    <x v="0"/>
    <x v="3"/>
    <x v="9"/>
    <n v="990509"/>
    <x v="1"/>
    <x v="6"/>
    <n v="1"/>
    <n v="750"/>
    <n v="980"/>
    <n v="750"/>
    <n v="980"/>
  </r>
  <r>
    <d v="2016-06-24T00:00:00"/>
    <x v="0"/>
    <x v="3"/>
    <n v="22"/>
    <x v="0"/>
    <x v="3"/>
    <x v="9"/>
    <n v="990509"/>
    <x v="1"/>
    <x v="6"/>
    <n v="2"/>
    <n v="300"/>
    <n v="492"/>
    <n v="600"/>
    <n v="984"/>
  </r>
  <r>
    <d v="2015-04-08T00:00:00"/>
    <x v="1"/>
    <x v="2"/>
    <n v="22"/>
    <x v="0"/>
    <x v="3"/>
    <x v="9"/>
    <n v="990509"/>
    <x v="2"/>
    <x v="4"/>
    <n v="1"/>
    <n v="2071"/>
    <n v="2386"/>
    <n v="2071"/>
    <n v="2386"/>
  </r>
  <r>
    <d v="2015-10-07T00:00:00"/>
    <x v="1"/>
    <x v="7"/>
    <n v="22"/>
    <x v="0"/>
    <x v="3"/>
    <x v="9"/>
    <n v="990509"/>
    <x v="2"/>
    <x v="4"/>
    <n v="3"/>
    <n v="773.33"/>
    <n v="850"/>
    <n v="2319.9900000000002"/>
    <n v="2550"/>
  </r>
  <r>
    <d v="2015-10-07T00:00:00"/>
    <x v="1"/>
    <x v="7"/>
    <n v="22"/>
    <x v="0"/>
    <x v="3"/>
    <x v="9"/>
    <n v="990509"/>
    <x v="1"/>
    <x v="6"/>
    <n v="1"/>
    <n v="540"/>
    <n v="588"/>
    <n v="540"/>
    <n v="588"/>
  </r>
  <r>
    <d v="2016-04-13T00:00:00"/>
    <x v="0"/>
    <x v="2"/>
    <n v="21"/>
    <x v="0"/>
    <x v="1"/>
    <x v="8"/>
    <n v="1654000"/>
    <x v="2"/>
    <x v="4"/>
    <n v="2"/>
    <n v="1147.5"/>
    <n v="1419.5"/>
    <n v="2295"/>
    <n v="2839"/>
  </r>
  <r>
    <d v="2016-02-28T00:00:00"/>
    <x v="0"/>
    <x v="0"/>
    <n v="21"/>
    <x v="1"/>
    <x v="1"/>
    <x v="12"/>
    <n v="2161000"/>
    <x v="0"/>
    <x v="2"/>
    <n v="1"/>
    <n v="735"/>
    <n v="846"/>
    <n v="735"/>
    <n v="846"/>
  </r>
  <r>
    <d v="2016-04-27T00:00:00"/>
    <x v="0"/>
    <x v="2"/>
    <n v="21"/>
    <x v="1"/>
    <x v="1"/>
    <x v="12"/>
    <n v="2161000"/>
    <x v="2"/>
    <x v="4"/>
    <n v="3"/>
    <n v="773.33"/>
    <n v="842.66666699999996"/>
    <n v="2319.9900000000002"/>
    <n v="2528.0000009999999"/>
  </r>
  <r>
    <d v="2016-04-27T00:00:00"/>
    <x v="0"/>
    <x v="2"/>
    <n v="21"/>
    <x v="1"/>
    <x v="1"/>
    <x v="12"/>
    <n v="2161000"/>
    <x v="0"/>
    <x v="2"/>
    <n v="3"/>
    <n v="198.33"/>
    <n v="324.33333299999998"/>
    <n v="594.99"/>
    <n v="972.99999899999989"/>
  </r>
  <r>
    <d v="2015-10-30T00:00:00"/>
    <x v="1"/>
    <x v="7"/>
    <n v="21"/>
    <x v="1"/>
    <x v="1"/>
    <x v="12"/>
    <n v="2161000"/>
    <x v="0"/>
    <x v="2"/>
    <n v="1"/>
    <n v="280"/>
    <n v="367"/>
    <n v="280"/>
    <n v="367"/>
  </r>
  <r>
    <d v="2015-11-26T00:00:00"/>
    <x v="1"/>
    <x v="8"/>
    <n v="22"/>
    <x v="0"/>
    <x v="2"/>
    <x v="5"/>
    <n v="55980000"/>
    <x v="1"/>
    <x v="16"/>
    <n v="1"/>
    <n v="840"/>
    <n v="908"/>
    <n v="840"/>
    <n v="908"/>
  </r>
  <r>
    <d v="2016-03-19T00:00:00"/>
    <x v="0"/>
    <x v="1"/>
    <n v="22"/>
    <x v="0"/>
    <x v="2"/>
    <x v="5"/>
    <n v="55980000"/>
    <x v="2"/>
    <x v="4"/>
    <n v="2"/>
    <n v="1160"/>
    <n v="1264.5"/>
    <n v="2320"/>
    <n v="2529"/>
  </r>
  <r>
    <d v="2016-03-27T00:00:00"/>
    <x v="0"/>
    <x v="1"/>
    <n v="22"/>
    <x v="0"/>
    <x v="2"/>
    <x v="5"/>
    <n v="55980000"/>
    <x v="0"/>
    <x v="12"/>
    <n v="2"/>
    <n v="20"/>
    <n v="26.5"/>
    <n v="40"/>
    <n v="53"/>
  </r>
  <r>
    <d v="2016-04-03T00:00:00"/>
    <x v="0"/>
    <x v="2"/>
    <n v="22"/>
    <x v="0"/>
    <x v="2"/>
    <x v="5"/>
    <n v="55980000"/>
    <x v="0"/>
    <x v="12"/>
    <n v="3"/>
    <n v="28.33"/>
    <n v="35.666666999999997"/>
    <n v="84.99"/>
    <n v="107.000001"/>
  </r>
  <r>
    <d v="2016-04-03T00:00:00"/>
    <x v="0"/>
    <x v="2"/>
    <n v="22"/>
    <x v="0"/>
    <x v="2"/>
    <x v="5"/>
    <n v="55980000"/>
    <x v="0"/>
    <x v="12"/>
    <n v="1"/>
    <n v="252"/>
    <n v="343"/>
    <n v="252"/>
    <n v="343"/>
  </r>
  <r>
    <d v="2016-04-03T00:00:00"/>
    <x v="0"/>
    <x v="2"/>
    <n v="22"/>
    <x v="0"/>
    <x v="2"/>
    <x v="5"/>
    <n v="55980000"/>
    <x v="1"/>
    <x v="10"/>
    <n v="1"/>
    <n v="99"/>
    <n v="116"/>
    <n v="99"/>
    <n v="116"/>
  </r>
  <r>
    <d v="2015-01-11T00:00:00"/>
    <x v="1"/>
    <x v="11"/>
    <n v="22"/>
    <x v="0"/>
    <x v="2"/>
    <x v="5"/>
    <n v="55980000"/>
    <x v="2"/>
    <x v="4"/>
    <n v="3"/>
    <n v="683"/>
    <n v="638.66666699999996"/>
    <n v="2049"/>
    <n v="1916.0000009999999"/>
  </r>
  <r>
    <d v="2015-08-01T00:00:00"/>
    <x v="1"/>
    <x v="5"/>
    <n v="22"/>
    <x v="0"/>
    <x v="2"/>
    <x v="5"/>
    <n v="55980000"/>
    <x v="2"/>
    <x v="4"/>
    <n v="1"/>
    <n v="2320"/>
    <n v="2335"/>
    <n v="2320"/>
    <n v="2335"/>
  </r>
  <r>
    <d v="2015-10-09T00:00:00"/>
    <x v="1"/>
    <x v="7"/>
    <n v="22"/>
    <x v="0"/>
    <x v="2"/>
    <x v="5"/>
    <n v="55980000"/>
    <x v="0"/>
    <x v="12"/>
    <n v="1"/>
    <n v="99"/>
    <n v="119"/>
    <n v="99"/>
    <n v="119"/>
  </r>
  <r>
    <d v="2015-10-09T00:00:00"/>
    <x v="1"/>
    <x v="7"/>
    <n v="22"/>
    <x v="0"/>
    <x v="2"/>
    <x v="5"/>
    <n v="55980000"/>
    <x v="0"/>
    <x v="12"/>
    <n v="1"/>
    <n v="95"/>
    <n v="105"/>
    <n v="95"/>
    <n v="105"/>
  </r>
  <r>
    <d v="2015-10-17T00:00:00"/>
    <x v="1"/>
    <x v="7"/>
    <n v="22"/>
    <x v="0"/>
    <x v="2"/>
    <x v="5"/>
    <n v="55980000"/>
    <x v="2"/>
    <x v="4"/>
    <n v="2"/>
    <n v="1160"/>
    <n v="1186.5"/>
    <n v="2320"/>
    <n v="2373"/>
  </r>
  <r>
    <d v="2015-10-17T00:00:00"/>
    <x v="1"/>
    <x v="7"/>
    <n v="22"/>
    <x v="0"/>
    <x v="2"/>
    <x v="5"/>
    <n v="55980000"/>
    <x v="0"/>
    <x v="12"/>
    <n v="2"/>
    <n v="35"/>
    <n v="37.5"/>
    <n v="70"/>
    <n v="75"/>
  </r>
  <r>
    <d v="2015-10-17T00:00:00"/>
    <x v="1"/>
    <x v="7"/>
    <n v="22"/>
    <x v="0"/>
    <x v="2"/>
    <x v="5"/>
    <n v="55980000"/>
    <x v="0"/>
    <x v="12"/>
    <n v="3"/>
    <n v="40"/>
    <n v="43.333333000000003"/>
    <n v="120"/>
    <n v="129.999999"/>
  </r>
  <r>
    <d v="2015-10-17T00:00:00"/>
    <x v="1"/>
    <x v="7"/>
    <n v="22"/>
    <x v="0"/>
    <x v="2"/>
    <x v="5"/>
    <n v="55980000"/>
    <x v="1"/>
    <x v="10"/>
    <n v="1"/>
    <n v="207"/>
    <n v="235"/>
    <n v="207"/>
    <n v="235"/>
  </r>
  <r>
    <d v="2015-11-25T00:00:00"/>
    <x v="1"/>
    <x v="8"/>
    <n v="22"/>
    <x v="0"/>
    <x v="2"/>
    <x v="5"/>
    <n v="55980000"/>
    <x v="2"/>
    <x v="4"/>
    <n v="1"/>
    <n v="2295"/>
    <n v="2291"/>
    <n v="2295"/>
    <n v="2291"/>
  </r>
  <r>
    <d v="2015-12-31T00:00:00"/>
    <x v="1"/>
    <x v="9"/>
    <n v="22"/>
    <x v="0"/>
    <x v="2"/>
    <x v="5"/>
    <n v="55980000"/>
    <x v="0"/>
    <x v="12"/>
    <n v="1"/>
    <n v="180"/>
    <n v="203"/>
    <n v="180"/>
    <n v="203"/>
  </r>
  <r>
    <d v="2015-12-31T00:00:00"/>
    <x v="1"/>
    <x v="9"/>
    <n v="22"/>
    <x v="0"/>
    <x v="2"/>
    <x v="5"/>
    <n v="55980000"/>
    <x v="0"/>
    <x v="12"/>
    <n v="3"/>
    <n v="45"/>
    <n v="47.666666999999997"/>
    <n v="135"/>
    <n v="143.000001"/>
  </r>
  <r>
    <d v="2015-08-05T00:00:00"/>
    <x v="1"/>
    <x v="5"/>
    <n v="57"/>
    <x v="1"/>
    <x v="0"/>
    <x v="0"/>
    <n v="712816"/>
    <x v="1"/>
    <x v="10"/>
    <n v="3"/>
    <n v="87"/>
    <n v="85"/>
    <n v="261"/>
    <n v="255"/>
  </r>
  <r>
    <d v="2015-10-15T00:00:00"/>
    <x v="1"/>
    <x v="7"/>
    <n v="57"/>
    <x v="1"/>
    <x v="0"/>
    <x v="0"/>
    <n v="712816"/>
    <x v="0"/>
    <x v="3"/>
    <n v="3"/>
    <n v="477"/>
    <n v="488"/>
    <n v="1431"/>
    <n v="1464"/>
  </r>
  <r>
    <d v="2016-03-11T00:00:00"/>
    <x v="0"/>
    <x v="1"/>
    <n v="35"/>
    <x v="0"/>
    <x v="1"/>
    <x v="19"/>
    <n v="646016"/>
    <x v="1"/>
    <x v="10"/>
    <n v="1"/>
    <n v="54"/>
    <n v="68"/>
    <n v="54"/>
    <n v="68"/>
  </r>
  <r>
    <d v="2016-05-24T00:00:00"/>
    <x v="0"/>
    <x v="10"/>
    <n v="36"/>
    <x v="1"/>
    <x v="3"/>
    <x v="10"/>
    <n v="17930000"/>
    <x v="1"/>
    <x v="10"/>
    <n v="1"/>
    <n v="144"/>
    <n v="213"/>
    <n v="144"/>
    <n v="213"/>
  </r>
  <r>
    <d v="2015-12-26T00:00:00"/>
    <x v="1"/>
    <x v="9"/>
    <n v="36"/>
    <x v="1"/>
    <x v="1"/>
    <x v="12"/>
    <n v="2161000"/>
    <x v="1"/>
    <x v="10"/>
    <n v="1"/>
    <n v="234"/>
    <n v="174"/>
    <n v="234"/>
    <n v="174"/>
  </r>
  <r>
    <d v="2015-11-28T00:00:00"/>
    <x v="1"/>
    <x v="8"/>
    <n v="36"/>
    <x v="0"/>
    <x v="3"/>
    <x v="9"/>
    <n v="990509"/>
    <x v="1"/>
    <x v="10"/>
    <n v="1"/>
    <n v="36"/>
    <n v="47"/>
    <n v="36"/>
    <n v="47"/>
  </r>
  <r>
    <d v="2016-06-02T00:00:00"/>
    <x v="0"/>
    <x v="3"/>
    <n v="62"/>
    <x v="1"/>
    <x v="1"/>
    <x v="24"/>
    <n v="1395000"/>
    <x v="1"/>
    <x v="10"/>
    <n v="1"/>
    <n v="36"/>
    <n v="51"/>
    <n v="36"/>
    <n v="51"/>
  </r>
  <r>
    <d v="2016-02-19T00:00:00"/>
    <x v="0"/>
    <x v="0"/>
    <n v="61"/>
    <x v="1"/>
    <x v="2"/>
    <x v="5"/>
    <n v="55980000"/>
    <x v="1"/>
    <x v="6"/>
    <n v="3"/>
    <n v="200"/>
    <n v="263.33333299999998"/>
    <n v="600"/>
    <n v="789.99999899999989"/>
  </r>
  <r>
    <d v="2015-11-05T00:00:00"/>
    <x v="1"/>
    <x v="8"/>
    <n v="39"/>
    <x v="1"/>
    <x v="1"/>
    <x v="3"/>
    <n v="1315000"/>
    <x v="1"/>
    <x v="10"/>
    <n v="1"/>
    <n v="261"/>
    <n v="181"/>
    <n v="261"/>
    <n v="181"/>
  </r>
  <r>
    <d v="2016-06-23T00:00:00"/>
    <x v="0"/>
    <x v="3"/>
    <n v="39"/>
    <x v="1"/>
    <x v="3"/>
    <x v="9"/>
    <n v="990509"/>
    <x v="1"/>
    <x v="10"/>
    <n v="3"/>
    <n v="90"/>
    <n v="147"/>
    <n v="270"/>
    <n v="441"/>
  </r>
  <r>
    <d v="2016-01-19T00:00:00"/>
    <x v="0"/>
    <x v="11"/>
    <n v="41"/>
    <x v="1"/>
    <x v="3"/>
    <x v="7"/>
    <n v="1841000"/>
    <x v="0"/>
    <x v="2"/>
    <n v="2"/>
    <n v="385"/>
    <n v="533"/>
    <n v="770"/>
    <n v="1066"/>
  </r>
  <r>
    <d v="2016-03-08T00:00:00"/>
    <x v="0"/>
    <x v="1"/>
    <n v="41"/>
    <x v="1"/>
    <x v="3"/>
    <x v="7"/>
    <n v="1841000"/>
    <x v="2"/>
    <x v="4"/>
    <n v="2"/>
    <n v="1147.5"/>
    <n v="1393.5"/>
    <n v="2295"/>
    <n v="2787"/>
  </r>
  <r>
    <d v="2016-03-08T00:00:00"/>
    <x v="0"/>
    <x v="1"/>
    <n v="41"/>
    <x v="1"/>
    <x v="3"/>
    <x v="7"/>
    <n v="1841000"/>
    <x v="0"/>
    <x v="12"/>
    <n v="2"/>
    <n v="50"/>
    <n v="76"/>
    <n v="100"/>
    <n v="152"/>
  </r>
  <r>
    <d v="2016-03-08T00:00:00"/>
    <x v="0"/>
    <x v="1"/>
    <n v="41"/>
    <x v="1"/>
    <x v="3"/>
    <x v="7"/>
    <n v="1841000"/>
    <x v="0"/>
    <x v="12"/>
    <n v="2"/>
    <n v="12.5"/>
    <n v="19"/>
    <n v="25"/>
    <n v="38"/>
  </r>
  <r>
    <d v="2016-03-08T00:00:00"/>
    <x v="0"/>
    <x v="1"/>
    <n v="41"/>
    <x v="1"/>
    <x v="3"/>
    <x v="7"/>
    <n v="1841000"/>
    <x v="0"/>
    <x v="2"/>
    <n v="2"/>
    <n v="472.5"/>
    <n v="641"/>
    <n v="945"/>
    <n v="1282"/>
  </r>
  <r>
    <d v="2015-04-09T00:00:00"/>
    <x v="1"/>
    <x v="2"/>
    <n v="41"/>
    <x v="1"/>
    <x v="3"/>
    <x v="7"/>
    <n v="1841000"/>
    <x v="2"/>
    <x v="4"/>
    <n v="1"/>
    <n v="2071"/>
    <n v="2430"/>
    <n v="2071"/>
    <n v="2430"/>
  </r>
  <r>
    <d v="2016-04-03T00:00:00"/>
    <x v="0"/>
    <x v="2"/>
    <n v="41"/>
    <x v="1"/>
    <x v="1"/>
    <x v="3"/>
    <n v="1315000"/>
    <x v="2"/>
    <x v="4"/>
    <n v="3"/>
    <n v="773.33"/>
    <n v="827.33333300000004"/>
    <n v="2319.9900000000002"/>
    <n v="2481.9999990000001"/>
  </r>
  <r>
    <d v="2016-03-01T00:00:00"/>
    <x v="0"/>
    <x v="1"/>
    <n v="42"/>
    <x v="0"/>
    <x v="3"/>
    <x v="10"/>
    <n v="17930000"/>
    <x v="1"/>
    <x v="10"/>
    <n v="2"/>
    <n v="103.5"/>
    <n v="150"/>
    <n v="207"/>
    <n v="300"/>
  </r>
  <r>
    <d v="2016-04-23T00:00:00"/>
    <x v="0"/>
    <x v="2"/>
    <n v="42"/>
    <x v="0"/>
    <x v="1"/>
    <x v="12"/>
    <n v="2161000"/>
    <x v="2"/>
    <x v="4"/>
    <n v="2"/>
    <n v="1147.5"/>
    <n v="1292"/>
    <n v="2295"/>
    <n v="2584"/>
  </r>
  <r>
    <d v="2016-05-19T00:00:00"/>
    <x v="0"/>
    <x v="10"/>
    <n v="42"/>
    <x v="0"/>
    <x v="1"/>
    <x v="12"/>
    <n v="2161000"/>
    <x v="2"/>
    <x v="14"/>
    <n v="1"/>
    <n v="1701"/>
    <n v="1528"/>
    <n v="1701"/>
    <n v="1528"/>
  </r>
  <r>
    <d v="2015-04-04T00:00:00"/>
    <x v="1"/>
    <x v="2"/>
    <n v="42"/>
    <x v="0"/>
    <x v="1"/>
    <x v="12"/>
    <n v="2161000"/>
    <x v="2"/>
    <x v="4"/>
    <n v="1"/>
    <n v="2049"/>
    <n v="2203"/>
    <n v="2049"/>
    <n v="2203"/>
  </r>
  <r>
    <d v="2015-08-15T00:00:00"/>
    <x v="1"/>
    <x v="5"/>
    <n v="42"/>
    <x v="0"/>
    <x v="1"/>
    <x v="12"/>
    <n v="2161000"/>
    <x v="2"/>
    <x v="4"/>
    <n v="3"/>
    <n v="773.33"/>
    <n v="633.66666699999996"/>
    <n v="2319.9900000000002"/>
    <n v="1901.0000009999999"/>
  </r>
  <r>
    <d v="2016-07-20T00:00:00"/>
    <x v="0"/>
    <x v="4"/>
    <n v="60"/>
    <x v="1"/>
    <x v="2"/>
    <x v="5"/>
    <n v="55980000"/>
    <x v="1"/>
    <x v="6"/>
    <n v="1"/>
    <n v="650"/>
    <n v="841"/>
    <n v="650"/>
    <n v="841"/>
  </r>
  <r>
    <d v="2016-04-15T00:00:00"/>
    <x v="0"/>
    <x v="2"/>
    <n v="59"/>
    <x v="1"/>
    <x v="1"/>
    <x v="20"/>
    <n v="330727"/>
    <x v="1"/>
    <x v="10"/>
    <n v="2"/>
    <n v="36"/>
    <n v="30"/>
    <n v="72"/>
    <n v="60"/>
  </r>
  <r>
    <d v="2015-11-12T00:00:00"/>
    <x v="1"/>
    <x v="8"/>
    <n v="59"/>
    <x v="0"/>
    <x v="1"/>
    <x v="15"/>
    <n v="1606000"/>
    <x v="0"/>
    <x v="12"/>
    <n v="1"/>
    <n v="210"/>
    <n v="162"/>
    <n v="210"/>
    <n v="162"/>
  </r>
  <r>
    <d v="2016-01-28T00:00:00"/>
    <x v="0"/>
    <x v="11"/>
    <n v="59"/>
    <x v="1"/>
    <x v="2"/>
    <x v="5"/>
    <n v="55980000"/>
    <x v="0"/>
    <x v="0"/>
    <n v="2"/>
    <n v="43.5"/>
    <n v="56"/>
    <n v="87"/>
    <n v="112"/>
  </r>
  <r>
    <d v="2016-04-20T00:00:00"/>
    <x v="0"/>
    <x v="2"/>
    <n v="59"/>
    <x v="1"/>
    <x v="2"/>
    <x v="5"/>
    <n v="55980000"/>
    <x v="1"/>
    <x v="6"/>
    <n v="1"/>
    <n v="1050"/>
    <n v="1499"/>
    <n v="1050"/>
    <n v="1499"/>
  </r>
  <r>
    <d v="2016-04-20T00:00:00"/>
    <x v="0"/>
    <x v="2"/>
    <n v="59"/>
    <x v="1"/>
    <x v="2"/>
    <x v="5"/>
    <n v="55980000"/>
    <x v="1"/>
    <x v="10"/>
    <n v="3"/>
    <n v="12"/>
    <n v="15"/>
    <n v="36"/>
    <n v="45"/>
  </r>
  <r>
    <d v="2016-03-06T00:00:00"/>
    <x v="0"/>
    <x v="1"/>
    <n v="58"/>
    <x v="1"/>
    <x v="1"/>
    <x v="16"/>
    <n v="2592000"/>
    <x v="0"/>
    <x v="12"/>
    <n v="1"/>
    <n v="180"/>
    <n v="162"/>
    <n v="180"/>
    <n v="162"/>
  </r>
  <r>
    <d v="2016-03-06T00:00:00"/>
    <x v="0"/>
    <x v="1"/>
    <n v="58"/>
    <x v="1"/>
    <x v="1"/>
    <x v="16"/>
    <n v="2592000"/>
    <x v="0"/>
    <x v="12"/>
    <n v="1"/>
    <n v="80"/>
    <n v="116"/>
    <n v="80"/>
    <n v="116"/>
  </r>
  <r>
    <d v="2016-03-06T00:00:00"/>
    <x v="0"/>
    <x v="1"/>
    <n v="58"/>
    <x v="1"/>
    <x v="1"/>
    <x v="16"/>
    <n v="2592000"/>
    <x v="1"/>
    <x v="6"/>
    <n v="1"/>
    <n v="486"/>
    <n v="435"/>
    <n v="486"/>
    <n v="435"/>
  </r>
  <r>
    <d v="2016-05-30T00:00:00"/>
    <x v="0"/>
    <x v="10"/>
    <n v="58"/>
    <x v="1"/>
    <x v="3"/>
    <x v="10"/>
    <n v="17930000"/>
    <x v="1"/>
    <x v="10"/>
    <n v="3"/>
    <n v="33"/>
    <n v="49.333333000000003"/>
    <n v="99"/>
    <n v="147.999999"/>
  </r>
  <r>
    <d v="2015-11-08T00:00:00"/>
    <x v="1"/>
    <x v="8"/>
    <n v="57"/>
    <x v="1"/>
    <x v="1"/>
    <x v="15"/>
    <n v="1606000"/>
    <x v="0"/>
    <x v="12"/>
    <n v="1"/>
    <n v="110"/>
    <n v="94"/>
    <n v="110"/>
    <n v="94"/>
  </r>
  <r>
    <d v="2015-11-08T00:00:00"/>
    <x v="1"/>
    <x v="8"/>
    <n v="57"/>
    <x v="1"/>
    <x v="1"/>
    <x v="15"/>
    <n v="1606000"/>
    <x v="0"/>
    <x v="12"/>
    <n v="2"/>
    <n v="35"/>
    <n v="40.5"/>
    <n v="70"/>
    <n v="81"/>
  </r>
  <r>
    <d v="2015-11-08T00:00:00"/>
    <x v="1"/>
    <x v="8"/>
    <n v="57"/>
    <x v="1"/>
    <x v="1"/>
    <x v="15"/>
    <n v="1606000"/>
    <x v="0"/>
    <x v="2"/>
    <n v="3"/>
    <n v="58.33"/>
    <n v="79.666667000000004"/>
    <n v="174.99"/>
    <n v="239.000001"/>
  </r>
  <r>
    <d v="2016-03-05T00:00:00"/>
    <x v="0"/>
    <x v="1"/>
    <n v="57"/>
    <x v="0"/>
    <x v="3"/>
    <x v="10"/>
    <n v="17930000"/>
    <x v="0"/>
    <x v="12"/>
    <n v="2"/>
    <n v="95"/>
    <n v="133.5"/>
    <n v="190"/>
    <n v="267"/>
  </r>
  <r>
    <d v="2016-03-05T00:00:00"/>
    <x v="0"/>
    <x v="1"/>
    <n v="57"/>
    <x v="0"/>
    <x v="3"/>
    <x v="10"/>
    <n v="17930000"/>
    <x v="0"/>
    <x v="12"/>
    <n v="1"/>
    <n v="130"/>
    <n v="181"/>
    <n v="130"/>
    <n v="181"/>
  </r>
  <r>
    <d v="2016-02-19T00:00:00"/>
    <x v="0"/>
    <x v="0"/>
    <n v="57"/>
    <x v="1"/>
    <x v="2"/>
    <x v="5"/>
    <n v="55980000"/>
    <x v="2"/>
    <x v="11"/>
    <n v="2"/>
    <n v="607.5"/>
    <n v="656"/>
    <n v="1215"/>
    <n v="1312"/>
  </r>
  <r>
    <d v="2015-01-24T00:00:00"/>
    <x v="1"/>
    <x v="11"/>
    <n v="57"/>
    <x v="1"/>
    <x v="2"/>
    <x v="5"/>
    <n v="55980000"/>
    <x v="2"/>
    <x v="4"/>
    <n v="3"/>
    <n v="683"/>
    <n v="618.66666699999996"/>
    <n v="2049"/>
    <n v="1856.0000009999999"/>
  </r>
  <r>
    <d v="2015-12-12T00:00:00"/>
    <x v="1"/>
    <x v="9"/>
    <n v="57"/>
    <x v="1"/>
    <x v="2"/>
    <x v="5"/>
    <n v="55980000"/>
    <x v="2"/>
    <x v="4"/>
    <n v="2"/>
    <n v="1160"/>
    <n v="1035"/>
    <n v="2320"/>
    <n v="2070"/>
  </r>
  <r>
    <d v="2015-12-12T00:00:00"/>
    <x v="1"/>
    <x v="9"/>
    <n v="57"/>
    <x v="1"/>
    <x v="2"/>
    <x v="5"/>
    <n v="55980000"/>
    <x v="0"/>
    <x v="12"/>
    <n v="3"/>
    <n v="10"/>
    <n v="11"/>
    <n v="30"/>
    <n v="33"/>
  </r>
  <r>
    <d v="2015-12-12T00:00:00"/>
    <x v="1"/>
    <x v="9"/>
    <n v="57"/>
    <x v="1"/>
    <x v="2"/>
    <x v="5"/>
    <n v="55980000"/>
    <x v="0"/>
    <x v="12"/>
    <n v="1"/>
    <n v="55"/>
    <n v="57"/>
    <n v="55"/>
    <n v="57"/>
  </r>
  <r>
    <d v="2016-02-18T00:00:00"/>
    <x v="0"/>
    <x v="0"/>
    <n v="58"/>
    <x v="0"/>
    <x v="2"/>
    <x v="5"/>
    <n v="55980000"/>
    <x v="2"/>
    <x v="11"/>
    <n v="3"/>
    <n v="405"/>
    <n v="494.33333299999998"/>
    <n v="1215"/>
    <n v="1482.9999989999999"/>
  </r>
  <r>
    <d v="2016-02-18T00:00:00"/>
    <x v="0"/>
    <x v="0"/>
    <n v="58"/>
    <x v="0"/>
    <x v="2"/>
    <x v="5"/>
    <n v="55980000"/>
    <x v="1"/>
    <x v="10"/>
    <n v="3"/>
    <n v="84"/>
    <n v="102.666667"/>
    <n v="252"/>
    <n v="308.000001"/>
  </r>
  <r>
    <d v="2016-03-01T00:00:00"/>
    <x v="0"/>
    <x v="1"/>
    <n v="58"/>
    <x v="0"/>
    <x v="2"/>
    <x v="5"/>
    <n v="55980000"/>
    <x v="2"/>
    <x v="11"/>
    <n v="3"/>
    <n v="794.67"/>
    <n v="873.33333300000004"/>
    <n v="2384.0099999999998"/>
    <n v="2619.9999990000001"/>
  </r>
  <r>
    <d v="2016-03-01T00:00:00"/>
    <x v="0"/>
    <x v="1"/>
    <n v="58"/>
    <x v="0"/>
    <x v="2"/>
    <x v="5"/>
    <n v="55980000"/>
    <x v="0"/>
    <x v="12"/>
    <n v="3"/>
    <n v="21"/>
    <n v="27.333333"/>
    <n v="63"/>
    <n v="81.999999000000003"/>
  </r>
  <r>
    <d v="2016-03-01T00:00:00"/>
    <x v="0"/>
    <x v="1"/>
    <n v="58"/>
    <x v="0"/>
    <x v="2"/>
    <x v="5"/>
    <n v="55980000"/>
    <x v="0"/>
    <x v="12"/>
    <n v="3"/>
    <n v="6.67"/>
    <n v="8.6666670000000003"/>
    <n v="20.009999999999998"/>
    <n v="26.000001000000001"/>
  </r>
  <r>
    <d v="2016-05-21T00:00:00"/>
    <x v="0"/>
    <x v="10"/>
    <n v="58"/>
    <x v="0"/>
    <x v="2"/>
    <x v="5"/>
    <n v="55980000"/>
    <x v="2"/>
    <x v="4"/>
    <n v="2"/>
    <n v="282.5"/>
    <n v="310.5"/>
    <n v="565"/>
    <n v="621"/>
  </r>
  <r>
    <d v="2015-01-16T00:00:00"/>
    <x v="1"/>
    <x v="11"/>
    <n v="58"/>
    <x v="0"/>
    <x v="2"/>
    <x v="5"/>
    <n v="55980000"/>
    <x v="2"/>
    <x v="4"/>
    <n v="2"/>
    <n v="1024.5"/>
    <n v="951"/>
    <n v="2049"/>
    <n v="1902"/>
  </r>
  <r>
    <d v="2015-08-23T00:00:00"/>
    <x v="1"/>
    <x v="5"/>
    <n v="58"/>
    <x v="0"/>
    <x v="2"/>
    <x v="5"/>
    <n v="55980000"/>
    <x v="2"/>
    <x v="4"/>
    <n v="2"/>
    <n v="1147.5"/>
    <n v="1063.5"/>
    <n v="2295"/>
    <n v="2127"/>
  </r>
  <r>
    <d v="2015-10-18T00:00:00"/>
    <x v="1"/>
    <x v="7"/>
    <n v="58"/>
    <x v="0"/>
    <x v="2"/>
    <x v="5"/>
    <n v="55980000"/>
    <x v="2"/>
    <x v="4"/>
    <n v="2"/>
    <n v="282.5"/>
    <n v="273.5"/>
    <n v="565"/>
    <n v="547"/>
  </r>
  <r>
    <d v="2015-10-18T00:00:00"/>
    <x v="1"/>
    <x v="7"/>
    <n v="58"/>
    <x v="0"/>
    <x v="2"/>
    <x v="5"/>
    <n v="55980000"/>
    <x v="1"/>
    <x v="10"/>
    <n v="3"/>
    <n v="3"/>
    <n v="3.3333330000000001"/>
    <n v="9"/>
    <n v="9.9999990000000007"/>
  </r>
  <r>
    <d v="2015-12-03T00:00:00"/>
    <x v="1"/>
    <x v="9"/>
    <n v="58"/>
    <x v="0"/>
    <x v="2"/>
    <x v="5"/>
    <n v="55980000"/>
    <x v="2"/>
    <x v="4"/>
    <n v="3"/>
    <n v="765"/>
    <n v="666"/>
    <n v="2295"/>
    <n v="1998"/>
  </r>
  <r>
    <d v="2015-12-03T00:00:00"/>
    <x v="1"/>
    <x v="9"/>
    <n v="58"/>
    <x v="0"/>
    <x v="2"/>
    <x v="5"/>
    <n v="55980000"/>
    <x v="0"/>
    <x v="12"/>
    <n v="1"/>
    <n v="145"/>
    <n v="178"/>
    <n v="145"/>
    <n v="178"/>
  </r>
  <r>
    <d v="2015-12-03T00:00:00"/>
    <x v="1"/>
    <x v="9"/>
    <n v="58"/>
    <x v="0"/>
    <x v="2"/>
    <x v="5"/>
    <n v="55980000"/>
    <x v="0"/>
    <x v="12"/>
    <n v="3"/>
    <n v="83.33"/>
    <n v="89"/>
    <n v="249.99"/>
    <n v="267"/>
  </r>
  <r>
    <d v="2015-12-03T00:00:00"/>
    <x v="1"/>
    <x v="9"/>
    <n v="58"/>
    <x v="0"/>
    <x v="2"/>
    <x v="5"/>
    <n v="55980000"/>
    <x v="1"/>
    <x v="6"/>
    <n v="3"/>
    <n v="486"/>
    <n v="590.33333300000004"/>
    <n v="1458"/>
    <n v="1770.9999990000001"/>
  </r>
  <r>
    <d v="2016-04-15T00:00:00"/>
    <x v="0"/>
    <x v="2"/>
    <n v="56"/>
    <x v="0"/>
    <x v="1"/>
    <x v="8"/>
    <n v="1654000"/>
    <x v="2"/>
    <x v="4"/>
    <n v="1"/>
    <n v="2295"/>
    <n v="2262"/>
    <n v="2295"/>
    <n v="2262"/>
  </r>
  <r>
    <d v="2016-04-15T00:00:00"/>
    <x v="0"/>
    <x v="2"/>
    <n v="56"/>
    <x v="0"/>
    <x v="1"/>
    <x v="8"/>
    <n v="1654000"/>
    <x v="0"/>
    <x v="12"/>
    <n v="3"/>
    <n v="43.33"/>
    <n v="69.333332999999996"/>
    <n v="129.99"/>
    <n v="207.999999"/>
  </r>
  <r>
    <d v="2016-04-15T00:00:00"/>
    <x v="0"/>
    <x v="2"/>
    <n v="56"/>
    <x v="0"/>
    <x v="1"/>
    <x v="8"/>
    <n v="1654000"/>
    <x v="0"/>
    <x v="12"/>
    <n v="3"/>
    <n v="33.33"/>
    <n v="42.333333000000003"/>
    <n v="99.99"/>
    <n v="126.999999"/>
  </r>
  <r>
    <d v="2015-09-15T00:00:00"/>
    <x v="1"/>
    <x v="6"/>
    <n v="56"/>
    <x v="0"/>
    <x v="1"/>
    <x v="12"/>
    <n v="2161000"/>
    <x v="0"/>
    <x v="12"/>
    <n v="2"/>
    <n v="115"/>
    <n v="159.5"/>
    <n v="230"/>
    <n v="319"/>
  </r>
  <r>
    <d v="2015-09-15T00:00:00"/>
    <x v="1"/>
    <x v="6"/>
    <n v="56"/>
    <x v="0"/>
    <x v="1"/>
    <x v="12"/>
    <n v="2161000"/>
    <x v="0"/>
    <x v="12"/>
    <n v="2"/>
    <n v="27.5"/>
    <n v="35.5"/>
    <n v="55"/>
    <n v="71"/>
  </r>
  <r>
    <d v="2015-09-15T00:00:00"/>
    <x v="1"/>
    <x v="6"/>
    <n v="56"/>
    <x v="0"/>
    <x v="1"/>
    <x v="12"/>
    <n v="2161000"/>
    <x v="1"/>
    <x v="10"/>
    <n v="3"/>
    <n v="45"/>
    <n v="55"/>
    <n v="135"/>
    <n v="165"/>
  </r>
  <r>
    <d v="2015-09-15T00:00:00"/>
    <x v="1"/>
    <x v="6"/>
    <n v="56"/>
    <x v="0"/>
    <x v="1"/>
    <x v="12"/>
    <n v="2161000"/>
    <x v="0"/>
    <x v="2"/>
    <n v="3"/>
    <n v="233.33"/>
    <n v="310.66666700000002"/>
    <n v="699.99"/>
    <n v="932.00000100000011"/>
  </r>
  <r>
    <d v="2016-01-02T00:00:00"/>
    <x v="0"/>
    <x v="11"/>
    <n v="56"/>
    <x v="1"/>
    <x v="2"/>
    <x v="5"/>
    <n v="55980000"/>
    <x v="0"/>
    <x v="2"/>
    <n v="3"/>
    <n v="140"/>
    <n v="166"/>
    <n v="420"/>
    <n v="498"/>
  </r>
  <r>
    <d v="2016-01-02T00:00:00"/>
    <x v="0"/>
    <x v="11"/>
    <n v="56"/>
    <x v="1"/>
    <x v="2"/>
    <x v="5"/>
    <n v="55980000"/>
    <x v="0"/>
    <x v="0"/>
    <n v="1"/>
    <n v="638"/>
    <n v="756"/>
    <n v="638"/>
    <n v="756"/>
  </r>
  <r>
    <d v="2016-01-02T00:00:00"/>
    <x v="0"/>
    <x v="11"/>
    <n v="56"/>
    <x v="1"/>
    <x v="2"/>
    <x v="5"/>
    <n v="55980000"/>
    <x v="0"/>
    <x v="0"/>
    <n v="3"/>
    <n v="16.670000000000002"/>
    <n v="20.333333"/>
    <n v="50.010000000000005"/>
    <n v="60.999999000000003"/>
  </r>
  <r>
    <d v="2016-01-02T00:00:00"/>
    <x v="0"/>
    <x v="11"/>
    <n v="56"/>
    <x v="1"/>
    <x v="2"/>
    <x v="5"/>
    <n v="55980000"/>
    <x v="1"/>
    <x v="6"/>
    <n v="1"/>
    <n v="300"/>
    <n v="353"/>
    <n v="300"/>
    <n v="353"/>
  </r>
  <r>
    <d v="2016-05-19T00:00:00"/>
    <x v="0"/>
    <x v="10"/>
    <n v="56"/>
    <x v="1"/>
    <x v="2"/>
    <x v="5"/>
    <n v="55980000"/>
    <x v="1"/>
    <x v="6"/>
    <n v="3"/>
    <n v="166.67"/>
    <n v="196.33333300000001"/>
    <n v="500.01"/>
    <n v="588.999999"/>
  </r>
  <r>
    <d v="2015-09-08T00:00:00"/>
    <x v="1"/>
    <x v="6"/>
    <n v="56"/>
    <x v="1"/>
    <x v="2"/>
    <x v="5"/>
    <n v="55980000"/>
    <x v="0"/>
    <x v="0"/>
    <n v="3"/>
    <n v="45"/>
    <n v="47"/>
    <n v="135"/>
    <n v="141"/>
  </r>
  <r>
    <d v="2015-09-08T00:00:00"/>
    <x v="1"/>
    <x v="6"/>
    <n v="56"/>
    <x v="1"/>
    <x v="2"/>
    <x v="5"/>
    <n v="55980000"/>
    <x v="0"/>
    <x v="0"/>
    <n v="1"/>
    <n v="638"/>
    <n v="688"/>
    <n v="638"/>
    <n v="688"/>
  </r>
  <r>
    <d v="2015-09-08T00:00:00"/>
    <x v="1"/>
    <x v="6"/>
    <n v="56"/>
    <x v="1"/>
    <x v="2"/>
    <x v="5"/>
    <n v="55980000"/>
    <x v="0"/>
    <x v="0"/>
    <n v="1"/>
    <n v="46"/>
    <n v="50"/>
    <n v="46"/>
    <n v="50"/>
  </r>
  <r>
    <d v="2015-12-07T00:00:00"/>
    <x v="1"/>
    <x v="9"/>
    <n v="56"/>
    <x v="1"/>
    <x v="2"/>
    <x v="5"/>
    <n v="55980000"/>
    <x v="1"/>
    <x v="6"/>
    <n v="3"/>
    <n v="383.33"/>
    <n v="452"/>
    <n v="1149.99"/>
    <n v="1356"/>
  </r>
  <r>
    <d v="2016-04-07T00:00:00"/>
    <x v="0"/>
    <x v="2"/>
    <n v="55"/>
    <x v="0"/>
    <x v="1"/>
    <x v="12"/>
    <n v="2161000"/>
    <x v="0"/>
    <x v="12"/>
    <n v="1"/>
    <n v="300"/>
    <n v="455"/>
    <n v="300"/>
    <n v="455"/>
  </r>
  <r>
    <d v="2016-04-07T00:00:00"/>
    <x v="0"/>
    <x v="2"/>
    <n v="55"/>
    <x v="0"/>
    <x v="1"/>
    <x v="12"/>
    <n v="2161000"/>
    <x v="0"/>
    <x v="12"/>
    <n v="2"/>
    <n v="20"/>
    <n v="29.5"/>
    <n v="40"/>
    <n v="59"/>
  </r>
  <r>
    <d v="2016-04-07T00:00:00"/>
    <x v="0"/>
    <x v="2"/>
    <n v="55"/>
    <x v="0"/>
    <x v="1"/>
    <x v="12"/>
    <n v="2161000"/>
    <x v="1"/>
    <x v="1"/>
    <n v="2"/>
    <n v="330.5"/>
    <n v="340"/>
    <n v="661"/>
    <n v="680"/>
  </r>
  <r>
    <d v="2016-03-28T00:00:00"/>
    <x v="0"/>
    <x v="1"/>
    <n v="55"/>
    <x v="1"/>
    <x v="2"/>
    <x v="5"/>
    <n v="55980000"/>
    <x v="1"/>
    <x v="10"/>
    <n v="3"/>
    <n v="39"/>
    <n v="54.666666999999997"/>
    <n v="117"/>
    <n v="164.000001"/>
  </r>
  <r>
    <d v="2016-06-19T00:00:00"/>
    <x v="0"/>
    <x v="3"/>
    <n v="55"/>
    <x v="1"/>
    <x v="2"/>
    <x v="5"/>
    <n v="55980000"/>
    <x v="1"/>
    <x v="10"/>
    <n v="1"/>
    <n v="189"/>
    <n v="253"/>
    <n v="189"/>
    <n v="253"/>
  </r>
  <r>
    <d v="2015-07-04T00:00:00"/>
    <x v="1"/>
    <x v="4"/>
    <n v="55"/>
    <x v="1"/>
    <x v="2"/>
    <x v="5"/>
    <n v="55980000"/>
    <x v="1"/>
    <x v="10"/>
    <n v="1"/>
    <n v="45"/>
    <n v="49"/>
    <n v="45"/>
    <n v="49"/>
  </r>
  <r>
    <d v="2015-08-17T00:00:00"/>
    <x v="1"/>
    <x v="5"/>
    <n v="55"/>
    <x v="1"/>
    <x v="2"/>
    <x v="5"/>
    <n v="55980000"/>
    <x v="1"/>
    <x v="10"/>
    <n v="1"/>
    <n v="9"/>
    <n v="11"/>
    <n v="9"/>
    <n v="11"/>
  </r>
  <r>
    <d v="2015-12-03T00:00:00"/>
    <x v="1"/>
    <x v="9"/>
    <n v="55"/>
    <x v="1"/>
    <x v="2"/>
    <x v="5"/>
    <n v="55980000"/>
    <x v="1"/>
    <x v="10"/>
    <n v="1"/>
    <n v="99"/>
    <n v="104"/>
    <n v="99"/>
    <n v="104"/>
  </r>
  <r>
    <d v="2016-01-22T00:00:00"/>
    <x v="0"/>
    <x v="11"/>
    <n v="55"/>
    <x v="0"/>
    <x v="2"/>
    <x v="5"/>
    <n v="55980000"/>
    <x v="0"/>
    <x v="0"/>
    <n v="2"/>
    <n v="67.5"/>
    <n v="89"/>
    <n v="135"/>
    <n v="178"/>
  </r>
  <r>
    <d v="2016-01-22T00:00:00"/>
    <x v="0"/>
    <x v="11"/>
    <n v="55"/>
    <x v="0"/>
    <x v="2"/>
    <x v="5"/>
    <n v="55980000"/>
    <x v="0"/>
    <x v="0"/>
    <n v="3"/>
    <n v="105"/>
    <n v="126"/>
    <n v="315"/>
    <n v="378"/>
  </r>
  <r>
    <d v="2016-02-07T00:00:00"/>
    <x v="0"/>
    <x v="0"/>
    <n v="55"/>
    <x v="0"/>
    <x v="2"/>
    <x v="5"/>
    <n v="55980000"/>
    <x v="1"/>
    <x v="10"/>
    <n v="2"/>
    <n v="94.5"/>
    <n v="123"/>
    <n v="189"/>
    <n v="246"/>
  </r>
  <r>
    <d v="2016-04-07T00:00:00"/>
    <x v="0"/>
    <x v="2"/>
    <n v="55"/>
    <x v="0"/>
    <x v="2"/>
    <x v="5"/>
    <n v="55980000"/>
    <x v="0"/>
    <x v="0"/>
    <n v="2"/>
    <n v="362.5"/>
    <n v="462.5"/>
    <n v="725"/>
    <n v="925"/>
  </r>
  <r>
    <d v="2016-04-07T00:00:00"/>
    <x v="0"/>
    <x v="2"/>
    <n v="55"/>
    <x v="0"/>
    <x v="2"/>
    <x v="5"/>
    <n v="55980000"/>
    <x v="0"/>
    <x v="0"/>
    <n v="2"/>
    <n v="20"/>
    <n v="25.5"/>
    <n v="40"/>
    <n v="51"/>
  </r>
  <r>
    <d v="2016-04-26T00:00:00"/>
    <x v="0"/>
    <x v="2"/>
    <n v="55"/>
    <x v="0"/>
    <x v="2"/>
    <x v="5"/>
    <n v="55980000"/>
    <x v="0"/>
    <x v="0"/>
    <n v="2"/>
    <n v="337.5"/>
    <n v="448.5"/>
    <n v="675"/>
    <n v="897"/>
  </r>
  <r>
    <d v="2016-04-26T00:00:00"/>
    <x v="0"/>
    <x v="2"/>
    <n v="55"/>
    <x v="0"/>
    <x v="2"/>
    <x v="5"/>
    <n v="55980000"/>
    <x v="0"/>
    <x v="0"/>
    <n v="2"/>
    <n v="5"/>
    <n v="6"/>
    <n v="10"/>
    <n v="12"/>
  </r>
  <r>
    <d v="2016-04-26T00:00:00"/>
    <x v="0"/>
    <x v="2"/>
    <n v="55"/>
    <x v="0"/>
    <x v="2"/>
    <x v="5"/>
    <n v="55980000"/>
    <x v="0"/>
    <x v="0"/>
    <n v="1"/>
    <n v="39"/>
    <n v="45"/>
    <n v="39"/>
    <n v="45"/>
  </r>
  <r>
    <d v="2015-08-15T00:00:00"/>
    <x v="1"/>
    <x v="5"/>
    <n v="55"/>
    <x v="0"/>
    <x v="2"/>
    <x v="5"/>
    <n v="55980000"/>
    <x v="1"/>
    <x v="10"/>
    <n v="1"/>
    <n v="144"/>
    <n v="146"/>
    <n v="144"/>
    <n v="146"/>
  </r>
  <r>
    <d v="2015-08-16T00:00:00"/>
    <x v="1"/>
    <x v="5"/>
    <n v="55"/>
    <x v="0"/>
    <x v="2"/>
    <x v="5"/>
    <n v="55980000"/>
    <x v="0"/>
    <x v="0"/>
    <n v="3"/>
    <n v="158.33000000000001"/>
    <n v="172.33333300000001"/>
    <n v="474.99"/>
    <n v="516.999999"/>
  </r>
  <r>
    <d v="2015-08-17T00:00:00"/>
    <x v="1"/>
    <x v="5"/>
    <n v="55"/>
    <x v="0"/>
    <x v="2"/>
    <x v="5"/>
    <n v="55980000"/>
    <x v="1"/>
    <x v="10"/>
    <n v="2"/>
    <n v="31.5"/>
    <n v="35"/>
    <n v="63"/>
    <n v="70"/>
  </r>
  <r>
    <d v="2015-09-18T00:00:00"/>
    <x v="1"/>
    <x v="6"/>
    <n v="55"/>
    <x v="0"/>
    <x v="2"/>
    <x v="5"/>
    <n v="55980000"/>
    <x v="0"/>
    <x v="0"/>
    <n v="2"/>
    <n v="420.5"/>
    <n v="446"/>
    <n v="841"/>
    <n v="892"/>
  </r>
  <r>
    <d v="2015-09-18T00:00:00"/>
    <x v="1"/>
    <x v="6"/>
    <n v="55"/>
    <x v="0"/>
    <x v="2"/>
    <x v="5"/>
    <n v="55980000"/>
    <x v="0"/>
    <x v="0"/>
    <n v="2"/>
    <n v="60"/>
    <n v="68.5"/>
    <n v="120"/>
    <n v="137"/>
  </r>
  <r>
    <d v="2016-01-22T00:00:00"/>
    <x v="0"/>
    <x v="11"/>
    <n v="55"/>
    <x v="0"/>
    <x v="2"/>
    <x v="5"/>
    <n v="55980000"/>
    <x v="0"/>
    <x v="2"/>
    <n v="2"/>
    <n v="367.5"/>
    <n v="441"/>
    <n v="735"/>
    <n v="882"/>
  </r>
  <r>
    <d v="2016-04-15T00:00:00"/>
    <x v="0"/>
    <x v="2"/>
    <n v="54"/>
    <x v="1"/>
    <x v="2"/>
    <x v="5"/>
    <n v="55980000"/>
    <x v="0"/>
    <x v="0"/>
    <n v="1"/>
    <n v="551"/>
    <n v="738"/>
    <n v="551"/>
    <n v="738"/>
  </r>
  <r>
    <d v="2016-04-15T00:00:00"/>
    <x v="0"/>
    <x v="2"/>
    <n v="54"/>
    <x v="1"/>
    <x v="2"/>
    <x v="5"/>
    <n v="55980000"/>
    <x v="0"/>
    <x v="0"/>
    <n v="3"/>
    <n v="43.33"/>
    <n v="52.333333000000003"/>
    <n v="129.99"/>
    <n v="156.999999"/>
  </r>
  <r>
    <d v="2016-04-15T00:00:00"/>
    <x v="0"/>
    <x v="2"/>
    <n v="54"/>
    <x v="1"/>
    <x v="2"/>
    <x v="5"/>
    <n v="55980000"/>
    <x v="1"/>
    <x v="1"/>
    <n v="3"/>
    <n v="212.33"/>
    <n v="250.33333300000001"/>
    <n v="636.99"/>
    <n v="750.999999"/>
  </r>
  <r>
    <d v="2016-04-17T00:00:00"/>
    <x v="0"/>
    <x v="2"/>
    <n v="54"/>
    <x v="1"/>
    <x v="2"/>
    <x v="5"/>
    <n v="55980000"/>
    <x v="1"/>
    <x v="1"/>
    <n v="3"/>
    <n v="245"/>
    <n v="267"/>
    <n v="735"/>
    <n v="801"/>
  </r>
  <r>
    <d v="2015-07-02T00:00:00"/>
    <x v="1"/>
    <x v="4"/>
    <n v="54"/>
    <x v="1"/>
    <x v="2"/>
    <x v="5"/>
    <n v="55980000"/>
    <x v="0"/>
    <x v="0"/>
    <n v="1"/>
    <n v="76"/>
    <n v="80"/>
    <n v="76"/>
    <n v="80"/>
  </r>
  <r>
    <d v="2015-07-02T00:00:00"/>
    <x v="1"/>
    <x v="4"/>
    <n v="54"/>
    <x v="1"/>
    <x v="2"/>
    <x v="5"/>
    <n v="55980000"/>
    <x v="0"/>
    <x v="0"/>
    <n v="1"/>
    <n v="650"/>
    <n v="716"/>
    <n v="650"/>
    <n v="716"/>
  </r>
  <r>
    <d v="2016-02-06T00:00:00"/>
    <x v="0"/>
    <x v="0"/>
    <n v="36"/>
    <x v="0"/>
    <x v="3"/>
    <x v="6"/>
    <n v="6266000"/>
    <x v="0"/>
    <x v="12"/>
    <n v="1"/>
    <n v="30"/>
    <n v="44"/>
    <n v="30"/>
    <n v="44"/>
  </r>
  <r>
    <d v="2016-02-06T00:00:00"/>
    <x v="0"/>
    <x v="0"/>
    <n v="36"/>
    <x v="0"/>
    <x v="3"/>
    <x v="6"/>
    <n v="6266000"/>
    <x v="0"/>
    <x v="12"/>
    <n v="2"/>
    <n v="62.5"/>
    <n v="95.5"/>
    <n v="125"/>
    <n v="191"/>
  </r>
  <r>
    <d v="2016-02-06T00:00:00"/>
    <x v="0"/>
    <x v="0"/>
    <n v="36"/>
    <x v="0"/>
    <x v="3"/>
    <x v="6"/>
    <n v="6266000"/>
    <x v="0"/>
    <x v="2"/>
    <n v="2"/>
    <n v="17.5"/>
    <n v="26"/>
    <n v="35"/>
    <n v="52"/>
  </r>
  <r>
    <d v="2015-08-28T00:00:00"/>
    <x v="1"/>
    <x v="5"/>
    <n v="36"/>
    <x v="0"/>
    <x v="3"/>
    <x v="6"/>
    <n v="6266000"/>
    <x v="0"/>
    <x v="2"/>
    <n v="2"/>
    <n v="245"/>
    <n v="330"/>
    <n v="490"/>
    <n v="660"/>
  </r>
  <r>
    <d v="2016-01-30T00:00:00"/>
    <x v="0"/>
    <x v="11"/>
    <n v="36"/>
    <x v="0"/>
    <x v="2"/>
    <x v="5"/>
    <n v="55980000"/>
    <x v="1"/>
    <x v="10"/>
    <n v="3"/>
    <n v="87"/>
    <n v="102.333333"/>
    <n v="261"/>
    <n v="306.999999"/>
  </r>
  <r>
    <d v="2016-03-27T00:00:00"/>
    <x v="0"/>
    <x v="1"/>
    <n v="36"/>
    <x v="0"/>
    <x v="2"/>
    <x v="5"/>
    <n v="55980000"/>
    <x v="1"/>
    <x v="10"/>
    <n v="3"/>
    <n v="12"/>
    <n v="16.666667"/>
    <n v="36"/>
    <n v="50.000000999999997"/>
  </r>
  <r>
    <d v="2016-06-09T00:00:00"/>
    <x v="0"/>
    <x v="3"/>
    <n v="36"/>
    <x v="0"/>
    <x v="2"/>
    <x v="5"/>
    <n v="55980000"/>
    <x v="1"/>
    <x v="10"/>
    <n v="3"/>
    <n v="3"/>
    <n v="3.6666669999999999"/>
    <n v="9"/>
    <n v="11.000000999999999"/>
  </r>
  <r>
    <d v="2016-06-09T00:00:00"/>
    <x v="0"/>
    <x v="3"/>
    <n v="36"/>
    <x v="0"/>
    <x v="2"/>
    <x v="5"/>
    <n v="55980000"/>
    <x v="1"/>
    <x v="10"/>
    <n v="1"/>
    <n v="270"/>
    <n v="344"/>
    <n v="270"/>
    <n v="344"/>
  </r>
  <r>
    <d v="2016-06-09T00:00:00"/>
    <x v="0"/>
    <x v="3"/>
    <n v="36"/>
    <x v="0"/>
    <x v="2"/>
    <x v="5"/>
    <n v="55980000"/>
    <x v="1"/>
    <x v="10"/>
    <n v="2"/>
    <n v="18"/>
    <n v="22"/>
    <n v="36"/>
    <n v="44"/>
  </r>
  <r>
    <d v="2016-06-18T00:00:00"/>
    <x v="0"/>
    <x v="3"/>
    <n v="36"/>
    <x v="0"/>
    <x v="2"/>
    <x v="5"/>
    <n v="55980000"/>
    <x v="1"/>
    <x v="10"/>
    <n v="3"/>
    <n v="54"/>
    <n v="65.333332999999996"/>
    <n v="162"/>
    <n v="195.999999"/>
  </r>
  <r>
    <d v="2015-12-06T00:00:00"/>
    <x v="1"/>
    <x v="9"/>
    <n v="36"/>
    <x v="0"/>
    <x v="2"/>
    <x v="5"/>
    <n v="55980000"/>
    <x v="1"/>
    <x v="10"/>
    <n v="2"/>
    <n v="108"/>
    <n v="103"/>
    <n v="216"/>
    <n v="206"/>
  </r>
  <r>
    <d v="2015-12-19T00:00:00"/>
    <x v="1"/>
    <x v="9"/>
    <n v="36"/>
    <x v="0"/>
    <x v="2"/>
    <x v="5"/>
    <n v="55980000"/>
    <x v="1"/>
    <x v="10"/>
    <n v="2"/>
    <n v="58.5"/>
    <n v="68"/>
    <n v="117"/>
    <n v="136"/>
  </r>
  <r>
    <d v="2015-12-21T00:00:00"/>
    <x v="1"/>
    <x v="9"/>
    <n v="36"/>
    <x v="0"/>
    <x v="2"/>
    <x v="5"/>
    <n v="55980000"/>
    <x v="1"/>
    <x v="10"/>
    <n v="3"/>
    <n v="72"/>
    <n v="77.333332999999996"/>
    <n v="216"/>
    <n v="231.999999"/>
  </r>
  <r>
    <d v="2015-12-29T00:00:00"/>
    <x v="1"/>
    <x v="9"/>
    <n v="36"/>
    <x v="0"/>
    <x v="2"/>
    <x v="5"/>
    <n v="55980000"/>
    <x v="1"/>
    <x v="10"/>
    <n v="3"/>
    <n v="33"/>
    <n v="37.333333000000003"/>
    <n v="99"/>
    <n v="111.999999"/>
  </r>
  <r>
    <d v="2016-02-05T00:00:00"/>
    <x v="0"/>
    <x v="0"/>
    <n v="36"/>
    <x v="1"/>
    <x v="2"/>
    <x v="5"/>
    <n v="55980000"/>
    <x v="1"/>
    <x v="10"/>
    <n v="3"/>
    <n v="72"/>
    <n v="75.666667000000004"/>
    <n v="216"/>
    <n v="227.000001"/>
  </r>
  <r>
    <d v="2016-07-13T00:00:00"/>
    <x v="0"/>
    <x v="4"/>
    <n v="36"/>
    <x v="1"/>
    <x v="2"/>
    <x v="5"/>
    <n v="55980000"/>
    <x v="1"/>
    <x v="10"/>
    <n v="2"/>
    <n v="99"/>
    <n v="127"/>
    <n v="198"/>
    <n v="254"/>
  </r>
  <r>
    <d v="2015-08-22T00:00:00"/>
    <x v="1"/>
    <x v="5"/>
    <n v="36"/>
    <x v="1"/>
    <x v="2"/>
    <x v="5"/>
    <n v="55980000"/>
    <x v="1"/>
    <x v="10"/>
    <n v="3"/>
    <n v="21"/>
    <n v="24.333333"/>
    <n v="63"/>
    <n v="72.999999000000003"/>
  </r>
  <r>
    <d v="2015-09-24T00:00:00"/>
    <x v="1"/>
    <x v="6"/>
    <n v="36"/>
    <x v="1"/>
    <x v="2"/>
    <x v="5"/>
    <n v="55980000"/>
    <x v="1"/>
    <x v="10"/>
    <n v="1"/>
    <n v="180"/>
    <n v="208"/>
    <n v="180"/>
    <n v="208"/>
  </r>
  <r>
    <d v="2015-10-09T00:00:00"/>
    <x v="1"/>
    <x v="7"/>
    <n v="36"/>
    <x v="1"/>
    <x v="2"/>
    <x v="5"/>
    <n v="55980000"/>
    <x v="1"/>
    <x v="10"/>
    <n v="2"/>
    <n v="36"/>
    <n v="35"/>
    <n v="72"/>
    <n v="70"/>
  </r>
  <r>
    <d v="2015-10-30T00:00:00"/>
    <x v="1"/>
    <x v="7"/>
    <n v="36"/>
    <x v="1"/>
    <x v="2"/>
    <x v="5"/>
    <n v="55980000"/>
    <x v="1"/>
    <x v="10"/>
    <n v="2"/>
    <n v="49.5"/>
    <n v="47"/>
    <n v="99"/>
    <n v="94"/>
  </r>
  <r>
    <d v="2016-03-11T00:00:00"/>
    <x v="0"/>
    <x v="1"/>
    <n v="39"/>
    <x v="1"/>
    <x v="3"/>
    <x v="21"/>
    <n v="72124"/>
    <x v="0"/>
    <x v="12"/>
    <n v="3"/>
    <n v="16.670000000000002"/>
    <n v="22.333333"/>
    <n v="50.010000000000005"/>
    <n v="66.999999000000003"/>
  </r>
  <r>
    <d v="2016-03-11T00:00:00"/>
    <x v="0"/>
    <x v="1"/>
    <n v="39"/>
    <x v="1"/>
    <x v="3"/>
    <x v="21"/>
    <n v="72124"/>
    <x v="0"/>
    <x v="12"/>
    <n v="2"/>
    <n v="115"/>
    <n v="171.5"/>
    <n v="230"/>
    <n v="343"/>
  </r>
  <r>
    <d v="2016-03-11T00:00:00"/>
    <x v="0"/>
    <x v="1"/>
    <n v="39"/>
    <x v="1"/>
    <x v="3"/>
    <x v="21"/>
    <n v="72124"/>
    <x v="0"/>
    <x v="2"/>
    <n v="3"/>
    <n v="175"/>
    <n v="255"/>
    <n v="525"/>
    <n v="765"/>
  </r>
  <r>
    <d v="2016-01-07T00:00:00"/>
    <x v="0"/>
    <x v="11"/>
    <n v="37"/>
    <x v="1"/>
    <x v="2"/>
    <x v="5"/>
    <n v="55980000"/>
    <x v="0"/>
    <x v="12"/>
    <n v="2"/>
    <n v="58.5"/>
    <n v="76"/>
    <n v="117"/>
    <n v="152"/>
  </r>
  <r>
    <d v="2016-01-07T00:00:00"/>
    <x v="0"/>
    <x v="11"/>
    <n v="37"/>
    <x v="1"/>
    <x v="2"/>
    <x v="5"/>
    <n v="55980000"/>
    <x v="0"/>
    <x v="12"/>
    <n v="3"/>
    <n v="28.33"/>
    <n v="38.333333000000003"/>
    <n v="84.99"/>
    <n v="114.999999"/>
  </r>
  <r>
    <d v="2016-01-22T00:00:00"/>
    <x v="0"/>
    <x v="11"/>
    <n v="37"/>
    <x v="1"/>
    <x v="2"/>
    <x v="5"/>
    <n v="55980000"/>
    <x v="0"/>
    <x v="8"/>
    <n v="3"/>
    <n v="13.33"/>
    <n v="17"/>
    <n v="39.99"/>
    <n v="51"/>
  </r>
  <r>
    <d v="2016-02-05T00:00:00"/>
    <x v="0"/>
    <x v="0"/>
    <n v="37"/>
    <x v="1"/>
    <x v="2"/>
    <x v="5"/>
    <n v="55980000"/>
    <x v="1"/>
    <x v="10"/>
    <n v="3"/>
    <n v="75"/>
    <n v="101.333333"/>
    <n v="225"/>
    <n v="303.999999"/>
  </r>
  <r>
    <d v="2016-03-01T00:00:00"/>
    <x v="0"/>
    <x v="1"/>
    <n v="37"/>
    <x v="1"/>
    <x v="2"/>
    <x v="5"/>
    <n v="55980000"/>
    <x v="0"/>
    <x v="12"/>
    <n v="2"/>
    <n v="117"/>
    <n v="148"/>
    <n v="234"/>
    <n v="296"/>
  </r>
  <r>
    <d v="2016-03-01T00:00:00"/>
    <x v="0"/>
    <x v="1"/>
    <n v="37"/>
    <x v="1"/>
    <x v="2"/>
    <x v="5"/>
    <n v="55980000"/>
    <x v="0"/>
    <x v="12"/>
    <n v="1"/>
    <n v="25"/>
    <n v="30"/>
    <n v="25"/>
    <n v="30"/>
  </r>
  <r>
    <d v="2016-03-01T00:00:00"/>
    <x v="0"/>
    <x v="1"/>
    <n v="37"/>
    <x v="1"/>
    <x v="2"/>
    <x v="5"/>
    <n v="55980000"/>
    <x v="0"/>
    <x v="8"/>
    <n v="3"/>
    <n v="29"/>
    <n v="37"/>
    <n v="87"/>
    <n v="111"/>
  </r>
  <r>
    <d v="2016-03-03T00:00:00"/>
    <x v="0"/>
    <x v="1"/>
    <n v="37"/>
    <x v="1"/>
    <x v="2"/>
    <x v="5"/>
    <n v="55980000"/>
    <x v="0"/>
    <x v="12"/>
    <n v="1"/>
    <n v="40"/>
    <n v="51"/>
    <n v="40"/>
    <n v="51"/>
  </r>
  <r>
    <d v="2016-03-03T00:00:00"/>
    <x v="0"/>
    <x v="1"/>
    <n v="37"/>
    <x v="1"/>
    <x v="2"/>
    <x v="5"/>
    <n v="55980000"/>
    <x v="0"/>
    <x v="12"/>
    <n v="2"/>
    <n v="31.5"/>
    <n v="40.5"/>
    <n v="63"/>
    <n v="81"/>
  </r>
  <r>
    <d v="2016-03-03T00:00:00"/>
    <x v="0"/>
    <x v="1"/>
    <n v="37"/>
    <x v="1"/>
    <x v="2"/>
    <x v="5"/>
    <n v="55980000"/>
    <x v="1"/>
    <x v="10"/>
    <n v="1"/>
    <n v="207"/>
    <n v="263"/>
    <n v="207"/>
    <n v="263"/>
  </r>
  <r>
    <d v="2016-03-16T00:00:00"/>
    <x v="0"/>
    <x v="1"/>
    <n v="37"/>
    <x v="1"/>
    <x v="2"/>
    <x v="5"/>
    <n v="55980000"/>
    <x v="0"/>
    <x v="12"/>
    <n v="1"/>
    <n v="35"/>
    <n v="44"/>
    <n v="35"/>
    <n v="44"/>
  </r>
  <r>
    <d v="2016-03-16T00:00:00"/>
    <x v="0"/>
    <x v="1"/>
    <n v="37"/>
    <x v="1"/>
    <x v="2"/>
    <x v="5"/>
    <n v="55980000"/>
    <x v="0"/>
    <x v="12"/>
    <n v="2"/>
    <n v="108"/>
    <n v="139.5"/>
    <n v="216"/>
    <n v="279"/>
  </r>
  <r>
    <d v="2016-03-16T00:00:00"/>
    <x v="0"/>
    <x v="1"/>
    <n v="37"/>
    <x v="1"/>
    <x v="2"/>
    <x v="5"/>
    <n v="55980000"/>
    <x v="1"/>
    <x v="10"/>
    <n v="2"/>
    <n v="40.5"/>
    <n v="45.5"/>
    <n v="81"/>
    <n v="91"/>
  </r>
  <r>
    <d v="2016-03-27T00:00:00"/>
    <x v="0"/>
    <x v="1"/>
    <n v="37"/>
    <x v="1"/>
    <x v="2"/>
    <x v="5"/>
    <n v="55980000"/>
    <x v="1"/>
    <x v="10"/>
    <n v="1"/>
    <n v="126"/>
    <n v="169"/>
    <n v="126"/>
    <n v="169"/>
  </r>
  <r>
    <d v="2016-04-02T00:00:00"/>
    <x v="0"/>
    <x v="2"/>
    <n v="37"/>
    <x v="1"/>
    <x v="2"/>
    <x v="5"/>
    <n v="55980000"/>
    <x v="0"/>
    <x v="8"/>
    <n v="1"/>
    <n v="87"/>
    <n v="112"/>
    <n v="87"/>
    <n v="112"/>
  </r>
  <r>
    <d v="2016-04-21T00:00:00"/>
    <x v="0"/>
    <x v="2"/>
    <n v="37"/>
    <x v="1"/>
    <x v="2"/>
    <x v="5"/>
    <n v="55980000"/>
    <x v="0"/>
    <x v="12"/>
    <n v="2"/>
    <n v="45"/>
    <n v="60.5"/>
    <n v="90"/>
    <n v="121"/>
  </r>
  <r>
    <d v="2016-04-21T00:00:00"/>
    <x v="0"/>
    <x v="2"/>
    <n v="37"/>
    <x v="1"/>
    <x v="2"/>
    <x v="5"/>
    <n v="55980000"/>
    <x v="0"/>
    <x v="12"/>
    <n v="2"/>
    <n v="57.5"/>
    <n v="69.5"/>
    <n v="115"/>
    <n v="139"/>
  </r>
  <r>
    <d v="2016-06-08T00:00:00"/>
    <x v="0"/>
    <x v="3"/>
    <n v="37"/>
    <x v="1"/>
    <x v="2"/>
    <x v="5"/>
    <n v="55980000"/>
    <x v="1"/>
    <x v="10"/>
    <n v="1"/>
    <n v="207"/>
    <n v="244"/>
    <n v="207"/>
    <n v="244"/>
  </r>
  <r>
    <d v="2016-06-29T00:00:00"/>
    <x v="0"/>
    <x v="3"/>
    <n v="37"/>
    <x v="1"/>
    <x v="2"/>
    <x v="5"/>
    <n v="55980000"/>
    <x v="0"/>
    <x v="12"/>
    <n v="1"/>
    <n v="70"/>
    <n v="84"/>
    <n v="70"/>
    <n v="84"/>
  </r>
  <r>
    <d v="2016-06-29T00:00:00"/>
    <x v="0"/>
    <x v="3"/>
    <n v="37"/>
    <x v="1"/>
    <x v="2"/>
    <x v="5"/>
    <n v="55980000"/>
    <x v="0"/>
    <x v="12"/>
    <n v="1"/>
    <n v="144"/>
    <n v="181"/>
    <n v="144"/>
    <n v="181"/>
  </r>
  <r>
    <d v="2016-07-17T00:00:00"/>
    <x v="0"/>
    <x v="4"/>
    <n v="37"/>
    <x v="1"/>
    <x v="2"/>
    <x v="5"/>
    <n v="55980000"/>
    <x v="1"/>
    <x v="10"/>
    <n v="2"/>
    <n v="103.5"/>
    <n v="118.5"/>
    <n v="207"/>
    <n v="237"/>
  </r>
  <r>
    <d v="2015-08-24T00:00:00"/>
    <x v="1"/>
    <x v="5"/>
    <n v="37"/>
    <x v="1"/>
    <x v="2"/>
    <x v="5"/>
    <n v="55980000"/>
    <x v="1"/>
    <x v="10"/>
    <n v="2"/>
    <n v="135"/>
    <n v="154"/>
    <n v="270"/>
    <n v="308"/>
  </r>
  <r>
    <d v="2015-11-17T00:00:00"/>
    <x v="1"/>
    <x v="8"/>
    <n v="37"/>
    <x v="1"/>
    <x v="2"/>
    <x v="5"/>
    <n v="55980000"/>
    <x v="0"/>
    <x v="8"/>
    <n v="1"/>
    <n v="183"/>
    <n v="209"/>
    <n v="183"/>
    <n v="209"/>
  </r>
  <r>
    <d v="2015-11-26T00:00:00"/>
    <x v="1"/>
    <x v="8"/>
    <n v="37"/>
    <x v="1"/>
    <x v="2"/>
    <x v="5"/>
    <n v="55980000"/>
    <x v="0"/>
    <x v="12"/>
    <n v="2"/>
    <n v="75"/>
    <n v="82"/>
    <n v="150"/>
    <n v="164"/>
  </r>
  <r>
    <d v="2015-11-26T00:00:00"/>
    <x v="1"/>
    <x v="8"/>
    <n v="37"/>
    <x v="1"/>
    <x v="2"/>
    <x v="5"/>
    <n v="55980000"/>
    <x v="0"/>
    <x v="12"/>
    <n v="2"/>
    <n v="42.5"/>
    <n v="47.5"/>
    <n v="85"/>
    <n v="95"/>
  </r>
  <r>
    <d v="2015-12-01T00:00:00"/>
    <x v="1"/>
    <x v="9"/>
    <n v="37"/>
    <x v="1"/>
    <x v="3"/>
    <x v="6"/>
    <n v="6266000"/>
    <x v="0"/>
    <x v="12"/>
    <n v="2"/>
    <n v="10"/>
    <n v="13.5"/>
    <n v="20"/>
    <n v="27"/>
  </r>
  <r>
    <d v="2015-12-01T00:00:00"/>
    <x v="1"/>
    <x v="9"/>
    <n v="37"/>
    <x v="1"/>
    <x v="3"/>
    <x v="6"/>
    <n v="6266000"/>
    <x v="0"/>
    <x v="12"/>
    <n v="2"/>
    <n v="52.5"/>
    <n v="71"/>
    <n v="105"/>
    <n v="142"/>
  </r>
  <r>
    <d v="2015-12-01T00:00:00"/>
    <x v="1"/>
    <x v="9"/>
    <n v="37"/>
    <x v="1"/>
    <x v="3"/>
    <x v="6"/>
    <n v="6266000"/>
    <x v="1"/>
    <x v="10"/>
    <n v="2"/>
    <n v="126"/>
    <n v="177.5"/>
    <n v="252"/>
    <n v="355"/>
  </r>
  <r>
    <d v="2015-11-13T00:00:00"/>
    <x v="1"/>
    <x v="8"/>
    <n v="37"/>
    <x v="0"/>
    <x v="3"/>
    <x v="9"/>
    <n v="990509"/>
    <x v="0"/>
    <x v="12"/>
    <n v="2"/>
    <n v="5"/>
    <n v="6.5"/>
    <n v="10"/>
    <n v="13"/>
  </r>
  <r>
    <d v="2016-07-28T00:00:00"/>
    <x v="0"/>
    <x v="4"/>
    <n v="37"/>
    <x v="1"/>
    <x v="1"/>
    <x v="16"/>
    <n v="2592000"/>
    <x v="0"/>
    <x v="7"/>
    <n v="1"/>
    <n v="637"/>
    <n v="726"/>
    <n v="637"/>
    <n v="726"/>
  </r>
  <r>
    <d v="2016-07-28T00:00:00"/>
    <x v="0"/>
    <x v="4"/>
    <n v="37"/>
    <x v="1"/>
    <x v="1"/>
    <x v="16"/>
    <n v="2592000"/>
    <x v="0"/>
    <x v="15"/>
    <n v="2"/>
    <n v="240"/>
    <n v="272"/>
    <n v="480"/>
    <n v="544"/>
  </r>
  <r>
    <d v="2016-07-28T00:00:00"/>
    <x v="0"/>
    <x v="4"/>
    <n v="37"/>
    <x v="1"/>
    <x v="1"/>
    <x v="16"/>
    <n v="2592000"/>
    <x v="1"/>
    <x v="6"/>
    <n v="3"/>
    <n v="316.67"/>
    <n v="346"/>
    <n v="950.01"/>
    <n v="1038"/>
  </r>
  <r>
    <d v="2016-07-28T00:00:00"/>
    <x v="0"/>
    <x v="4"/>
    <n v="37"/>
    <x v="1"/>
    <x v="1"/>
    <x v="16"/>
    <n v="2592000"/>
    <x v="1"/>
    <x v="1"/>
    <n v="1"/>
    <n v="661"/>
    <n v="1084"/>
    <n v="661"/>
    <n v="1084"/>
  </r>
  <r>
    <d v="2016-03-14T00:00:00"/>
    <x v="0"/>
    <x v="1"/>
    <n v="37"/>
    <x v="0"/>
    <x v="1"/>
    <x v="3"/>
    <n v="1315000"/>
    <x v="2"/>
    <x v="14"/>
    <n v="1"/>
    <n v="540"/>
    <n v="684"/>
    <n v="540"/>
    <n v="684"/>
  </r>
  <r>
    <d v="2016-04-30T00:00:00"/>
    <x v="0"/>
    <x v="2"/>
    <n v="37"/>
    <x v="0"/>
    <x v="1"/>
    <x v="3"/>
    <n v="1315000"/>
    <x v="2"/>
    <x v="14"/>
    <n v="1"/>
    <n v="1120"/>
    <n v="1383"/>
    <n v="1120"/>
    <n v="1383"/>
  </r>
  <r>
    <d v="2015-09-10T00:00:00"/>
    <x v="1"/>
    <x v="6"/>
    <n v="37"/>
    <x v="0"/>
    <x v="1"/>
    <x v="3"/>
    <n v="1315000"/>
    <x v="2"/>
    <x v="4"/>
    <n v="3"/>
    <n v="773.33"/>
    <n v="952.33333300000004"/>
    <n v="2319.9900000000002"/>
    <n v="2856.9999990000001"/>
  </r>
  <r>
    <d v="2015-09-10T00:00:00"/>
    <x v="1"/>
    <x v="6"/>
    <n v="37"/>
    <x v="0"/>
    <x v="1"/>
    <x v="3"/>
    <n v="1315000"/>
    <x v="0"/>
    <x v="0"/>
    <n v="1"/>
    <n v="25"/>
    <n v="34"/>
    <n v="25"/>
    <n v="34"/>
  </r>
  <r>
    <d v="2016-01-09T00:00:00"/>
    <x v="0"/>
    <x v="11"/>
    <n v="39"/>
    <x v="0"/>
    <x v="2"/>
    <x v="5"/>
    <n v="55980000"/>
    <x v="0"/>
    <x v="0"/>
    <n v="2"/>
    <n v="377"/>
    <n v="447.5"/>
    <n v="754"/>
    <n v="895"/>
  </r>
  <r>
    <d v="2016-01-09T00:00:00"/>
    <x v="0"/>
    <x v="11"/>
    <n v="39"/>
    <x v="0"/>
    <x v="2"/>
    <x v="5"/>
    <n v="55980000"/>
    <x v="0"/>
    <x v="0"/>
    <n v="3"/>
    <n v="43.33"/>
    <n v="57.333333000000003"/>
    <n v="129.99"/>
    <n v="171.999999"/>
  </r>
  <r>
    <d v="2016-01-09T00:00:00"/>
    <x v="0"/>
    <x v="11"/>
    <n v="39"/>
    <x v="0"/>
    <x v="2"/>
    <x v="5"/>
    <n v="55980000"/>
    <x v="1"/>
    <x v="6"/>
    <n v="1"/>
    <n v="300"/>
    <n v="384"/>
    <n v="300"/>
    <n v="384"/>
  </r>
  <r>
    <d v="2016-01-09T00:00:00"/>
    <x v="0"/>
    <x v="11"/>
    <n v="39"/>
    <x v="0"/>
    <x v="2"/>
    <x v="5"/>
    <n v="55980000"/>
    <x v="1"/>
    <x v="10"/>
    <n v="3"/>
    <n v="72"/>
    <n v="92"/>
    <n v="216"/>
    <n v="276"/>
  </r>
  <r>
    <d v="2016-01-18T00:00:00"/>
    <x v="0"/>
    <x v="11"/>
    <n v="39"/>
    <x v="0"/>
    <x v="2"/>
    <x v="5"/>
    <n v="55980000"/>
    <x v="0"/>
    <x v="0"/>
    <n v="3"/>
    <n v="50"/>
    <n v="60"/>
    <n v="150"/>
    <n v="180"/>
  </r>
  <r>
    <d v="2016-01-18T00:00:00"/>
    <x v="0"/>
    <x v="11"/>
    <n v="39"/>
    <x v="0"/>
    <x v="2"/>
    <x v="5"/>
    <n v="55980000"/>
    <x v="0"/>
    <x v="0"/>
    <n v="2"/>
    <n v="4"/>
    <n v="5"/>
    <n v="8"/>
    <n v="10"/>
  </r>
  <r>
    <d v="2016-01-18T00:00:00"/>
    <x v="0"/>
    <x v="11"/>
    <n v="39"/>
    <x v="0"/>
    <x v="2"/>
    <x v="5"/>
    <n v="55980000"/>
    <x v="1"/>
    <x v="6"/>
    <n v="3"/>
    <n v="432"/>
    <n v="563.66666699999996"/>
    <n v="1296"/>
    <n v="1691.0000009999999"/>
  </r>
  <r>
    <d v="2016-01-31T00:00:00"/>
    <x v="0"/>
    <x v="11"/>
    <n v="39"/>
    <x v="0"/>
    <x v="2"/>
    <x v="5"/>
    <n v="55980000"/>
    <x v="0"/>
    <x v="0"/>
    <n v="3"/>
    <n v="64.33"/>
    <n v="79.333332999999996"/>
    <n v="192.99"/>
    <n v="237.999999"/>
  </r>
  <r>
    <d v="2016-03-12T00:00:00"/>
    <x v="0"/>
    <x v="1"/>
    <n v="39"/>
    <x v="0"/>
    <x v="2"/>
    <x v="5"/>
    <n v="55980000"/>
    <x v="0"/>
    <x v="0"/>
    <n v="2"/>
    <n v="275"/>
    <n v="365.5"/>
    <n v="550"/>
    <n v="731"/>
  </r>
  <r>
    <d v="2016-03-12T00:00:00"/>
    <x v="0"/>
    <x v="1"/>
    <n v="39"/>
    <x v="0"/>
    <x v="2"/>
    <x v="5"/>
    <n v="55980000"/>
    <x v="0"/>
    <x v="0"/>
    <n v="1"/>
    <n v="50"/>
    <n v="68"/>
    <n v="50"/>
    <n v="68"/>
  </r>
  <r>
    <d v="2016-03-19T00:00:00"/>
    <x v="0"/>
    <x v="1"/>
    <n v="39"/>
    <x v="0"/>
    <x v="2"/>
    <x v="5"/>
    <n v="55980000"/>
    <x v="1"/>
    <x v="10"/>
    <n v="1"/>
    <n v="180"/>
    <n v="222"/>
    <n v="180"/>
    <n v="222"/>
  </r>
  <r>
    <d v="2016-03-27T00:00:00"/>
    <x v="0"/>
    <x v="1"/>
    <n v="39"/>
    <x v="0"/>
    <x v="2"/>
    <x v="5"/>
    <n v="55980000"/>
    <x v="0"/>
    <x v="0"/>
    <n v="1"/>
    <n v="580"/>
    <n v="690"/>
    <n v="580"/>
    <n v="690"/>
  </r>
  <r>
    <d v="2016-03-27T00:00:00"/>
    <x v="0"/>
    <x v="1"/>
    <n v="39"/>
    <x v="0"/>
    <x v="2"/>
    <x v="5"/>
    <n v="55980000"/>
    <x v="0"/>
    <x v="0"/>
    <n v="2"/>
    <n v="15"/>
    <n v="21"/>
    <n v="30"/>
    <n v="42"/>
  </r>
  <r>
    <d v="2016-06-05T00:00:00"/>
    <x v="0"/>
    <x v="3"/>
    <n v="39"/>
    <x v="0"/>
    <x v="2"/>
    <x v="5"/>
    <n v="55980000"/>
    <x v="0"/>
    <x v="0"/>
    <n v="2"/>
    <n v="377"/>
    <n v="469.5"/>
    <n v="754"/>
    <n v="939"/>
  </r>
  <r>
    <d v="2016-06-05T00:00:00"/>
    <x v="0"/>
    <x v="3"/>
    <n v="39"/>
    <x v="0"/>
    <x v="2"/>
    <x v="5"/>
    <n v="55980000"/>
    <x v="0"/>
    <x v="0"/>
    <n v="3"/>
    <n v="13.33"/>
    <n v="15.666667"/>
    <n v="39.99"/>
    <n v="47.000000999999997"/>
  </r>
  <r>
    <d v="2016-06-05T00:00:00"/>
    <x v="0"/>
    <x v="3"/>
    <n v="39"/>
    <x v="0"/>
    <x v="2"/>
    <x v="5"/>
    <n v="55980000"/>
    <x v="0"/>
    <x v="0"/>
    <n v="3"/>
    <n v="11.33"/>
    <n v="14.333333"/>
    <n v="33.99"/>
    <n v="42.999999000000003"/>
  </r>
  <r>
    <d v="2016-06-20T00:00:00"/>
    <x v="0"/>
    <x v="3"/>
    <n v="39"/>
    <x v="0"/>
    <x v="2"/>
    <x v="5"/>
    <n v="55980000"/>
    <x v="1"/>
    <x v="10"/>
    <n v="3"/>
    <n v="21"/>
    <n v="26.666667"/>
    <n v="63"/>
    <n v="80.000000999999997"/>
  </r>
  <r>
    <d v="2016-06-20T00:00:00"/>
    <x v="0"/>
    <x v="3"/>
    <n v="39"/>
    <x v="0"/>
    <x v="2"/>
    <x v="5"/>
    <n v="55980000"/>
    <x v="1"/>
    <x v="6"/>
    <n v="2"/>
    <n v="325"/>
    <n v="390"/>
    <n v="650"/>
    <n v="780"/>
  </r>
  <r>
    <d v="2016-06-26T00:00:00"/>
    <x v="0"/>
    <x v="3"/>
    <n v="39"/>
    <x v="0"/>
    <x v="2"/>
    <x v="5"/>
    <n v="55980000"/>
    <x v="1"/>
    <x v="10"/>
    <n v="3"/>
    <n v="54"/>
    <n v="66.333332999999996"/>
    <n v="162"/>
    <n v="198.999999"/>
  </r>
  <r>
    <d v="2016-06-26T00:00:00"/>
    <x v="0"/>
    <x v="3"/>
    <n v="39"/>
    <x v="0"/>
    <x v="2"/>
    <x v="5"/>
    <n v="55980000"/>
    <x v="0"/>
    <x v="0"/>
    <n v="2"/>
    <n v="17.5"/>
    <n v="20"/>
    <n v="35"/>
    <n v="40"/>
  </r>
  <r>
    <d v="2015-07-15T00:00:00"/>
    <x v="1"/>
    <x v="4"/>
    <n v="39"/>
    <x v="0"/>
    <x v="2"/>
    <x v="5"/>
    <n v="55980000"/>
    <x v="1"/>
    <x v="10"/>
    <n v="1"/>
    <n v="207"/>
    <n v="216"/>
    <n v="207"/>
    <n v="216"/>
  </r>
  <r>
    <d v="2015-09-04T00:00:00"/>
    <x v="1"/>
    <x v="6"/>
    <n v="39"/>
    <x v="0"/>
    <x v="2"/>
    <x v="5"/>
    <n v="55980000"/>
    <x v="0"/>
    <x v="0"/>
    <n v="2"/>
    <n v="16.5"/>
    <n v="17.5"/>
    <n v="33"/>
    <n v="35"/>
  </r>
  <r>
    <d v="2015-09-04T00:00:00"/>
    <x v="1"/>
    <x v="6"/>
    <n v="39"/>
    <x v="0"/>
    <x v="2"/>
    <x v="5"/>
    <n v="55980000"/>
    <x v="0"/>
    <x v="0"/>
    <n v="3"/>
    <n v="4"/>
    <n v="4.3333329999999997"/>
    <n v="12"/>
    <n v="12.999998999999999"/>
  </r>
  <r>
    <d v="2015-09-04T00:00:00"/>
    <x v="1"/>
    <x v="6"/>
    <n v="39"/>
    <x v="0"/>
    <x v="2"/>
    <x v="5"/>
    <n v="55980000"/>
    <x v="1"/>
    <x v="6"/>
    <n v="1"/>
    <n v="1080"/>
    <n v="1252"/>
    <n v="1080"/>
    <n v="1252"/>
  </r>
  <r>
    <d v="2015-09-05T00:00:00"/>
    <x v="1"/>
    <x v="6"/>
    <n v="39"/>
    <x v="0"/>
    <x v="2"/>
    <x v="5"/>
    <n v="55980000"/>
    <x v="0"/>
    <x v="0"/>
    <n v="1"/>
    <n v="425"/>
    <n v="437"/>
    <n v="425"/>
    <n v="437"/>
  </r>
  <r>
    <d v="2015-09-05T00:00:00"/>
    <x v="1"/>
    <x v="6"/>
    <n v="39"/>
    <x v="0"/>
    <x v="2"/>
    <x v="5"/>
    <n v="55980000"/>
    <x v="0"/>
    <x v="0"/>
    <n v="1"/>
    <n v="50"/>
    <n v="55"/>
    <n v="50"/>
    <n v="55"/>
  </r>
  <r>
    <d v="2015-09-27T00:00:00"/>
    <x v="1"/>
    <x v="6"/>
    <n v="39"/>
    <x v="0"/>
    <x v="2"/>
    <x v="5"/>
    <n v="55980000"/>
    <x v="0"/>
    <x v="0"/>
    <n v="2"/>
    <n v="54"/>
    <n v="59.5"/>
    <n v="108"/>
    <n v="119"/>
  </r>
  <r>
    <d v="2015-09-27T00:00:00"/>
    <x v="1"/>
    <x v="6"/>
    <n v="39"/>
    <x v="0"/>
    <x v="2"/>
    <x v="5"/>
    <n v="55980000"/>
    <x v="0"/>
    <x v="0"/>
    <n v="1"/>
    <n v="652"/>
    <n v="651"/>
    <n v="652"/>
    <n v="651"/>
  </r>
  <r>
    <d v="2015-09-27T00:00:00"/>
    <x v="1"/>
    <x v="6"/>
    <n v="39"/>
    <x v="0"/>
    <x v="2"/>
    <x v="5"/>
    <n v="55980000"/>
    <x v="1"/>
    <x v="6"/>
    <n v="1"/>
    <n v="150"/>
    <n v="155"/>
    <n v="150"/>
    <n v="155"/>
  </r>
  <r>
    <d v="2015-09-27T00:00:00"/>
    <x v="1"/>
    <x v="6"/>
    <n v="39"/>
    <x v="0"/>
    <x v="2"/>
    <x v="5"/>
    <n v="55980000"/>
    <x v="1"/>
    <x v="10"/>
    <n v="2"/>
    <n v="117"/>
    <n v="133"/>
    <n v="234"/>
    <n v="266"/>
  </r>
  <r>
    <d v="2015-10-06T00:00:00"/>
    <x v="1"/>
    <x v="7"/>
    <n v="39"/>
    <x v="0"/>
    <x v="2"/>
    <x v="5"/>
    <n v="55980000"/>
    <x v="0"/>
    <x v="0"/>
    <n v="1"/>
    <n v="87"/>
    <n v="104"/>
    <n v="87"/>
    <n v="104"/>
  </r>
  <r>
    <d v="2015-10-06T00:00:00"/>
    <x v="1"/>
    <x v="7"/>
    <n v="39"/>
    <x v="0"/>
    <x v="2"/>
    <x v="5"/>
    <n v="55980000"/>
    <x v="0"/>
    <x v="0"/>
    <n v="3"/>
    <n v="50"/>
    <n v="54.666666999999997"/>
    <n v="150"/>
    <n v="164.000001"/>
  </r>
  <r>
    <d v="2015-10-06T00:00:00"/>
    <x v="1"/>
    <x v="7"/>
    <n v="39"/>
    <x v="0"/>
    <x v="2"/>
    <x v="5"/>
    <n v="55980000"/>
    <x v="1"/>
    <x v="10"/>
    <n v="1"/>
    <n v="54"/>
    <n v="56"/>
    <n v="54"/>
    <n v="56"/>
  </r>
  <r>
    <d v="2015-10-29T00:00:00"/>
    <x v="1"/>
    <x v="7"/>
    <n v="39"/>
    <x v="0"/>
    <x v="2"/>
    <x v="5"/>
    <n v="55980000"/>
    <x v="0"/>
    <x v="0"/>
    <n v="2"/>
    <n v="50"/>
    <n v="59.5"/>
    <n v="100"/>
    <n v="119"/>
  </r>
  <r>
    <d v="2015-10-29T00:00:00"/>
    <x v="1"/>
    <x v="7"/>
    <n v="39"/>
    <x v="0"/>
    <x v="2"/>
    <x v="5"/>
    <n v="55980000"/>
    <x v="1"/>
    <x v="10"/>
    <n v="3"/>
    <n v="75"/>
    <n v="76.333332999999996"/>
    <n v="225"/>
    <n v="228.999999"/>
  </r>
  <r>
    <d v="2015-11-01T00:00:00"/>
    <x v="1"/>
    <x v="8"/>
    <n v="39"/>
    <x v="0"/>
    <x v="2"/>
    <x v="5"/>
    <n v="55980000"/>
    <x v="1"/>
    <x v="10"/>
    <n v="2"/>
    <n v="54"/>
    <n v="61.5"/>
    <n v="108"/>
    <n v="123"/>
  </r>
  <r>
    <d v="2015-11-09T00:00:00"/>
    <x v="1"/>
    <x v="8"/>
    <n v="39"/>
    <x v="0"/>
    <x v="2"/>
    <x v="5"/>
    <n v="55980000"/>
    <x v="1"/>
    <x v="10"/>
    <n v="1"/>
    <n v="252"/>
    <n v="248"/>
    <n v="252"/>
    <n v="248"/>
  </r>
  <r>
    <d v="2015-11-29T00:00:00"/>
    <x v="1"/>
    <x v="8"/>
    <n v="39"/>
    <x v="0"/>
    <x v="2"/>
    <x v="5"/>
    <n v="55980000"/>
    <x v="0"/>
    <x v="0"/>
    <n v="2"/>
    <n v="290"/>
    <n v="302.5"/>
    <n v="580"/>
    <n v="605"/>
  </r>
  <r>
    <d v="2015-11-29T00:00:00"/>
    <x v="1"/>
    <x v="8"/>
    <n v="39"/>
    <x v="0"/>
    <x v="2"/>
    <x v="5"/>
    <n v="55980000"/>
    <x v="0"/>
    <x v="0"/>
    <n v="3"/>
    <n v="5.33"/>
    <n v="6.3333329999999997"/>
    <n v="15.99"/>
    <n v="18.999998999999999"/>
  </r>
  <r>
    <d v="2015-11-29T00:00:00"/>
    <x v="1"/>
    <x v="8"/>
    <n v="39"/>
    <x v="0"/>
    <x v="2"/>
    <x v="5"/>
    <n v="55980000"/>
    <x v="0"/>
    <x v="0"/>
    <n v="3"/>
    <n v="4.67"/>
    <n v="5.3333329999999997"/>
    <n v="14.01"/>
    <n v="15.999998999999999"/>
  </r>
  <r>
    <d v="2015-12-01T00:00:00"/>
    <x v="1"/>
    <x v="9"/>
    <n v="39"/>
    <x v="0"/>
    <x v="2"/>
    <x v="5"/>
    <n v="55980000"/>
    <x v="1"/>
    <x v="6"/>
    <n v="2"/>
    <n v="275"/>
    <n v="299.5"/>
    <n v="550"/>
    <n v="599"/>
  </r>
  <r>
    <d v="2015-12-27T00:00:00"/>
    <x v="1"/>
    <x v="9"/>
    <n v="39"/>
    <x v="0"/>
    <x v="2"/>
    <x v="5"/>
    <n v="55980000"/>
    <x v="1"/>
    <x v="10"/>
    <n v="1"/>
    <n v="63"/>
    <n v="74"/>
    <n v="63"/>
    <n v="74"/>
  </r>
  <r>
    <d v="2016-04-10T00:00:00"/>
    <x v="0"/>
    <x v="2"/>
    <n v="27"/>
    <x v="1"/>
    <x v="1"/>
    <x v="8"/>
    <n v="1654000"/>
    <x v="0"/>
    <x v="7"/>
    <n v="2"/>
    <n v="296.5"/>
    <n v="296.5"/>
    <n v="593"/>
    <n v="593"/>
  </r>
  <r>
    <d v="2016-04-10T00:00:00"/>
    <x v="0"/>
    <x v="2"/>
    <n v="27"/>
    <x v="1"/>
    <x v="1"/>
    <x v="8"/>
    <n v="1654000"/>
    <x v="1"/>
    <x v="13"/>
    <n v="1"/>
    <n v="1715"/>
    <n v="1503"/>
    <n v="1715"/>
    <n v="1503"/>
  </r>
  <r>
    <d v="2016-04-23T00:00:00"/>
    <x v="0"/>
    <x v="2"/>
    <n v="27"/>
    <x v="1"/>
    <x v="1"/>
    <x v="4"/>
    <n v="1437000"/>
    <x v="2"/>
    <x v="4"/>
    <n v="3"/>
    <n v="765"/>
    <n v="1084"/>
    <n v="2295"/>
    <n v="3252"/>
  </r>
  <r>
    <d v="2016-04-23T00:00:00"/>
    <x v="0"/>
    <x v="2"/>
    <n v="27"/>
    <x v="1"/>
    <x v="1"/>
    <x v="4"/>
    <n v="1437000"/>
    <x v="0"/>
    <x v="12"/>
    <n v="2"/>
    <n v="25"/>
    <n v="42"/>
    <n v="50"/>
    <n v="84"/>
  </r>
  <r>
    <d v="2016-04-23T00:00:00"/>
    <x v="0"/>
    <x v="2"/>
    <n v="27"/>
    <x v="1"/>
    <x v="1"/>
    <x v="4"/>
    <n v="1437000"/>
    <x v="0"/>
    <x v="2"/>
    <n v="1"/>
    <n v="210"/>
    <n v="239"/>
    <n v="210"/>
    <n v="239"/>
  </r>
  <r>
    <d v="2016-05-28T00:00:00"/>
    <x v="0"/>
    <x v="10"/>
    <n v="27"/>
    <x v="1"/>
    <x v="1"/>
    <x v="4"/>
    <n v="1437000"/>
    <x v="2"/>
    <x v="4"/>
    <n v="3"/>
    <n v="773.33"/>
    <n v="745"/>
    <n v="2319.9900000000002"/>
    <n v="2235"/>
  </r>
  <r>
    <d v="2016-05-28T00:00:00"/>
    <x v="0"/>
    <x v="10"/>
    <n v="27"/>
    <x v="1"/>
    <x v="1"/>
    <x v="4"/>
    <n v="1437000"/>
    <x v="0"/>
    <x v="2"/>
    <n v="2"/>
    <n v="87.5"/>
    <n v="149.5"/>
    <n v="175"/>
    <n v="299"/>
  </r>
  <r>
    <d v="2016-06-25T00:00:00"/>
    <x v="0"/>
    <x v="3"/>
    <n v="27"/>
    <x v="1"/>
    <x v="1"/>
    <x v="4"/>
    <n v="1437000"/>
    <x v="2"/>
    <x v="14"/>
    <n v="3"/>
    <n v="180"/>
    <n v="134"/>
    <n v="540"/>
    <n v="402"/>
  </r>
  <r>
    <d v="2016-06-25T00:00:00"/>
    <x v="0"/>
    <x v="3"/>
    <n v="27"/>
    <x v="1"/>
    <x v="1"/>
    <x v="4"/>
    <n v="1437000"/>
    <x v="0"/>
    <x v="12"/>
    <n v="2"/>
    <n v="72"/>
    <n v="85.5"/>
    <n v="144"/>
    <n v="171"/>
  </r>
  <r>
    <d v="2016-06-25T00:00:00"/>
    <x v="0"/>
    <x v="3"/>
    <n v="27"/>
    <x v="1"/>
    <x v="1"/>
    <x v="4"/>
    <n v="1437000"/>
    <x v="0"/>
    <x v="12"/>
    <n v="3"/>
    <n v="50"/>
    <n v="86.333332999999996"/>
    <n v="150"/>
    <n v="258.999999"/>
  </r>
  <r>
    <d v="2016-06-25T00:00:00"/>
    <x v="0"/>
    <x v="3"/>
    <n v="27"/>
    <x v="1"/>
    <x v="1"/>
    <x v="4"/>
    <n v="1437000"/>
    <x v="0"/>
    <x v="2"/>
    <n v="3"/>
    <n v="245"/>
    <n v="380.33333299999998"/>
    <n v="735"/>
    <n v="1140.9999989999999"/>
  </r>
  <r>
    <d v="2015-09-15T00:00:00"/>
    <x v="1"/>
    <x v="6"/>
    <n v="27"/>
    <x v="1"/>
    <x v="1"/>
    <x v="4"/>
    <n v="1437000"/>
    <x v="0"/>
    <x v="12"/>
    <n v="1"/>
    <n v="99"/>
    <n v="110"/>
    <n v="99"/>
    <n v="110"/>
  </r>
  <r>
    <d v="2015-09-15T00:00:00"/>
    <x v="1"/>
    <x v="6"/>
    <n v="27"/>
    <x v="1"/>
    <x v="1"/>
    <x v="4"/>
    <n v="1437000"/>
    <x v="0"/>
    <x v="12"/>
    <n v="1"/>
    <n v="55"/>
    <n v="73"/>
    <n v="55"/>
    <n v="73"/>
  </r>
  <r>
    <d v="2016-01-19T00:00:00"/>
    <x v="0"/>
    <x v="11"/>
    <n v="28"/>
    <x v="1"/>
    <x v="3"/>
    <x v="10"/>
    <n v="17930000"/>
    <x v="1"/>
    <x v="1"/>
    <n v="2"/>
    <n v="269.5"/>
    <n v="358"/>
    <n v="539"/>
    <n v="716"/>
  </r>
  <r>
    <d v="2016-02-25T00:00:00"/>
    <x v="0"/>
    <x v="0"/>
    <n v="28"/>
    <x v="1"/>
    <x v="3"/>
    <x v="10"/>
    <n v="17930000"/>
    <x v="1"/>
    <x v="1"/>
    <n v="1"/>
    <n v="196"/>
    <n v="263"/>
    <n v="196"/>
    <n v="263"/>
  </r>
  <r>
    <d v="2016-04-22T00:00:00"/>
    <x v="0"/>
    <x v="2"/>
    <n v="28"/>
    <x v="0"/>
    <x v="1"/>
    <x v="17"/>
    <n v="1422000"/>
    <x v="0"/>
    <x v="12"/>
    <n v="2"/>
    <n v="31.5"/>
    <n v="49"/>
    <n v="63"/>
    <n v="98"/>
  </r>
  <r>
    <d v="2016-04-22T00:00:00"/>
    <x v="0"/>
    <x v="2"/>
    <n v="28"/>
    <x v="0"/>
    <x v="1"/>
    <x v="17"/>
    <n v="1422000"/>
    <x v="0"/>
    <x v="12"/>
    <n v="2"/>
    <n v="37.5"/>
    <n v="48"/>
    <n v="75"/>
    <n v="96"/>
  </r>
  <r>
    <d v="2016-05-17T00:00:00"/>
    <x v="0"/>
    <x v="10"/>
    <n v="28"/>
    <x v="0"/>
    <x v="1"/>
    <x v="17"/>
    <n v="1422000"/>
    <x v="0"/>
    <x v="12"/>
    <n v="1"/>
    <n v="220"/>
    <n v="268"/>
    <n v="220"/>
    <n v="268"/>
  </r>
  <r>
    <d v="2016-05-17T00:00:00"/>
    <x v="0"/>
    <x v="10"/>
    <n v="28"/>
    <x v="0"/>
    <x v="1"/>
    <x v="17"/>
    <n v="1422000"/>
    <x v="0"/>
    <x v="12"/>
    <n v="1"/>
    <n v="110"/>
    <n v="114"/>
    <n v="110"/>
    <n v="114"/>
  </r>
  <r>
    <d v="2016-05-21T00:00:00"/>
    <x v="0"/>
    <x v="10"/>
    <n v="28"/>
    <x v="0"/>
    <x v="1"/>
    <x v="17"/>
    <n v="1422000"/>
    <x v="0"/>
    <x v="12"/>
    <n v="1"/>
    <n v="81"/>
    <n v="136"/>
    <n v="81"/>
    <n v="136"/>
  </r>
  <r>
    <d v="2016-05-21T00:00:00"/>
    <x v="0"/>
    <x v="10"/>
    <n v="28"/>
    <x v="0"/>
    <x v="1"/>
    <x v="17"/>
    <n v="1422000"/>
    <x v="0"/>
    <x v="12"/>
    <n v="3"/>
    <n v="5"/>
    <n v="5.3333329999999997"/>
    <n v="15"/>
    <n v="15.999998999999999"/>
  </r>
  <r>
    <d v="2016-02-06T00:00:00"/>
    <x v="0"/>
    <x v="0"/>
    <n v="28"/>
    <x v="0"/>
    <x v="2"/>
    <x v="5"/>
    <n v="55980000"/>
    <x v="2"/>
    <x v="11"/>
    <n v="2"/>
    <n v="371"/>
    <n v="396.5"/>
    <n v="742"/>
    <n v="793"/>
  </r>
  <r>
    <d v="2016-03-12T00:00:00"/>
    <x v="0"/>
    <x v="1"/>
    <n v="28"/>
    <x v="0"/>
    <x v="2"/>
    <x v="5"/>
    <n v="55980000"/>
    <x v="2"/>
    <x v="11"/>
    <n v="1"/>
    <n v="2384"/>
    <n v="2516"/>
    <n v="2384"/>
    <n v="2516"/>
  </r>
  <r>
    <d v="2016-04-10T00:00:00"/>
    <x v="0"/>
    <x v="2"/>
    <n v="28"/>
    <x v="0"/>
    <x v="2"/>
    <x v="5"/>
    <n v="55980000"/>
    <x v="2"/>
    <x v="11"/>
    <n v="3"/>
    <n v="247.33"/>
    <n v="255.66666699999999"/>
    <n v="741.99"/>
    <n v="767.000001"/>
  </r>
  <r>
    <d v="2016-05-05T00:00:00"/>
    <x v="0"/>
    <x v="10"/>
    <n v="28"/>
    <x v="0"/>
    <x v="2"/>
    <x v="5"/>
    <n v="55980000"/>
    <x v="2"/>
    <x v="11"/>
    <n v="1"/>
    <n v="1215"/>
    <n v="1361"/>
    <n v="1215"/>
    <n v="1361"/>
  </r>
  <r>
    <d v="2016-05-21T00:00:00"/>
    <x v="0"/>
    <x v="10"/>
    <n v="28"/>
    <x v="0"/>
    <x v="2"/>
    <x v="5"/>
    <n v="55980000"/>
    <x v="2"/>
    <x v="11"/>
    <n v="3"/>
    <n v="405"/>
    <n v="433.66666700000002"/>
    <n v="1215"/>
    <n v="1301.0000010000001"/>
  </r>
  <r>
    <d v="2015-08-16T00:00:00"/>
    <x v="1"/>
    <x v="5"/>
    <n v="28"/>
    <x v="0"/>
    <x v="2"/>
    <x v="5"/>
    <n v="55980000"/>
    <x v="2"/>
    <x v="11"/>
    <n v="1"/>
    <n v="1215"/>
    <n v="1136"/>
    <n v="1215"/>
    <n v="1136"/>
  </r>
  <r>
    <d v="2015-09-10T00:00:00"/>
    <x v="1"/>
    <x v="6"/>
    <n v="28"/>
    <x v="0"/>
    <x v="2"/>
    <x v="5"/>
    <n v="55980000"/>
    <x v="2"/>
    <x v="11"/>
    <n v="1"/>
    <n v="1215"/>
    <n v="1090"/>
    <n v="1215"/>
    <n v="1090"/>
  </r>
  <r>
    <d v="2015-12-23T00:00:00"/>
    <x v="1"/>
    <x v="9"/>
    <n v="28"/>
    <x v="0"/>
    <x v="2"/>
    <x v="5"/>
    <n v="55980000"/>
    <x v="2"/>
    <x v="11"/>
    <n v="1"/>
    <n v="2384"/>
    <n v="2146"/>
    <n v="2384"/>
    <n v="2146"/>
  </r>
  <r>
    <d v="2016-03-29T00:00:00"/>
    <x v="0"/>
    <x v="1"/>
    <n v="28"/>
    <x v="1"/>
    <x v="1"/>
    <x v="16"/>
    <n v="2592000"/>
    <x v="2"/>
    <x v="14"/>
    <n v="1"/>
    <n v="540"/>
    <n v="794"/>
    <n v="540"/>
    <n v="794"/>
  </r>
  <r>
    <d v="2016-03-29T00:00:00"/>
    <x v="0"/>
    <x v="1"/>
    <n v="28"/>
    <x v="1"/>
    <x v="1"/>
    <x v="16"/>
    <n v="2592000"/>
    <x v="1"/>
    <x v="10"/>
    <n v="3"/>
    <n v="33"/>
    <n v="52.666666999999997"/>
    <n v="99"/>
    <n v="158.000001"/>
  </r>
  <r>
    <d v="2016-05-29T00:00:00"/>
    <x v="0"/>
    <x v="10"/>
    <n v="28"/>
    <x v="1"/>
    <x v="1"/>
    <x v="16"/>
    <n v="2592000"/>
    <x v="2"/>
    <x v="4"/>
    <n v="2"/>
    <n v="384.5"/>
    <n v="299"/>
    <n v="769"/>
    <n v="598"/>
  </r>
  <r>
    <d v="2015-04-04T00:00:00"/>
    <x v="1"/>
    <x v="2"/>
    <n v="28"/>
    <x v="1"/>
    <x v="1"/>
    <x v="16"/>
    <n v="2592000"/>
    <x v="2"/>
    <x v="14"/>
    <n v="2"/>
    <n v="391.5"/>
    <n v="318"/>
    <n v="783"/>
    <n v="636"/>
  </r>
  <r>
    <d v="2015-09-16T00:00:00"/>
    <x v="1"/>
    <x v="6"/>
    <n v="28"/>
    <x v="1"/>
    <x v="1"/>
    <x v="16"/>
    <n v="2592000"/>
    <x v="2"/>
    <x v="4"/>
    <n v="3"/>
    <n v="765"/>
    <n v="804.33333300000004"/>
    <n v="2295"/>
    <n v="2412.9999990000001"/>
  </r>
  <r>
    <d v="2015-12-03T00:00:00"/>
    <x v="1"/>
    <x v="9"/>
    <n v="28"/>
    <x v="1"/>
    <x v="1"/>
    <x v="16"/>
    <n v="2592000"/>
    <x v="2"/>
    <x v="4"/>
    <n v="2"/>
    <n v="1147.5"/>
    <n v="972"/>
    <n v="2295"/>
    <n v="1944"/>
  </r>
  <r>
    <d v="2016-03-25T00:00:00"/>
    <x v="0"/>
    <x v="1"/>
    <n v="28"/>
    <x v="1"/>
    <x v="1"/>
    <x v="12"/>
    <n v="2161000"/>
    <x v="0"/>
    <x v="12"/>
    <n v="2"/>
    <n v="45"/>
    <n v="50"/>
    <n v="90"/>
    <n v="100"/>
  </r>
  <r>
    <d v="2016-03-25T00:00:00"/>
    <x v="0"/>
    <x v="1"/>
    <n v="28"/>
    <x v="1"/>
    <x v="1"/>
    <x v="12"/>
    <n v="2161000"/>
    <x v="0"/>
    <x v="12"/>
    <n v="2"/>
    <n v="81"/>
    <n v="113.5"/>
    <n v="162"/>
    <n v="227"/>
  </r>
  <r>
    <d v="2016-03-25T00:00:00"/>
    <x v="0"/>
    <x v="1"/>
    <n v="28"/>
    <x v="1"/>
    <x v="1"/>
    <x v="12"/>
    <n v="2161000"/>
    <x v="1"/>
    <x v="9"/>
    <n v="1"/>
    <n v="189"/>
    <n v="195"/>
    <n v="189"/>
    <n v="195"/>
  </r>
  <r>
    <d v="2016-03-29T00:00:00"/>
    <x v="0"/>
    <x v="1"/>
    <n v="45"/>
    <x v="0"/>
    <x v="3"/>
    <x v="7"/>
    <n v="1841000"/>
    <x v="2"/>
    <x v="4"/>
    <n v="2"/>
    <n v="1147.5"/>
    <n v="1447.5"/>
    <n v="2295"/>
    <n v="2895"/>
  </r>
  <r>
    <d v="2015-04-18T00:00:00"/>
    <x v="1"/>
    <x v="2"/>
    <n v="45"/>
    <x v="0"/>
    <x v="3"/>
    <x v="7"/>
    <n v="1841000"/>
    <x v="2"/>
    <x v="4"/>
    <n v="1"/>
    <n v="2049"/>
    <n v="2385"/>
    <n v="2049"/>
    <n v="2385"/>
  </r>
  <r>
    <d v="2016-03-07T00:00:00"/>
    <x v="0"/>
    <x v="1"/>
    <n v="45"/>
    <x v="0"/>
    <x v="1"/>
    <x v="28"/>
    <n v="1390000"/>
    <x v="0"/>
    <x v="12"/>
    <n v="2"/>
    <n v="20"/>
    <n v="16"/>
    <n v="40"/>
    <n v="32"/>
  </r>
  <r>
    <d v="2016-03-07T00:00:00"/>
    <x v="0"/>
    <x v="1"/>
    <n v="45"/>
    <x v="0"/>
    <x v="1"/>
    <x v="28"/>
    <n v="1390000"/>
    <x v="0"/>
    <x v="12"/>
    <n v="1"/>
    <n v="30"/>
    <n v="35"/>
    <n v="30"/>
    <n v="35"/>
  </r>
  <r>
    <d v="2016-03-07T00:00:00"/>
    <x v="0"/>
    <x v="1"/>
    <n v="45"/>
    <x v="0"/>
    <x v="1"/>
    <x v="28"/>
    <n v="1390000"/>
    <x v="0"/>
    <x v="2"/>
    <n v="3"/>
    <n v="338.33"/>
    <n v="387.33333299999998"/>
    <n v="1014.99"/>
    <n v="1161.9999989999999"/>
  </r>
  <r>
    <d v="2016-03-07T00:00:00"/>
    <x v="0"/>
    <x v="1"/>
    <n v="45"/>
    <x v="0"/>
    <x v="1"/>
    <x v="28"/>
    <n v="1390000"/>
    <x v="1"/>
    <x v="6"/>
    <n v="3"/>
    <n v="466.67"/>
    <n v="382"/>
    <n v="1400.01"/>
    <n v="1146"/>
  </r>
  <r>
    <d v="2016-01-08T00:00:00"/>
    <x v="0"/>
    <x v="11"/>
    <n v="29"/>
    <x v="1"/>
    <x v="1"/>
    <x v="28"/>
    <n v="1390000"/>
    <x v="0"/>
    <x v="12"/>
    <n v="1"/>
    <n v="290"/>
    <n v="350"/>
    <n v="290"/>
    <n v="350"/>
  </r>
  <r>
    <d v="2016-01-08T00:00:00"/>
    <x v="0"/>
    <x v="11"/>
    <n v="29"/>
    <x v="1"/>
    <x v="1"/>
    <x v="28"/>
    <n v="1390000"/>
    <x v="0"/>
    <x v="12"/>
    <n v="1"/>
    <n v="60"/>
    <n v="75"/>
    <n v="60"/>
    <n v="75"/>
  </r>
  <r>
    <d v="2015-11-16T00:00:00"/>
    <x v="1"/>
    <x v="8"/>
    <n v="53"/>
    <x v="1"/>
    <x v="1"/>
    <x v="12"/>
    <n v="2161000"/>
    <x v="2"/>
    <x v="11"/>
    <n v="2"/>
    <n v="1192"/>
    <n v="1427.5"/>
    <n v="2384"/>
    <n v="2855"/>
  </r>
  <r>
    <d v="2015-11-24T00:00:00"/>
    <x v="1"/>
    <x v="8"/>
    <n v="53"/>
    <x v="1"/>
    <x v="1"/>
    <x v="12"/>
    <n v="2161000"/>
    <x v="0"/>
    <x v="0"/>
    <n v="2"/>
    <n v="163"/>
    <n v="131.5"/>
    <n v="326"/>
    <n v="263"/>
  </r>
  <r>
    <d v="2015-11-24T00:00:00"/>
    <x v="1"/>
    <x v="8"/>
    <n v="53"/>
    <x v="1"/>
    <x v="1"/>
    <x v="12"/>
    <n v="2161000"/>
    <x v="0"/>
    <x v="0"/>
    <n v="2"/>
    <n v="5.5"/>
    <n v="7"/>
    <n v="11"/>
    <n v="14"/>
  </r>
  <r>
    <d v="2015-11-02T00:00:00"/>
    <x v="1"/>
    <x v="8"/>
    <n v="53"/>
    <x v="0"/>
    <x v="1"/>
    <x v="15"/>
    <n v="1606000"/>
    <x v="2"/>
    <x v="14"/>
    <n v="1"/>
    <n v="2443"/>
    <n v="1959"/>
    <n v="2443"/>
    <n v="1959"/>
  </r>
  <r>
    <d v="2015-11-02T00:00:00"/>
    <x v="1"/>
    <x v="8"/>
    <n v="53"/>
    <x v="0"/>
    <x v="1"/>
    <x v="15"/>
    <n v="1606000"/>
    <x v="0"/>
    <x v="0"/>
    <n v="2"/>
    <n v="146.5"/>
    <n v="184.5"/>
    <n v="293"/>
    <n v="369"/>
  </r>
  <r>
    <d v="2015-12-14T00:00:00"/>
    <x v="1"/>
    <x v="9"/>
    <n v="53"/>
    <x v="0"/>
    <x v="1"/>
    <x v="15"/>
    <n v="1606000"/>
    <x v="2"/>
    <x v="4"/>
    <n v="3"/>
    <n v="773.33"/>
    <n v="754.33333300000004"/>
    <n v="2319.9900000000002"/>
    <n v="2262.9999990000001"/>
  </r>
  <r>
    <d v="2015-12-18T00:00:00"/>
    <x v="1"/>
    <x v="9"/>
    <n v="53"/>
    <x v="0"/>
    <x v="1"/>
    <x v="15"/>
    <n v="1606000"/>
    <x v="2"/>
    <x v="11"/>
    <n v="1"/>
    <n v="2384"/>
    <n v="1840"/>
    <n v="2384"/>
    <n v="1840"/>
  </r>
  <r>
    <d v="2015-12-18T00:00:00"/>
    <x v="1"/>
    <x v="9"/>
    <n v="53"/>
    <x v="0"/>
    <x v="1"/>
    <x v="15"/>
    <n v="1606000"/>
    <x v="0"/>
    <x v="2"/>
    <n v="2"/>
    <n v="367.5"/>
    <n v="486"/>
    <n v="735"/>
    <n v="972"/>
  </r>
  <r>
    <d v="2016-04-02T00:00:00"/>
    <x v="0"/>
    <x v="2"/>
    <n v="52"/>
    <x v="1"/>
    <x v="2"/>
    <x v="5"/>
    <n v="55980000"/>
    <x v="1"/>
    <x v="6"/>
    <n v="2"/>
    <n v="600"/>
    <n v="734.5"/>
    <n v="1200"/>
    <n v="1469"/>
  </r>
  <r>
    <d v="2016-04-29T00:00:00"/>
    <x v="0"/>
    <x v="2"/>
    <n v="52"/>
    <x v="1"/>
    <x v="2"/>
    <x v="5"/>
    <n v="55980000"/>
    <x v="1"/>
    <x v="6"/>
    <n v="3"/>
    <n v="83.33"/>
    <n v="105"/>
    <n v="249.99"/>
    <n v="315"/>
  </r>
  <r>
    <d v="2015-10-12T00:00:00"/>
    <x v="1"/>
    <x v="7"/>
    <n v="52"/>
    <x v="1"/>
    <x v="2"/>
    <x v="5"/>
    <n v="55980000"/>
    <x v="1"/>
    <x v="6"/>
    <n v="2"/>
    <n v="810"/>
    <n v="871"/>
    <n v="1620"/>
    <n v="1742"/>
  </r>
  <r>
    <d v="2015-09-07T00:00:00"/>
    <x v="1"/>
    <x v="6"/>
    <n v="52"/>
    <x v="1"/>
    <x v="2"/>
    <x v="5"/>
    <n v="55980000"/>
    <x v="2"/>
    <x v="11"/>
    <n v="2"/>
    <n v="1192"/>
    <n v="1233"/>
    <n v="2384"/>
    <n v="2466"/>
  </r>
  <r>
    <d v="2015-09-23T00:00:00"/>
    <x v="1"/>
    <x v="6"/>
    <n v="51"/>
    <x v="1"/>
    <x v="1"/>
    <x v="8"/>
    <n v="1654000"/>
    <x v="1"/>
    <x v="6"/>
    <n v="1"/>
    <n v="400"/>
    <n v="324"/>
    <n v="400"/>
    <n v="324"/>
  </r>
  <r>
    <d v="2016-01-15T00:00:00"/>
    <x v="0"/>
    <x v="11"/>
    <n v="51"/>
    <x v="0"/>
    <x v="3"/>
    <x v="9"/>
    <n v="990509"/>
    <x v="1"/>
    <x v="10"/>
    <n v="3"/>
    <n v="66"/>
    <n v="93.666667000000004"/>
    <n v="198"/>
    <n v="281.000001"/>
  </r>
  <r>
    <d v="2016-06-15T00:00:00"/>
    <x v="0"/>
    <x v="3"/>
    <n v="51"/>
    <x v="0"/>
    <x v="3"/>
    <x v="9"/>
    <n v="990509"/>
    <x v="1"/>
    <x v="10"/>
    <n v="2"/>
    <n v="76.5"/>
    <n v="121"/>
    <n v="153"/>
    <n v="242"/>
  </r>
  <r>
    <d v="2016-06-18T00:00:00"/>
    <x v="0"/>
    <x v="3"/>
    <n v="51"/>
    <x v="0"/>
    <x v="3"/>
    <x v="9"/>
    <n v="990509"/>
    <x v="0"/>
    <x v="2"/>
    <n v="1"/>
    <n v="210"/>
    <n v="296"/>
    <n v="210"/>
    <n v="296"/>
  </r>
  <r>
    <d v="2016-06-29T00:00:00"/>
    <x v="0"/>
    <x v="3"/>
    <n v="51"/>
    <x v="0"/>
    <x v="3"/>
    <x v="9"/>
    <n v="990509"/>
    <x v="0"/>
    <x v="2"/>
    <n v="3"/>
    <n v="198.33"/>
    <n v="292.33333299999998"/>
    <n v="594.99"/>
    <n v="876.99999899999989"/>
  </r>
  <r>
    <d v="2015-09-20T00:00:00"/>
    <x v="1"/>
    <x v="6"/>
    <n v="51"/>
    <x v="0"/>
    <x v="3"/>
    <x v="9"/>
    <n v="990509"/>
    <x v="0"/>
    <x v="2"/>
    <n v="3"/>
    <n v="70"/>
    <n v="93"/>
    <n v="210"/>
    <n v="279"/>
  </r>
  <r>
    <d v="2015-12-02T00:00:00"/>
    <x v="1"/>
    <x v="9"/>
    <n v="51"/>
    <x v="0"/>
    <x v="3"/>
    <x v="9"/>
    <n v="990509"/>
    <x v="0"/>
    <x v="0"/>
    <n v="3"/>
    <n v="10"/>
    <n v="13.666667"/>
    <n v="30"/>
    <n v="41.000000999999997"/>
  </r>
  <r>
    <d v="2015-12-02T00:00:00"/>
    <x v="1"/>
    <x v="9"/>
    <n v="51"/>
    <x v="0"/>
    <x v="3"/>
    <x v="9"/>
    <n v="990509"/>
    <x v="0"/>
    <x v="2"/>
    <n v="3"/>
    <n v="116.67"/>
    <n v="149.33333300000001"/>
    <n v="350.01"/>
    <n v="447.999999"/>
  </r>
  <r>
    <d v="2015-12-29T00:00:00"/>
    <x v="1"/>
    <x v="9"/>
    <n v="51"/>
    <x v="0"/>
    <x v="3"/>
    <x v="9"/>
    <n v="990509"/>
    <x v="0"/>
    <x v="2"/>
    <n v="1"/>
    <n v="735"/>
    <n v="897"/>
    <n v="735"/>
    <n v="897"/>
  </r>
  <r>
    <d v="2016-03-23T00:00:00"/>
    <x v="0"/>
    <x v="1"/>
    <n v="51"/>
    <x v="1"/>
    <x v="2"/>
    <x v="5"/>
    <n v="55980000"/>
    <x v="2"/>
    <x v="11"/>
    <n v="2"/>
    <n v="371"/>
    <n v="399"/>
    <n v="742"/>
    <n v="798"/>
  </r>
  <r>
    <d v="2016-05-04T00:00:00"/>
    <x v="0"/>
    <x v="10"/>
    <n v="51"/>
    <x v="1"/>
    <x v="2"/>
    <x v="5"/>
    <n v="55980000"/>
    <x v="2"/>
    <x v="4"/>
    <n v="2"/>
    <n v="1147.5"/>
    <n v="1158.5"/>
    <n v="2295"/>
    <n v="2317"/>
  </r>
  <r>
    <d v="2016-05-21T00:00:00"/>
    <x v="0"/>
    <x v="10"/>
    <n v="51"/>
    <x v="1"/>
    <x v="2"/>
    <x v="5"/>
    <n v="55980000"/>
    <x v="2"/>
    <x v="4"/>
    <n v="3"/>
    <n v="773.33"/>
    <n v="820"/>
    <n v="2319.9900000000002"/>
    <n v="2460"/>
  </r>
  <r>
    <d v="2015-03-12T00:00:00"/>
    <x v="1"/>
    <x v="1"/>
    <n v="51"/>
    <x v="1"/>
    <x v="2"/>
    <x v="5"/>
    <n v="55980000"/>
    <x v="2"/>
    <x v="4"/>
    <n v="2"/>
    <n v="1024.5"/>
    <n v="997.5"/>
    <n v="2049"/>
    <n v="1995"/>
  </r>
  <r>
    <d v="2015-08-07T00:00:00"/>
    <x v="1"/>
    <x v="5"/>
    <n v="51"/>
    <x v="1"/>
    <x v="2"/>
    <x v="5"/>
    <n v="55980000"/>
    <x v="2"/>
    <x v="4"/>
    <n v="2"/>
    <n v="1147.5"/>
    <n v="1101.5"/>
    <n v="2295"/>
    <n v="2203"/>
  </r>
  <r>
    <d v="2015-10-02T00:00:00"/>
    <x v="1"/>
    <x v="7"/>
    <n v="51"/>
    <x v="1"/>
    <x v="2"/>
    <x v="5"/>
    <n v="55980000"/>
    <x v="2"/>
    <x v="4"/>
    <n v="3"/>
    <n v="773.33"/>
    <n v="709.66666699999996"/>
    <n v="2319.9900000000002"/>
    <n v="2129.0000009999999"/>
  </r>
  <r>
    <d v="2015-10-31T00:00:00"/>
    <x v="1"/>
    <x v="7"/>
    <n v="51"/>
    <x v="1"/>
    <x v="2"/>
    <x v="5"/>
    <n v="55980000"/>
    <x v="2"/>
    <x v="11"/>
    <n v="3"/>
    <n v="794.67"/>
    <n v="678.33333300000004"/>
    <n v="2384.0099999999998"/>
    <n v="2034.9999990000001"/>
  </r>
  <r>
    <d v="2015-11-27T00:00:00"/>
    <x v="1"/>
    <x v="8"/>
    <n v="51"/>
    <x v="1"/>
    <x v="2"/>
    <x v="5"/>
    <n v="55980000"/>
    <x v="2"/>
    <x v="4"/>
    <n v="1"/>
    <n v="2320"/>
    <n v="2287"/>
    <n v="2320"/>
    <n v="2287"/>
  </r>
  <r>
    <d v="2015-12-11T00:00:00"/>
    <x v="1"/>
    <x v="9"/>
    <n v="51"/>
    <x v="1"/>
    <x v="2"/>
    <x v="5"/>
    <n v="55980000"/>
    <x v="2"/>
    <x v="11"/>
    <n v="3"/>
    <n v="794.67"/>
    <n v="815.66666699999996"/>
    <n v="2384.0099999999998"/>
    <n v="2447.0000009999999"/>
  </r>
  <r>
    <d v="2016-04-04T00:00:00"/>
    <x v="0"/>
    <x v="2"/>
    <n v="44"/>
    <x v="1"/>
    <x v="3"/>
    <x v="6"/>
    <n v="6266000"/>
    <x v="0"/>
    <x v="0"/>
    <n v="2"/>
    <n v="24"/>
    <n v="36"/>
    <n v="48"/>
    <n v="72"/>
  </r>
  <r>
    <d v="2016-04-06T00:00:00"/>
    <x v="0"/>
    <x v="2"/>
    <n v="44"/>
    <x v="1"/>
    <x v="3"/>
    <x v="6"/>
    <n v="6266000"/>
    <x v="1"/>
    <x v="10"/>
    <n v="3"/>
    <n v="51"/>
    <n v="77.666667000000004"/>
    <n v="153"/>
    <n v="233.000001"/>
  </r>
  <r>
    <d v="2016-05-05T00:00:00"/>
    <x v="0"/>
    <x v="10"/>
    <n v="44"/>
    <x v="1"/>
    <x v="3"/>
    <x v="6"/>
    <n v="6266000"/>
    <x v="0"/>
    <x v="0"/>
    <n v="1"/>
    <n v="80"/>
    <n v="119"/>
    <n v="80"/>
    <n v="119"/>
  </r>
  <r>
    <d v="2016-05-05T00:00:00"/>
    <x v="0"/>
    <x v="10"/>
    <n v="44"/>
    <x v="1"/>
    <x v="3"/>
    <x v="6"/>
    <n v="6266000"/>
    <x v="1"/>
    <x v="1"/>
    <n v="2"/>
    <n v="330.5"/>
    <n v="513.5"/>
    <n v="661"/>
    <n v="1027"/>
  </r>
  <r>
    <d v="2015-10-03T00:00:00"/>
    <x v="1"/>
    <x v="7"/>
    <n v="44"/>
    <x v="1"/>
    <x v="3"/>
    <x v="6"/>
    <n v="6266000"/>
    <x v="0"/>
    <x v="0"/>
    <n v="2"/>
    <n v="225"/>
    <n v="315"/>
    <n v="450"/>
    <n v="630"/>
  </r>
  <r>
    <d v="2015-10-03T00:00:00"/>
    <x v="1"/>
    <x v="7"/>
    <n v="44"/>
    <x v="1"/>
    <x v="3"/>
    <x v="6"/>
    <n v="6266000"/>
    <x v="0"/>
    <x v="0"/>
    <n v="1"/>
    <n v="23"/>
    <n v="31"/>
    <n v="23"/>
    <n v="31"/>
  </r>
  <r>
    <d v="2015-08-22T00:00:00"/>
    <x v="1"/>
    <x v="5"/>
    <n v="44"/>
    <x v="1"/>
    <x v="1"/>
    <x v="16"/>
    <n v="2592000"/>
    <x v="1"/>
    <x v="6"/>
    <n v="3"/>
    <n v="450"/>
    <n v="627.66666699999996"/>
    <n v="1350"/>
    <n v="1883.0000009999999"/>
  </r>
  <r>
    <d v="2016-06-04T00:00:00"/>
    <x v="0"/>
    <x v="3"/>
    <n v="43"/>
    <x v="1"/>
    <x v="1"/>
    <x v="12"/>
    <n v="2161000"/>
    <x v="1"/>
    <x v="10"/>
    <n v="3"/>
    <n v="51"/>
    <n v="62"/>
    <n v="153"/>
    <n v="186"/>
  </r>
  <r>
    <d v="2016-07-07T00:00:00"/>
    <x v="0"/>
    <x v="4"/>
    <n v="43"/>
    <x v="1"/>
    <x v="1"/>
    <x v="12"/>
    <n v="2161000"/>
    <x v="1"/>
    <x v="10"/>
    <n v="2"/>
    <n v="117"/>
    <n v="97"/>
    <n v="234"/>
    <n v="194"/>
  </r>
  <r>
    <d v="2015-11-16T00:00:00"/>
    <x v="1"/>
    <x v="8"/>
    <n v="43"/>
    <x v="1"/>
    <x v="1"/>
    <x v="16"/>
    <n v="2592000"/>
    <x v="1"/>
    <x v="10"/>
    <n v="3"/>
    <n v="36"/>
    <n v="48.666666999999997"/>
    <n v="108"/>
    <n v="146.000001"/>
  </r>
  <r>
    <d v="2016-07-03T00:00:00"/>
    <x v="0"/>
    <x v="4"/>
    <n v="45"/>
    <x v="1"/>
    <x v="3"/>
    <x v="7"/>
    <n v="1841000"/>
    <x v="1"/>
    <x v="10"/>
    <n v="1"/>
    <n v="108"/>
    <n v="185"/>
    <n v="108"/>
    <n v="185"/>
  </r>
  <r>
    <d v="2015-10-03T00:00:00"/>
    <x v="1"/>
    <x v="7"/>
    <n v="45"/>
    <x v="0"/>
    <x v="2"/>
    <x v="5"/>
    <n v="55980000"/>
    <x v="1"/>
    <x v="6"/>
    <n v="3"/>
    <n v="183.33"/>
    <n v="186.33333300000001"/>
    <n v="549.99"/>
    <n v="558.999999"/>
  </r>
  <r>
    <d v="2016-04-01T00:00:00"/>
    <x v="0"/>
    <x v="2"/>
    <n v="46"/>
    <x v="1"/>
    <x v="1"/>
    <x v="12"/>
    <n v="2161000"/>
    <x v="1"/>
    <x v="10"/>
    <n v="2"/>
    <n v="130.5"/>
    <n v="122.5"/>
    <n v="261"/>
    <n v="245"/>
  </r>
  <r>
    <d v="2015-12-14T00:00:00"/>
    <x v="1"/>
    <x v="9"/>
    <n v="47"/>
    <x v="1"/>
    <x v="1"/>
    <x v="8"/>
    <n v="1654000"/>
    <x v="1"/>
    <x v="6"/>
    <n v="1"/>
    <n v="54"/>
    <n v="57"/>
    <n v="54"/>
    <n v="57"/>
  </r>
  <r>
    <d v="2016-04-07T00:00:00"/>
    <x v="0"/>
    <x v="2"/>
    <n v="47"/>
    <x v="1"/>
    <x v="1"/>
    <x v="16"/>
    <n v="2592000"/>
    <x v="1"/>
    <x v="10"/>
    <n v="3"/>
    <n v="51"/>
    <n v="69.333332999999996"/>
    <n v="153"/>
    <n v="207.999999"/>
  </r>
  <r>
    <d v="2016-03-04T00:00:00"/>
    <x v="0"/>
    <x v="1"/>
    <n v="47"/>
    <x v="0"/>
    <x v="2"/>
    <x v="5"/>
    <n v="55980000"/>
    <x v="0"/>
    <x v="5"/>
    <n v="1"/>
    <n v="715"/>
    <n v="872"/>
    <n v="715"/>
    <n v="872"/>
  </r>
  <r>
    <d v="2015-12-05T00:00:00"/>
    <x v="1"/>
    <x v="9"/>
    <n v="48"/>
    <x v="1"/>
    <x v="1"/>
    <x v="15"/>
    <n v="1606000"/>
    <x v="2"/>
    <x v="11"/>
    <n v="2"/>
    <n v="1192"/>
    <n v="1070.5"/>
    <n v="2384"/>
    <n v="2141"/>
  </r>
  <r>
    <d v="2015-12-05T00:00:00"/>
    <x v="1"/>
    <x v="9"/>
    <n v="48"/>
    <x v="1"/>
    <x v="1"/>
    <x v="15"/>
    <n v="1606000"/>
    <x v="0"/>
    <x v="2"/>
    <n v="3"/>
    <n v="303.33"/>
    <n v="258"/>
    <n v="909.99"/>
    <n v="774"/>
  </r>
  <r>
    <d v="2015-12-09T00:00:00"/>
    <x v="1"/>
    <x v="9"/>
    <n v="48"/>
    <x v="1"/>
    <x v="1"/>
    <x v="15"/>
    <n v="1606000"/>
    <x v="2"/>
    <x v="4"/>
    <n v="2"/>
    <n v="1160"/>
    <n v="1474"/>
    <n v="2320"/>
    <n v="2948"/>
  </r>
  <r>
    <d v="2015-12-09T00:00:00"/>
    <x v="1"/>
    <x v="9"/>
    <n v="48"/>
    <x v="1"/>
    <x v="1"/>
    <x v="15"/>
    <n v="1606000"/>
    <x v="0"/>
    <x v="0"/>
    <n v="2"/>
    <n v="472.5"/>
    <n v="648"/>
    <n v="945"/>
    <n v="1296"/>
  </r>
  <r>
    <d v="2015-12-09T00:00:00"/>
    <x v="1"/>
    <x v="9"/>
    <n v="48"/>
    <x v="1"/>
    <x v="1"/>
    <x v="15"/>
    <n v="1606000"/>
    <x v="0"/>
    <x v="0"/>
    <n v="1"/>
    <n v="145"/>
    <n v="108"/>
    <n v="145"/>
    <n v="108"/>
  </r>
  <r>
    <d v="2015-12-09T00:00:00"/>
    <x v="1"/>
    <x v="9"/>
    <n v="48"/>
    <x v="1"/>
    <x v="1"/>
    <x v="15"/>
    <n v="1606000"/>
    <x v="0"/>
    <x v="2"/>
    <n v="3"/>
    <n v="46.67"/>
    <n v="62"/>
    <n v="140.01"/>
    <n v="186"/>
  </r>
  <r>
    <d v="2015-12-09T00:00:00"/>
    <x v="1"/>
    <x v="9"/>
    <n v="48"/>
    <x v="1"/>
    <x v="1"/>
    <x v="15"/>
    <n v="1606000"/>
    <x v="1"/>
    <x v="6"/>
    <n v="1"/>
    <n v="750"/>
    <n v="1065"/>
    <n v="750"/>
    <n v="1065"/>
  </r>
  <r>
    <d v="2015-12-19T00:00:00"/>
    <x v="1"/>
    <x v="9"/>
    <n v="48"/>
    <x v="1"/>
    <x v="1"/>
    <x v="15"/>
    <n v="1606000"/>
    <x v="2"/>
    <x v="14"/>
    <n v="3"/>
    <n v="814.33"/>
    <n v="638.66666699999996"/>
    <n v="2442.9900000000002"/>
    <n v="1916.0000009999999"/>
  </r>
  <r>
    <d v="2015-12-19T00:00:00"/>
    <x v="1"/>
    <x v="9"/>
    <n v="48"/>
    <x v="1"/>
    <x v="1"/>
    <x v="15"/>
    <n v="1606000"/>
    <x v="0"/>
    <x v="12"/>
    <n v="3"/>
    <n v="81"/>
    <n v="69"/>
    <n v="243"/>
    <n v="207"/>
  </r>
  <r>
    <d v="2015-12-19T00:00:00"/>
    <x v="1"/>
    <x v="9"/>
    <n v="48"/>
    <x v="1"/>
    <x v="1"/>
    <x v="15"/>
    <n v="1606000"/>
    <x v="0"/>
    <x v="12"/>
    <n v="1"/>
    <n v="85"/>
    <n v="68"/>
    <n v="85"/>
    <n v="68"/>
  </r>
  <r>
    <d v="2015-11-18T00:00:00"/>
    <x v="1"/>
    <x v="8"/>
    <n v="48"/>
    <x v="1"/>
    <x v="1"/>
    <x v="4"/>
    <n v="1437000"/>
    <x v="1"/>
    <x v="10"/>
    <n v="1"/>
    <n v="189"/>
    <n v="141"/>
    <n v="189"/>
    <n v="141"/>
  </r>
  <r>
    <d v="2016-06-25T00:00:00"/>
    <x v="0"/>
    <x v="3"/>
    <n v="48"/>
    <x v="0"/>
    <x v="3"/>
    <x v="11"/>
    <n v="13080000"/>
    <x v="2"/>
    <x v="11"/>
    <n v="1"/>
    <n v="2384"/>
    <n v="2736"/>
    <n v="2384"/>
    <n v="2736"/>
  </r>
  <r>
    <d v="2016-06-25T00:00:00"/>
    <x v="0"/>
    <x v="3"/>
    <n v="48"/>
    <x v="0"/>
    <x v="3"/>
    <x v="11"/>
    <n v="13080000"/>
    <x v="0"/>
    <x v="2"/>
    <n v="2"/>
    <n v="35"/>
    <n v="52.5"/>
    <n v="70"/>
    <n v="105"/>
  </r>
  <r>
    <d v="2015-04-30T00:00:00"/>
    <x v="1"/>
    <x v="2"/>
    <n v="48"/>
    <x v="0"/>
    <x v="3"/>
    <x v="11"/>
    <n v="13080000"/>
    <x v="2"/>
    <x v="4"/>
    <n v="3"/>
    <n v="683"/>
    <n v="750"/>
    <n v="2049"/>
    <n v="2250"/>
  </r>
  <r>
    <d v="2015-07-01T00:00:00"/>
    <x v="1"/>
    <x v="4"/>
    <n v="48"/>
    <x v="0"/>
    <x v="3"/>
    <x v="11"/>
    <n v="13080000"/>
    <x v="2"/>
    <x v="14"/>
    <n v="3"/>
    <n v="180"/>
    <n v="203.33333300000001"/>
    <n v="540"/>
    <n v="609.999999"/>
  </r>
  <r>
    <d v="2015-10-19T00:00:00"/>
    <x v="1"/>
    <x v="7"/>
    <n v="48"/>
    <x v="0"/>
    <x v="3"/>
    <x v="11"/>
    <n v="13080000"/>
    <x v="2"/>
    <x v="4"/>
    <n v="1"/>
    <n v="2320"/>
    <n v="2713"/>
    <n v="2320"/>
    <n v="2713"/>
  </r>
  <r>
    <d v="2015-11-14T00:00:00"/>
    <x v="1"/>
    <x v="8"/>
    <n v="48"/>
    <x v="0"/>
    <x v="2"/>
    <x v="5"/>
    <n v="55980000"/>
    <x v="2"/>
    <x v="11"/>
    <n v="1"/>
    <n v="2384"/>
    <n v="2266"/>
    <n v="2384"/>
    <n v="2266"/>
  </r>
  <r>
    <d v="2015-10-18T00:00:00"/>
    <x v="1"/>
    <x v="7"/>
    <n v="49"/>
    <x v="1"/>
    <x v="1"/>
    <x v="12"/>
    <n v="2161000"/>
    <x v="0"/>
    <x v="5"/>
    <n v="2"/>
    <n v="495"/>
    <n v="676"/>
    <n v="990"/>
    <n v="1352"/>
  </r>
  <r>
    <d v="2015-10-18T00:00:00"/>
    <x v="1"/>
    <x v="7"/>
    <n v="49"/>
    <x v="1"/>
    <x v="1"/>
    <x v="12"/>
    <n v="2161000"/>
    <x v="1"/>
    <x v="9"/>
    <n v="3"/>
    <n v="27"/>
    <n v="24.666667"/>
    <n v="81"/>
    <n v="74.000000999999997"/>
  </r>
  <r>
    <d v="2016-06-02T00:00:00"/>
    <x v="0"/>
    <x v="3"/>
    <n v="50"/>
    <x v="0"/>
    <x v="1"/>
    <x v="18"/>
    <n v="678722"/>
    <x v="0"/>
    <x v="12"/>
    <n v="2"/>
    <n v="70"/>
    <n v="98"/>
    <n v="140"/>
    <n v="196"/>
  </r>
  <r>
    <d v="2016-06-02T00:00:00"/>
    <x v="0"/>
    <x v="3"/>
    <n v="50"/>
    <x v="0"/>
    <x v="1"/>
    <x v="18"/>
    <n v="678722"/>
    <x v="0"/>
    <x v="2"/>
    <n v="2"/>
    <n v="455"/>
    <n v="701"/>
    <n v="910"/>
    <n v="1402"/>
  </r>
  <r>
    <d v="2015-10-02T00:00:00"/>
    <x v="1"/>
    <x v="7"/>
    <n v="50"/>
    <x v="0"/>
    <x v="1"/>
    <x v="24"/>
    <n v="1395000"/>
    <x v="0"/>
    <x v="12"/>
    <n v="3"/>
    <n v="5"/>
    <n v="7"/>
    <n v="15"/>
    <n v="21"/>
  </r>
  <r>
    <d v="2015-10-02T00:00:00"/>
    <x v="1"/>
    <x v="7"/>
    <n v="50"/>
    <x v="0"/>
    <x v="1"/>
    <x v="24"/>
    <n v="1395000"/>
    <x v="0"/>
    <x v="12"/>
    <n v="2"/>
    <n v="130"/>
    <n v="124.5"/>
    <n v="260"/>
    <n v="249"/>
  </r>
  <r>
    <d v="2015-10-02T00:00:00"/>
    <x v="1"/>
    <x v="7"/>
    <n v="50"/>
    <x v="0"/>
    <x v="1"/>
    <x v="24"/>
    <n v="1395000"/>
    <x v="0"/>
    <x v="2"/>
    <n v="3"/>
    <n v="11.67"/>
    <n v="15.333333"/>
    <n v="35.01"/>
    <n v="45.999999000000003"/>
  </r>
  <r>
    <d v="2016-06-14T00:00:00"/>
    <x v="0"/>
    <x v="3"/>
    <n v="50"/>
    <x v="1"/>
    <x v="1"/>
    <x v="12"/>
    <n v="2161000"/>
    <x v="0"/>
    <x v="12"/>
    <n v="1"/>
    <n v="200"/>
    <n v="196"/>
    <n v="200"/>
    <n v="196"/>
  </r>
  <r>
    <d v="2016-06-14T00:00:00"/>
    <x v="0"/>
    <x v="3"/>
    <n v="50"/>
    <x v="1"/>
    <x v="1"/>
    <x v="12"/>
    <n v="2161000"/>
    <x v="0"/>
    <x v="12"/>
    <n v="1"/>
    <n v="110"/>
    <n v="113"/>
    <n v="110"/>
    <n v="113"/>
  </r>
  <r>
    <d v="2016-05-20T00:00:00"/>
    <x v="0"/>
    <x v="10"/>
    <n v="50"/>
    <x v="0"/>
    <x v="1"/>
    <x v="8"/>
    <n v="1654000"/>
    <x v="0"/>
    <x v="12"/>
    <n v="3"/>
    <n v="93.33"/>
    <n v="106.666667"/>
    <n v="279.99"/>
    <n v="320.000001"/>
  </r>
  <r>
    <d v="2016-05-20T00:00:00"/>
    <x v="0"/>
    <x v="10"/>
    <n v="50"/>
    <x v="0"/>
    <x v="1"/>
    <x v="8"/>
    <n v="1654000"/>
    <x v="0"/>
    <x v="12"/>
    <n v="1"/>
    <n v="85"/>
    <n v="124"/>
    <n v="85"/>
    <n v="124"/>
  </r>
  <r>
    <d v="2016-05-20T00:00:00"/>
    <x v="0"/>
    <x v="10"/>
    <n v="50"/>
    <x v="0"/>
    <x v="1"/>
    <x v="8"/>
    <n v="1654000"/>
    <x v="1"/>
    <x v="6"/>
    <n v="1"/>
    <n v="108"/>
    <n v="152"/>
    <n v="108"/>
    <n v="152"/>
  </r>
  <r>
    <d v="2016-05-07T00:00:00"/>
    <x v="0"/>
    <x v="10"/>
    <n v="24"/>
    <x v="0"/>
    <x v="1"/>
    <x v="3"/>
    <n v="1315000"/>
    <x v="0"/>
    <x v="5"/>
    <n v="1"/>
    <n v="1155"/>
    <n v="1680"/>
    <n v="1155"/>
    <n v="1680"/>
  </r>
  <r>
    <d v="2016-05-07T00:00:00"/>
    <x v="0"/>
    <x v="10"/>
    <n v="24"/>
    <x v="0"/>
    <x v="1"/>
    <x v="3"/>
    <n v="1315000"/>
    <x v="0"/>
    <x v="2"/>
    <n v="2"/>
    <n v="385"/>
    <n v="526.5"/>
    <n v="770"/>
    <n v="1053"/>
  </r>
  <r>
    <d v="2015-08-16T00:00:00"/>
    <x v="1"/>
    <x v="5"/>
    <n v="23"/>
    <x v="1"/>
    <x v="1"/>
    <x v="16"/>
    <n v="2592000"/>
    <x v="0"/>
    <x v="12"/>
    <n v="2"/>
    <n v="75"/>
    <n v="55"/>
    <n v="150"/>
    <n v="110"/>
  </r>
  <r>
    <d v="2015-08-16T00:00:00"/>
    <x v="1"/>
    <x v="5"/>
    <n v="23"/>
    <x v="1"/>
    <x v="1"/>
    <x v="16"/>
    <n v="2592000"/>
    <x v="0"/>
    <x v="12"/>
    <n v="1"/>
    <n v="50"/>
    <n v="75"/>
    <n v="50"/>
    <n v="75"/>
  </r>
  <r>
    <d v="2015-08-16T00:00:00"/>
    <x v="1"/>
    <x v="5"/>
    <n v="23"/>
    <x v="1"/>
    <x v="1"/>
    <x v="16"/>
    <n v="2592000"/>
    <x v="1"/>
    <x v="13"/>
    <n v="2"/>
    <n v="794"/>
    <n v="755"/>
    <n v="1588"/>
    <n v="1510"/>
  </r>
  <r>
    <d v="2016-05-09T00:00:00"/>
    <x v="0"/>
    <x v="10"/>
    <n v="23"/>
    <x v="0"/>
    <x v="1"/>
    <x v="14"/>
    <n v="1036000"/>
    <x v="2"/>
    <x v="4"/>
    <n v="2"/>
    <n v="1147.5"/>
    <n v="1017.5"/>
    <n v="2295"/>
    <n v="2035"/>
  </r>
  <r>
    <d v="2016-05-09T00:00:00"/>
    <x v="0"/>
    <x v="10"/>
    <n v="23"/>
    <x v="0"/>
    <x v="1"/>
    <x v="14"/>
    <n v="1036000"/>
    <x v="0"/>
    <x v="12"/>
    <n v="1"/>
    <n v="140"/>
    <n v="155"/>
    <n v="140"/>
    <n v="155"/>
  </r>
  <r>
    <d v="2016-03-11T00:00:00"/>
    <x v="0"/>
    <x v="1"/>
    <n v="23"/>
    <x v="0"/>
    <x v="1"/>
    <x v="12"/>
    <n v="2161000"/>
    <x v="1"/>
    <x v="6"/>
    <n v="3"/>
    <n v="72"/>
    <n v="92.666667000000004"/>
    <n v="216"/>
    <n v="278.000001"/>
  </r>
  <r>
    <d v="2016-05-15T00:00:00"/>
    <x v="0"/>
    <x v="10"/>
    <n v="23"/>
    <x v="0"/>
    <x v="1"/>
    <x v="12"/>
    <n v="2161000"/>
    <x v="0"/>
    <x v="12"/>
    <n v="3"/>
    <n v="45"/>
    <n v="52.666666999999997"/>
    <n v="135"/>
    <n v="158.000001"/>
  </r>
  <r>
    <d v="2016-05-15T00:00:00"/>
    <x v="0"/>
    <x v="10"/>
    <n v="23"/>
    <x v="0"/>
    <x v="1"/>
    <x v="12"/>
    <n v="2161000"/>
    <x v="0"/>
    <x v="12"/>
    <n v="2"/>
    <n v="130"/>
    <n v="172.5"/>
    <n v="260"/>
    <n v="345"/>
  </r>
  <r>
    <d v="2016-05-15T00:00:00"/>
    <x v="0"/>
    <x v="10"/>
    <n v="23"/>
    <x v="0"/>
    <x v="1"/>
    <x v="12"/>
    <n v="2161000"/>
    <x v="0"/>
    <x v="2"/>
    <n v="2"/>
    <n v="280"/>
    <n v="398"/>
    <n v="560"/>
    <n v="796"/>
  </r>
  <r>
    <d v="2016-05-15T00:00:00"/>
    <x v="0"/>
    <x v="10"/>
    <n v="23"/>
    <x v="0"/>
    <x v="1"/>
    <x v="12"/>
    <n v="2161000"/>
    <x v="1"/>
    <x v="6"/>
    <n v="1"/>
    <n v="756"/>
    <n v="890"/>
    <n v="756"/>
    <n v="890"/>
  </r>
  <r>
    <d v="2015-11-13T00:00:00"/>
    <x v="1"/>
    <x v="8"/>
    <n v="23"/>
    <x v="0"/>
    <x v="1"/>
    <x v="12"/>
    <n v="2161000"/>
    <x v="0"/>
    <x v="2"/>
    <n v="3"/>
    <n v="151.66999999999999"/>
    <n v="138"/>
    <n v="455.01"/>
    <n v="414"/>
  </r>
  <r>
    <d v="2016-01-11T00:00:00"/>
    <x v="0"/>
    <x v="11"/>
    <n v="23"/>
    <x v="0"/>
    <x v="1"/>
    <x v="15"/>
    <n v="1606000"/>
    <x v="0"/>
    <x v="12"/>
    <n v="2"/>
    <n v="15"/>
    <n v="15.5"/>
    <n v="30"/>
    <n v="31"/>
  </r>
  <r>
    <d v="2016-01-11T00:00:00"/>
    <x v="0"/>
    <x v="11"/>
    <n v="23"/>
    <x v="0"/>
    <x v="1"/>
    <x v="15"/>
    <n v="1606000"/>
    <x v="0"/>
    <x v="12"/>
    <n v="3"/>
    <n v="16.670000000000002"/>
    <n v="24.333333"/>
    <n v="50.010000000000005"/>
    <n v="72.999999000000003"/>
  </r>
  <r>
    <d v="2015-12-14T00:00:00"/>
    <x v="1"/>
    <x v="9"/>
    <n v="23"/>
    <x v="1"/>
    <x v="1"/>
    <x v="15"/>
    <n v="1606000"/>
    <x v="0"/>
    <x v="12"/>
    <n v="2"/>
    <n v="2.5"/>
    <n v="3.5"/>
    <n v="5"/>
    <n v="7"/>
  </r>
  <r>
    <d v="2015-12-14T00:00:00"/>
    <x v="1"/>
    <x v="9"/>
    <n v="23"/>
    <x v="1"/>
    <x v="1"/>
    <x v="15"/>
    <n v="1606000"/>
    <x v="0"/>
    <x v="12"/>
    <n v="2"/>
    <n v="100"/>
    <n v="137.5"/>
    <n v="200"/>
    <n v="275"/>
  </r>
  <r>
    <d v="2015-12-14T00:00:00"/>
    <x v="1"/>
    <x v="9"/>
    <n v="23"/>
    <x v="1"/>
    <x v="1"/>
    <x v="15"/>
    <n v="1606000"/>
    <x v="0"/>
    <x v="2"/>
    <n v="3"/>
    <n v="280"/>
    <n v="340.66666700000002"/>
    <n v="840"/>
    <n v="1022.0000010000001"/>
  </r>
  <r>
    <d v="2015-11-05T00:00:00"/>
    <x v="1"/>
    <x v="8"/>
    <n v="23"/>
    <x v="0"/>
    <x v="3"/>
    <x v="9"/>
    <n v="990509"/>
    <x v="0"/>
    <x v="12"/>
    <n v="2"/>
    <n v="150"/>
    <n v="196"/>
    <n v="300"/>
    <n v="392"/>
  </r>
  <r>
    <d v="2015-11-05T00:00:00"/>
    <x v="1"/>
    <x v="8"/>
    <n v="23"/>
    <x v="0"/>
    <x v="3"/>
    <x v="9"/>
    <n v="990509"/>
    <x v="0"/>
    <x v="12"/>
    <n v="2"/>
    <n v="55"/>
    <n v="68"/>
    <n v="110"/>
    <n v="136"/>
  </r>
  <r>
    <d v="2015-10-08T00:00:00"/>
    <x v="1"/>
    <x v="7"/>
    <n v="17"/>
    <x v="0"/>
    <x v="3"/>
    <x v="10"/>
    <n v="17930000"/>
    <x v="0"/>
    <x v="12"/>
    <n v="2"/>
    <n v="40"/>
    <n v="53.5"/>
    <n v="80"/>
    <n v="107"/>
  </r>
  <r>
    <d v="2015-10-08T00:00:00"/>
    <x v="1"/>
    <x v="7"/>
    <n v="17"/>
    <x v="0"/>
    <x v="3"/>
    <x v="10"/>
    <n v="17930000"/>
    <x v="0"/>
    <x v="12"/>
    <n v="1"/>
    <n v="30"/>
    <n v="38"/>
    <n v="30"/>
    <n v="38"/>
  </r>
  <r>
    <d v="2015-08-31T00:00:00"/>
    <x v="1"/>
    <x v="5"/>
    <n v="17"/>
    <x v="1"/>
    <x v="1"/>
    <x v="18"/>
    <n v="678722"/>
    <x v="0"/>
    <x v="12"/>
    <n v="3"/>
    <n v="6.67"/>
    <n v="6.6666670000000003"/>
    <n v="20.009999999999998"/>
    <n v="20.000001000000001"/>
  </r>
  <r>
    <d v="2015-08-31T00:00:00"/>
    <x v="1"/>
    <x v="5"/>
    <n v="17"/>
    <x v="1"/>
    <x v="1"/>
    <x v="18"/>
    <n v="678722"/>
    <x v="0"/>
    <x v="12"/>
    <n v="3"/>
    <n v="63.33"/>
    <n v="50"/>
    <n v="189.99"/>
    <n v="150"/>
  </r>
  <r>
    <d v="2015-08-31T00:00:00"/>
    <x v="1"/>
    <x v="5"/>
    <n v="17"/>
    <x v="1"/>
    <x v="1"/>
    <x v="18"/>
    <n v="678722"/>
    <x v="1"/>
    <x v="6"/>
    <n v="3"/>
    <n v="306"/>
    <n v="447"/>
    <n v="918"/>
    <n v="1341"/>
  </r>
  <r>
    <d v="2015-08-05T00:00:00"/>
    <x v="1"/>
    <x v="5"/>
    <n v="17"/>
    <x v="1"/>
    <x v="3"/>
    <x v="9"/>
    <n v="990509"/>
    <x v="0"/>
    <x v="12"/>
    <n v="3"/>
    <n v="66.67"/>
    <n v="95.666667000000004"/>
    <n v="200.01"/>
    <n v="287.000001"/>
  </r>
  <r>
    <d v="2015-08-05T00:00:00"/>
    <x v="1"/>
    <x v="5"/>
    <n v="17"/>
    <x v="1"/>
    <x v="3"/>
    <x v="9"/>
    <n v="990509"/>
    <x v="0"/>
    <x v="12"/>
    <n v="1"/>
    <n v="20"/>
    <n v="28"/>
    <n v="20"/>
    <n v="28"/>
  </r>
  <r>
    <d v="2016-02-19T00:00:00"/>
    <x v="0"/>
    <x v="0"/>
    <n v="87"/>
    <x v="0"/>
    <x v="3"/>
    <x v="9"/>
    <n v="990509"/>
    <x v="0"/>
    <x v="0"/>
    <n v="3"/>
    <n v="25"/>
    <n v="33.666666999999997"/>
    <n v="75"/>
    <n v="101.000001"/>
  </r>
  <r>
    <d v="2016-02-19T00:00:00"/>
    <x v="0"/>
    <x v="0"/>
    <n v="87"/>
    <x v="0"/>
    <x v="3"/>
    <x v="9"/>
    <n v="990509"/>
    <x v="0"/>
    <x v="0"/>
    <n v="2"/>
    <n v="7"/>
    <n v="11"/>
    <n v="14"/>
    <n v="22"/>
  </r>
  <r>
    <d v="2016-02-19T00:00:00"/>
    <x v="0"/>
    <x v="0"/>
    <n v="87"/>
    <x v="0"/>
    <x v="3"/>
    <x v="9"/>
    <n v="990509"/>
    <x v="0"/>
    <x v="15"/>
    <n v="3"/>
    <n v="80"/>
    <n v="127.666667"/>
    <n v="240"/>
    <n v="383.000001"/>
  </r>
  <r>
    <d v="2016-02-04T00:00:00"/>
    <x v="0"/>
    <x v="0"/>
    <n v="17"/>
    <x v="1"/>
    <x v="3"/>
    <x v="11"/>
    <n v="13080000"/>
    <x v="0"/>
    <x v="0"/>
    <n v="1"/>
    <n v="80"/>
    <n v="126"/>
    <n v="80"/>
    <n v="126"/>
  </r>
  <r>
    <d v="2016-02-04T00:00:00"/>
    <x v="0"/>
    <x v="0"/>
    <n v="17"/>
    <x v="1"/>
    <x v="3"/>
    <x v="11"/>
    <n v="13080000"/>
    <x v="0"/>
    <x v="2"/>
    <n v="3"/>
    <n v="93.33"/>
    <n v="151.33333300000001"/>
    <n v="279.99"/>
    <n v="453.999999"/>
  </r>
  <r>
    <d v="2016-02-04T00:00:00"/>
    <x v="0"/>
    <x v="0"/>
    <n v="17"/>
    <x v="1"/>
    <x v="3"/>
    <x v="11"/>
    <n v="13080000"/>
    <x v="1"/>
    <x v="6"/>
    <n v="1"/>
    <n v="50"/>
    <n v="76"/>
    <n v="50"/>
    <n v="76"/>
  </r>
  <r>
    <d v="2016-02-04T00:00:00"/>
    <x v="0"/>
    <x v="0"/>
    <n v="17"/>
    <x v="1"/>
    <x v="3"/>
    <x v="11"/>
    <n v="13080000"/>
    <x v="1"/>
    <x v="10"/>
    <n v="1"/>
    <n v="9"/>
    <n v="14"/>
    <n v="9"/>
    <n v="14"/>
  </r>
  <r>
    <d v="2016-06-22T00:00:00"/>
    <x v="0"/>
    <x v="3"/>
    <n v="17"/>
    <x v="1"/>
    <x v="3"/>
    <x v="11"/>
    <n v="13080000"/>
    <x v="0"/>
    <x v="0"/>
    <n v="2"/>
    <n v="315"/>
    <n v="454"/>
    <n v="630"/>
    <n v="908"/>
  </r>
  <r>
    <d v="2016-06-22T00:00:00"/>
    <x v="0"/>
    <x v="3"/>
    <n v="17"/>
    <x v="1"/>
    <x v="3"/>
    <x v="11"/>
    <n v="13080000"/>
    <x v="0"/>
    <x v="2"/>
    <n v="1"/>
    <n v="945"/>
    <n v="1428"/>
    <n v="945"/>
    <n v="1428"/>
  </r>
  <r>
    <d v="2016-06-22T00:00:00"/>
    <x v="0"/>
    <x v="3"/>
    <n v="17"/>
    <x v="1"/>
    <x v="3"/>
    <x v="11"/>
    <n v="13080000"/>
    <x v="1"/>
    <x v="6"/>
    <n v="1"/>
    <n v="200"/>
    <n v="317"/>
    <n v="200"/>
    <n v="317"/>
  </r>
  <r>
    <d v="2016-06-22T00:00:00"/>
    <x v="0"/>
    <x v="3"/>
    <n v="17"/>
    <x v="1"/>
    <x v="3"/>
    <x v="11"/>
    <n v="13080000"/>
    <x v="1"/>
    <x v="10"/>
    <n v="2"/>
    <n v="45"/>
    <n v="68.5"/>
    <n v="90"/>
    <n v="137"/>
  </r>
  <r>
    <d v="2015-12-27T00:00:00"/>
    <x v="1"/>
    <x v="9"/>
    <n v="17"/>
    <x v="0"/>
    <x v="1"/>
    <x v="8"/>
    <n v="1654000"/>
    <x v="0"/>
    <x v="12"/>
    <n v="1"/>
    <n v="60"/>
    <n v="54"/>
    <n v="60"/>
    <n v="54"/>
  </r>
  <r>
    <d v="2015-12-27T00:00:00"/>
    <x v="1"/>
    <x v="9"/>
    <n v="17"/>
    <x v="0"/>
    <x v="1"/>
    <x v="8"/>
    <n v="1654000"/>
    <x v="0"/>
    <x v="12"/>
    <n v="2"/>
    <n v="100"/>
    <n v="126.5"/>
    <n v="200"/>
    <n v="253"/>
  </r>
  <r>
    <d v="2015-10-09T00:00:00"/>
    <x v="1"/>
    <x v="7"/>
    <n v="18"/>
    <x v="1"/>
    <x v="3"/>
    <x v="6"/>
    <n v="6266000"/>
    <x v="0"/>
    <x v="5"/>
    <n v="2"/>
    <n v="495"/>
    <n v="661"/>
    <n v="990"/>
    <n v="1322"/>
  </r>
  <r>
    <d v="2016-02-23T00:00:00"/>
    <x v="0"/>
    <x v="0"/>
    <n v="19"/>
    <x v="0"/>
    <x v="2"/>
    <x v="5"/>
    <n v="55980000"/>
    <x v="0"/>
    <x v="8"/>
    <n v="3"/>
    <n v="66.33"/>
    <n v="91.333332999999996"/>
    <n v="198.99"/>
    <n v="273.999999"/>
  </r>
  <r>
    <d v="2016-06-24T00:00:00"/>
    <x v="0"/>
    <x v="3"/>
    <n v="19"/>
    <x v="0"/>
    <x v="2"/>
    <x v="5"/>
    <n v="55980000"/>
    <x v="1"/>
    <x v="10"/>
    <n v="3"/>
    <n v="63"/>
    <n v="86"/>
    <n v="189"/>
    <n v="258"/>
  </r>
  <r>
    <d v="2016-03-19T00:00:00"/>
    <x v="0"/>
    <x v="1"/>
    <n v="24"/>
    <x v="1"/>
    <x v="3"/>
    <x v="10"/>
    <n v="17930000"/>
    <x v="0"/>
    <x v="0"/>
    <n v="2"/>
    <n v="17.5"/>
    <n v="29"/>
    <n v="35"/>
    <n v="58"/>
  </r>
  <r>
    <d v="2016-03-19T00:00:00"/>
    <x v="0"/>
    <x v="1"/>
    <n v="24"/>
    <x v="1"/>
    <x v="3"/>
    <x v="10"/>
    <n v="17930000"/>
    <x v="0"/>
    <x v="5"/>
    <n v="3"/>
    <n v="513.33000000000004"/>
    <n v="814.66666699999996"/>
    <n v="1539.9900000000002"/>
    <n v="2444.0000009999999"/>
  </r>
  <r>
    <d v="2015-08-13T00:00:00"/>
    <x v="1"/>
    <x v="5"/>
    <n v="24"/>
    <x v="1"/>
    <x v="3"/>
    <x v="10"/>
    <n v="17930000"/>
    <x v="0"/>
    <x v="0"/>
    <n v="3"/>
    <n v="290"/>
    <n v="380.33333299999998"/>
    <n v="870"/>
    <n v="1140.9999989999999"/>
  </r>
  <r>
    <d v="2015-08-13T00:00:00"/>
    <x v="1"/>
    <x v="5"/>
    <n v="24"/>
    <x v="1"/>
    <x v="3"/>
    <x v="10"/>
    <n v="17930000"/>
    <x v="0"/>
    <x v="0"/>
    <n v="3"/>
    <n v="23.33"/>
    <n v="33.666666999999997"/>
    <n v="69.989999999999995"/>
    <n v="101.000001"/>
  </r>
  <r>
    <d v="2015-08-13T00:00:00"/>
    <x v="1"/>
    <x v="5"/>
    <n v="24"/>
    <x v="1"/>
    <x v="3"/>
    <x v="10"/>
    <n v="17930000"/>
    <x v="0"/>
    <x v="0"/>
    <n v="3"/>
    <n v="2.33"/>
    <n v="3"/>
    <n v="6.99"/>
    <n v="9"/>
  </r>
  <r>
    <d v="2015-10-03T00:00:00"/>
    <x v="1"/>
    <x v="7"/>
    <n v="24"/>
    <x v="1"/>
    <x v="3"/>
    <x v="10"/>
    <n v="17930000"/>
    <x v="0"/>
    <x v="0"/>
    <n v="1"/>
    <n v="300"/>
    <n v="369"/>
    <n v="300"/>
    <n v="369"/>
  </r>
  <r>
    <d v="2015-12-15T00:00:00"/>
    <x v="1"/>
    <x v="9"/>
    <n v="24"/>
    <x v="1"/>
    <x v="3"/>
    <x v="10"/>
    <n v="17930000"/>
    <x v="0"/>
    <x v="0"/>
    <n v="3"/>
    <n v="50"/>
    <n v="73.333332999999996"/>
    <n v="150"/>
    <n v="219.999999"/>
  </r>
  <r>
    <d v="2015-12-15T00:00:00"/>
    <x v="1"/>
    <x v="9"/>
    <n v="24"/>
    <x v="1"/>
    <x v="3"/>
    <x v="10"/>
    <n v="17930000"/>
    <x v="0"/>
    <x v="0"/>
    <n v="1"/>
    <n v="50"/>
    <n v="66"/>
    <n v="50"/>
    <n v="66"/>
  </r>
  <r>
    <d v="2016-02-23T00:00:00"/>
    <x v="0"/>
    <x v="0"/>
    <n v="25"/>
    <x v="1"/>
    <x v="1"/>
    <x v="18"/>
    <n v="678722"/>
    <x v="0"/>
    <x v="12"/>
    <n v="1"/>
    <n v="145"/>
    <n v="146"/>
    <n v="145"/>
    <n v="146"/>
  </r>
  <r>
    <d v="2016-02-23T00:00:00"/>
    <x v="0"/>
    <x v="0"/>
    <n v="25"/>
    <x v="1"/>
    <x v="1"/>
    <x v="18"/>
    <n v="678722"/>
    <x v="0"/>
    <x v="12"/>
    <n v="2"/>
    <n v="115"/>
    <n v="135.5"/>
    <n v="230"/>
    <n v="271"/>
  </r>
  <r>
    <d v="2016-03-09T00:00:00"/>
    <x v="0"/>
    <x v="1"/>
    <n v="25"/>
    <x v="0"/>
    <x v="2"/>
    <x v="5"/>
    <n v="55980000"/>
    <x v="1"/>
    <x v="10"/>
    <n v="2"/>
    <n v="72"/>
    <n v="90.5"/>
    <n v="144"/>
    <n v="181"/>
  </r>
  <r>
    <d v="2015-12-30T00:00:00"/>
    <x v="1"/>
    <x v="9"/>
    <n v="25"/>
    <x v="0"/>
    <x v="2"/>
    <x v="5"/>
    <n v="55980000"/>
    <x v="1"/>
    <x v="10"/>
    <n v="2"/>
    <n v="9"/>
    <n v="11"/>
    <n v="18"/>
    <n v="22"/>
  </r>
  <r>
    <d v="2016-03-25T00:00:00"/>
    <x v="0"/>
    <x v="1"/>
    <n v="25"/>
    <x v="0"/>
    <x v="1"/>
    <x v="23"/>
    <n v="1244000"/>
    <x v="0"/>
    <x v="12"/>
    <n v="1"/>
    <n v="140"/>
    <n v="151"/>
    <n v="140"/>
    <n v="151"/>
  </r>
  <r>
    <d v="2016-03-25T00:00:00"/>
    <x v="0"/>
    <x v="1"/>
    <n v="25"/>
    <x v="0"/>
    <x v="1"/>
    <x v="23"/>
    <n v="1244000"/>
    <x v="0"/>
    <x v="12"/>
    <n v="3"/>
    <n v="10"/>
    <n v="11.666667"/>
    <n v="30"/>
    <n v="35.000000999999997"/>
  </r>
  <r>
    <d v="2016-03-25T00:00:00"/>
    <x v="0"/>
    <x v="1"/>
    <n v="25"/>
    <x v="0"/>
    <x v="1"/>
    <x v="23"/>
    <n v="1244000"/>
    <x v="0"/>
    <x v="2"/>
    <n v="3"/>
    <n v="70"/>
    <n v="94"/>
    <n v="210"/>
    <n v="282"/>
  </r>
  <r>
    <d v="2016-04-08T00:00:00"/>
    <x v="0"/>
    <x v="2"/>
    <n v="25"/>
    <x v="0"/>
    <x v="3"/>
    <x v="11"/>
    <n v="13080000"/>
    <x v="0"/>
    <x v="12"/>
    <n v="1"/>
    <n v="25"/>
    <n v="35"/>
    <n v="25"/>
    <n v="35"/>
  </r>
  <r>
    <d v="2016-04-08T00:00:00"/>
    <x v="0"/>
    <x v="2"/>
    <n v="25"/>
    <x v="0"/>
    <x v="3"/>
    <x v="11"/>
    <n v="13080000"/>
    <x v="0"/>
    <x v="12"/>
    <n v="2"/>
    <n v="20"/>
    <n v="29.5"/>
    <n v="40"/>
    <n v="59"/>
  </r>
  <r>
    <d v="2015-10-09T00:00:00"/>
    <x v="1"/>
    <x v="7"/>
    <n v="24"/>
    <x v="1"/>
    <x v="1"/>
    <x v="15"/>
    <n v="1606000"/>
    <x v="0"/>
    <x v="12"/>
    <n v="3"/>
    <n v="50"/>
    <n v="55"/>
    <n v="150"/>
    <n v="165"/>
  </r>
  <r>
    <d v="2015-10-09T00:00:00"/>
    <x v="1"/>
    <x v="7"/>
    <n v="24"/>
    <x v="1"/>
    <x v="1"/>
    <x v="15"/>
    <n v="1606000"/>
    <x v="0"/>
    <x v="2"/>
    <n v="2"/>
    <n v="140"/>
    <n v="108.5"/>
    <n v="280"/>
    <n v="217"/>
  </r>
  <r>
    <d v="2016-03-27T00:00:00"/>
    <x v="0"/>
    <x v="1"/>
    <n v="24"/>
    <x v="0"/>
    <x v="3"/>
    <x v="10"/>
    <n v="17930000"/>
    <x v="2"/>
    <x v="4"/>
    <n v="3"/>
    <n v="256.33"/>
    <n v="333"/>
    <n v="768.99"/>
    <n v="999"/>
  </r>
  <r>
    <d v="2016-04-04T00:00:00"/>
    <x v="0"/>
    <x v="2"/>
    <n v="24"/>
    <x v="0"/>
    <x v="3"/>
    <x v="10"/>
    <n v="17930000"/>
    <x v="2"/>
    <x v="4"/>
    <n v="2"/>
    <n v="384.5"/>
    <n v="505"/>
    <n v="769"/>
    <n v="1010"/>
  </r>
  <r>
    <d v="2016-06-03T00:00:00"/>
    <x v="0"/>
    <x v="3"/>
    <n v="24"/>
    <x v="0"/>
    <x v="3"/>
    <x v="10"/>
    <n v="17930000"/>
    <x v="0"/>
    <x v="7"/>
    <n v="1"/>
    <n v="330"/>
    <n v="435"/>
    <n v="330"/>
    <n v="435"/>
  </r>
  <r>
    <d v="2016-06-12T00:00:00"/>
    <x v="0"/>
    <x v="3"/>
    <n v="24"/>
    <x v="0"/>
    <x v="3"/>
    <x v="10"/>
    <n v="17930000"/>
    <x v="2"/>
    <x v="4"/>
    <n v="3"/>
    <n v="773.33"/>
    <n v="976.66666699999996"/>
    <n v="2319.9900000000002"/>
    <n v="2930.0000009999999"/>
  </r>
  <r>
    <d v="2016-06-12T00:00:00"/>
    <x v="0"/>
    <x v="3"/>
    <n v="24"/>
    <x v="0"/>
    <x v="3"/>
    <x v="10"/>
    <n v="17930000"/>
    <x v="0"/>
    <x v="7"/>
    <n v="2"/>
    <n v="165"/>
    <n v="253"/>
    <n v="330"/>
    <n v="506"/>
  </r>
  <r>
    <d v="2015-04-13T00:00:00"/>
    <x v="1"/>
    <x v="2"/>
    <n v="24"/>
    <x v="0"/>
    <x v="3"/>
    <x v="10"/>
    <n v="17930000"/>
    <x v="2"/>
    <x v="4"/>
    <n v="1"/>
    <n v="2049"/>
    <n v="2532"/>
    <n v="2049"/>
    <n v="2532"/>
  </r>
  <r>
    <d v="2015-07-25T00:00:00"/>
    <x v="1"/>
    <x v="4"/>
    <n v="24"/>
    <x v="0"/>
    <x v="3"/>
    <x v="10"/>
    <n v="17930000"/>
    <x v="2"/>
    <x v="4"/>
    <n v="3"/>
    <n v="773.33"/>
    <n v="919"/>
    <n v="2319.9900000000002"/>
    <n v="2757"/>
  </r>
  <r>
    <d v="2015-08-29T00:00:00"/>
    <x v="1"/>
    <x v="5"/>
    <n v="24"/>
    <x v="0"/>
    <x v="3"/>
    <x v="10"/>
    <n v="17930000"/>
    <x v="2"/>
    <x v="4"/>
    <n v="1"/>
    <n v="2295"/>
    <n v="2408"/>
    <n v="2295"/>
    <n v="2408"/>
  </r>
  <r>
    <d v="2016-01-14T00:00:00"/>
    <x v="0"/>
    <x v="11"/>
    <n v="25"/>
    <x v="1"/>
    <x v="3"/>
    <x v="9"/>
    <n v="990509"/>
    <x v="0"/>
    <x v="0"/>
    <n v="2"/>
    <n v="14"/>
    <n v="20"/>
    <n v="28"/>
    <n v="40"/>
  </r>
  <r>
    <d v="2016-01-14T00:00:00"/>
    <x v="0"/>
    <x v="11"/>
    <n v="25"/>
    <x v="1"/>
    <x v="3"/>
    <x v="9"/>
    <n v="990509"/>
    <x v="0"/>
    <x v="2"/>
    <n v="2"/>
    <n v="262.5"/>
    <n v="432"/>
    <n v="525"/>
    <n v="864"/>
  </r>
  <r>
    <d v="2016-02-20T00:00:00"/>
    <x v="0"/>
    <x v="0"/>
    <n v="25"/>
    <x v="1"/>
    <x v="3"/>
    <x v="9"/>
    <n v="990509"/>
    <x v="0"/>
    <x v="2"/>
    <n v="2"/>
    <n v="472.5"/>
    <n v="762"/>
    <n v="945"/>
    <n v="1524"/>
  </r>
  <r>
    <d v="2016-06-28T00:00:00"/>
    <x v="0"/>
    <x v="3"/>
    <n v="25"/>
    <x v="1"/>
    <x v="3"/>
    <x v="9"/>
    <n v="990509"/>
    <x v="0"/>
    <x v="2"/>
    <n v="1"/>
    <n v="245"/>
    <n v="392"/>
    <n v="245"/>
    <n v="392"/>
  </r>
  <r>
    <d v="2016-07-31T00:00:00"/>
    <x v="0"/>
    <x v="4"/>
    <n v="25"/>
    <x v="1"/>
    <x v="3"/>
    <x v="9"/>
    <n v="990509"/>
    <x v="0"/>
    <x v="0"/>
    <n v="3"/>
    <n v="136"/>
    <n v="207.66666699999999"/>
    <n v="408"/>
    <n v="623.000001"/>
  </r>
  <r>
    <d v="2015-07-20T00:00:00"/>
    <x v="1"/>
    <x v="4"/>
    <n v="25"/>
    <x v="1"/>
    <x v="3"/>
    <x v="9"/>
    <n v="990509"/>
    <x v="0"/>
    <x v="0"/>
    <n v="3"/>
    <n v="35"/>
    <n v="45.333333000000003"/>
    <n v="105"/>
    <n v="135.999999"/>
  </r>
  <r>
    <d v="2015-07-20T00:00:00"/>
    <x v="1"/>
    <x v="4"/>
    <n v="25"/>
    <x v="1"/>
    <x v="3"/>
    <x v="9"/>
    <n v="990509"/>
    <x v="0"/>
    <x v="2"/>
    <n v="3"/>
    <n v="186.67"/>
    <n v="267"/>
    <n v="560.01"/>
    <n v="801"/>
  </r>
  <r>
    <d v="2015-08-21T00:00:00"/>
    <x v="1"/>
    <x v="5"/>
    <n v="25"/>
    <x v="1"/>
    <x v="3"/>
    <x v="9"/>
    <n v="990509"/>
    <x v="0"/>
    <x v="0"/>
    <n v="2"/>
    <n v="72.5"/>
    <n v="101.5"/>
    <n v="145"/>
    <n v="203"/>
  </r>
  <r>
    <d v="2015-08-21T00:00:00"/>
    <x v="1"/>
    <x v="5"/>
    <n v="25"/>
    <x v="1"/>
    <x v="3"/>
    <x v="9"/>
    <n v="990509"/>
    <x v="0"/>
    <x v="0"/>
    <n v="1"/>
    <n v="630"/>
    <n v="867"/>
    <n v="630"/>
    <n v="867"/>
  </r>
  <r>
    <d v="2015-08-21T00:00:00"/>
    <x v="1"/>
    <x v="5"/>
    <n v="25"/>
    <x v="1"/>
    <x v="3"/>
    <x v="9"/>
    <n v="990509"/>
    <x v="0"/>
    <x v="0"/>
    <n v="2"/>
    <n v="27.5"/>
    <n v="37"/>
    <n v="55"/>
    <n v="74"/>
  </r>
  <r>
    <d v="2015-09-13T00:00:00"/>
    <x v="1"/>
    <x v="6"/>
    <n v="25"/>
    <x v="1"/>
    <x v="3"/>
    <x v="9"/>
    <n v="990509"/>
    <x v="0"/>
    <x v="0"/>
    <n v="2"/>
    <n v="12.5"/>
    <n v="16.5"/>
    <n v="25"/>
    <n v="33"/>
  </r>
  <r>
    <d v="2015-09-13T00:00:00"/>
    <x v="1"/>
    <x v="6"/>
    <n v="25"/>
    <x v="1"/>
    <x v="3"/>
    <x v="9"/>
    <n v="990509"/>
    <x v="0"/>
    <x v="0"/>
    <n v="1"/>
    <n v="95"/>
    <n v="124"/>
    <n v="95"/>
    <n v="124"/>
  </r>
  <r>
    <d v="2015-09-13T00:00:00"/>
    <x v="1"/>
    <x v="6"/>
    <n v="25"/>
    <x v="1"/>
    <x v="3"/>
    <x v="9"/>
    <n v="990509"/>
    <x v="0"/>
    <x v="0"/>
    <n v="3"/>
    <n v="20.67"/>
    <n v="27.666667"/>
    <n v="62.010000000000005"/>
    <n v="83.000000999999997"/>
  </r>
  <r>
    <d v="2015-10-12T00:00:00"/>
    <x v="1"/>
    <x v="7"/>
    <n v="25"/>
    <x v="1"/>
    <x v="3"/>
    <x v="9"/>
    <n v="990509"/>
    <x v="0"/>
    <x v="0"/>
    <n v="2"/>
    <n v="70"/>
    <n v="91.5"/>
    <n v="140"/>
    <n v="183"/>
  </r>
  <r>
    <d v="2015-10-12T00:00:00"/>
    <x v="1"/>
    <x v="7"/>
    <n v="25"/>
    <x v="1"/>
    <x v="3"/>
    <x v="9"/>
    <n v="990509"/>
    <x v="0"/>
    <x v="2"/>
    <n v="3"/>
    <n v="140"/>
    <n v="181.66666699999999"/>
    <n v="420"/>
    <n v="545.000001"/>
  </r>
  <r>
    <d v="2015-10-31T00:00:00"/>
    <x v="1"/>
    <x v="7"/>
    <n v="25"/>
    <x v="1"/>
    <x v="3"/>
    <x v="9"/>
    <n v="990509"/>
    <x v="0"/>
    <x v="0"/>
    <n v="3"/>
    <n v="26.67"/>
    <n v="34.666666999999997"/>
    <n v="80.010000000000005"/>
    <n v="104.000001"/>
  </r>
  <r>
    <d v="2015-10-31T00:00:00"/>
    <x v="1"/>
    <x v="7"/>
    <n v="25"/>
    <x v="1"/>
    <x v="3"/>
    <x v="9"/>
    <n v="990509"/>
    <x v="0"/>
    <x v="2"/>
    <n v="1"/>
    <n v="35"/>
    <n v="48"/>
    <n v="35"/>
    <n v="48"/>
  </r>
  <r>
    <d v="2016-01-10T00:00:00"/>
    <x v="0"/>
    <x v="11"/>
    <n v="25"/>
    <x v="0"/>
    <x v="3"/>
    <x v="10"/>
    <n v="17930000"/>
    <x v="0"/>
    <x v="0"/>
    <n v="3"/>
    <n v="23.33"/>
    <n v="33.666666999999997"/>
    <n v="69.989999999999995"/>
    <n v="101.000001"/>
  </r>
  <r>
    <d v="2016-02-01T00:00:00"/>
    <x v="0"/>
    <x v="0"/>
    <n v="25"/>
    <x v="0"/>
    <x v="3"/>
    <x v="10"/>
    <n v="17930000"/>
    <x v="0"/>
    <x v="0"/>
    <n v="1"/>
    <n v="70"/>
    <n v="96"/>
    <n v="70"/>
    <n v="96"/>
  </r>
  <r>
    <d v="2016-02-01T00:00:00"/>
    <x v="0"/>
    <x v="0"/>
    <n v="25"/>
    <x v="0"/>
    <x v="3"/>
    <x v="10"/>
    <n v="17930000"/>
    <x v="0"/>
    <x v="0"/>
    <n v="2"/>
    <n v="101.5"/>
    <n v="154"/>
    <n v="203"/>
    <n v="308"/>
  </r>
  <r>
    <d v="2016-02-01T00:00:00"/>
    <x v="0"/>
    <x v="0"/>
    <n v="25"/>
    <x v="0"/>
    <x v="3"/>
    <x v="10"/>
    <n v="17930000"/>
    <x v="0"/>
    <x v="2"/>
    <n v="3"/>
    <n v="140"/>
    <n v="212"/>
    <n v="420"/>
    <n v="636"/>
  </r>
  <r>
    <d v="2016-04-15T00:00:00"/>
    <x v="0"/>
    <x v="2"/>
    <n v="25"/>
    <x v="0"/>
    <x v="3"/>
    <x v="10"/>
    <n v="17930000"/>
    <x v="0"/>
    <x v="0"/>
    <n v="3"/>
    <n v="15"/>
    <n v="21.666667"/>
    <n v="45"/>
    <n v="65.000000999999997"/>
  </r>
  <r>
    <d v="2016-04-15T00:00:00"/>
    <x v="0"/>
    <x v="2"/>
    <n v="25"/>
    <x v="0"/>
    <x v="3"/>
    <x v="10"/>
    <n v="17930000"/>
    <x v="0"/>
    <x v="0"/>
    <n v="3"/>
    <n v="13"/>
    <n v="18.666667"/>
    <n v="39"/>
    <n v="56.000000999999997"/>
  </r>
  <r>
    <d v="2016-04-15T00:00:00"/>
    <x v="0"/>
    <x v="2"/>
    <n v="25"/>
    <x v="0"/>
    <x v="3"/>
    <x v="10"/>
    <n v="17930000"/>
    <x v="0"/>
    <x v="8"/>
    <n v="2"/>
    <n v="71.5"/>
    <n v="100.5"/>
    <n v="143"/>
    <n v="201"/>
  </r>
  <r>
    <d v="2016-04-17T00:00:00"/>
    <x v="0"/>
    <x v="2"/>
    <n v="25"/>
    <x v="0"/>
    <x v="3"/>
    <x v="10"/>
    <n v="17930000"/>
    <x v="0"/>
    <x v="0"/>
    <n v="1"/>
    <n v="110"/>
    <n v="168"/>
    <n v="110"/>
    <n v="168"/>
  </r>
  <r>
    <d v="2016-04-17T00:00:00"/>
    <x v="0"/>
    <x v="2"/>
    <n v="25"/>
    <x v="0"/>
    <x v="3"/>
    <x v="10"/>
    <n v="17930000"/>
    <x v="0"/>
    <x v="0"/>
    <n v="2"/>
    <n v="275"/>
    <n v="421"/>
    <n v="550"/>
    <n v="842"/>
  </r>
  <r>
    <d v="2016-04-17T00:00:00"/>
    <x v="0"/>
    <x v="2"/>
    <n v="25"/>
    <x v="0"/>
    <x v="3"/>
    <x v="10"/>
    <n v="17930000"/>
    <x v="0"/>
    <x v="2"/>
    <n v="3"/>
    <n v="221.67"/>
    <n v="329"/>
    <n v="665.01"/>
    <n v="987"/>
  </r>
  <r>
    <d v="2016-05-03T00:00:00"/>
    <x v="0"/>
    <x v="10"/>
    <n v="25"/>
    <x v="0"/>
    <x v="3"/>
    <x v="10"/>
    <n v="17930000"/>
    <x v="2"/>
    <x v="4"/>
    <n v="1"/>
    <n v="540"/>
    <n v="611"/>
    <n v="540"/>
    <n v="611"/>
  </r>
  <r>
    <d v="2016-05-03T00:00:00"/>
    <x v="0"/>
    <x v="10"/>
    <n v="25"/>
    <x v="0"/>
    <x v="3"/>
    <x v="10"/>
    <n v="17930000"/>
    <x v="0"/>
    <x v="2"/>
    <n v="1"/>
    <n v="210"/>
    <n v="295"/>
    <n v="210"/>
    <n v="295"/>
  </r>
  <r>
    <d v="2016-05-04T00:00:00"/>
    <x v="0"/>
    <x v="10"/>
    <n v="25"/>
    <x v="0"/>
    <x v="3"/>
    <x v="10"/>
    <n v="17930000"/>
    <x v="0"/>
    <x v="0"/>
    <n v="3"/>
    <n v="270.67"/>
    <n v="401"/>
    <n v="812.01"/>
    <n v="1203"/>
  </r>
  <r>
    <d v="2016-05-04T00:00:00"/>
    <x v="0"/>
    <x v="10"/>
    <n v="25"/>
    <x v="0"/>
    <x v="3"/>
    <x v="10"/>
    <n v="17930000"/>
    <x v="0"/>
    <x v="0"/>
    <n v="1"/>
    <n v="35"/>
    <n v="57"/>
    <n v="35"/>
    <n v="57"/>
  </r>
  <r>
    <d v="2015-05-27T00:00:00"/>
    <x v="1"/>
    <x v="10"/>
    <n v="25"/>
    <x v="0"/>
    <x v="3"/>
    <x v="10"/>
    <n v="17930000"/>
    <x v="2"/>
    <x v="4"/>
    <n v="1"/>
    <n v="2071"/>
    <n v="2411"/>
    <n v="2071"/>
    <n v="2411"/>
  </r>
  <r>
    <d v="2015-08-06T00:00:00"/>
    <x v="1"/>
    <x v="5"/>
    <n v="25"/>
    <x v="0"/>
    <x v="3"/>
    <x v="10"/>
    <n v="17930000"/>
    <x v="2"/>
    <x v="4"/>
    <n v="3"/>
    <n v="773.33"/>
    <n v="846.33333300000004"/>
    <n v="2319.9900000000002"/>
    <n v="2538.9999990000001"/>
  </r>
  <r>
    <d v="2015-08-06T00:00:00"/>
    <x v="1"/>
    <x v="5"/>
    <n v="25"/>
    <x v="0"/>
    <x v="3"/>
    <x v="10"/>
    <n v="17930000"/>
    <x v="0"/>
    <x v="0"/>
    <n v="2"/>
    <n v="350"/>
    <n v="465"/>
    <n v="700"/>
    <n v="930"/>
  </r>
  <r>
    <d v="2015-08-06T00:00:00"/>
    <x v="1"/>
    <x v="5"/>
    <n v="25"/>
    <x v="0"/>
    <x v="3"/>
    <x v="10"/>
    <n v="17930000"/>
    <x v="0"/>
    <x v="0"/>
    <n v="2"/>
    <n v="45"/>
    <n v="62.5"/>
    <n v="90"/>
    <n v="125"/>
  </r>
  <r>
    <d v="2015-08-06T00:00:00"/>
    <x v="1"/>
    <x v="5"/>
    <n v="25"/>
    <x v="0"/>
    <x v="3"/>
    <x v="10"/>
    <n v="17930000"/>
    <x v="0"/>
    <x v="2"/>
    <n v="2"/>
    <n v="437.5"/>
    <n v="556.5"/>
    <n v="875"/>
    <n v="1113"/>
  </r>
  <r>
    <d v="2015-11-25T00:00:00"/>
    <x v="1"/>
    <x v="8"/>
    <n v="25"/>
    <x v="0"/>
    <x v="3"/>
    <x v="10"/>
    <n v="17930000"/>
    <x v="0"/>
    <x v="0"/>
    <n v="1"/>
    <n v="96"/>
    <n v="128"/>
    <n v="96"/>
    <n v="128"/>
  </r>
  <r>
    <d v="2015-11-25T00:00:00"/>
    <x v="1"/>
    <x v="8"/>
    <n v="25"/>
    <x v="0"/>
    <x v="3"/>
    <x v="10"/>
    <n v="17930000"/>
    <x v="0"/>
    <x v="0"/>
    <n v="1"/>
    <n v="225"/>
    <n v="308"/>
    <n v="225"/>
    <n v="308"/>
  </r>
  <r>
    <d v="2015-12-09T00:00:00"/>
    <x v="1"/>
    <x v="9"/>
    <n v="25"/>
    <x v="0"/>
    <x v="3"/>
    <x v="10"/>
    <n v="17930000"/>
    <x v="0"/>
    <x v="8"/>
    <n v="2"/>
    <n v="107.5"/>
    <n v="156.5"/>
    <n v="215"/>
    <n v="313"/>
  </r>
  <r>
    <d v="2016-03-01T00:00:00"/>
    <x v="0"/>
    <x v="1"/>
    <n v="25"/>
    <x v="0"/>
    <x v="2"/>
    <x v="5"/>
    <n v="55980000"/>
    <x v="0"/>
    <x v="7"/>
    <n v="3"/>
    <n v="168.67"/>
    <n v="226"/>
    <n v="506.01"/>
    <n v="678"/>
  </r>
  <r>
    <d v="2016-03-15T00:00:00"/>
    <x v="0"/>
    <x v="1"/>
    <n v="25"/>
    <x v="1"/>
    <x v="2"/>
    <x v="5"/>
    <n v="55980000"/>
    <x v="2"/>
    <x v="11"/>
    <n v="2"/>
    <n v="607.5"/>
    <n v="592.5"/>
    <n v="1215"/>
    <n v="1185"/>
  </r>
  <r>
    <d v="2016-06-26T00:00:00"/>
    <x v="0"/>
    <x v="3"/>
    <n v="25"/>
    <x v="1"/>
    <x v="2"/>
    <x v="5"/>
    <n v="55980000"/>
    <x v="2"/>
    <x v="11"/>
    <n v="1"/>
    <n v="742"/>
    <n v="781"/>
    <n v="742"/>
    <n v="781"/>
  </r>
  <r>
    <d v="2015-09-15T00:00:00"/>
    <x v="1"/>
    <x v="6"/>
    <n v="25"/>
    <x v="1"/>
    <x v="2"/>
    <x v="5"/>
    <n v="55980000"/>
    <x v="2"/>
    <x v="11"/>
    <n v="2"/>
    <n v="371"/>
    <n v="393.5"/>
    <n v="742"/>
    <n v="787"/>
  </r>
  <r>
    <d v="2015-09-25T00:00:00"/>
    <x v="1"/>
    <x v="6"/>
    <n v="25"/>
    <x v="1"/>
    <x v="2"/>
    <x v="5"/>
    <n v="55980000"/>
    <x v="2"/>
    <x v="11"/>
    <n v="1"/>
    <n v="742"/>
    <n v="649"/>
    <n v="742"/>
    <n v="649"/>
  </r>
  <r>
    <d v="2016-04-12T00:00:00"/>
    <x v="0"/>
    <x v="2"/>
    <n v="26"/>
    <x v="0"/>
    <x v="3"/>
    <x v="7"/>
    <n v="1841000"/>
    <x v="2"/>
    <x v="4"/>
    <n v="3"/>
    <n v="773.33"/>
    <n v="909.66666699999996"/>
    <n v="2319.9900000000002"/>
    <n v="2729.0000009999999"/>
  </r>
  <r>
    <d v="2016-04-12T00:00:00"/>
    <x v="0"/>
    <x v="2"/>
    <n v="26"/>
    <x v="0"/>
    <x v="3"/>
    <x v="7"/>
    <n v="1841000"/>
    <x v="0"/>
    <x v="12"/>
    <n v="1"/>
    <n v="130"/>
    <n v="197"/>
    <n v="130"/>
    <n v="197"/>
  </r>
  <r>
    <d v="2016-04-12T00:00:00"/>
    <x v="0"/>
    <x v="2"/>
    <n v="26"/>
    <x v="0"/>
    <x v="3"/>
    <x v="7"/>
    <n v="1841000"/>
    <x v="0"/>
    <x v="12"/>
    <n v="1"/>
    <n v="100"/>
    <n v="163"/>
    <n v="100"/>
    <n v="163"/>
  </r>
  <r>
    <d v="2015-05-31T00:00:00"/>
    <x v="1"/>
    <x v="10"/>
    <n v="26"/>
    <x v="0"/>
    <x v="3"/>
    <x v="7"/>
    <n v="1841000"/>
    <x v="2"/>
    <x v="4"/>
    <n v="3"/>
    <n v="683"/>
    <n v="745.33333300000004"/>
    <n v="2049"/>
    <n v="2235.9999990000001"/>
  </r>
  <r>
    <d v="2016-01-31T00:00:00"/>
    <x v="0"/>
    <x v="11"/>
    <n v="26"/>
    <x v="0"/>
    <x v="1"/>
    <x v="8"/>
    <n v="1654000"/>
    <x v="0"/>
    <x v="12"/>
    <n v="2"/>
    <n v="20"/>
    <n v="17.5"/>
    <n v="40"/>
    <n v="35"/>
  </r>
  <r>
    <d v="2016-01-31T00:00:00"/>
    <x v="0"/>
    <x v="11"/>
    <n v="26"/>
    <x v="0"/>
    <x v="1"/>
    <x v="8"/>
    <n v="1654000"/>
    <x v="0"/>
    <x v="12"/>
    <n v="3"/>
    <n v="30"/>
    <n v="37.333333000000003"/>
    <n v="90"/>
    <n v="111.999999"/>
  </r>
  <r>
    <d v="2016-01-31T00:00:00"/>
    <x v="0"/>
    <x v="11"/>
    <n v="26"/>
    <x v="0"/>
    <x v="1"/>
    <x v="8"/>
    <n v="1654000"/>
    <x v="0"/>
    <x v="2"/>
    <n v="3"/>
    <n v="291.67"/>
    <n v="497.33333299999998"/>
    <n v="875.01"/>
    <n v="1491.9999989999999"/>
  </r>
  <r>
    <d v="2016-04-05T00:00:00"/>
    <x v="0"/>
    <x v="2"/>
    <n v="26"/>
    <x v="0"/>
    <x v="1"/>
    <x v="8"/>
    <n v="1654000"/>
    <x v="0"/>
    <x v="2"/>
    <n v="3"/>
    <n v="175"/>
    <n v="227.33333300000001"/>
    <n v="525"/>
    <n v="681.999999"/>
  </r>
  <r>
    <d v="2016-03-27T00:00:00"/>
    <x v="0"/>
    <x v="1"/>
    <n v="26"/>
    <x v="1"/>
    <x v="1"/>
    <x v="4"/>
    <n v="1437000"/>
    <x v="2"/>
    <x v="4"/>
    <n v="2"/>
    <n v="1160"/>
    <n v="932"/>
    <n v="2320"/>
    <n v="1864"/>
  </r>
  <r>
    <d v="2016-03-27T00:00:00"/>
    <x v="0"/>
    <x v="1"/>
    <n v="26"/>
    <x v="1"/>
    <x v="1"/>
    <x v="4"/>
    <n v="1437000"/>
    <x v="0"/>
    <x v="0"/>
    <n v="2"/>
    <n v="17.5"/>
    <n v="24.5"/>
    <n v="35"/>
    <n v="49"/>
  </r>
  <r>
    <d v="2016-05-06T00:00:00"/>
    <x v="0"/>
    <x v="10"/>
    <n v="26"/>
    <x v="1"/>
    <x v="1"/>
    <x v="4"/>
    <n v="1437000"/>
    <x v="2"/>
    <x v="4"/>
    <n v="3"/>
    <n v="765"/>
    <n v="667.66666699999996"/>
    <n v="2295"/>
    <n v="2003.0000009999999"/>
  </r>
  <r>
    <d v="2016-05-06T00:00:00"/>
    <x v="0"/>
    <x v="10"/>
    <n v="26"/>
    <x v="1"/>
    <x v="1"/>
    <x v="4"/>
    <n v="1437000"/>
    <x v="0"/>
    <x v="0"/>
    <n v="1"/>
    <n v="45"/>
    <n v="63"/>
    <n v="45"/>
    <n v="63"/>
  </r>
  <r>
    <d v="2016-05-06T00:00:00"/>
    <x v="0"/>
    <x v="10"/>
    <n v="26"/>
    <x v="1"/>
    <x v="1"/>
    <x v="4"/>
    <n v="1437000"/>
    <x v="0"/>
    <x v="0"/>
    <n v="1"/>
    <n v="770"/>
    <n v="1262"/>
    <n v="770"/>
    <n v="1262"/>
  </r>
  <r>
    <d v="2016-05-06T00:00:00"/>
    <x v="0"/>
    <x v="10"/>
    <n v="26"/>
    <x v="1"/>
    <x v="1"/>
    <x v="4"/>
    <n v="1437000"/>
    <x v="0"/>
    <x v="0"/>
    <n v="1"/>
    <n v="34"/>
    <n v="30"/>
    <n v="34"/>
    <n v="30"/>
  </r>
  <r>
    <d v="2015-09-27T00:00:00"/>
    <x v="1"/>
    <x v="6"/>
    <n v="26"/>
    <x v="1"/>
    <x v="1"/>
    <x v="4"/>
    <n v="1437000"/>
    <x v="0"/>
    <x v="0"/>
    <n v="2"/>
    <n v="70"/>
    <n v="73"/>
    <n v="140"/>
    <n v="146"/>
  </r>
  <r>
    <d v="2015-09-27T00:00:00"/>
    <x v="1"/>
    <x v="6"/>
    <n v="26"/>
    <x v="1"/>
    <x v="1"/>
    <x v="4"/>
    <n v="1437000"/>
    <x v="0"/>
    <x v="0"/>
    <n v="2"/>
    <n v="30"/>
    <n v="38"/>
    <n v="60"/>
    <n v="76"/>
  </r>
  <r>
    <d v="2016-04-30T00:00:00"/>
    <x v="0"/>
    <x v="2"/>
    <n v="27"/>
    <x v="0"/>
    <x v="1"/>
    <x v="3"/>
    <n v="1315000"/>
    <x v="2"/>
    <x v="14"/>
    <n v="2"/>
    <n v="270"/>
    <n v="247"/>
    <n v="540"/>
    <n v="494"/>
  </r>
  <r>
    <d v="2016-04-30T00:00:00"/>
    <x v="0"/>
    <x v="2"/>
    <n v="27"/>
    <x v="0"/>
    <x v="1"/>
    <x v="3"/>
    <n v="1315000"/>
    <x v="1"/>
    <x v="13"/>
    <n v="1"/>
    <n v="508"/>
    <n v="806"/>
    <n v="508"/>
    <n v="806"/>
  </r>
  <r>
    <d v="2015-09-29T00:00:00"/>
    <x v="1"/>
    <x v="6"/>
    <n v="27"/>
    <x v="0"/>
    <x v="1"/>
    <x v="3"/>
    <n v="1315000"/>
    <x v="2"/>
    <x v="4"/>
    <n v="3"/>
    <n v="765"/>
    <n v="640.33333300000004"/>
    <n v="2295"/>
    <n v="1920.9999990000001"/>
  </r>
  <r>
    <d v="2015-09-29T00:00:00"/>
    <x v="1"/>
    <x v="6"/>
    <n v="27"/>
    <x v="0"/>
    <x v="1"/>
    <x v="3"/>
    <n v="1315000"/>
    <x v="0"/>
    <x v="12"/>
    <n v="1"/>
    <n v="110"/>
    <n v="100"/>
    <n v="110"/>
    <n v="100"/>
  </r>
  <r>
    <d v="2015-09-29T00:00:00"/>
    <x v="1"/>
    <x v="6"/>
    <n v="27"/>
    <x v="0"/>
    <x v="1"/>
    <x v="3"/>
    <n v="1315000"/>
    <x v="0"/>
    <x v="12"/>
    <n v="3"/>
    <n v="38.33"/>
    <n v="54"/>
    <n v="114.99"/>
    <n v="162"/>
  </r>
  <r>
    <d v="2016-06-11T00:00:00"/>
    <x v="0"/>
    <x v="3"/>
    <n v="27"/>
    <x v="0"/>
    <x v="3"/>
    <x v="11"/>
    <n v="13080000"/>
    <x v="0"/>
    <x v="0"/>
    <n v="3"/>
    <n v="198.33"/>
    <n v="316"/>
    <n v="594.99"/>
    <n v="948"/>
  </r>
  <r>
    <d v="2016-06-11T00:00:00"/>
    <x v="0"/>
    <x v="3"/>
    <n v="27"/>
    <x v="0"/>
    <x v="3"/>
    <x v="11"/>
    <n v="13080000"/>
    <x v="0"/>
    <x v="0"/>
    <n v="2"/>
    <n v="2.5"/>
    <n v="4"/>
    <n v="5"/>
    <n v="8"/>
  </r>
  <r>
    <d v="2016-06-11T00:00:00"/>
    <x v="0"/>
    <x v="3"/>
    <n v="27"/>
    <x v="0"/>
    <x v="3"/>
    <x v="11"/>
    <n v="13080000"/>
    <x v="0"/>
    <x v="2"/>
    <n v="1"/>
    <n v="700"/>
    <n v="1161"/>
    <n v="700"/>
    <n v="1161"/>
  </r>
  <r>
    <d v="2016-06-11T00:00:00"/>
    <x v="0"/>
    <x v="3"/>
    <n v="27"/>
    <x v="0"/>
    <x v="3"/>
    <x v="11"/>
    <n v="13080000"/>
    <x v="1"/>
    <x v="10"/>
    <n v="3"/>
    <n v="90"/>
    <n v="143.66666699999999"/>
    <n v="270"/>
    <n v="431.000001"/>
  </r>
  <r>
    <d v="2016-01-07T00:00:00"/>
    <x v="0"/>
    <x v="11"/>
    <n v="27"/>
    <x v="1"/>
    <x v="1"/>
    <x v="15"/>
    <n v="1606000"/>
    <x v="0"/>
    <x v="0"/>
    <n v="2"/>
    <n v="20"/>
    <n v="29.5"/>
    <n v="40"/>
    <n v="59"/>
  </r>
  <r>
    <d v="2016-01-16T00:00:00"/>
    <x v="0"/>
    <x v="11"/>
    <n v="27"/>
    <x v="1"/>
    <x v="1"/>
    <x v="15"/>
    <n v="1606000"/>
    <x v="1"/>
    <x v="16"/>
    <n v="3"/>
    <n v="396.67"/>
    <n v="337.66666700000002"/>
    <n v="1190.01"/>
    <n v="1013.0000010000001"/>
  </r>
  <r>
    <d v="2016-01-16T00:00:00"/>
    <x v="0"/>
    <x v="11"/>
    <n v="27"/>
    <x v="1"/>
    <x v="1"/>
    <x v="15"/>
    <n v="1606000"/>
    <x v="1"/>
    <x v="6"/>
    <n v="1"/>
    <n v="1300"/>
    <n v="1819"/>
    <n v="1300"/>
    <n v="1819"/>
  </r>
  <r>
    <d v="2016-02-19T00:00:00"/>
    <x v="0"/>
    <x v="0"/>
    <n v="27"/>
    <x v="1"/>
    <x v="1"/>
    <x v="15"/>
    <n v="1606000"/>
    <x v="0"/>
    <x v="0"/>
    <n v="1"/>
    <n v="275"/>
    <n v="216"/>
    <n v="275"/>
    <n v="216"/>
  </r>
  <r>
    <d v="2016-02-19T00:00:00"/>
    <x v="0"/>
    <x v="0"/>
    <n v="27"/>
    <x v="1"/>
    <x v="1"/>
    <x v="15"/>
    <n v="1606000"/>
    <x v="0"/>
    <x v="0"/>
    <n v="3"/>
    <n v="0.67"/>
    <n v="1"/>
    <n v="2.0100000000000002"/>
    <n v="3"/>
  </r>
  <r>
    <d v="2016-03-20T00:00:00"/>
    <x v="0"/>
    <x v="1"/>
    <n v="27"/>
    <x v="1"/>
    <x v="1"/>
    <x v="15"/>
    <n v="1606000"/>
    <x v="0"/>
    <x v="0"/>
    <n v="3"/>
    <n v="260"/>
    <n v="314"/>
    <n v="780"/>
    <n v="942"/>
  </r>
  <r>
    <d v="2016-03-20T00:00:00"/>
    <x v="0"/>
    <x v="1"/>
    <n v="27"/>
    <x v="1"/>
    <x v="1"/>
    <x v="15"/>
    <n v="1606000"/>
    <x v="0"/>
    <x v="0"/>
    <n v="3"/>
    <n v="5.33"/>
    <n v="9"/>
    <n v="15.99"/>
    <n v="27"/>
  </r>
  <r>
    <d v="2015-12-20T00:00:00"/>
    <x v="1"/>
    <x v="9"/>
    <n v="26"/>
    <x v="1"/>
    <x v="1"/>
    <x v="16"/>
    <n v="2592000"/>
    <x v="1"/>
    <x v="16"/>
    <n v="1"/>
    <n v="1120"/>
    <n v="1466"/>
    <n v="1120"/>
    <n v="1466"/>
  </r>
  <r>
    <d v="2015-12-20T00:00:00"/>
    <x v="1"/>
    <x v="9"/>
    <n v="26"/>
    <x v="1"/>
    <x v="1"/>
    <x v="16"/>
    <n v="2592000"/>
    <x v="1"/>
    <x v="13"/>
    <n v="1"/>
    <n v="1905"/>
    <n v="1898"/>
    <n v="1905"/>
    <n v="1898"/>
  </r>
  <r>
    <d v="2016-04-05T00:00:00"/>
    <x v="0"/>
    <x v="2"/>
    <n v="27"/>
    <x v="0"/>
    <x v="1"/>
    <x v="8"/>
    <n v="1654000"/>
    <x v="0"/>
    <x v="12"/>
    <n v="3"/>
    <n v="46.67"/>
    <n v="50.333333000000003"/>
    <n v="140.01"/>
    <n v="150.999999"/>
  </r>
  <r>
    <d v="2016-04-05T00:00:00"/>
    <x v="0"/>
    <x v="2"/>
    <n v="27"/>
    <x v="0"/>
    <x v="1"/>
    <x v="8"/>
    <n v="1654000"/>
    <x v="0"/>
    <x v="12"/>
    <n v="2"/>
    <n v="135"/>
    <n v="229.5"/>
    <n v="270"/>
    <n v="459"/>
  </r>
  <r>
    <d v="2016-04-05T00:00:00"/>
    <x v="0"/>
    <x v="2"/>
    <n v="27"/>
    <x v="0"/>
    <x v="1"/>
    <x v="8"/>
    <n v="1654000"/>
    <x v="1"/>
    <x v="6"/>
    <n v="2"/>
    <n v="108"/>
    <n v="126"/>
    <n v="216"/>
    <n v="252"/>
  </r>
  <r>
    <d v="2015-12-14T00:00:00"/>
    <x v="1"/>
    <x v="9"/>
    <n v="27"/>
    <x v="0"/>
    <x v="1"/>
    <x v="8"/>
    <n v="1654000"/>
    <x v="0"/>
    <x v="12"/>
    <n v="1"/>
    <n v="90"/>
    <n v="121"/>
    <n v="90"/>
    <n v="121"/>
  </r>
  <r>
    <d v="2015-12-14T00:00:00"/>
    <x v="1"/>
    <x v="9"/>
    <n v="27"/>
    <x v="0"/>
    <x v="1"/>
    <x v="8"/>
    <n v="1654000"/>
    <x v="0"/>
    <x v="12"/>
    <n v="1"/>
    <n v="95"/>
    <n v="121"/>
    <n v="95"/>
    <n v="121"/>
  </r>
  <r>
    <d v="2016-04-04T00:00:00"/>
    <x v="0"/>
    <x v="2"/>
    <n v="23"/>
    <x v="0"/>
    <x v="0"/>
    <x v="0"/>
    <n v="712816"/>
    <x v="1"/>
    <x v="6"/>
    <n v="2"/>
    <n v="50"/>
    <n v="60.5"/>
    <n v="100"/>
    <n v="121"/>
  </r>
  <r>
    <d v="2016-04-06T00:00:00"/>
    <x v="0"/>
    <x v="2"/>
    <n v="23"/>
    <x v="0"/>
    <x v="0"/>
    <x v="0"/>
    <n v="712816"/>
    <x v="0"/>
    <x v="7"/>
    <n v="3"/>
    <n v="22"/>
    <n v="25"/>
    <n v="66"/>
    <n v="75"/>
  </r>
  <r>
    <d v="2016-06-11T00:00:00"/>
    <x v="0"/>
    <x v="3"/>
    <n v="23"/>
    <x v="0"/>
    <x v="0"/>
    <x v="0"/>
    <n v="712816"/>
    <x v="0"/>
    <x v="7"/>
    <n v="2"/>
    <n v="33"/>
    <n v="40.5"/>
    <n v="66"/>
    <n v="81"/>
  </r>
  <r>
    <d v="2015-10-05T00:00:00"/>
    <x v="1"/>
    <x v="7"/>
    <n v="23"/>
    <x v="0"/>
    <x v="0"/>
    <x v="0"/>
    <n v="712816"/>
    <x v="1"/>
    <x v="6"/>
    <n v="2"/>
    <n v="225"/>
    <n v="211"/>
    <n v="450"/>
    <n v="422"/>
  </r>
  <r>
    <d v="2015-10-31T00:00:00"/>
    <x v="1"/>
    <x v="7"/>
    <n v="23"/>
    <x v="0"/>
    <x v="0"/>
    <x v="0"/>
    <n v="712816"/>
    <x v="1"/>
    <x v="6"/>
    <n v="1"/>
    <n v="918"/>
    <n v="961"/>
    <n v="918"/>
    <n v="961"/>
  </r>
  <r>
    <d v="2015-11-27T00:00:00"/>
    <x v="1"/>
    <x v="8"/>
    <n v="67"/>
    <x v="0"/>
    <x v="0"/>
    <x v="0"/>
    <n v="712816"/>
    <x v="0"/>
    <x v="0"/>
    <n v="1"/>
    <n v="115"/>
    <n v="115"/>
    <n v="115"/>
    <n v="115"/>
  </r>
  <r>
    <d v="2015-11-27T00:00:00"/>
    <x v="1"/>
    <x v="8"/>
    <n v="67"/>
    <x v="0"/>
    <x v="0"/>
    <x v="0"/>
    <n v="712816"/>
    <x v="0"/>
    <x v="0"/>
    <n v="3"/>
    <n v="350"/>
    <n v="392"/>
    <n v="1050"/>
    <n v="1176"/>
  </r>
  <r>
    <d v="2015-11-27T00:00:00"/>
    <x v="1"/>
    <x v="8"/>
    <n v="67"/>
    <x v="0"/>
    <x v="0"/>
    <x v="0"/>
    <n v="712816"/>
    <x v="0"/>
    <x v="2"/>
    <n v="1"/>
    <n v="315"/>
    <n v="355"/>
    <n v="315"/>
    <n v="355"/>
  </r>
  <r>
    <d v="2016-02-27T00:00:00"/>
    <x v="0"/>
    <x v="0"/>
    <n v="42"/>
    <x v="0"/>
    <x v="0"/>
    <x v="1"/>
    <n v="39240000"/>
    <x v="0"/>
    <x v="5"/>
    <n v="2"/>
    <n v="632.5"/>
    <n v="713.5"/>
    <n v="1265"/>
    <n v="1427"/>
  </r>
  <r>
    <d v="2016-03-09T00:00:00"/>
    <x v="0"/>
    <x v="1"/>
    <n v="42"/>
    <x v="0"/>
    <x v="0"/>
    <x v="1"/>
    <n v="39240000"/>
    <x v="0"/>
    <x v="5"/>
    <n v="3"/>
    <n v="403.33"/>
    <n v="550.66666699999996"/>
    <n v="1209.99"/>
    <n v="1652.0000009999999"/>
  </r>
  <r>
    <d v="2015-08-21T00:00:00"/>
    <x v="1"/>
    <x v="5"/>
    <n v="42"/>
    <x v="0"/>
    <x v="0"/>
    <x v="1"/>
    <n v="39240000"/>
    <x v="0"/>
    <x v="5"/>
    <n v="3"/>
    <n v="36.67"/>
    <n v="46"/>
    <n v="110.01"/>
    <n v="138"/>
  </r>
  <r>
    <d v="2016-01-09T00:00:00"/>
    <x v="0"/>
    <x v="11"/>
    <n v="41"/>
    <x v="1"/>
    <x v="0"/>
    <x v="0"/>
    <n v="712816"/>
    <x v="0"/>
    <x v="7"/>
    <n v="1"/>
    <n v="484"/>
    <n v="654"/>
    <n v="484"/>
    <n v="654"/>
  </r>
  <r>
    <d v="2016-01-24T00:00:00"/>
    <x v="0"/>
    <x v="11"/>
    <n v="41"/>
    <x v="1"/>
    <x v="0"/>
    <x v="0"/>
    <n v="712816"/>
    <x v="1"/>
    <x v="6"/>
    <n v="1"/>
    <n v="1200"/>
    <n v="1468"/>
    <n v="1200"/>
    <n v="1468"/>
  </r>
  <r>
    <d v="2016-01-25T00:00:00"/>
    <x v="0"/>
    <x v="11"/>
    <n v="41"/>
    <x v="1"/>
    <x v="0"/>
    <x v="0"/>
    <n v="712816"/>
    <x v="0"/>
    <x v="7"/>
    <n v="3"/>
    <n v="51.33"/>
    <n v="64"/>
    <n v="153.99"/>
    <n v="192"/>
  </r>
  <r>
    <d v="2016-01-25T00:00:00"/>
    <x v="0"/>
    <x v="11"/>
    <n v="41"/>
    <x v="1"/>
    <x v="0"/>
    <x v="0"/>
    <n v="712816"/>
    <x v="1"/>
    <x v="6"/>
    <n v="2"/>
    <n v="25"/>
    <n v="27"/>
    <n v="50"/>
    <n v="54"/>
  </r>
  <r>
    <d v="2016-01-27T00:00:00"/>
    <x v="0"/>
    <x v="11"/>
    <n v="41"/>
    <x v="1"/>
    <x v="0"/>
    <x v="0"/>
    <n v="712816"/>
    <x v="1"/>
    <x v="6"/>
    <n v="3"/>
    <n v="18"/>
    <n v="21.666667"/>
    <n v="54"/>
    <n v="65.000000999999997"/>
  </r>
  <r>
    <d v="2016-02-02T00:00:00"/>
    <x v="0"/>
    <x v="0"/>
    <n v="41"/>
    <x v="1"/>
    <x v="0"/>
    <x v="0"/>
    <n v="712816"/>
    <x v="0"/>
    <x v="7"/>
    <n v="1"/>
    <n v="374"/>
    <n v="488"/>
    <n v="374"/>
    <n v="488"/>
  </r>
  <r>
    <d v="2016-02-02T00:00:00"/>
    <x v="0"/>
    <x v="0"/>
    <n v="41"/>
    <x v="1"/>
    <x v="0"/>
    <x v="0"/>
    <n v="712816"/>
    <x v="1"/>
    <x v="6"/>
    <n v="2"/>
    <n v="729"/>
    <n v="1023.5"/>
    <n v="1458"/>
    <n v="2047"/>
  </r>
  <r>
    <d v="2016-02-23T00:00:00"/>
    <x v="0"/>
    <x v="0"/>
    <n v="41"/>
    <x v="1"/>
    <x v="0"/>
    <x v="0"/>
    <n v="712816"/>
    <x v="0"/>
    <x v="7"/>
    <n v="2"/>
    <n v="253"/>
    <n v="321"/>
    <n v="506"/>
    <n v="642"/>
  </r>
  <r>
    <d v="2016-02-23T00:00:00"/>
    <x v="0"/>
    <x v="0"/>
    <n v="41"/>
    <x v="1"/>
    <x v="0"/>
    <x v="0"/>
    <n v="712816"/>
    <x v="1"/>
    <x v="6"/>
    <n v="2"/>
    <n v="125"/>
    <n v="149"/>
    <n v="250"/>
    <n v="298"/>
  </r>
  <r>
    <d v="2016-02-25T00:00:00"/>
    <x v="0"/>
    <x v="0"/>
    <n v="41"/>
    <x v="1"/>
    <x v="0"/>
    <x v="0"/>
    <n v="712816"/>
    <x v="0"/>
    <x v="7"/>
    <n v="3"/>
    <n v="132"/>
    <n v="165.66666699999999"/>
    <n v="396"/>
    <n v="497.000001"/>
  </r>
  <r>
    <d v="2016-02-25T00:00:00"/>
    <x v="0"/>
    <x v="0"/>
    <n v="41"/>
    <x v="1"/>
    <x v="0"/>
    <x v="0"/>
    <n v="712816"/>
    <x v="1"/>
    <x v="6"/>
    <n v="2"/>
    <n v="325"/>
    <n v="429.5"/>
    <n v="650"/>
    <n v="859"/>
  </r>
  <r>
    <d v="2016-03-12T00:00:00"/>
    <x v="0"/>
    <x v="1"/>
    <n v="41"/>
    <x v="1"/>
    <x v="0"/>
    <x v="0"/>
    <n v="712816"/>
    <x v="0"/>
    <x v="7"/>
    <n v="2"/>
    <n v="11"/>
    <n v="13"/>
    <n v="22"/>
    <n v="26"/>
  </r>
  <r>
    <d v="2016-03-12T00:00:00"/>
    <x v="0"/>
    <x v="1"/>
    <n v="41"/>
    <x v="1"/>
    <x v="0"/>
    <x v="0"/>
    <n v="712816"/>
    <x v="1"/>
    <x v="6"/>
    <n v="3"/>
    <n v="483.33"/>
    <n v="586.66666699999996"/>
    <n v="1449.99"/>
    <n v="1760.0000009999999"/>
  </r>
  <r>
    <d v="2016-04-18T00:00:00"/>
    <x v="0"/>
    <x v="2"/>
    <n v="41"/>
    <x v="1"/>
    <x v="0"/>
    <x v="0"/>
    <n v="712816"/>
    <x v="1"/>
    <x v="6"/>
    <n v="1"/>
    <n v="1250"/>
    <n v="1321"/>
    <n v="1250"/>
    <n v="1321"/>
  </r>
  <r>
    <d v="2016-07-14T00:00:00"/>
    <x v="0"/>
    <x v="4"/>
    <n v="41"/>
    <x v="1"/>
    <x v="0"/>
    <x v="0"/>
    <n v="712816"/>
    <x v="1"/>
    <x v="6"/>
    <n v="3"/>
    <n v="166.67"/>
    <n v="208"/>
    <n v="500.01"/>
    <n v="624"/>
  </r>
  <r>
    <d v="2015-10-21T00:00:00"/>
    <x v="1"/>
    <x v="7"/>
    <n v="41"/>
    <x v="1"/>
    <x v="0"/>
    <x v="0"/>
    <n v="712816"/>
    <x v="1"/>
    <x v="6"/>
    <n v="1"/>
    <n v="950"/>
    <n v="1127"/>
    <n v="950"/>
    <n v="1127"/>
  </r>
  <r>
    <d v="2015-12-15T00:00:00"/>
    <x v="1"/>
    <x v="9"/>
    <n v="41"/>
    <x v="1"/>
    <x v="0"/>
    <x v="0"/>
    <n v="712816"/>
    <x v="1"/>
    <x v="6"/>
    <n v="1"/>
    <n v="1026"/>
    <n v="1129"/>
    <n v="1026"/>
    <n v="1129"/>
  </r>
  <r>
    <d v="2016-03-09T00:00:00"/>
    <x v="0"/>
    <x v="1"/>
    <n v="41"/>
    <x v="1"/>
    <x v="0"/>
    <x v="2"/>
    <n v="4246000"/>
    <x v="0"/>
    <x v="7"/>
    <n v="3"/>
    <n v="219.67"/>
    <n v="273"/>
    <n v="659.01"/>
    <n v="819"/>
  </r>
  <r>
    <d v="2016-03-09T00:00:00"/>
    <x v="0"/>
    <x v="1"/>
    <n v="41"/>
    <x v="1"/>
    <x v="0"/>
    <x v="2"/>
    <n v="4246000"/>
    <x v="0"/>
    <x v="5"/>
    <n v="3"/>
    <n v="36.67"/>
    <n v="41.333333000000003"/>
    <n v="110.01"/>
    <n v="123.999999"/>
  </r>
  <r>
    <d v="2016-05-16T00:00:00"/>
    <x v="0"/>
    <x v="10"/>
    <n v="41"/>
    <x v="1"/>
    <x v="0"/>
    <x v="2"/>
    <n v="4246000"/>
    <x v="0"/>
    <x v="5"/>
    <n v="1"/>
    <n v="550"/>
    <n v="627"/>
    <n v="550"/>
    <n v="627"/>
  </r>
  <r>
    <d v="2016-06-28T00:00:00"/>
    <x v="0"/>
    <x v="3"/>
    <n v="41"/>
    <x v="1"/>
    <x v="0"/>
    <x v="2"/>
    <n v="4246000"/>
    <x v="2"/>
    <x v="14"/>
    <n v="3"/>
    <n v="373.33"/>
    <n v="439.33333299999998"/>
    <n v="1119.99"/>
    <n v="1317.9999989999999"/>
  </r>
  <r>
    <d v="2015-07-29T00:00:00"/>
    <x v="1"/>
    <x v="4"/>
    <n v="41"/>
    <x v="1"/>
    <x v="0"/>
    <x v="2"/>
    <n v="4246000"/>
    <x v="2"/>
    <x v="14"/>
    <n v="3"/>
    <n v="180"/>
    <n v="182.66666699999999"/>
    <n v="540"/>
    <n v="548.000001"/>
  </r>
  <r>
    <d v="2016-07-09T00:00:00"/>
    <x v="0"/>
    <x v="4"/>
    <n v="39"/>
    <x v="1"/>
    <x v="0"/>
    <x v="0"/>
    <n v="712816"/>
    <x v="0"/>
    <x v="5"/>
    <n v="1"/>
    <n v="825"/>
    <n v="1116"/>
    <n v="825"/>
    <n v="1116"/>
  </r>
  <r>
    <d v="2016-02-12T00:00:00"/>
    <x v="0"/>
    <x v="0"/>
    <n v="39"/>
    <x v="1"/>
    <x v="0"/>
    <x v="1"/>
    <n v="39240000"/>
    <x v="1"/>
    <x v="13"/>
    <n v="1"/>
    <n v="254"/>
    <n v="300"/>
    <n v="254"/>
    <n v="300"/>
  </r>
  <r>
    <d v="2015-08-23T00:00:00"/>
    <x v="1"/>
    <x v="5"/>
    <n v="39"/>
    <x v="1"/>
    <x v="0"/>
    <x v="1"/>
    <n v="39240000"/>
    <x v="1"/>
    <x v="13"/>
    <n v="3"/>
    <n v="423.33"/>
    <n v="448"/>
    <n v="1269.99"/>
    <n v="1344"/>
  </r>
  <r>
    <d v="2016-07-27T00:00:00"/>
    <x v="0"/>
    <x v="4"/>
    <n v="29"/>
    <x v="0"/>
    <x v="3"/>
    <x v="11"/>
    <n v="13080000"/>
    <x v="1"/>
    <x v="1"/>
    <n v="2"/>
    <n v="183.5"/>
    <n v="262"/>
    <n v="367"/>
    <n v="524"/>
  </r>
  <r>
    <d v="2016-05-26T00:00:00"/>
    <x v="0"/>
    <x v="10"/>
    <n v="29"/>
    <x v="0"/>
    <x v="1"/>
    <x v="16"/>
    <n v="2592000"/>
    <x v="0"/>
    <x v="12"/>
    <n v="3"/>
    <n v="73.33"/>
    <n v="71"/>
    <n v="219.99"/>
    <n v="213"/>
  </r>
  <r>
    <d v="2016-05-26T00:00:00"/>
    <x v="0"/>
    <x v="10"/>
    <n v="29"/>
    <x v="0"/>
    <x v="1"/>
    <x v="16"/>
    <n v="2592000"/>
    <x v="0"/>
    <x v="12"/>
    <n v="3"/>
    <n v="46.67"/>
    <n v="48.666666999999997"/>
    <n v="140.01"/>
    <n v="146.000001"/>
  </r>
  <r>
    <d v="2015-09-13T00:00:00"/>
    <x v="1"/>
    <x v="6"/>
    <n v="29"/>
    <x v="0"/>
    <x v="1"/>
    <x v="16"/>
    <n v="2592000"/>
    <x v="0"/>
    <x v="12"/>
    <n v="2"/>
    <n v="70"/>
    <n v="53"/>
    <n v="140"/>
    <n v="106"/>
  </r>
  <r>
    <d v="2015-09-13T00:00:00"/>
    <x v="1"/>
    <x v="6"/>
    <n v="29"/>
    <x v="0"/>
    <x v="1"/>
    <x v="16"/>
    <n v="2592000"/>
    <x v="0"/>
    <x v="12"/>
    <n v="2"/>
    <n v="47.5"/>
    <n v="35.5"/>
    <n v="95"/>
    <n v="71"/>
  </r>
  <r>
    <d v="2016-02-22T00:00:00"/>
    <x v="0"/>
    <x v="0"/>
    <n v="29"/>
    <x v="1"/>
    <x v="1"/>
    <x v="15"/>
    <n v="1606000"/>
    <x v="0"/>
    <x v="2"/>
    <n v="3"/>
    <n v="291.67"/>
    <n v="420.33333299999998"/>
    <n v="875.01"/>
    <n v="1260.9999989999999"/>
  </r>
  <r>
    <d v="2016-04-08T00:00:00"/>
    <x v="0"/>
    <x v="2"/>
    <n v="29"/>
    <x v="1"/>
    <x v="1"/>
    <x v="15"/>
    <n v="1606000"/>
    <x v="0"/>
    <x v="12"/>
    <n v="1"/>
    <n v="117"/>
    <n v="136"/>
    <n v="117"/>
    <n v="136"/>
  </r>
  <r>
    <d v="2016-04-08T00:00:00"/>
    <x v="0"/>
    <x v="2"/>
    <n v="29"/>
    <x v="1"/>
    <x v="1"/>
    <x v="15"/>
    <n v="1606000"/>
    <x v="0"/>
    <x v="12"/>
    <n v="3"/>
    <n v="35"/>
    <n v="50"/>
    <n v="105"/>
    <n v="150"/>
  </r>
  <r>
    <d v="2016-04-08T00:00:00"/>
    <x v="0"/>
    <x v="2"/>
    <n v="29"/>
    <x v="1"/>
    <x v="1"/>
    <x v="15"/>
    <n v="1606000"/>
    <x v="0"/>
    <x v="2"/>
    <n v="2"/>
    <n v="140"/>
    <n v="169"/>
    <n v="280"/>
    <n v="338"/>
  </r>
  <r>
    <d v="2016-06-15T00:00:00"/>
    <x v="0"/>
    <x v="3"/>
    <n v="29"/>
    <x v="1"/>
    <x v="1"/>
    <x v="15"/>
    <n v="1606000"/>
    <x v="0"/>
    <x v="2"/>
    <n v="1"/>
    <n v="490"/>
    <n v="643"/>
    <n v="490"/>
    <n v="643"/>
  </r>
  <r>
    <d v="2016-06-18T00:00:00"/>
    <x v="0"/>
    <x v="3"/>
    <n v="29"/>
    <x v="1"/>
    <x v="1"/>
    <x v="15"/>
    <n v="1606000"/>
    <x v="0"/>
    <x v="2"/>
    <n v="2"/>
    <n v="262.5"/>
    <n v="250.5"/>
    <n v="525"/>
    <n v="501"/>
  </r>
  <r>
    <d v="2015-10-23T00:00:00"/>
    <x v="1"/>
    <x v="7"/>
    <n v="29"/>
    <x v="1"/>
    <x v="1"/>
    <x v="15"/>
    <n v="1606000"/>
    <x v="0"/>
    <x v="12"/>
    <n v="3"/>
    <n v="57"/>
    <n v="71.666667000000004"/>
    <n v="171"/>
    <n v="215.000001"/>
  </r>
  <r>
    <d v="2015-10-23T00:00:00"/>
    <x v="1"/>
    <x v="7"/>
    <n v="29"/>
    <x v="1"/>
    <x v="1"/>
    <x v="15"/>
    <n v="1606000"/>
    <x v="0"/>
    <x v="12"/>
    <n v="3"/>
    <n v="50"/>
    <n v="61"/>
    <n v="150"/>
    <n v="183"/>
  </r>
  <r>
    <d v="2015-10-23T00:00:00"/>
    <x v="1"/>
    <x v="7"/>
    <n v="29"/>
    <x v="1"/>
    <x v="1"/>
    <x v="15"/>
    <n v="1606000"/>
    <x v="0"/>
    <x v="2"/>
    <n v="1"/>
    <n v="770"/>
    <n v="945"/>
    <n v="770"/>
    <n v="945"/>
  </r>
  <r>
    <d v="2016-04-01T00:00:00"/>
    <x v="0"/>
    <x v="2"/>
    <n v="29"/>
    <x v="1"/>
    <x v="3"/>
    <x v="7"/>
    <n v="1841000"/>
    <x v="1"/>
    <x v="6"/>
    <n v="3"/>
    <n v="266.67"/>
    <n v="446"/>
    <n v="800.01"/>
    <n v="1338"/>
  </r>
  <r>
    <d v="2016-05-27T00:00:00"/>
    <x v="0"/>
    <x v="10"/>
    <n v="29"/>
    <x v="1"/>
    <x v="3"/>
    <x v="7"/>
    <n v="1841000"/>
    <x v="1"/>
    <x v="6"/>
    <n v="1"/>
    <n v="700"/>
    <n v="1086"/>
    <n v="700"/>
    <n v="1086"/>
  </r>
  <r>
    <d v="2015-08-04T00:00:00"/>
    <x v="1"/>
    <x v="5"/>
    <n v="29"/>
    <x v="1"/>
    <x v="3"/>
    <x v="7"/>
    <n v="1841000"/>
    <x v="1"/>
    <x v="6"/>
    <n v="3"/>
    <n v="283.33"/>
    <n v="356"/>
    <n v="849.99"/>
    <n v="1068"/>
  </r>
  <r>
    <d v="2015-05-13T00:00:00"/>
    <x v="1"/>
    <x v="10"/>
    <n v="29"/>
    <x v="0"/>
    <x v="3"/>
    <x v="9"/>
    <n v="990509"/>
    <x v="2"/>
    <x v="4"/>
    <n v="3"/>
    <n v="690.33"/>
    <n v="754"/>
    <n v="2070.9900000000002"/>
    <n v="2262"/>
  </r>
  <r>
    <d v="2015-07-28T00:00:00"/>
    <x v="1"/>
    <x v="4"/>
    <n v="29"/>
    <x v="0"/>
    <x v="3"/>
    <x v="9"/>
    <n v="990509"/>
    <x v="2"/>
    <x v="4"/>
    <n v="1"/>
    <n v="540"/>
    <n v="620"/>
    <n v="540"/>
    <n v="620"/>
  </r>
  <r>
    <d v="2015-07-28T00:00:00"/>
    <x v="1"/>
    <x v="4"/>
    <n v="29"/>
    <x v="0"/>
    <x v="3"/>
    <x v="9"/>
    <n v="990509"/>
    <x v="1"/>
    <x v="6"/>
    <n v="1"/>
    <n v="1250"/>
    <n v="1699"/>
    <n v="1250"/>
    <n v="1699"/>
  </r>
  <r>
    <d v="2015-08-03T00:00:00"/>
    <x v="1"/>
    <x v="5"/>
    <n v="29"/>
    <x v="0"/>
    <x v="3"/>
    <x v="9"/>
    <n v="990509"/>
    <x v="2"/>
    <x v="4"/>
    <n v="3"/>
    <n v="773.33"/>
    <n v="941"/>
    <n v="2319.9900000000002"/>
    <n v="2823"/>
  </r>
  <r>
    <d v="2015-08-03T00:00:00"/>
    <x v="1"/>
    <x v="5"/>
    <n v="29"/>
    <x v="0"/>
    <x v="3"/>
    <x v="9"/>
    <n v="990509"/>
    <x v="0"/>
    <x v="12"/>
    <n v="3"/>
    <n v="45"/>
    <n v="60"/>
    <n v="135"/>
    <n v="180"/>
  </r>
  <r>
    <d v="2015-08-03T00:00:00"/>
    <x v="1"/>
    <x v="5"/>
    <n v="29"/>
    <x v="0"/>
    <x v="3"/>
    <x v="9"/>
    <n v="990509"/>
    <x v="0"/>
    <x v="12"/>
    <n v="2"/>
    <n v="20"/>
    <n v="26.5"/>
    <n v="40"/>
    <n v="53"/>
  </r>
  <r>
    <d v="2015-08-03T00:00:00"/>
    <x v="1"/>
    <x v="5"/>
    <n v="29"/>
    <x v="0"/>
    <x v="3"/>
    <x v="9"/>
    <n v="990509"/>
    <x v="1"/>
    <x v="6"/>
    <n v="3"/>
    <n v="72"/>
    <n v="87"/>
    <n v="216"/>
    <n v="261"/>
  </r>
  <r>
    <d v="2016-04-16T00:00:00"/>
    <x v="0"/>
    <x v="2"/>
    <n v="30"/>
    <x v="0"/>
    <x v="3"/>
    <x v="11"/>
    <n v="13080000"/>
    <x v="0"/>
    <x v="2"/>
    <n v="2"/>
    <n v="455"/>
    <n v="680"/>
    <n v="910"/>
    <n v="1360"/>
  </r>
  <r>
    <d v="2015-10-15T00:00:00"/>
    <x v="1"/>
    <x v="7"/>
    <n v="30"/>
    <x v="0"/>
    <x v="3"/>
    <x v="11"/>
    <n v="13080000"/>
    <x v="0"/>
    <x v="2"/>
    <n v="3"/>
    <n v="163.33000000000001"/>
    <n v="202"/>
    <n v="489.99"/>
    <n v="606"/>
  </r>
  <r>
    <d v="2015-11-08T00:00:00"/>
    <x v="1"/>
    <x v="8"/>
    <n v="30"/>
    <x v="0"/>
    <x v="3"/>
    <x v="11"/>
    <n v="13080000"/>
    <x v="0"/>
    <x v="2"/>
    <n v="3"/>
    <n v="198.33"/>
    <n v="266"/>
    <n v="594.99"/>
    <n v="798"/>
  </r>
  <r>
    <d v="2016-01-10T00:00:00"/>
    <x v="0"/>
    <x v="11"/>
    <n v="30"/>
    <x v="1"/>
    <x v="3"/>
    <x v="6"/>
    <n v="6266000"/>
    <x v="0"/>
    <x v="0"/>
    <n v="3"/>
    <n v="20"/>
    <n v="29.333333"/>
    <n v="60"/>
    <n v="87.999999000000003"/>
  </r>
  <r>
    <d v="2016-01-10T00:00:00"/>
    <x v="0"/>
    <x v="11"/>
    <n v="30"/>
    <x v="1"/>
    <x v="3"/>
    <x v="6"/>
    <n v="6266000"/>
    <x v="0"/>
    <x v="0"/>
    <n v="3"/>
    <n v="200"/>
    <n v="307.66666700000002"/>
    <n v="600"/>
    <n v="923.00000100000011"/>
  </r>
  <r>
    <d v="2016-04-27T00:00:00"/>
    <x v="0"/>
    <x v="2"/>
    <n v="30"/>
    <x v="1"/>
    <x v="3"/>
    <x v="6"/>
    <n v="6266000"/>
    <x v="0"/>
    <x v="0"/>
    <n v="2"/>
    <n v="2.5"/>
    <n v="4"/>
    <n v="5"/>
    <n v="8"/>
  </r>
  <r>
    <d v="2015-09-17T00:00:00"/>
    <x v="1"/>
    <x v="6"/>
    <n v="30"/>
    <x v="1"/>
    <x v="3"/>
    <x v="6"/>
    <n v="6266000"/>
    <x v="0"/>
    <x v="0"/>
    <n v="3"/>
    <n v="50"/>
    <n v="64.333332999999996"/>
    <n v="150"/>
    <n v="192.999999"/>
  </r>
  <r>
    <d v="2015-09-17T00:00:00"/>
    <x v="1"/>
    <x v="6"/>
    <n v="30"/>
    <x v="1"/>
    <x v="3"/>
    <x v="6"/>
    <n v="6266000"/>
    <x v="0"/>
    <x v="0"/>
    <n v="2"/>
    <n v="70"/>
    <n v="91"/>
    <n v="140"/>
    <n v="182"/>
  </r>
  <r>
    <d v="2015-09-17T00:00:00"/>
    <x v="1"/>
    <x v="6"/>
    <n v="30"/>
    <x v="1"/>
    <x v="3"/>
    <x v="6"/>
    <n v="6266000"/>
    <x v="0"/>
    <x v="0"/>
    <n v="3"/>
    <n v="7.67"/>
    <n v="9.3333329999999997"/>
    <n v="23.009999999999998"/>
    <n v="27.999998999999999"/>
  </r>
  <r>
    <d v="2016-05-26T00:00:00"/>
    <x v="0"/>
    <x v="10"/>
    <n v="30"/>
    <x v="1"/>
    <x v="3"/>
    <x v="6"/>
    <n v="6266000"/>
    <x v="0"/>
    <x v="8"/>
    <n v="2"/>
    <n v="36"/>
    <n v="54.5"/>
    <n v="72"/>
    <n v="109"/>
  </r>
  <r>
    <d v="2016-05-17T00:00:00"/>
    <x v="0"/>
    <x v="10"/>
    <n v="31"/>
    <x v="0"/>
    <x v="3"/>
    <x v="7"/>
    <n v="1841000"/>
    <x v="2"/>
    <x v="4"/>
    <n v="3"/>
    <n v="765"/>
    <n v="998"/>
    <n v="2295"/>
    <n v="2994"/>
  </r>
  <r>
    <d v="2016-05-17T00:00:00"/>
    <x v="0"/>
    <x v="10"/>
    <n v="31"/>
    <x v="0"/>
    <x v="3"/>
    <x v="7"/>
    <n v="1841000"/>
    <x v="0"/>
    <x v="7"/>
    <n v="2"/>
    <n v="187"/>
    <n v="286"/>
    <n v="374"/>
    <n v="572"/>
  </r>
  <r>
    <d v="2016-05-17T00:00:00"/>
    <x v="0"/>
    <x v="10"/>
    <n v="31"/>
    <x v="0"/>
    <x v="3"/>
    <x v="7"/>
    <n v="1841000"/>
    <x v="0"/>
    <x v="8"/>
    <n v="2"/>
    <n v="28"/>
    <n v="42"/>
    <n v="56"/>
    <n v="84"/>
  </r>
  <r>
    <d v="2016-05-17T00:00:00"/>
    <x v="0"/>
    <x v="10"/>
    <n v="31"/>
    <x v="0"/>
    <x v="3"/>
    <x v="7"/>
    <n v="1841000"/>
    <x v="0"/>
    <x v="15"/>
    <n v="1"/>
    <n v="360"/>
    <n v="587"/>
    <n v="360"/>
    <n v="587"/>
  </r>
  <r>
    <d v="2016-05-22T00:00:00"/>
    <x v="0"/>
    <x v="10"/>
    <n v="31"/>
    <x v="0"/>
    <x v="3"/>
    <x v="7"/>
    <n v="1841000"/>
    <x v="2"/>
    <x v="4"/>
    <n v="1"/>
    <n v="2295"/>
    <n v="2924"/>
    <n v="2295"/>
    <n v="2924"/>
  </r>
  <r>
    <d v="2015-05-23T00:00:00"/>
    <x v="1"/>
    <x v="10"/>
    <n v="31"/>
    <x v="0"/>
    <x v="3"/>
    <x v="7"/>
    <n v="1841000"/>
    <x v="2"/>
    <x v="4"/>
    <n v="1"/>
    <n v="2049"/>
    <n v="2371"/>
    <n v="2049"/>
    <n v="2371"/>
  </r>
  <r>
    <d v="2016-02-06T00:00:00"/>
    <x v="0"/>
    <x v="0"/>
    <n v="31"/>
    <x v="1"/>
    <x v="1"/>
    <x v="12"/>
    <n v="2161000"/>
    <x v="0"/>
    <x v="0"/>
    <n v="3"/>
    <n v="25.33"/>
    <n v="23.333333"/>
    <n v="75.989999999999995"/>
    <n v="69.999999000000003"/>
  </r>
  <r>
    <d v="2016-02-06T00:00:00"/>
    <x v="0"/>
    <x v="0"/>
    <n v="31"/>
    <x v="1"/>
    <x v="1"/>
    <x v="12"/>
    <n v="2161000"/>
    <x v="0"/>
    <x v="0"/>
    <n v="3"/>
    <n v="141.33000000000001"/>
    <n v="179.33333300000001"/>
    <n v="423.99"/>
    <n v="537.999999"/>
  </r>
  <r>
    <d v="2016-02-06T00:00:00"/>
    <x v="0"/>
    <x v="0"/>
    <n v="31"/>
    <x v="1"/>
    <x v="1"/>
    <x v="12"/>
    <n v="2161000"/>
    <x v="0"/>
    <x v="0"/>
    <n v="1"/>
    <n v="21"/>
    <n v="29"/>
    <n v="21"/>
    <n v="29"/>
  </r>
  <r>
    <d v="2016-05-11T00:00:00"/>
    <x v="0"/>
    <x v="10"/>
    <n v="31"/>
    <x v="1"/>
    <x v="1"/>
    <x v="12"/>
    <n v="2161000"/>
    <x v="0"/>
    <x v="7"/>
    <n v="1"/>
    <n v="418"/>
    <n v="708"/>
    <n v="418"/>
    <n v="708"/>
  </r>
  <r>
    <d v="2016-05-11T00:00:00"/>
    <x v="0"/>
    <x v="10"/>
    <n v="31"/>
    <x v="1"/>
    <x v="1"/>
    <x v="12"/>
    <n v="2161000"/>
    <x v="0"/>
    <x v="0"/>
    <n v="3"/>
    <n v="22"/>
    <n v="33.333333000000003"/>
    <n v="66"/>
    <n v="99.999999000000003"/>
  </r>
  <r>
    <d v="2016-06-12T00:00:00"/>
    <x v="0"/>
    <x v="3"/>
    <n v="31"/>
    <x v="1"/>
    <x v="1"/>
    <x v="12"/>
    <n v="2161000"/>
    <x v="0"/>
    <x v="0"/>
    <n v="3"/>
    <n v="130.33000000000001"/>
    <n v="191.66666699999999"/>
    <n v="390.99"/>
    <n v="575.000001"/>
  </r>
  <r>
    <d v="2016-06-12T00:00:00"/>
    <x v="0"/>
    <x v="3"/>
    <n v="31"/>
    <x v="1"/>
    <x v="1"/>
    <x v="12"/>
    <n v="2161000"/>
    <x v="0"/>
    <x v="0"/>
    <n v="3"/>
    <n v="30.67"/>
    <n v="30"/>
    <n v="92.01"/>
    <n v="90"/>
  </r>
  <r>
    <d v="2015-07-09T00:00:00"/>
    <x v="1"/>
    <x v="4"/>
    <n v="31"/>
    <x v="1"/>
    <x v="1"/>
    <x v="12"/>
    <n v="2161000"/>
    <x v="0"/>
    <x v="0"/>
    <n v="2"/>
    <n v="145"/>
    <n v="173"/>
    <n v="290"/>
    <n v="346"/>
  </r>
  <r>
    <d v="2015-08-07T00:00:00"/>
    <x v="1"/>
    <x v="5"/>
    <n v="31"/>
    <x v="1"/>
    <x v="1"/>
    <x v="12"/>
    <n v="2161000"/>
    <x v="0"/>
    <x v="0"/>
    <n v="1"/>
    <n v="344"/>
    <n v="465"/>
    <n v="344"/>
    <n v="465"/>
  </r>
  <r>
    <d v="2015-08-07T00:00:00"/>
    <x v="1"/>
    <x v="5"/>
    <n v="31"/>
    <x v="1"/>
    <x v="1"/>
    <x v="12"/>
    <n v="2161000"/>
    <x v="0"/>
    <x v="0"/>
    <n v="3"/>
    <n v="40"/>
    <n v="37"/>
    <n v="120"/>
    <n v="111"/>
  </r>
  <r>
    <d v="2015-08-07T00:00:00"/>
    <x v="1"/>
    <x v="5"/>
    <n v="31"/>
    <x v="1"/>
    <x v="1"/>
    <x v="12"/>
    <n v="2161000"/>
    <x v="0"/>
    <x v="0"/>
    <n v="1"/>
    <n v="57"/>
    <n v="56"/>
    <n v="57"/>
    <n v="56"/>
  </r>
  <r>
    <d v="2015-09-04T00:00:00"/>
    <x v="1"/>
    <x v="6"/>
    <n v="31"/>
    <x v="1"/>
    <x v="1"/>
    <x v="12"/>
    <n v="2161000"/>
    <x v="0"/>
    <x v="0"/>
    <n v="1"/>
    <n v="90"/>
    <n v="128"/>
    <n v="90"/>
    <n v="128"/>
  </r>
  <r>
    <d v="2015-10-20T00:00:00"/>
    <x v="1"/>
    <x v="7"/>
    <n v="31"/>
    <x v="1"/>
    <x v="1"/>
    <x v="12"/>
    <n v="2161000"/>
    <x v="0"/>
    <x v="0"/>
    <n v="1"/>
    <n v="120"/>
    <n v="131"/>
    <n v="120"/>
    <n v="131"/>
  </r>
  <r>
    <d v="2015-10-20T00:00:00"/>
    <x v="1"/>
    <x v="7"/>
    <n v="31"/>
    <x v="1"/>
    <x v="1"/>
    <x v="12"/>
    <n v="2161000"/>
    <x v="0"/>
    <x v="0"/>
    <n v="3"/>
    <n v="38.33"/>
    <n v="51.666666999999997"/>
    <n v="114.99"/>
    <n v="155.000001"/>
  </r>
  <r>
    <d v="2015-12-06T00:00:00"/>
    <x v="1"/>
    <x v="9"/>
    <n v="31"/>
    <x v="1"/>
    <x v="1"/>
    <x v="12"/>
    <n v="2161000"/>
    <x v="0"/>
    <x v="0"/>
    <n v="2"/>
    <n v="27.5"/>
    <n v="27"/>
    <n v="55"/>
    <n v="54"/>
  </r>
  <r>
    <d v="2015-12-06T00:00:00"/>
    <x v="1"/>
    <x v="9"/>
    <n v="31"/>
    <x v="1"/>
    <x v="1"/>
    <x v="12"/>
    <n v="2161000"/>
    <x v="0"/>
    <x v="0"/>
    <n v="2"/>
    <n v="122.5"/>
    <n v="103.5"/>
    <n v="245"/>
    <n v="207"/>
  </r>
  <r>
    <d v="2016-05-30T00:00:00"/>
    <x v="0"/>
    <x v="10"/>
    <n v="31"/>
    <x v="1"/>
    <x v="1"/>
    <x v="8"/>
    <n v="1654000"/>
    <x v="0"/>
    <x v="2"/>
    <n v="1"/>
    <n v="805"/>
    <n v="1180"/>
    <n v="805"/>
    <n v="1180"/>
  </r>
  <r>
    <d v="2016-05-01T00:00:00"/>
    <x v="0"/>
    <x v="10"/>
    <n v="31"/>
    <x v="1"/>
    <x v="1"/>
    <x v="4"/>
    <n v="1437000"/>
    <x v="2"/>
    <x v="4"/>
    <n v="1"/>
    <n v="2320"/>
    <n v="2028"/>
    <n v="2320"/>
    <n v="2028"/>
  </r>
  <r>
    <d v="2016-05-01T00:00:00"/>
    <x v="0"/>
    <x v="10"/>
    <n v="31"/>
    <x v="1"/>
    <x v="1"/>
    <x v="4"/>
    <n v="1437000"/>
    <x v="0"/>
    <x v="12"/>
    <n v="1"/>
    <n v="90"/>
    <n v="125"/>
    <n v="90"/>
    <n v="125"/>
  </r>
  <r>
    <d v="2016-05-01T00:00:00"/>
    <x v="0"/>
    <x v="10"/>
    <n v="31"/>
    <x v="1"/>
    <x v="1"/>
    <x v="4"/>
    <n v="1437000"/>
    <x v="0"/>
    <x v="12"/>
    <n v="1"/>
    <n v="15"/>
    <n v="24"/>
    <n v="15"/>
    <n v="24"/>
  </r>
  <r>
    <d v="2015-10-09T00:00:00"/>
    <x v="1"/>
    <x v="7"/>
    <n v="31"/>
    <x v="1"/>
    <x v="1"/>
    <x v="4"/>
    <n v="1437000"/>
    <x v="2"/>
    <x v="4"/>
    <n v="3"/>
    <n v="256.33"/>
    <n v="211.33333300000001"/>
    <n v="768.99"/>
    <n v="633.999999"/>
  </r>
  <r>
    <d v="2016-05-01T00:00:00"/>
    <x v="0"/>
    <x v="10"/>
    <n v="31"/>
    <x v="1"/>
    <x v="1"/>
    <x v="18"/>
    <n v="678722"/>
    <x v="0"/>
    <x v="12"/>
    <n v="2"/>
    <n v="145"/>
    <n v="164.5"/>
    <n v="290"/>
    <n v="329"/>
  </r>
  <r>
    <d v="2016-05-29T00:00:00"/>
    <x v="0"/>
    <x v="10"/>
    <n v="30"/>
    <x v="0"/>
    <x v="3"/>
    <x v="10"/>
    <n v="17930000"/>
    <x v="0"/>
    <x v="7"/>
    <n v="2"/>
    <n v="154"/>
    <n v="225"/>
    <n v="308"/>
    <n v="450"/>
  </r>
  <r>
    <d v="2016-05-29T00:00:00"/>
    <x v="0"/>
    <x v="10"/>
    <n v="30"/>
    <x v="0"/>
    <x v="3"/>
    <x v="10"/>
    <n v="17930000"/>
    <x v="1"/>
    <x v="6"/>
    <n v="1"/>
    <n v="1404"/>
    <n v="2057"/>
    <n v="1404"/>
    <n v="2057"/>
  </r>
  <r>
    <d v="2016-06-26T00:00:00"/>
    <x v="0"/>
    <x v="3"/>
    <n v="70"/>
    <x v="0"/>
    <x v="1"/>
    <x v="16"/>
    <n v="2592000"/>
    <x v="0"/>
    <x v="0"/>
    <n v="3"/>
    <n v="11"/>
    <n v="12"/>
    <n v="33"/>
    <n v="36"/>
  </r>
  <r>
    <d v="2016-06-26T00:00:00"/>
    <x v="0"/>
    <x v="3"/>
    <n v="70"/>
    <x v="0"/>
    <x v="1"/>
    <x v="16"/>
    <n v="2592000"/>
    <x v="0"/>
    <x v="0"/>
    <n v="1"/>
    <n v="28"/>
    <n v="32"/>
    <n v="28"/>
    <n v="32"/>
  </r>
  <r>
    <d v="2016-06-26T00:00:00"/>
    <x v="0"/>
    <x v="3"/>
    <n v="70"/>
    <x v="0"/>
    <x v="1"/>
    <x v="16"/>
    <n v="2592000"/>
    <x v="0"/>
    <x v="0"/>
    <n v="1"/>
    <n v="50"/>
    <n v="58"/>
    <n v="50"/>
    <n v="58"/>
  </r>
  <r>
    <d v="2016-06-12T00:00:00"/>
    <x v="0"/>
    <x v="3"/>
    <n v="31"/>
    <x v="1"/>
    <x v="1"/>
    <x v="12"/>
    <n v="2161000"/>
    <x v="0"/>
    <x v="8"/>
    <n v="3"/>
    <n v="42.33"/>
    <n v="65.666667000000004"/>
    <n v="126.99"/>
    <n v="197.000001"/>
  </r>
  <r>
    <d v="2016-05-24T00:00:00"/>
    <x v="0"/>
    <x v="10"/>
    <n v="31"/>
    <x v="1"/>
    <x v="3"/>
    <x v="7"/>
    <n v="1841000"/>
    <x v="2"/>
    <x v="4"/>
    <n v="3"/>
    <n v="773.33"/>
    <n v="948.33333300000004"/>
    <n v="2319.9900000000002"/>
    <n v="2844.9999990000001"/>
  </r>
  <r>
    <d v="2016-05-24T00:00:00"/>
    <x v="0"/>
    <x v="10"/>
    <n v="31"/>
    <x v="1"/>
    <x v="3"/>
    <x v="7"/>
    <n v="1841000"/>
    <x v="0"/>
    <x v="12"/>
    <n v="1"/>
    <n v="60"/>
    <n v="91"/>
    <n v="60"/>
    <n v="91"/>
  </r>
  <r>
    <d v="2016-05-24T00:00:00"/>
    <x v="0"/>
    <x v="10"/>
    <n v="31"/>
    <x v="1"/>
    <x v="3"/>
    <x v="7"/>
    <n v="1841000"/>
    <x v="0"/>
    <x v="12"/>
    <n v="1"/>
    <n v="20"/>
    <n v="28"/>
    <n v="20"/>
    <n v="28"/>
  </r>
  <r>
    <d v="2015-05-19T00:00:00"/>
    <x v="1"/>
    <x v="10"/>
    <n v="31"/>
    <x v="1"/>
    <x v="3"/>
    <x v="7"/>
    <n v="1841000"/>
    <x v="2"/>
    <x v="4"/>
    <n v="2"/>
    <n v="1024.5"/>
    <n v="1239.5"/>
    <n v="2049"/>
    <n v="2479"/>
  </r>
  <r>
    <d v="2015-09-19T00:00:00"/>
    <x v="1"/>
    <x v="6"/>
    <n v="31"/>
    <x v="1"/>
    <x v="3"/>
    <x v="7"/>
    <n v="1841000"/>
    <x v="2"/>
    <x v="4"/>
    <n v="3"/>
    <n v="773.33"/>
    <n v="863"/>
    <n v="2319.9900000000002"/>
    <n v="2589"/>
  </r>
  <r>
    <d v="2016-05-19T00:00:00"/>
    <x v="0"/>
    <x v="10"/>
    <n v="32"/>
    <x v="1"/>
    <x v="3"/>
    <x v="6"/>
    <n v="6266000"/>
    <x v="2"/>
    <x v="4"/>
    <n v="2"/>
    <n v="1160"/>
    <n v="1438"/>
    <n v="2320"/>
    <n v="2876"/>
  </r>
  <r>
    <d v="2016-05-19T00:00:00"/>
    <x v="0"/>
    <x v="10"/>
    <n v="32"/>
    <x v="1"/>
    <x v="3"/>
    <x v="6"/>
    <n v="6266000"/>
    <x v="0"/>
    <x v="7"/>
    <n v="1"/>
    <n v="44"/>
    <n v="67"/>
    <n v="44"/>
    <n v="67"/>
  </r>
  <r>
    <d v="2016-05-19T00:00:00"/>
    <x v="0"/>
    <x v="10"/>
    <n v="32"/>
    <x v="1"/>
    <x v="3"/>
    <x v="6"/>
    <n v="6266000"/>
    <x v="0"/>
    <x v="12"/>
    <n v="1"/>
    <n v="10"/>
    <n v="16"/>
    <n v="10"/>
    <n v="16"/>
  </r>
  <r>
    <d v="2016-05-19T00:00:00"/>
    <x v="0"/>
    <x v="10"/>
    <n v="32"/>
    <x v="1"/>
    <x v="3"/>
    <x v="6"/>
    <n v="6266000"/>
    <x v="0"/>
    <x v="12"/>
    <n v="1"/>
    <n v="120"/>
    <n v="181"/>
    <n v="120"/>
    <n v="181"/>
  </r>
  <r>
    <d v="2015-05-21T00:00:00"/>
    <x v="1"/>
    <x v="10"/>
    <n v="32"/>
    <x v="1"/>
    <x v="3"/>
    <x v="6"/>
    <n v="6266000"/>
    <x v="2"/>
    <x v="4"/>
    <n v="2"/>
    <n v="1035.5"/>
    <n v="1101"/>
    <n v="2071"/>
    <n v="2202"/>
  </r>
  <r>
    <d v="2016-05-15T00:00:00"/>
    <x v="0"/>
    <x v="10"/>
    <n v="32"/>
    <x v="1"/>
    <x v="3"/>
    <x v="9"/>
    <n v="990509"/>
    <x v="2"/>
    <x v="4"/>
    <n v="3"/>
    <n v="773.33"/>
    <n v="969.66666699999996"/>
    <n v="2319.9900000000002"/>
    <n v="2909.0000009999999"/>
  </r>
  <r>
    <d v="2015-06-11T00:00:00"/>
    <x v="1"/>
    <x v="3"/>
    <n v="32"/>
    <x v="1"/>
    <x v="3"/>
    <x v="9"/>
    <n v="990509"/>
    <x v="2"/>
    <x v="4"/>
    <n v="3"/>
    <n v="690.33"/>
    <n v="762.33333300000004"/>
    <n v="2070.9900000000002"/>
    <n v="2286.9999990000001"/>
  </r>
  <r>
    <d v="2015-09-19T00:00:00"/>
    <x v="1"/>
    <x v="6"/>
    <n v="33"/>
    <x v="0"/>
    <x v="3"/>
    <x v="9"/>
    <n v="990509"/>
    <x v="1"/>
    <x v="6"/>
    <n v="1"/>
    <n v="50"/>
    <n v="76"/>
    <n v="50"/>
    <n v="76"/>
  </r>
  <r>
    <d v="2015-11-26T00:00:00"/>
    <x v="1"/>
    <x v="8"/>
    <n v="33"/>
    <x v="0"/>
    <x v="3"/>
    <x v="9"/>
    <n v="990509"/>
    <x v="1"/>
    <x v="6"/>
    <n v="2"/>
    <n v="162"/>
    <n v="227.5"/>
    <n v="324"/>
    <n v="455"/>
  </r>
  <r>
    <d v="2016-05-29T00:00:00"/>
    <x v="0"/>
    <x v="10"/>
    <n v="33"/>
    <x v="1"/>
    <x v="3"/>
    <x v="9"/>
    <n v="990509"/>
    <x v="2"/>
    <x v="4"/>
    <n v="2"/>
    <n v="1147.5"/>
    <n v="1360.5"/>
    <n v="2295"/>
    <n v="2721"/>
  </r>
  <r>
    <d v="2016-05-29T00:00:00"/>
    <x v="0"/>
    <x v="10"/>
    <n v="33"/>
    <x v="1"/>
    <x v="3"/>
    <x v="9"/>
    <n v="990509"/>
    <x v="0"/>
    <x v="7"/>
    <n v="2"/>
    <n v="55"/>
    <n v="84.5"/>
    <n v="110"/>
    <n v="169"/>
  </r>
  <r>
    <d v="2015-06-11T00:00:00"/>
    <x v="1"/>
    <x v="3"/>
    <n v="33"/>
    <x v="1"/>
    <x v="3"/>
    <x v="9"/>
    <n v="990509"/>
    <x v="2"/>
    <x v="4"/>
    <n v="2"/>
    <n v="1024.5"/>
    <n v="1255"/>
    <n v="2049"/>
    <n v="2510"/>
  </r>
  <r>
    <d v="2016-06-29T00:00:00"/>
    <x v="0"/>
    <x v="3"/>
    <n v="33"/>
    <x v="1"/>
    <x v="1"/>
    <x v="8"/>
    <n v="1654000"/>
    <x v="2"/>
    <x v="4"/>
    <n v="2"/>
    <n v="1147.5"/>
    <n v="983"/>
    <n v="2295"/>
    <n v="1966"/>
  </r>
  <r>
    <d v="2015-05-18T00:00:00"/>
    <x v="1"/>
    <x v="10"/>
    <n v="33"/>
    <x v="1"/>
    <x v="1"/>
    <x v="8"/>
    <n v="1654000"/>
    <x v="2"/>
    <x v="14"/>
    <n v="2"/>
    <n v="1221.5"/>
    <n v="835.5"/>
    <n v="2443"/>
    <n v="1671"/>
  </r>
  <r>
    <d v="2015-10-26T00:00:00"/>
    <x v="1"/>
    <x v="7"/>
    <n v="33"/>
    <x v="1"/>
    <x v="1"/>
    <x v="8"/>
    <n v="1654000"/>
    <x v="2"/>
    <x v="14"/>
    <n v="3"/>
    <n v="814.33"/>
    <n v="654.33333300000004"/>
    <n v="2442.9900000000002"/>
    <n v="1962.9999990000001"/>
  </r>
  <r>
    <d v="2016-05-05T00:00:00"/>
    <x v="0"/>
    <x v="10"/>
    <n v="33"/>
    <x v="0"/>
    <x v="3"/>
    <x v="6"/>
    <n v="6266000"/>
    <x v="2"/>
    <x v="4"/>
    <n v="2"/>
    <n v="1147.5"/>
    <n v="1419"/>
    <n v="2295"/>
    <n v="2838"/>
  </r>
  <r>
    <d v="2016-05-05T00:00:00"/>
    <x v="0"/>
    <x v="10"/>
    <n v="33"/>
    <x v="0"/>
    <x v="3"/>
    <x v="6"/>
    <n v="6266000"/>
    <x v="0"/>
    <x v="12"/>
    <n v="1"/>
    <n v="240"/>
    <n v="348"/>
    <n v="240"/>
    <n v="348"/>
  </r>
  <r>
    <d v="2016-05-05T00:00:00"/>
    <x v="0"/>
    <x v="10"/>
    <n v="33"/>
    <x v="0"/>
    <x v="3"/>
    <x v="6"/>
    <n v="6266000"/>
    <x v="0"/>
    <x v="12"/>
    <n v="1"/>
    <n v="90"/>
    <n v="143"/>
    <n v="90"/>
    <n v="143"/>
  </r>
  <r>
    <d v="2016-05-13T00:00:00"/>
    <x v="0"/>
    <x v="10"/>
    <n v="33"/>
    <x v="0"/>
    <x v="3"/>
    <x v="6"/>
    <n v="6266000"/>
    <x v="2"/>
    <x v="4"/>
    <n v="3"/>
    <n v="256.33"/>
    <n v="298.66666700000002"/>
    <n v="768.99"/>
    <n v="896.00000100000011"/>
  </r>
  <r>
    <d v="2016-05-24T00:00:00"/>
    <x v="0"/>
    <x v="10"/>
    <n v="33"/>
    <x v="0"/>
    <x v="3"/>
    <x v="6"/>
    <n v="6266000"/>
    <x v="2"/>
    <x v="4"/>
    <n v="2"/>
    <n v="384.5"/>
    <n v="480.5"/>
    <n v="769"/>
    <n v="961"/>
  </r>
  <r>
    <d v="2015-06-27T00:00:00"/>
    <x v="1"/>
    <x v="3"/>
    <n v="33"/>
    <x v="0"/>
    <x v="3"/>
    <x v="6"/>
    <n v="6266000"/>
    <x v="2"/>
    <x v="4"/>
    <n v="1"/>
    <n v="2049"/>
    <n v="2185"/>
    <n v="2049"/>
    <n v="2185"/>
  </r>
  <r>
    <d v="2016-06-04T00:00:00"/>
    <x v="0"/>
    <x v="3"/>
    <n v="33"/>
    <x v="0"/>
    <x v="1"/>
    <x v="12"/>
    <n v="2161000"/>
    <x v="2"/>
    <x v="4"/>
    <n v="3"/>
    <n v="773.33"/>
    <n v="606.66666699999996"/>
    <n v="2319.9900000000002"/>
    <n v="1820.0000009999999"/>
  </r>
  <r>
    <d v="2015-08-14T00:00:00"/>
    <x v="1"/>
    <x v="5"/>
    <n v="64"/>
    <x v="0"/>
    <x v="3"/>
    <x v="11"/>
    <n v="13080000"/>
    <x v="0"/>
    <x v="0"/>
    <n v="3"/>
    <n v="45"/>
    <n v="60.333333000000003"/>
    <n v="135"/>
    <n v="180.999999"/>
  </r>
  <r>
    <d v="2016-01-28T00:00:00"/>
    <x v="0"/>
    <x v="11"/>
    <n v="63"/>
    <x v="0"/>
    <x v="2"/>
    <x v="5"/>
    <n v="55980000"/>
    <x v="0"/>
    <x v="0"/>
    <n v="2"/>
    <n v="50"/>
    <n v="62"/>
    <n v="100"/>
    <n v="124"/>
  </r>
  <r>
    <d v="2016-01-28T00:00:00"/>
    <x v="0"/>
    <x v="11"/>
    <n v="63"/>
    <x v="0"/>
    <x v="2"/>
    <x v="5"/>
    <n v="55980000"/>
    <x v="0"/>
    <x v="2"/>
    <n v="1"/>
    <n v="525"/>
    <n v="703"/>
    <n v="525"/>
    <n v="703"/>
  </r>
  <r>
    <d v="2016-02-27T00:00:00"/>
    <x v="0"/>
    <x v="0"/>
    <n v="63"/>
    <x v="0"/>
    <x v="2"/>
    <x v="5"/>
    <n v="55980000"/>
    <x v="0"/>
    <x v="0"/>
    <n v="3"/>
    <n v="280.33"/>
    <n v="386.66666700000002"/>
    <n v="840.99"/>
    <n v="1160.0000010000001"/>
  </r>
  <r>
    <d v="2016-02-27T00:00:00"/>
    <x v="0"/>
    <x v="0"/>
    <n v="63"/>
    <x v="0"/>
    <x v="2"/>
    <x v="5"/>
    <n v="55980000"/>
    <x v="0"/>
    <x v="0"/>
    <n v="1"/>
    <n v="85"/>
    <n v="107"/>
    <n v="85"/>
    <n v="107"/>
  </r>
  <r>
    <d v="2015-08-30T00:00:00"/>
    <x v="1"/>
    <x v="5"/>
    <n v="63"/>
    <x v="0"/>
    <x v="2"/>
    <x v="5"/>
    <n v="55980000"/>
    <x v="0"/>
    <x v="0"/>
    <n v="3"/>
    <n v="11.67"/>
    <n v="13.666667"/>
    <n v="35.01"/>
    <n v="41.000000999999997"/>
  </r>
  <r>
    <d v="2015-08-30T00:00:00"/>
    <x v="1"/>
    <x v="5"/>
    <n v="63"/>
    <x v="0"/>
    <x v="2"/>
    <x v="5"/>
    <n v="55980000"/>
    <x v="0"/>
    <x v="2"/>
    <n v="3"/>
    <n v="350"/>
    <n v="394"/>
    <n v="1050"/>
    <n v="1182"/>
  </r>
  <r>
    <d v="2016-06-20T00:00:00"/>
    <x v="0"/>
    <x v="3"/>
    <n v="32"/>
    <x v="0"/>
    <x v="1"/>
    <x v="3"/>
    <n v="1315000"/>
    <x v="2"/>
    <x v="4"/>
    <n v="2"/>
    <n v="1160"/>
    <n v="1025"/>
    <n v="2320"/>
    <n v="2050"/>
  </r>
  <r>
    <d v="2016-06-20T00:00:00"/>
    <x v="0"/>
    <x v="3"/>
    <n v="32"/>
    <x v="0"/>
    <x v="1"/>
    <x v="3"/>
    <n v="1315000"/>
    <x v="0"/>
    <x v="2"/>
    <n v="2"/>
    <n v="245"/>
    <n v="381.5"/>
    <n v="490"/>
    <n v="763"/>
  </r>
  <r>
    <d v="2016-06-06T00:00:00"/>
    <x v="0"/>
    <x v="3"/>
    <n v="32"/>
    <x v="0"/>
    <x v="1"/>
    <x v="20"/>
    <n v="330727"/>
    <x v="2"/>
    <x v="4"/>
    <n v="1"/>
    <n v="2320"/>
    <n v="2086"/>
    <n v="2320"/>
    <n v="2086"/>
  </r>
  <r>
    <d v="2016-06-06T00:00:00"/>
    <x v="0"/>
    <x v="3"/>
    <n v="32"/>
    <x v="0"/>
    <x v="1"/>
    <x v="20"/>
    <n v="330727"/>
    <x v="0"/>
    <x v="15"/>
    <n v="1"/>
    <n v="600"/>
    <n v="881"/>
    <n v="600"/>
    <n v="881"/>
  </r>
  <r>
    <d v="2016-05-01T00:00:00"/>
    <x v="0"/>
    <x v="10"/>
    <n v="33"/>
    <x v="0"/>
    <x v="3"/>
    <x v="10"/>
    <n v="17930000"/>
    <x v="2"/>
    <x v="4"/>
    <n v="2"/>
    <n v="384.5"/>
    <n v="529"/>
    <n v="769"/>
    <n v="1058"/>
  </r>
  <r>
    <d v="2016-05-21T00:00:00"/>
    <x v="0"/>
    <x v="10"/>
    <n v="33"/>
    <x v="0"/>
    <x v="3"/>
    <x v="10"/>
    <n v="17930000"/>
    <x v="2"/>
    <x v="4"/>
    <n v="3"/>
    <n v="773.33"/>
    <n v="1086.666667"/>
    <n v="2319.9900000000002"/>
    <n v="3260.0000009999999"/>
  </r>
  <r>
    <d v="2016-05-21T00:00:00"/>
    <x v="0"/>
    <x v="10"/>
    <n v="33"/>
    <x v="0"/>
    <x v="3"/>
    <x v="10"/>
    <n v="17930000"/>
    <x v="1"/>
    <x v="6"/>
    <n v="2"/>
    <n v="702"/>
    <n v="1053.5"/>
    <n v="1404"/>
    <n v="2107"/>
  </r>
  <r>
    <d v="2015-06-24T00:00:00"/>
    <x v="1"/>
    <x v="3"/>
    <n v="33"/>
    <x v="0"/>
    <x v="3"/>
    <x v="10"/>
    <n v="17930000"/>
    <x v="2"/>
    <x v="4"/>
    <n v="2"/>
    <n v="1035.5"/>
    <n v="1142.5"/>
    <n v="2071"/>
    <n v="2285"/>
  </r>
  <r>
    <d v="2016-06-24T00:00:00"/>
    <x v="0"/>
    <x v="3"/>
    <n v="34"/>
    <x v="1"/>
    <x v="1"/>
    <x v="8"/>
    <n v="1654000"/>
    <x v="2"/>
    <x v="4"/>
    <n v="3"/>
    <n v="765"/>
    <n v="975.33333300000004"/>
    <n v="2295"/>
    <n v="2925.9999990000001"/>
  </r>
  <r>
    <d v="2016-05-01T00:00:00"/>
    <x v="0"/>
    <x v="10"/>
    <n v="20"/>
    <x v="1"/>
    <x v="3"/>
    <x v="11"/>
    <n v="13080000"/>
    <x v="0"/>
    <x v="12"/>
    <n v="3"/>
    <n v="96.67"/>
    <n v="145.66666699999999"/>
    <n v="290.01"/>
    <n v="437.000001"/>
  </r>
  <r>
    <d v="2016-05-01T00:00:00"/>
    <x v="0"/>
    <x v="10"/>
    <n v="20"/>
    <x v="1"/>
    <x v="3"/>
    <x v="11"/>
    <n v="13080000"/>
    <x v="0"/>
    <x v="12"/>
    <n v="2"/>
    <n v="57.5"/>
    <n v="90"/>
    <n v="115"/>
    <n v="180"/>
  </r>
  <r>
    <d v="2016-06-26T00:00:00"/>
    <x v="0"/>
    <x v="3"/>
    <n v="20"/>
    <x v="1"/>
    <x v="3"/>
    <x v="11"/>
    <n v="13080000"/>
    <x v="0"/>
    <x v="12"/>
    <n v="1"/>
    <n v="260"/>
    <n v="410"/>
    <n v="260"/>
    <n v="410"/>
  </r>
  <r>
    <d v="2015-10-23T00:00:00"/>
    <x v="1"/>
    <x v="7"/>
    <n v="20"/>
    <x v="1"/>
    <x v="3"/>
    <x v="11"/>
    <n v="13080000"/>
    <x v="0"/>
    <x v="12"/>
    <n v="2"/>
    <n v="47.5"/>
    <n v="65"/>
    <n v="95"/>
    <n v="130"/>
  </r>
  <r>
    <d v="2016-03-07T00:00:00"/>
    <x v="0"/>
    <x v="1"/>
    <n v="18"/>
    <x v="0"/>
    <x v="3"/>
    <x v="9"/>
    <n v="990509"/>
    <x v="2"/>
    <x v="4"/>
    <n v="3"/>
    <n v="773.33"/>
    <n v="971"/>
    <n v="2319.9900000000002"/>
    <n v="2913"/>
  </r>
  <r>
    <d v="2016-03-07T00:00:00"/>
    <x v="0"/>
    <x v="1"/>
    <n v="18"/>
    <x v="0"/>
    <x v="3"/>
    <x v="9"/>
    <n v="990509"/>
    <x v="0"/>
    <x v="0"/>
    <n v="1"/>
    <n v="210"/>
    <n v="306"/>
    <n v="210"/>
    <n v="306"/>
  </r>
  <r>
    <d v="2016-03-07T00:00:00"/>
    <x v="0"/>
    <x v="1"/>
    <n v="18"/>
    <x v="0"/>
    <x v="3"/>
    <x v="9"/>
    <n v="990509"/>
    <x v="0"/>
    <x v="0"/>
    <n v="2"/>
    <n v="52.5"/>
    <n v="80.5"/>
    <n v="105"/>
    <n v="161"/>
  </r>
  <r>
    <d v="2016-05-07T00:00:00"/>
    <x v="0"/>
    <x v="10"/>
    <n v="18"/>
    <x v="0"/>
    <x v="3"/>
    <x v="9"/>
    <n v="990509"/>
    <x v="2"/>
    <x v="4"/>
    <n v="3"/>
    <n v="773.33"/>
    <n v="989.66666699999996"/>
    <n v="2319.9900000000002"/>
    <n v="2969.0000009999999"/>
  </r>
  <r>
    <d v="2016-05-07T00:00:00"/>
    <x v="0"/>
    <x v="10"/>
    <n v="18"/>
    <x v="0"/>
    <x v="3"/>
    <x v="9"/>
    <n v="990509"/>
    <x v="0"/>
    <x v="0"/>
    <n v="2"/>
    <n v="45"/>
    <n v="68"/>
    <n v="90"/>
    <n v="136"/>
  </r>
  <r>
    <d v="2016-05-07T00:00:00"/>
    <x v="0"/>
    <x v="10"/>
    <n v="18"/>
    <x v="0"/>
    <x v="3"/>
    <x v="9"/>
    <n v="990509"/>
    <x v="0"/>
    <x v="0"/>
    <n v="2"/>
    <n v="210"/>
    <n v="340"/>
    <n v="420"/>
    <n v="680"/>
  </r>
  <r>
    <d v="2016-05-07T00:00:00"/>
    <x v="0"/>
    <x v="10"/>
    <n v="18"/>
    <x v="0"/>
    <x v="3"/>
    <x v="9"/>
    <n v="990509"/>
    <x v="0"/>
    <x v="0"/>
    <n v="3"/>
    <n v="18.329999999999998"/>
    <n v="28.333333"/>
    <n v="54.989999999999995"/>
    <n v="84.999999000000003"/>
  </r>
  <r>
    <d v="2015-03-05T00:00:00"/>
    <x v="1"/>
    <x v="1"/>
    <n v="18"/>
    <x v="0"/>
    <x v="3"/>
    <x v="9"/>
    <n v="990509"/>
    <x v="2"/>
    <x v="4"/>
    <n v="1"/>
    <n v="2071"/>
    <n v="2351"/>
    <n v="2071"/>
    <n v="2351"/>
  </r>
  <r>
    <d v="2015-06-08T00:00:00"/>
    <x v="1"/>
    <x v="3"/>
    <n v="18"/>
    <x v="0"/>
    <x v="3"/>
    <x v="9"/>
    <n v="990509"/>
    <x v="2"/>
    <x v="4"/>
    <n v="1"/>
    <n v="2049"/>
    <n v="2379"/>
    <n v="2049"/>
    <n v="2379"/>
  </r>
  <r>
    <d v="2015-09-17T00:00:00"/>
    <x v="1"/>
    <x v="6"/>
    <n v="18"/>
    <x v="0"/>
    <x v="3"/>
    <x v="9"/>
    <n v="990509"/>
    <x v="0"/>
    <x v="0"/>
    <n v="3"/>
    <n v="143.33000000000001"/>
    <n v="191.66666699999999"/>
    <n v="429.99"/>
    <n v="575.000001"/>
  </r>
  <r>
    <d v="2015-09-17T00:00:00"/>
    <x v="1"/>
    <x v="6"/>
    <n v="18"/>
    <x v="0"/>
    <x v="3"/>
    <x v="9"/>
    <n v="990509"/>
    <x v="0"/>
    <x v="0"/>
    <n v="1"/>
    <n v="27"/>
    <n v="38"/>
    <n v="27"/>
    <n v="38"/>
  </r>
  <r>
    <d v="2016-04-14T00:00:00"/>
    <x v="0"/>
    <x v="2"/>
    <n v="34"/>
    <x v="1"/>
    <x v="2"/>
    <x v="5"/>
    <n v="55980000"/>
    <x v="0"/>
    <x v="8"/>
    <n v="3"/>
    <n v="42.33"/>
    <n v="50.666666999999997"/>
    <n v="126.99"/>
    <n v="152.000001"/>
  </r>
  <r>
    <d v="2016-06-10T00:00:00"/>
    <x v="0"/>
    <x v="3"/>
    <n v="34"/>
    <x v="1"/>
    <x v="2"/>
    <x v="5"/>
    <n v="55980000"/>
    <x v="0"/>
    <x v="8"/>
    <n v="3"/>
    <n v="24"/>
    <n v="32"/>
    <n v="72"/>
    <n v="96"/>
  </r>
  <r>
    <d v="2015-12-07T00:00:00"/>
    <x v="1"/>
    <x v="9"/>
    <n v="34"/>
    <x v="1"/>
    <x v="2"/>
    <x v="5"/>
    <n v="55980000"/>
    <x v="0"/>
    <x v="8"/>
    <n v="1"/>
    <n v="8"/>
    <n v="9"/>
    <n v="8"/>
    <n v="9"/>
  </r>
  <r>
    <d v="2015-12-13T00:00:00"/>
    <x v="1"/>
    <x v="9"/>
    <n v="34"/>
    <x v="1"/>
    <x v="2"/>
    <x v="5"/>
    <n v="55980000"/>
    <x v="0"/>
    <x v="8"/>
    <n v="2"/>
    <n v="83.5"/>
    <n v="95"/>
    <n v="167"/>
    <n v="190"/>
  </r>
  <r>
    <d v="2016-01-01T00:00:00"/>
    <x v="0"/>
    <x v="11"/>
    <n v="35"/>
    <x v="0"/>
    <x v="2"/>
    <x v="5"/>
    <n v="55980000"/>
    <x v="2"/>
    <x v="4"/>
    <n v="3"/>
    <n v="765"/>
    <n v="803"/>
    <n v="2295"/>
    <n v="2409"/>
  </r>
  <r>
    <d v="2016-01-08T00:00:00"/>
    <x v="0"/>
    <x v="11"/>
    <n v="35"/>
    <x v="0"/>
    <x v="2"/>
    <x v="5"/>
    <n v="55980000"/>
    <x v="2"/>
    <x v="4"/>
    <n v="2"/>
    <n v="1147.5"/>
    <n v="1249.5"/>
    <n v="2295"/>
    <n v="2499"/>
  </r>
  <r>
    <d v="2016-01-26T00:00:00"/>
    <x v="0"/>
    <x v="11"/>
    <n v="35"/>
    <x v="0"/>
    <x v="2"/>
    <x v="5"/>
    <n v="55980000"/>
    <x v="2"/>
    <x v="4"/>
    <n v="3"/>
    <n v="765"/>
    <n v="783.33333300000004"/>
    <n v="2295"/>
    <n v="2349.9999990000001"/>
  </r>
  <r>
    <d v="2016-05-06T00:00:00"/>
    <x v="0"/>
    <x v="10"/>
    <n v="35"/>
    <x v="0"/>
    <x v="2"/>
    <x v="5"/>
    <n v="55980000"/>
    <x v="2"/>
    <x v="4"/>
    <n v="3"/>
    <n v="256.33"/>
    <n v="285.33333299999998"/>
    <n v="768.99"/>
    <n v="855.99999899999989"/>
  </r>
  <r>
    <d v="2016-05-10T00:00:00"/>
    <x v="0"/>
    <x v="10"/>
    <n v="35"/>
    <x v="0"/>
    <x v="2"/>
    <x v="5"/>
    <n v="55980000"/>
    <x v="2"/>
    <x v="4"/>
    <n v="2"/>
    <n v="384.5"/>
    <n v="419.5"/>
    <n v="769"/>
    <n v="839"/>
  </r>
  <r>
    <d v="2016-05-11T00:00:00"/>
    <x v="0"/>
    <x v="10"/>
    <n v="35"/>
    <x v="0"/>
    <x v="2"/>
    <x v="5"/>
    <n v="55980000"/>
    <x v="2"/>
    <x v="4"/>
    <n v="3"/>
    <n v="765"/>
    <n v="805.66666699999996"/>
    <n v="2295"/>
    <n v="2417.0000009999999"/>
  </r>
  <r>
    <d v="2015-04-05T00:00:00"/>
    <x v="1"/>
    <x v="2"/>
    <n v="35"/>
    <x v="0"/>
    <x v="2"/>
    <x v="5"/>
    <n v="55980000"/>
    <x v="2"/>
    <x v="4"/>
    <n v="2"/>
    <n v="1035.5"/>
    <n v="981.5"/>
    <n v="2071"/>
    <n v="1963"/>
  </r>
  <r>
    <d v="2015-05-20T00:00:00"/>
    <x v="1"/>
    <x v="10"/>
    <n v="35"/>
    <x v="0"/>
    <x v="2"/>
    <x v="5"/>
    <n v="55980000"/>
    <x v="2"/>
    <x v="4"/>
    <n v="1"/>
    <n v="2049"/>
    <n v="1787"/>
    <n v="2049"/>
    <n v="1787"/>
  </r>
  <r>
    <d v="2015-05-23T00:00:00"/>
    <x v="1"/>
    <x v="10"/>
    <n v="35"/>
    <x v="0"/>
    <x v="2"/>
    <x v="5"/>
    <n v="55980000"/>
    <x v="2"/>
    <x v="4"/>
    <n v="1"/>
    <n v="2049"/>
    <n v="1939"/>
    <n v="2049"/>
    <n v="1939"/>
  </r>
  <r>
    <d v="2015-07-09T00:00:00"/>
    <x v="1"/>
    <x v="4"/>
    <n v="35"/>
    <x v="0"/>
    <x v="2"/>
    <x v="5"/>
    <n v="55980000"/>
    <x v="2"/>
    <x v="4"/>
    <n v="1"/>
    <n v="2320"/>
    <n v="2196"/>
    <n v="2320"/>
    <n v="2196"/>
  </r>
  <r>
    <d v="2015-10-12T00:00:00"/>
    <x v="1"/>
    <x v="7"/>
    <n v="35"/>
    <x v="0"/>
    <x v="2"/>
    <x v="5"/>
    <n v="55980000"/>
    <x v="2"/>
    <x v="4"/>
    <n v="2"/>
    <n v="1160"/>
    <n v="1182.5"/>
    <n v="2320"/>
    <n v="2365"/>
  </r>
  <r>
    <d v="2015-10-24T00:00:00"/>
    <x v="1"/>
    <x v="7"/>
    <n v="35"/>
    <x v="0"/>
    <x v="2"/>
    <x v="5"/>
    <n v="55980000"/>
    <x v="2"/>
    <x v="4"/>
    <n v="3"/>
    <n v="765"/>
    <n v="695.33333300000004"/>
    <n v="2295"/>
    <n v="2085.9999990000001"/>
  </r>
  <r>
    <d v="2015-11-30T00:00:00"/>
    <x v="1"/>
    <x v="8"/>
    <n v="35"/>
    <x v="0"/>
    <x v="2"/>
    <x v="5"/>
    <n v="55980000"/>
    <x v="2"/>
    <x v="4"/>
    <n v="2"/>
    <n v="384.5"/>
    <n v="344"/>
    <n v="769"/>
    <n v="688"/>
  </r>
  <r>
    <d v="2016-04-08T00:00:00"/>
    <x v="0"/>
    <x v="2"/>
    <n v="19"/>
    <x v="0"/>
    <x v="1"/>
    <x v="8"/>
    <n v="1654000"/>
    <x v="0"/>
    <x v="0"/>
    <n v="3"/>
    <n v="163"/>
    <n v="218.33333300000001"/>
    <n v="489"/>
    <n v="654.999999"/>
  </r>
  <r>
    <d v="2016-04-08T00:00:00"/>
    <x v="0"/>
    <x v="2"/>
    <n v="19"/>
    <x v="0"/>
    <x v="1"/>
    <x v="8"/>
    <n v="1654000"/>
    <x v="0"/>
    <x v="2"/>
    <n v="2"/>
    <n v="245"/>
    <n v="215"/>
    <n v="490"/>
    <n v="430"/>
  </r>
  <r>
    <d v="2016-04-08T00:00:00"/>
    <x v="0"/>
    <x v="2"/>
    <n v="19"/>
    <x v="0"/>
    <x v="1"/>
    <x v="8"/>
    <n v="1654000"/>
    <x v="1"/>
    <x v="6"/>
    <n v="2"/>
    <n v="25"/>
    <n v="34.5"/>
    <n v="50"/>
    <n v="69"/>
  </r>
  <r>
    <d v="2015-08-04T00:00:00"/>
    <x v="1"/>
    <x v="5"/>
    <n v="19"/>
    <x v="0"/>
    <x v="1"/>
    <x v="8"/>
    <n v="1654000"/>
    <x v="0"/>
    <x v="0"/>
    <n v="2"/>
    <n v="262.5"/>
    <n v="219.5"/>
    <n v="525"/>
    <n v="439"/>
  </r>
  <r>
    <d v="2015-08-04T00:00:00"/>
    <x v="1"/>
    <x v="5"/>
    <n v="19"/>
    <x v="0"/>
    <x v="1"/>
    <x v="8"/>
    <n v="1654000"/>
    <x v="0"/>
    <x v="0"/>
    <n v="2"/>
    <n v="47.5"/>
    <n v="45"/>
    <n v="95"/>
    <n v="90"/>
  </r>
  <r>
    <d v="2015-11-24T00:00:00"/>
    <x v="1"/>
    <x v="8"/>
    <n v="19"/>
    <x v="0"/>
    <x v="1"/>
    <x v="8"/>
    <n v="1654000"/>
    <x v="0"/>
    <x v="0"/>
    <n v="2"/>
    <n v="175"/>
    <n v="233.5"/>
    <n v="350"/>
    <n v="467"/>
  </r>
  <r>
    <d v="2015-11-24T00:00:00"/>
    <x v="1"/>
    <x v="8"/>
    <n v="19"/>
    <x v="0"/>
    <x v="1"/>
    <x v="8"/>
    <n v="1654000"/>
    <x v="0"/>
    <x v="0"/>
    <n v="2"/>
    <n v="12.5"/>
    <n v="11.5"/>
    <n v="25"/>
    <n v="23"/>
  </r>
  <r>
    <d v="2015-12-27T00:00:00"/>
    <x v="1"/>
    <x v="9"/>
    <n v="19"/>
    <x v="0"/>
    <x v="1"/>
    <x v="8"/>
    <n v="1654000"/>
    <x v="0"/>
    <x v="0"/>
    <n v="2"/>
    <n v="48"/>
    <n v="69.5"/>
    <n v="96"/>
    <n v="139"/>
  </r>
  <r>
    <d v="2015-12-27T00:00:00"/>
    <x v="1"/>
    <x v="9"/>
    <n v="19"/>
    <x v="0"/>
    <x v="1"/>
    <x v="8"/>
    <n v="1654000"/>
    <x v="0"/>
    <x v="0"/>
    <n v="3"/>
    <n v="22"/>
    <n v="32.333333000000003"/>
    <n v="66"/>
    <n v="96.999999000000003"/>
  </r>
  <r>
    <d v="2016-06-01T00:00:00"/>
    <x v="0"/>
    <x v="3"/>
    <n v="19"/>
    <x v="1"/>
    <x v="3"/>
    <x v="10"/>
    <n v="17930000"/>
    <x v="2"/>
    <x v="4"/>
    <n v="1"/>
    <n v="2295"/>
    <n v="2587"/>
    <n v="2295"/>
    <n v="2587"/>
  </r>
  <r>
    <d v="2016-06-01T00:00:00"/>
    <x v="0"/>
    <x v="3"/>
    <n v="19"/>
    <x v="1"/>
    <x v="3"/>
    <x v="10"/>
    <n v="17930000"/>
    <x v="0"/>
    <x v="7"/>
    <n v="3"/>
    <n v="7.33"/>
    <n v="11.666667"/>
    <n v="21.990000000000002"/>
    <n v="35.000000999999997"/>
  </r>
  <r>
    <d v="2016-06-01T00:00:00"/>
    <x v="0"/>
    <x v="3"/>
    <n v="19"/>
    <x v="1"/>
    <x v="3"/>
    <x v="10"/>
    <n v="17930000"/>
    <x v="0"/>
    <x v="12"/>
    <n v="1"/>
    <n v="20"/>
    <n v="30"/>
    <n v="20"/>
    <n v="30"/>
  </r>
  <r>
    <d v="2016-06-01T00:00:00"/>
    <x v="0"/>
    <x v="3"/>
    <n v="19"/>
    <x v="1"/>
    <x v="3"/>
    <x v="10"/>
    <n v="17930000"/>
    <x v="0"/>
    <x v="12"/>
    <n v="1"/>
    <n v="130"/>
    <n v="178"/>
    <n v="130"/>
    <n v="178"/>
  </r>
  <r>
    <d v="2016-06-01T00:00:00"/>
    <x v="0"/>
    <x v="3"/>
    <n v="19"/>
    <x v="1"/>
    <x v="3"/>
    <x v="10"/>
    <n v="17930000"/>
    <x v="0"/>
    <x v="2"/>
    <n v="2"/>
    <n v="192.5"/>
    <n v="266.5"/>
    <n v="385"/>
    <n v="533"/>
  </r>
  <r>
    <d v="2015-06-11T00:00:00"/>
    <x v="1"/>
    <x v="3"/>
    <n v="19"/>
    <x v="1"/>
    <x v="3"/>
    <x v="10"/>
    <n v="17930000"/>
    <x v="2"/>
    <x v="4"/>
    <n v="3"/>
    <n v="690.33"/>
    <n v="740"/>
    <n v="2070.9900000000002"/>
    <n v="2220"/>
  </r>
  <r>
    <d v="2016-06-16T00:00:00"/>
    <x v="0"/>
    <x v="3"/>
    <n v="22"/>
    <x v="0"/>
    <x v="1"/>
    <x v="12"/>
    <n v="2161000"/>
    <x v="2"/>
    <x v="4"/>
    <n v="2"/>
    <n v="1147.5"/>
    <n v="1099.5"/>
    <n v="2295"/>
    <n v="2199"/>
  </r>
  <r>
    <d v="2016-06-16T00:00:00"/>
    <x v="0"/>
    <x v="3"/>
    <n v="22"/>
    <x v="0"/>
    <x v="1"/>
    <x v="12"/>
    <n v="2161000"/>
    <x v="0"/>
    <x v="12"/>
    <n v="1"/>
    <n v="120"/>
    <n v="192"/>
    <n v="120"/>
    <n v="192"/>
  </r>
  <r>
    <d v="2015-08-17T00:00:00"/>
    <x v="1"/>
    <x v="5"/>
    <n v="21"/>
    <x v="0"/>
    <x v="1"/>
    <x v="13"/>
    <n v="1463000"/>
    <x v="0"/>
    <x v="0"/>
    <n v="3"/>
    <n v="228.33"/>
    <n v="267.66666700000002"/>
    <n v="684.99"/>
    <n v="803.00000100000011"/>
  </r>
  <r>
    <d v="2016-05-11T00:00:00"/>
    <x v="0"/>
    <x v="10"/>
    <n v="21"/>
    <x v="1"/>
    <x v="3"/>
    <x v="10"/>
    <n v="17930000"/>
    <x v="0"/>
    <x v="0"/>
    <n v="3"/>
    <n v="26.67"/>
    <n v="39.666666999999997"/>
    <n v="80.010000000000005"/>
    <n v="119.000001"/>
  </r>
  <r>
    <d v="2016-05-11T00:00:00"/>
    <x v="0"/>
    <x v="10"/>
    <n v="21"/>
    <x v="1"/>
    <x v="3"/>
    <x v="10"/>
    <n v="17930000"/>
    <x v="0"/>
    <x v="0"/>
    <n v="2"/>
    <n v="139.5"/>
    <n v="210"/>
    <n v="279"/>
    <n v="420"/>
  </r>
  <r>
    <d v="2016-05-11T00:00:00"/>
    <x v="0"/>
    <x v="10"/>
    <n v="21"/>
    <x v="1"/>
    <x v="3"/>
    <x v="10"/>
    <n v="17930000"/>
    <x v="0"/>
    <x v="2"/>
    <n v="3"/>
    <n v="116.67"/>
    <n v="188"/>
    <n v="350.01"/>
    <n v="564"/>
  </r>
  <r>
    <d v="2016-06-15T00:00:00"/>
    <x v="0"/>
    <x v="3"/>
    <n v="21"/>
    <x v="1"/>
    <x v="3"/>
    <x v="10"/>
    <n v="17930000"/>
    <x v="0"/>
    <x v="0"/>
    <n v="2"/>
    <n v="67.5"/>
    <n v="98.5"/>
    <n v="135"/>
    <n v="197"/>
  </r>
  <r>
    <d v="2016-06-15T00:00:00"/>
    <x v="0"/>
    <x v="3"/>
    <n v="21"/>
    <x v="1"/>
    <x v="3"/>
    <x v="10"/>
    <n v="17930000"/>
    <x v="0"/>
    <x v="2"/>
    <n v="1"/>
    <n v="210"/>
    <n v="301"/>
    <n v="210"/>
    <n v="301"/>
  </r>
  <r>
    <d v="2016-06-15T00:00:00"/>
    <x v="0"/>
    <x v="3"/>
    <n v="21"/>
    <x v="1"/>
    <x v="3"/>
    <x v="10"/>
    <n v="17930000"/>
    <x v="1"/>
    <x v="10"/>
    <n v="3"/>
    <n v="54"/>
    <n v="79"/>
    <n v="162"/>
    <n v="237"/>
  </r>
  <r>
    <d v="2015-08-19T00:00:00"/>
    <x v="1"/>
    <x v="5"/>
    <n v="21"/>
    <x v="1"/>
    <x v="3"/>
    <x v="10"/>
    <n v="17930000"/>
    <x v="1"/>
    <x v="10"/>
    <n v="2"/>
    <n v="36"/>
    <n v="53.5"/>
    <n v="72"/>
    <n v="107"/>
  </r>
  <r>
    <d v="2015-08-19T00:00:00"/>
    <x v="1"/>
    <x v="5"/>
    <n v="21"/>
    <x v="1"/>
    <x v="3"/>
    <x v="10"/>
    <n v="17930000"/>
    <x v="0"/>
    <x v="0"/>
    <n v="3"/>
    <n v="143.33000000000001"/>
    <n v="200.33333300000001"/>
    <n v="429.99"/>
    <n v="600.999999"/>
  </r>
  <r>
    <d v="2015-11-04T00:00:00"/>
    <x v="1"/>
    <x v="8"/>
    <n v="21"/>
    <x v="1"/>
    <x v="3"/>
    <x v="10"/>
    <n v="17930000"/>
    <x v="0"/>
    <x v="0"/>
    <n v="2"/>
    <n v="24"/>
    <n v="29"/>
    <n v="48"/>
    <n v="58"/>
  </r>
  <r>
    <d v="2016-01-12T00:00:00"/>
    <x v="0"/>
    <x v="11"/>
    <n v="22"/>
    <x v="0"/>
    <x v="3"/>
    <x v="11"/>
    <n v="13080000"/>
    <x v="0"/>
    <x v="0"/>
    <n v="2"/>
    <n v="38"/>
    <n v="58.5"/>
    <n v="76"/>
    <n v="117"/>
  </r>
  <r>
    <d v="2016-05-31T00:00:00"/>
    <x v="0"/>
    <x v="10"/>
    <n v="22"/>
    <x v="0"/>
    <x v="3"/>
    <x v="11"/>
    <n v="13080000"/>
    <x v="0"/>
    <x v="0"/>
    <n v="3"/>
    <n v="26.67"/>
    <n v="38"/>
    <n v="80.010000000000005"/>
    <n v="114"/>
  </r>
  <r>
    <d v="2016-05-31T00:00:00"/>
    <x v="0"/>
    <x v="10"/>
    <n v="22"/>
    <x v="0"/>
    <x v="3"/>
    <x v="11"/>
    <n v="13080000"/>
    <x v="1"/>
    <x v="10"/>
    <n v="1"/>
    <n v="144"/>
    <n v="218"/>
    <n v="144"/>
    <n v="218"/>
  </r>
  <r>
    <d v="2016-05-31T00:00:00"/>
    <x v="0"/>
    <x v="10"/>
    <n v="22"/>
    <x v="0"/>
    <x v="3"/>
    <x v="11"/>
    <n v="13080000"/>
    <x v="0"/>
    <x v="2"/>
    <n v="1"/>
    <n v="910"/>
    <n v="1439"/>
    <n v="910"/>
    <n v="1439"/>
  </r>
  <r>
    <d v="2015-09-09T00:00:00"/>
    <x v="1"/>
    <x v="6"/>
    <n v="22"/>
    <x v="0"/>
    <x v="3"/>
    <x v="11"/>
    <n v="13080000"/>
    <x v="1"/>
    <x v="10"/>
    <n v="2"/>
    <n v="45"/>
    <n v="58.5"/>
    <n v="90"/>
    <n v="117"/>
  </r>
  <r>
    <d v="2016-02-14T00:00:00"/>
    <x v="0"/>
    <x v="0"/>
    <n v="23"/>
    <x v="0"/>
    <x v="2"/>
    <x v="5"/>
    <n v="55980000"/>
    <x v="0"/>
    <x v="5"/>
    <n v="1"/>
    <n v="935"/>
    <n v="1208"/>
    <n v="935"/>
    <n v="1208"/>
  </r>
  <r>
    <d v="2016-06-11T00:00:00"/>
    <x v="0"/>
    <x v="3"/>
    <n v="23"/>
    <x v="0"/>
    <x v="2"/>
    <x v="5"/>
    <n v="55980000"/>
    <x v="0"/>
    <x v="5"/>
    <n v="1"/>
    <n v="550"/>
    <n v="660"/>
    <n v="550"/>
    <n v="660"/>
  </r>
  <r>
    <d v="2016-04-15T00:00:00"/>
    <x v="0"/>
    <x v="2"/>
    <n v="26"/>
    <x v="0"/>
    <x v="0"/>
    <x v="2"/>
    <n v="4246000"/>
    <x v="1"/>
    <x v="1"/>
    <n v="3"/>
    <n v="57"/>
    <n v="66"/>
    <n v="171"/>
    <n v="198"/>
  </r>
  <r>
    <d v="2016-01-07T00:00:00"/>
    <x v="0"/>
    <x v="11"/>
    <n v="26"/>
    <x v="1"/>
    <x v="0"/>
    <x v="2"/>
    <n v="4246000"/>
    <x v="0"/>
    <x v="7"/>
    <n v="1"/>
    <n v="506"/>
    <n v="576"/>
    <n v="506"/>
    <n v="576"/>
  </r>
  <r>
    <d v="2016-04-03T00:00:00"/>
    <x v="0"/>
    <x v="2"/>
    <n v="26"/>
    <x v="1"/>
    <x v="0"/>
    <x v="2"/>
    <n v="4246000"/>
    <x v="0"/>
    <x v="7"/>
    <n v="1"/>
    <n v="615"/>
    <n v="758"/>
    <n v="615"/>
    <n v="758"/>
  </r>
  <r>
    <d v="2016-02-27T00:00:00"/>
    <x v="0"/>
    <x v="0"/>
    <n v="26"/>
    <x v="1"/>
    <x v="0"/>
    <x v="1"/>
    <n v="39240000"/>
    <x v="0"/>
    <x v="7"/>
    <n v="3"/>
    <n v="58.67"/>
    <n v="68"/>
    <n v="176.01"/>
    <n v="204"/>
  </r>
  <r>
    <d v="2016-04-08T00:00:00"/>
    <x v="0"/>
    <x v="2"/>
    <n v="26"/>
    <x v="1"/>
    <x v="0"/>
    <x v="1"/>
    <n v="39240000"/>
    <x v="0"/>
    <x v="7"/>
    <n v="2"/>
    <n v="198"/>
    <n v="230.5"/>
    <n v="396"/>
    <n v="461"/>
  </r>
  <r>
    <d v="2016-04-22T00:00:00"/>
    <x v="0"/>
    <x v="2"/>
    <n v="26"/>
    <x v="1"/>
    <x v="0"/>
    <x v="1"/>
    <n v="39240000"/>
    <x v="0"/>
    <x v="7"/>
    <n v="1"/>
    <n v="374"/>
    <n v="479"/>
    <n v="374"/>
    <n v="479"/>
  </r>
  <r>
    <d v="2016-05-18T00:00:00"/>
    <x v="0"/>
    <x v="10"/>
    <n v="26"/>
    <x v="1"/>
    <x v="0"/>
    <x v="1"/>
    <n v="39240000"/>
    <x v="0"/>
    <x v="7"/>
    <n v="1"/>
    <n v="550"/>
    <n v="651"/>
    <n v="550"/>
    <n v="651"/>
  </r>
  <r>
    <d v="2016-07-08T00:00:00"/>
    <x v="0"/>
    <x v="4"/>
    <n v="26"/>
    <x v="1"/>
    <x v="0"/>
    <x v="1"/>
    <n v="39240000"/>
    <x v="0"/>
    <x v="7"/>
    <n v="3"/>
    <n v="132"/>
    <n v="155.66666699999999"/>
    <n v="396"/>
    <n v="467.000001"/>
  </r>
  <r>
    <d v="2016-07-17T00:00:00"/>
    <x v="0"/>
    <x v="4"/>
    <n v="26"/>
    <x v="1"/>
    <x v="0"/>
    <x v="1"/>
    <n v="39240000"/>
    <x v="0"/>
    <x v="7"/>
    <n v="3"/>
    <n v="102.67"/>
    <n v="140.33333300000001"/>
    <n v="308.01"/>
    <n v="420.999999"/>
  </r>
  <r>
    <d v="2016-06-12T00:00:00"/>
    <x v="0"/>
    <x v="3"/>
    <n v="27"/>
    <x v="0"/>
    <x v="0"/>
    <x v="2"/>
    <n v="4246000"/>
    <x v="0"/>
    <x v="12"/>
    <n v="2"/>
    <n v="90"/>
    <n v="115"/>
    <n v="180"/>
    <n v="230"/>
  </r>
  <r>
    <d v="2016-06-12T00:00:00"/>
    <x v="0"/>
    <x v="3"/>
    <n v="27"/>
    <x v="0"/>
    <x v="0"/>
    <x v="2"/>
    <n v="4246000"/>
    <x v="0"/>
    <x v="12"/>
    <n v="1"/>
    <n v="40"/>
    <n v="45"/>
    <n v="40"/>
    <n v="45"/>
  </r>
  <r>
    <d v="2015-08-30T00:00:00"/>
    <x v="1"/>
    <x v="5"/>
    <n v="27"/>
    <x v="0"/>
    <x v="0"/>
    <x v="2"/>
    <n v="4246000"/>
    <x v="0"/>
    <x v="12"/>
    <n v="3"/>
    <n v="6.67"/>
    <n v="7"/>
    <n v="20.009999999999998"/>
    <n v="21"/>
  </r>
  <r>
    <d v="2015-10-01T00:00:00"/>
    <x v="1"/>
    <x v="7"/>
    <n v="27"/>
    <x v="0"/>
    <x v="0"/>
    <x v="2"/>
    <n v="4246000"/>
    <x v="0"/>
    <x v="12"/>
    <n v="1"/>
    <n v="180"/>
    <n v="219"/>
    <n v="180"/>
    <n v="219"/>
  </r>
  <r>
    <d v="2015-10-01T00:00:00"/>
    <x v="1"/>
    <x v="7"/>
    <n v="27"/>
    <x v="0"/>
    <x v="0"/>
    <x v="2"/>
    <n v="4246000"/>
    <x v="0"/>
    <x v="12"/>
    <n v="3"/>
    <n v="8.33"/>
    <n v="9.6666670000000003"/>
    <n v="24.990000000000002"/>
    <n v="29.000001000000001"/>
  </r>
  <r>
    <d v="2015-10-01T00:00:00"/>
    <x v="1"/>
    <x v="7"/>
    <n v="27"/>
    <x v="0"/>
    <x v="0"/>
    <x v="2"/>
    <n v="4246000"/>
    <x v="0"/>
    <x v="8"/>
    <n v="1"/>
    <n v="135"/>
    <n v="153"/>
    <n v="135"/>
    <n v="153"/>
  </r>
  <r>
    <d v="2015-10-19T00:00:00"/>
    <x v="1"/>
    <x v="7"/>
    <n v="27"/>
    <x v="0"/>
    <x v="0"/>
    <x v="2"/>
    <n v="4246000"/>
    <x v="0"/>
    <x v="12"/>
    <n v="3"/>
    <n v="76.67"/>
    <n v="80.666667000000004"/>
    <n v="230.01"/>
    <n v="242.000001"/>
  </r>
  <r>
    <d v="2015-10-19T00:00:00"/>
    <x v="1"/>
    <x v="7"/>
    <n v="27"/>
    <x v="0"/>
    <x v="0"/>
    <x v="2"/>
    <n v="4246000"/>
    <x v="0"/>
    <x v="12"/>
    <n v="2"/>
    <n v="30"/>
    <n v="32"/>
    <n v="60"/>
    <n v="64"/>
  </r>
  <r>
    <d v="2016-03-03T00:00:00"/>
    <x v="0"/>
    <x v="1"/>
    <n v="28"/>
    <x v="1"/>
    <x v="0"/>
    <x v="2"/>
    <n v="4246000"/>
    <x v="0"/>
    <x v="2"/>
    <n v="1"/>
    <n v="700"/>
    <n v="837"/>
    <n v="700"/>
    <n v="837"/>
  </r>
  <r>
    <d v="2016-03-03T00:00:00"/>
    <x v="0"/>
    <x v="1"/>
    <n v="28"/>
    <x v="1"/>
    <x v="0"/>
    <x v="2"/>
    <n v="4246000"/>
    <x v="1"/>
    <x v="9"/>
    <n v="2"/>
    <n v="103.5"/>
    <n v="102"/>
    <n v="207"/>
    <n v="204"/>
  </r>
  <r>
    <d v="2015-12-12T00:00:00"/>
    <x v="1"/>
    <x v="9"/>
    <n v="28"/>
    <x v="1"/>
    <x v="0"/>
    <x v="2"/>
    <n v="4246000"/>
    <x v="0"/>
    <x v="2"/>
    <n v="2"/>
    <n v="420"/>
    <n v="453"/>
    <n v="840"/>
    <n v="906"/>
  </r>
  <r>
    <d v="2015-12-13T00:00:00"/>
    <x v="1"/>
    <x v="9"/>
    <n v="28"/>
    <x v="1"/>
    <x v="0"/>
    <x v="2"/>
    <n v="4246000"/>
    <x v="0"/>
    <x v="2"/>
    <n v="2"/>
    <n v="245"/>
    <n v="293"/>
    <n v="490"/>
    <n v="586"/>
  </r>
  <r>
    <d v="2015-12-23T00:00:00"/>
    <x v="1"/>
    <x v="9"/>
    <n v="28"/>
    <x v="1"/>
    <x v="0"/>
    <x v="2"/>
    <n v="4246000"/>
    <x v="0"/>
    <x v="2"/>
    <n v="3"/>
    <n v="233.33"/>
    <n v="268.33333299999998"/>
    <n v="699.99"/>
    <n v="804.99999899999989"/>
  </r>
  <r>
    <d v="2016-05-09T00:00:00"/>
    <x v="0"/>
    <x v="10"/>
    <n v="28"/>
    <x v="1"/>
    <x v="0"/>
    <x v="1"/>
    <n v="39240000"/>
    <x v="2"/>
    <x v="14"/>
    <n v="3"/>
    <n v="373.33"/>
    <n v="356"/>
    <n v="1119.99"/>
    <n v="1068"/>
  </r>
  <r>
    <d v="2016-05-23T00:00:00"/>
    <x v="0"/>
    <x v="10"/>
    <n v="28"/>
    <x v="1"/>
    <x v="0"/>
    <x v="1"/>
    <n v="39240000"/>
    <x v="2"/>
    <x v="14"/>
    <n v="2"/>
    <n v="270"/>
    <n v="300"/>
    <n v="540"/>
    <n v="600"/>
  </r>
  <r>
    <d v="2016-06-03T00:00:00"/>
    <x v="0"/>
    <x v="3"/>
    <n v="28"/>
    <x v="1"/>
    <x v="0"/>
    <x v="1"/>
    <n v="39240000"/>
    <x v="2"/>
    <x v="14"/>
    <n v="2"/>
    <n v="270"/>
    <n v="269"/>
    <n v="540"/>
    <n v="538"/>
  </r>
  <r>
    <d v="2016-06-06T00:00:00"/>
    <x v="0"/>
    <x v="3"/>
    <n v="28"/>
    <x v="1"/>
    <x v="0"/>
    <x v="1"/>
    <n v="39240000"/>
    <x v="2"/>
    <x v="14"/>
    <n v="1"/>
    <n v="540"/>
    <n v="507"/>
    <n v="540"/>
    <n v="507"/>
  </r>
  <r>
    <d v="2016-06-26T00:00:00"/>
    <x v="0"/>
    <x v="3"/>
    <n v="28"/>
    <x v="1"/>
    <x v="0"/>
    <x v="1"/>
    <n v="39240000"/>
    <x v="2"/>
    <x v="14"/>
    <n v="2"/>
    <n v="270"/>
    <n v="279.5"/>
    <n v="540"/>
    <n v="559"/>
  </r>
  <r>
    <d v="2016-06-30T00:00:00"/>
    <x v="0"/>
    <x v="3"/>
    <n v="28"/>
    <x v="1"/>
    <x v="0"/>
    <x v="1"/>
    <n v="39240000"/>
    <x v="2"/>
    <x v="14"/>
    <n v="2"/>
    <n v="270"/>
    <n v="294.5"/>
    <n v="540"/>
    <n v="589"/>
  </r>
  <r>
    <d v="2015-01-02T00:00:00"/>
    <x v="1"/>
    <x v="11"/>
    <n v="28"/>
    <x v="1"/>
    <x v="0"/>
    <x v="1"/>
    <n v="39240000"/>
    <x v="2"/>
    <x v="14"/>
    <n v="1"/>
    <n v="783"/>
    <n v="821"/>
    <n v="783"/>
    <n v="821"/>
  </r>
  <r>
    <d v="2015-01-17T00:00:00"/>
    <x v="1"/>
    <x v="11"/>
    <n v="28"/>
    <x v="1"/>
    <x v="0"/>
    <x v="1"/>
    <n v="39240000"/>
    <x v="2"/>
    <x v="14"/>
    <n v="3"/>
    <n v="261"/>
    <n v="252.66666699999999"/>
    <n v="783"/>
    <n v="758.000001"/>
  </r>
  <r>
    <d v="2015-04-02T00:00:00"/>
    <x v="1"/>
    <x v="2"/>
    <n v="28"/>
    <x v="1"/>
    <x v="0"/>
    <x v="1"/>
    <n v="39240000"/>
    <x v="2"/>
    <x v="14"/>
    <n v="3"/>
    <n v="727.33"/>
    <n v="649.33333300000004"/>
    <n v="2181.9900000000002"/>
    <n v="1947.9999990000001"/>
  </r>
  <r>
    <d v="2015-04-28T00:00:00"/>
    <x v="1"/>
    <x v="2"/>
    <n v="28"/>
    <x v="1"/>
    <x v="0"/>
    <x v="1"/>
    <n v="39240000"/>
    <x v="2"/>
    <x v="14"/>
    <n v="1"/>
    <n v="2182"/>
    <n v="1842"/>
    <n v="2182"/>
    <n v="1842"/>
  </r>
  <r>
    <d v="2015-12-09T00:00:00"/>
    <x v="1"/>
    <x v="9"/>
    <n v="28"/>
    <x v="1"/>
    <x v="0"/>
    <x v="1"/>
    <n v="39240000"/>
    <x v="2"/>
    <x v="14"/>
    <n v="1"/>
    <n v="540"/>
    <n v="477"/>
    <n v="540"/>
    <n v="477"/>
  </r>
  <r>
    <d v="2015-12-21T00:00:00"/>
    <x v="1"/>
    <x v="9"/>
    <n v="28"/>
    <x v="1"/>
    <x v="0"/>
    <x v="1"/>
    <n v="39240000"/>
    <x v="2"/>
    <x v="14"/>
    <n v="3"/>
    <n v="180"/>
    <n v="177.66666699999999"/>
    <n v="540"/>
    <n v="533.000001"/>
  </r>
  <r>
    <d v="2016-05-23T00:00:00"/>
    <x v="0"/>
    <x v="10"/>
    <n v="26"/>
    <x v="0"/>
    <x v="0"/>
    <x v="0"/>
    <n v="712816"/>
    <x v="0"/>
    <x v="7"/>
    <n v="3"/>
    <n v="22"/>
    <n v="26.333333"/>
    <n v="66"/>
    <n v="78.999999000000003"/>
  </r>
  <r>
    <d v="2016-05-29T00:00:00"/>
    <x v="0"/>
    <x v="10"/>
    <n v="26"/>
    <x v="1"/>
    <x v="0"/>
    <x v="0"/>
    <n v="712816"/>
    <x v="1"/>
    <x v="13"/>
    <n v="3"/>
    <n v="42.33"/>
    <n v="46.333333000000003"/>
    <n v="126.99"/>
    <n v="138.999999"/>
  </r>
  <r>
    <d v="2015-09-07T00:00:00"/>
    <x v="1"/>
    <x v="6"/>
    <n v="26"/>
    <x v="1"/>
    <x v="0"/>
    <x v="0"/>
    <n v="712816"/>
    <x v="1"/>
    <x v="13"/>
    <n v="2"/>
    <n v="730.5"/>
    <n v="689.5"/>
    <n v="1461"/>
    <n v="1379"/>
  </r>
  <r>
    <d v="2016-01-25T00:00:00"/>
    <x v="0"/>
    <x v="11"/>
    <n v="28"/>
    <x v="1"/>
    <x v="0"/>
    <x v="1"/>
    <n v="39240000"/>
    <x v="1"/>
    <x v="9"/>
    <n v="3"/>
    <n v="69"/>
    <n v="71.666667000000004"/>
    <n v="207"/>
    <n v="215.000001"/>
  </r>
  <r>
    <d v="2016-07-09T00:00:00"/>
    <x v="0"/>
    <x v="4"/>
    <n v="28"/>
    <x v="1"/>
    <x v="0"/>
    <x v="1"/>
    <n v="39240000"/>
    <x v="1"/>
    <x v="9"/>
    <n v="3"/>
    <n v="75"/>
    <n v="84.333332999999996"/>
    <n v="225"/>
    <n v="252.999999"/>
  </r>
  <r>
    <d v="2015-07-24T00:00:00"/>
    <x v="1"/>
    <x v="4"/>
    <n v="28"/>
    <x v="1"/>
    <x v="0"/>
    <x v="1"/>
    <n v="39240000"/>
    <x v="1"/>
    <x v="9"/>
    <n v="3"/>
    <n v="87"/>
    <n v="97"/>
    <n v="261"/>
    <n v="291"/>
  </r>
  <r>
    <d v="2015-10-23T00:00:00"/>
    <x v="1"/>
    <x v="7"/>
    <n v="28"/>
    <x v="1"/>
    <x v="0"/>
    <x v="1"/>
    <n v="39240000"/>
    <x v="1"/>
    <x v="9"/>
    <n v="3"/>
    <n v="78"/>
    <n v="76.666667000000004"/>
    <n v="234"/>
    <n v="230.000001"/>
  </r>
  <r>
    <d v="2015-10-19T00:00:00"/>
    <x v="1"/>
    <x v="7"/>
    <n v="27"/>
    <x v="0"/>
    <x v="0"/>
    <x v="2"/>
    <n v="4246000"/>
    <x v="2"/>
    <x v="4"/>
    <n v="2"/>
    <n v="282.5"/>
    <n v="285"/>
    <n v="565"/>
    <n v="570"/>
  </r>
  <r>
    <d v="2015-10-21T00:00:00"/>
    <x v="1"/>
    <x v="7"/>
    <n v="27"/>
    <x v="0"/>
    <x v="0"/>
    <x v="2"/>
    <n v="4246000"/>
    <x v="2"/>
    <x v="4"/>
    <n v="2"/>
    <n v="1160"/>
    <n v="1276"/>
    <n v="2320"/>
    <n v="2552"/>
  </r>
  <r>
    <d v="2016-01-21T00:00:00"/>
    <x v="0"/>
    <x v="11"/>
    <n v="30"/>
    <x v="0"/>
    <x v="0"/>
    <x v="0"/>
    <n v="712816"/>
    <x v="0"/>
    <x v="2"/>
    <n v="2"/>
    <n v="105"/>
    <n v="127.5"/>
    <n v="210"/>
    <n v="255"/>
  </r>
  <r>
    <d v="2016-01-30T00:00:00"/>
    <x v="0"/>
    <x v="11"/>
    <n v="30"/>
    <x v="0"/>
    <x v="0"/>
    <x v="0"/>
    <n v="712816"/>
    <x v="0"/>
    <x v="7"/>
    <n v="1"/>
    <n v="44"/>
    <n v="58"/>
    <n v="44"/>
    <n v="58"/>
  </r>
  <r>
    <d v="2016-03-13T00:00:00"/>
    <x v="0"/>
    <x v="1"/>
    <n v="30"/>
    <x v="0"/>
    <x v="0"/>
    <x v="0"/>
    <n v="712816"/>
    <x v="0"/>
    <x v="7"/>
    <n v="2"/>
    <n v="66"/>
    <n v="90"/>
    <n v="132"/>
    <n v="180"/>
  </r>
  <r>
    <d v="2016-06-10T00:00:00"/>
    <x v="0"/>
    <x v="3"/>
    <n v="30"/>
    <x v="0"/>
    <x v="0"/>
    <x v="0"/>
    <n v="712816"/>
    <x v="0"/>
    <x v="2"/>
    <n v="1"/>
    <n v="210"/>
    <n v="231"/>
    <n v="210"/>
    <n v="231"/>
  </r>
  <r>
    <d v="2015-08-14T00:00:00"/>
    <x v="1"/>
    <x v="5"/>
    <n v="30"/>
    <x v="0"/>
    <x v="0"/>
    <x v="0"/>
    <n v="712816"/>
    <x v="0"/>
    <x v="2"/>
    <n v="1"/>
    <n v="1015"/>
    <n v="1035"/>
    <n v="1015"/>
    <n v="1035"/>
  </r>
  <r>
    <d v="2015-08-15T00:00:00"/>
    <x v="1"/>
    <x v="5"/>
    <n v="30"/>
    <x v="0"/>
    <x v="0"/>
    <x v="0"/>
    <n v="712816"/>
    <x v="0"/>
    <x v="2"/>
    <n v="3"/>
    <n v="23.33"/>
    <n v="26"/>
    <n v="69.989999999999995"/>
    <n v="78"/>
  </r>
  <r>
    <d v="2015-11-04T00:00:00"/>
    <x v="1"/>
    <x v="8"/>
    <n v="30"/>
    <x v="0"/>
    <x v="0"/>
    <x v="0"/>
    <n v="712816"/>
    <x v="0"/>
    <x v="2"/>
    <n v="1"/>
    <n v="525"/>
    <n v="566"/>
    <n v="525"/>
    <n v="566"/>
  </r>
  <r>
    <d v="2015-11-25T00:00:00"/>
    <x v="1"/>
    <x v="8"/>
    <n v="30"/>
    <x v="0"/>
    <x v="0"/>
    <x v="0"/>
    <n v="712816"/>
    <x v="0"/>
    <x v="2"/>
    <n v="3"/>
    <n v="326.67"/>
    <n v="367.33333299999998"/>
    <n v="980.01"/>
    <n v="1101.9999989999999"/>
  </r>
  <r>
    <d v="2015-12-19T00:00:00"/>
    <x v="1"/>
    <x v="9"/>
    <n v="30"/>
    <x v="0"/>
    <x v="0"/>
    <x v="0"/>
    <n v="712816"/>
    <x v="0"/>
    <x v="2"/>
    <n v="2"/>
    <n v="332.5"/>
    <n v="365"/>
    <n v="665"/>
    <n v="730"/>
  </r>
  <r>
    <d v="2015-12-27T00:00:00"/>
    <x v="1"/>
    <x v="9"/>
    <n v="30"/>
    <x v="0"/>
    <x v="0"/>
    <x v="0"/>
    <n v="712816"/>
    <x v="0"/>
    <x v="2"/>
    <n v="1"/>
    <n v="770"/>
    <n v="854"/>
    <n v="770"/>
    <n v="854"/>
  </r>
  <r>
    <d v="2016-01-05T00:00:00"/>
    <x v="0"/>
    <x v="11"/>
    <n v="31"/>
    <x v="0"/>
    <x v="0"/>
    <x v="1"/>
    <n v="39240000"/>
    <x v="0"/>
    <x v="12"/>
    <n v="2"/>
    <n v="135"/>
    <n v="165.5"/>
    <n v="270"/>
    <n v="331"/>
  </r>
  <r>
    <d v="2016-01-23T00:00:00"/>
    <x v="0"/>
    <x v="11"/>
    <n v="31"/>
    <x v="0"/>
    <x v="0"/>
    <x v="1"/>
    <n v="39240000"/>
    <x v="0"/>
    <x v="12"/>
    <n v="2"/>
    <n v="47.5"/>
    <n v="60"/>
    <n v="95"/>
    <n v="120"/>
  </r>
  <r>
    <d v="2016-01-23T00:00:00"/>
    <x v="0"/>
    <x v="11"/>
    <n v="31"/>
    <x v="0"/>
    <x v="0"/>
    <x v="1"/>
    <n v="39240000"/>
    <x v="0"/>
    <x v="12"/>
    <n v="1"/>
    <n v="270"/>
    <n v="331"/>
    <n v="270"/>
    <n v="331"/>
  </r>
  <r>
    <d v="2016-03-22T00:00:00"/>
    <x v="0"/>
    <x v="1"/>
    <n v="31"/>
    <x v="0"/>
    <x v="0"/>
    <x v="1"/>
    <n v="39240000"/>
    <x v="0"/>
    <x v="12"/>
    <n v="2"/>
    <n v="12.5"/>
    <n v="16"/>
    <n v="25"/>
    <n v="32"/>
  </r>
  <r>
    <d v="2016-03-31T00:00:00"/>
    <x v="0"/>
    <x v="1"/>
    <n v="31"/>
    <x v="0"/>
    <x v="0"/>
    <x v="1"/>
    <n v="39240000"/>
    <x v="0"/>
    <x v="12"/>
    <n v="2"/>
    <n v="140"/>
    <n v="174"/>
    <n v="280"/>
    <n v="348"/>
  </r>
  <r>
    <d v="2016-03-31T00:00:00"/>
    <x v="0"/>
    <x v="1"/>
    <n v="31"/>
    <x v="0"/>
    <x v="0"/>
    <x v="1"/>
    <n v="39240000"/>
    <x v="0"/>
    <x v="12"/>
    <n v="1"/>
    <n v="110"/>
    <n v="133"/>
    <n v="110"/>
    <n v="133"/>
  </r>
  <r>
    <d v="2016-04-29T00:00:00"/>
    <x v="0"/>
    <x v="2"/>
    <n v="31"/>
    <x v="0"/>
    <x v="0"/>
    <x v="1"/>
    <n v="39240000"/>
    <x v="0"/>
    <x v="12"/>
    <n v="1"/>
    <n v="50"/>
    <n v="61"/>
    <n v="50"/>
    <n v="61"/>
  </r>
  <r>
    <d v="2016-04-29T00:00:00"/>
    <x v="0"/>
    <x v="2"/>
    <n v="31"/>
    <x v="0"/>
    <x v="0"/>
    <x v="1"/>
    <n v="39240000"/>
    <x v="0"/>
    <x v="12"/>
    <n v="3"/>
    <n v="35"/>
    <n v="45.333333000000003"/>
    <n v="105"/>
    <n v="135.999999"/>
  </r>
  <r>
    <d v="2016-05-04T00:00:00"/>
    <x v="0"/>
    <x v="10"/>
    <n v="31"/>
    <x v="0"/>
    <x v="0"/>
    <x v="1"/>
    <n v="39240000"/>
    <x v="0"/>
    <x v="12"/>
    <n v="1"/>
    <n v="126"/>
    <n v="145"/>
    <n v="126"/>
    <n v="145"/>
  </r>
  <r>
    <d v="2016-05-04T00:00:00"/>
    <x v="0"/>
    <x v="10"/>
    <n v="31"/>
    <x v="0"/>
    <x v="0"/>
    <x v="1"/>
    <n v="39240000"/>
    <x v="0"/>
    <x v="12"/>
    <n v="3"/>
    <n v="6.67"/>
    <n v="7.6666670000000003"/>
    <n v="20.009999999999998"/>
    <n v="23.000001000000001"/>
  </r>
  <r>
    <d v="2016-05-09T00:00:00"/>
    <x v="0"/>
    <x v="10"/>
    <n v="31"/>
    <x v="0"/>
    <x v="0"/>
    <x v="1"/>
    <n v="39240000"/>
    <x v="0"/>
    <x v="12"/>
    <n v="1"/>
    <n v="225"/>
    <n v="287"/>
    <n v="225"/>
    <n v="287"/>
  </r>
  <r>
    <d v="2016-05-09T00:00:00"/>
    <x v="0"/>
    <x v="10"/>
    <n v="31"/>
    <x v="0"/>
    <x v="0"/>
    <x v="1"/>
    <n v="39240000"/>
    <x v="0"/>
    <x v="12"/>
    <n v="1"/>
    <n v="75"/>
    <n v="97"/>
    <n v="75"/>
    <n v="97"/>
  </r>
  <r>
    <d v="2016-06-09T00:00:00"/>
    <x v="0"/>
    <x v="3"/>
    <n v="31"/>
    <x v="0"/>
    <x v="0"/>
    <x v="1"/>
    <n v="39240000"/>
    <x v="0"/>
    <x v="12"/>
    <n v="3"/>
    <n v="41.67"/>
    <n v="52.333333000000003"/>
    <n v="125.01"/>
    <n v="156.999999"/>
  </r>
  <r>
    <d v="2016-06-09T00:00:00"/>
    <x v="0"/>
    <x v="3"/>
    <n v="31"/>
    <x v="0"/>
    <x v="0"/>
    <x v="1"/>
    <n v="39240000"/>
    <x v="0"/>
    <x v="12"/>
    <n v="2"/>
    <n v="117"/>
    <n v="142.5"/>
    <n v="234"/>
    <n v="285"/>
  </r>
  <r>
    <d v="2016-06-10T00:00:00"/>
    <x v="0"/>
    <x v="3"/>
    <n v="31"/>
    <x v="0"/>
    <x v="0"/>
    <x v="1"/>
    <n v="39240000"/>
    <x v="0"/>
    <x v="12"/>
    <n v="2"/>
    <n v="150"/>
    <n v="193.5"/>
    <n v="300"/>
    <n v="387"/>
  </r>
  <r>
    <d v="2016-06-10T00:00:00"/>
    <x v="0"/>
    <x v="3"/>
    <n v="31"/>
    <x v="0"/>
    <x v="0"/>
    <x v="1"/>
    <n v="39240000"/>
    <x v="0"/>
    <x v="12"/>
    <n v="1"/>
    <n v="120"/>
    <n v="148"/>
    <n v="120"/>
    <n v="148"/>
  </r>
  <r>
    <d v="2015-08-21T00:00:00"/>
    <x v="1"/>
    <x v="5"/>
    <n v="31"/>
    <x v="0"/>
    <x v="0"/>
    <x v="1"/>
    <n v="39240000"/>
    <x v="0"/>
    <x v="12"/>
    <n v="3"/>
    <n v="57"/>
    <n v="57.333333000000003"/>
    <n v="171"/>
    <n v="171.999999"/>
  </r>
  <r>
    <d v="2015-08-21T00:00:00"/>
    <x v="1"/>
    <x v="5"/>
    <n v="31"/>
    <x v="0"/>
    <x v="0"/>
    <x v="1"/>
    <n v="39240000"/>
    <x v="0"/>
    <x v="12"/>
    <n v="3"/>
    <n v="16.670000000000002"/>
    <n v="19.333333"/>
    <n v="50.010000000000005"/>
    <n v="57.999999000000003"/>
  </r>
  <r>
    <d v="2015-09-30T00:00:00"/>
    <x v="1"/>
    <x v="6"/>
    <n v="31"/>
    <x v="0"/>
    <x v="0"/>
    <x v="1"/>
    <n v="39240000"/>
    <x v="0"/>
    <x v="12"/>
    <n v="1"/>
    <n v="80"/>
    <n v="95"/>
    <n v="80"/>
    <n v="95"/>
  </r>
  <r>
    <d v="2015-10-06T00:00:00"/>
    <x v="1"/>
    <x v="7"/>
    <n v="31"/>
    <x v="0"/>
    <x v="0"/>
    <x v="1"/>
    <n v="39240000"/>
    <x v="0"/>
    <x v="12"/>
    <n v="1"/>
    <n v="130"/>
    <n v="158"/>
    <n v="130"/>
    <n v="158"/>
  </r>
  <r>
    <d v="2015-10-07T00:00:00"/>
    <x v="1"/>
    <x v="7"/>
    <n v="31"/>
    <x v="0"/>
    <x v="0"/>
    <x v="1"/>
    <n v="39240000"/>
    <x v="0"/>
    <x v="12"/>
    <n v="2"/>
    <n v="32.5"/>
    <n v="40"/>
    <n v="65"/>
    <n v="80"/>
  </r>
  <r>
    <d v="2015-11-13T00:00:00"/>
    <x v="1"/>
    <x v="8"/>
    <n v="31"/>
    <x v="0"/>
    <x v="0"/>
    <x v="1"/>
    <n v="39240000"/>
    <x v="0"/>
    <x v="12"/>
    <n v="2"/>
    <n v="32.5"/>
    <n v="31.5"/>
    <n v="65"/>
    <n v="63"/>
  </r>
  <r>
    <d v="2015-12-02T00:00:00"/>
    <x v="1"/>
    <x v="9"/>
    <n v="31"/>
    <x v="0"/>
    <x v="0"/>
    <x v="1"/>
    <n v="39240000"/>
    <x v="0"/>
    <x v="12"/>
    <n v="2"/>
    <n v="125"/>
    <n v="139.5"/>
    <n v="250"/>
    <n v="279"/>
  </r>
  <r>
    <d v="2015-12-03T00:00:00"/>
    <x v="1"/>
    <x v="9"/>
    <n v="31"/>
    <x v="0"/>
    <x v="0"/>
    <x v="1"/>
    <n v="39240000"/>
    <x v="0"/>
    <x v="12"/>
    <n v="3"/>
    <n v="72"/>
    <n v="78"/>
    <n v="216"/>
    <n v="234"/>
  </r>
  <r>
    <d v="2015-12-03T00:00:00"/>
    <x v="1"/>
    <x v="9"/>
    <n v="31"/>
    <x v="0"/>
    <x v="0"/>
    <x v="1"/>
    <n v="39240000"/>
    <x v="0"/>
    <x v="12"/>
    <n v="3"/>
    <n v="16.670000000000002"/>
    <n v="19"/>
    <n v="50.010000000000005"/>
    <n v="57"/>
  </r>
  <r>
    <d v="2015-12-11T00:00:00"/>
    <x v="1"/>
    <x v="9"/>
    <n v="31"/>
    <x v="0"/>
    <x v="0"/>
    <x v="1"/>
    <n v="39240000"/>
    <x v="0"/>
    <x v="12"/>
    <n v="1"/>
    <n v="36"/>
    <n v="36"/>
    <n v="36"/>
    <n v="36"/>
  </r>
  <r>
    <d v="2015-12-11T00:00:00"/>
    <x v="1"/>
    <x v="9"/>
    <n v="31"/>
    <x v="0"/>
    <x v="0"/>
    <x v="1"/>
    <n v="39240000"/>
    <x v="0"/>
    <x v="12"/>
    <n v="2"/>
    <n v="20"/>
    <n v="22"/>
    <n v="40"/>
    <n v="44"/>
  </r>
  <r>
    <d v="2016-01-15T00:00:00"/>
    <x v="0"/>
    <x v="11"/>
    <n v="31"/>
    <x v="0"/>
    <x v="0"/>
    <x v="1"/>
    <n v="39240000"/>
    <x v="1"/>
    <x v="10"/>
    <n v="3"/>
    <n v="57"/>
    <n v="70.666667000000004"/>
    <n v="171"/>
    <n v="212.000001"/>
  </r>
  <r>
    <d v="2016-01-24T00:00:00"/>
    <x v="0"/>
    <x v="11"/>
    <n v="31"/>
    <x v="0"/>
    <x v="0"/>
    <x v="1"/>
    <n v="39240000"/>
    <x v="1"/>
    <x v="10"/>
    <n v="2"/>
    <n v="13.5"/>
    <n v="17"/>
    <n v="27"/>
    <n v="34"/>
  </r>
  <r>
    <d v="2016-03-22T00:00:00"/>
    <x v="0"/>
    <x v="1"/>
    <n v="31"/>
    <x v="0"/>
    <x v="0"/>
    <x v="1"/>
    <n v="39240000"/>
    <x v="1"/>
    <x v="10"/>
    <n v="2"/>
    <n v="72"/>
    <n v="102"/>
    <n v="144"/>
    <n v="204"/>
  </r>
  <r>
    <d v="2016-05-19T00:00:00"/>
    <x v="0"/>
    <x v="10"/>
    <n v="31"/>
    <x v="0"/>
    <x v="0"/>
    <x v="1"/>
    <n v="39240000"/>
    <x v="1"/>
    <x v="10"/>
    <n v="2"/>
    <n v="81"/>
    <n v="103.5"/>
    <n v="162"/>
    <n v="207"/>
  </r>
  <r>
    <d v="2015-09-15T00:00:00"/>
    <x v="1"/>
    <x v="6"/>
    <n v="31"/>
    <x v="0"/>
    <x v="0"/>
    <x v="1"/>
    <n v="39240000"/>
    <x v="1"/>
    <x v="10"/>
    <n v="3"/>
    <n v="30"/>
    <n v="33.333333000000003"/>
    <n v="90"/>
    <n v="99.999999000000003"/>
  </r>
  <r>
    <d v="2015-10-15T00:00:00"/>
    <x v="1"/>
    <x v="7"/>
    <n v="31"/>
    <x v="0"/>
    <x v="0"/>
    <x v="1"/>
    <n v="39240000"/>
    <x v="1"/>
    <x v="10"/>
    <n v="2"/>
    <n v="135"/>
    <n v="158.5"/>
    <n v="270"/>
    <n v="317"/>
  </r>
  <r>
    <d v="2015-11-13T00:00:00"/>
    <x v="1"/>
    <x v="8"/>
    <n v="31"/>
    <x v="0"/>
    <x v="0"/>
    <x v="1"/>
    <n v="39240000"/>
    <x v="1"/>
    <x v="10"/>
    <n v="3"/>
    <n v="21"/>
    <n v="24"/>
    <n v="63"/>
    <n v="72"/>
  </r>
  <r>
    <d v="2015-12-19T00:00:00"/>
    <x v="1"/>
    <x v="9"/>
    <n v="31"/>
    <x v="0"/>
    <x v="0"/>
    <x v="1"/>
    <n v="39240000"/>
    <x v="1"/>
    <x v="10"/>
    <n v="2"/>
    <n v="4.5"/>
    <n v="5"/>
    <n v="9"/>
    <n v="10"/>
  </r>
  <r>
    <d v="2015-10-29T00:00:00"/>
    <x v="1"/>
    <x v="7"/>
    <n v="28"/>
    <x v="0"/>
    <x v="0"/>
    <x v="2"/>
    <n v="4246000"/>
    <x v="2"/>
    <x v="4"/>
    <n v="2"/>
    <n v="1160"/>
    <n v="1225.5"/>
    <n v="2320"/>
    <n v="2451"/>
  </r>
  <r>
    <d v="2015-10-29T00:00:00"/>
    <x v="1"/>
    <x v="7"/>
    <n v="28"/>
    <x v="0"/>
    <x v="0"/>
    <x v="2"/>
    <n v="4246000"/>
    <x v="0"/>
    <x v="2"/>
    <n v="3"/>
    <n v="186.67"/>
    <n v="216"/>
    <n v="560.01"/>
    <n v="648"/>
  </r>
  <r>
    <d v="2015-12-16T00:00:00"/>
    <x v="1"/>
    <x v="9"/>
    <n v="28"/>
    <x v="0"/>
    <x v="0"/>
    <x v="2"/>
    <n v="4246000"/>
    <x v="0"/>
    <x v="2"/>
    <n v="3"/>
    <n v="350"/>
    <n v="382.33333299999998"/>
    <n v="1050"/>
    <n v="1146.9999989999999"/>
  </r>
  <r>
    <d v="2015-12-28T00:00:00"/>
    <x v="1"/>
    <x v="9"/>
    <n v="28"/>
    <x v="0"/>
    <x v="0"/>
    <x v="2"/>
    <n v="4246000"/>
    <x v="2"/>
    <x v="14"/>
    <n v="1"/>
    <n v="540"/>
    <n v="542"/>
    <n v="540"/>
    <n v="542"/>
  </r>
  <r>
    <d v="2016-03-23T00:00:00"/>
    <x v="0"/>
    <x v="1"/>
    <n v="32"/>
    <x v="1"/>
    <x v="0"/>
    <x v="1"/>
    <n v="39240000"/>
    <x v="1"/>
    <x v="10"/>
    <n v="1"/>
    <n v="99"/>
    <n v="108"/>
    <n v="99"/>
    <n v="108"/>
  </r>
  <r>
    <d v="2016-04-25T00:00:00"/>
    <x v="0"/>
    <x v="2"/>
    <n v="32"/>
    <x v="1"/>
    <x v="0"/>
    <x v="1"/>
    <n v="39240000"/>
    <x v="1"/>
    <x v="10"/>
    <n v="1"/>
    <n v="117"/>
    <n v="120"/>
    <n v="117"/>
    <n v="120"/>
  </r>
  <r>
    <d v="2015-09-17T00:00:00"/>
    <x v="1"/>
    <x v="6"/>
    <n v="32"/>
    <x v="1"/>
    <x v="0"/>
    <x v="1"/>
    <n v="39240000"/>
    <x v="1"/>
    <x v="10"/>
    <n v="3"/>
    <n v="42"/>
    <n v="43.666666999999997"/>
    <n v="126"/>
    <n v="131.000001"/>
  </r>
  <r>
    <d v="2015-10-27T00:00:00"/>
    <x v="1"/>
    <x v="7"/>
    <n v="32"/>
    <x v="1"/>
    <x v="0"/>
    <x v="1"/>
    <n v="39240000"/>
    <x v="1"/>
    <x v="10"/>
    <n v="1"/>
    <n v="135"/>
    <n v="132"/>
    <n v="135"/>
    <n v="132"/>
  </r>
  <r>
    <d v="2015-11-16T00:00:00"/>
    <x v="1"/>
    <x v="8"/>
    <n v="32"/>
    <x v="1"/>
    <x v="0"/>
    <x v="1"/>
    <n v="39240000"/>
    <x v="1"/>
    <x v="10"/>
    <n v="2"/>
    <n v="112.5"/>
    <n v="106.5"/>
    <n v="225"/>
    <n v="213"/>
  </r>
  <r>
    <d v="2015-12-23T00:00:00"/>
    <x v="1"/>
    <x v="9"/>
    <n v="32"/>
    <x v="1"/>
    <x v="0"/>
    <x v="1"/>
    <n v="39240000"/>
    <x v="1"/>
    <x v="10"/>
    <n v="2"/>
    <n v="135"/>
    <n v="154"/>
    <n v="270"/>
    <n v="308"/>
  </r>
  <r>
    <d v="2015-12-23T00:00:00"/>
    <x v="1"/>
    <x v="9"/>
    <n v="32"/>
    <x v="1"/>
    <x v="0"/>
    <x v="1"/>
    <n v="39240000"/>
    <x v="1"/>
    <x v="10"/>
    <n v="3"/>
    <n v="84"/>
    <n v="89.666667000000004"/>
    <n v="252"/>
    <n v="269.000001"/>
  </r>
  <r>
    <d v="2015-12-26T00:00:00"/>
    <x v="1"/>
    <x v="9"/>
    <n v="32"/>
    <x v="1"/>
    <x v="0"/>
    <x v="1"/>
    <n v="39240000"/>
    <x v="1"/>
    <x v="10"/>
    <n v="1"/>
    <n v="153"/>
    <n v="149"/>
    <n v="153"/>
    <n v="149"/>
  </r>
  <r>
    <d v="2016-04-30T00:00:00"/>
    <x v="0"/>
    <x v="2"/>
    <n v="32"/>
    <x v="0"/>
    <x v="0"/>
    <x v="0"/>
    <n v="712816"/>
    <x v="0"/>
    <x v="5"/>
    <n v="2"/>
    <n v="660"/>
    <n v="910"/>
    <n v="1320"/>
    <n v="1820"/>
  </r>
  <r>
    <d v="2015-10-05T00:00:00"/>
    <x v="1"/>
    <x v="7"/>
    <n v="32"/>
    <x v="0"/>
    <x v="0"/>
    <x v="0"/>
    <n v="712816"/>
    <x v="0"/>
    <x v="5"/>
    <n v="1"/>
    <n v="220"/>
    <n v="253"/>
    <n v="220"/>
    <n v="253"/>
  </r>
  <r>
    <d v="2016-01-11T00:00:00"/>
    <x v="0"/>
    <x v="11"/>
    <n v="32"/>
    <x v="1"/>
    <x v="0"/>
    <x v="0"/>
    <n v="712816"/>
    <x v="1"/>
    <x v="1"/>
    <n v="1"/>
    <n v="73"/>
    <n v="97"/>
    <n v="73"/>
    <n v="97"/>
  </r>
  <r>
    <d v="2016-03-04T00:00:00"/>
    <x v="0"/>
    <x v="1"/>
    <n v="32"/>
    <x v="1"/>
    <x v="0"/>
    <x v="0"/>
    <n v="712816"/>
    <x v="1"/>
    <x v="1"/>
    <n v="2"/>
    <n v="12"/>
    <n v="15.5"/>
    <n v="24"/>
    <n v="31"/>
  </r>
  <r>
    <d v="2016-03-10T00:00:00"/>
    <x v="0"/>
    <x v="1"/>
    <n v="32"/>
    <x v="1"/>
    <x v="0"/>
    <x v="0"/>
    <n v="712816"/>
    <x v="1"/>
    <x v="1"/>
    <n v="3"/>
    <n v="130.66999999999999"/>
    <n v="176.66666699999999"/>
    <n v="392.01"/>
    <n v="530.000001"/>
  </r>
  <r>
    <d v="2016-03-20T00:00:00"/>
    <x v="0"/>
    <x v="1"/>
    <n v="32"/>
    <x v="1"/>
    <x v="0"/>
    <x v="0"/>
    <n v="712816"/>
    <x v="0"/>
    <x v="7"/>
    <n v="2"/>
    <n v="209"/>
    <n v="244.5"/>
    <n v="418"/>
    <n v="489"/>
  </r>
  <r>
    <d v="2016-03-20T00:00:00"/>
    <x v="0"/>
    <x v="1"/>
    <n v="32"/>
    <x v="1"/>
    <x v="0"/>
    <x v="0"/>
    <n v="712816"/>
    <x v="1"/>
    <x v="1"/>
    <n v="1"/>
    <n v="637"/>
    <n v="808"/>
    <n v="637"/>
    <n v="808"/>
  </r>
  <r>
    <d v="2016-04-04T00:00:00"/>
    <x v="0"/>
    <x v="2"/>
    <n v="32"/>
    <x v="1"/>
    <x v="0"/>
    <x v="0"/>
    <n v="712816"/>
    <x v="1"/>
    <x v="1"/>
    <n v="1"/>
    <n v="98"/>
    <n v="113"/>
    <n v="98"/>
    <n v="113"/>
  </r>
  <r>
    <d v="2016-04-25T00:00:00"/>
    <x v="0"/>
    <x v="2"/>
    <n v="32"/>
    <x v="1"/>
    <x v="0"/>
    <x v="0"/>
    <n v="712816"/>
    <x v="1"/>
    <x v="1"/>
    <n v="2"/>
    <n v="24.5"/>
    <n v="29.5"/>
    <n v="49"/>
    <n v="59"/>
  </r>
  <r>
    <d v="2016-01-24T00:00:00"/>
    <x v="0"/>
    <x v="11"/>
    <n v="33"/>
    <x v="0"/>
    <x v="0"/>
    <x v="2"/>
    <n v="4246000"/>
    <x v="2"/>
    <x v="4"/>
    <n v="1"/>
    <n v="2295"/>
    <n v="2248"/>
    <n v="2295"/>
    <n v="2248"/>
  </r>
  <r>
    <d v="2016-02-07T00:00:00"/>
    <x v="0"/>
    <x v="0"/>
    <n v="33"/>
    <x v="0"/>
    <x v="0"/>
    <x v="2"/>
    <n v="4246000"/>
    <x v="2"/>
    <x v="4"/>
    <n v="3"/>
    <n v="773.33"/>
    <n v="891"/>
    <n v="2319.9900000000002"/>
    <n v="2673"/>
  </r>
  <r>
    <d v="2016-04-06T00:00:00"/>
    <x v="0"/>
    <x v="2"/>
    <n v="33"/>
    <x v="0"/>
    <x v="0"/>
    <x v="2"/>
    <n v="4246000"/>
    <x v="2"/>
    <x v="4"/>
    <n v="3"/>
    <n v="773.33"/>
    <n v="796.66666699999996"/>
    <n v="2319.9900000000002"/>
    <n v="2390.0000009999999"/>
  </r>
  <r>
    <d v="2016-04-06T00:00:00"/>
    <x v="0"/>
    <x v="2"/>
    <n v="33"/>
    <x v="0"/>
    <x v="0"/>
    <x v="2"/>
    <n v="4246000"/>
    <x v="0"/>
    <x v="7"/>
    <n v="3"/>
    <n v="205"/>
    <n v="283"/>
    <n v="615"/>
    <n v="849"/>
  </r>
  <r>
    <d v="2016-04-24T00:00:00"/>
    <x v="0"/>
    <x v="2"/>
    <n v="33"/>
    <x v="0"/>
    <x v="0"/>
    <x v="2"/>
    <n v="4246000"/>
    <x v="2"/>
    <x v="4"/>
    <n v="3"/>
    <n v="765"/>
    <n v="696.66666699999996"/>
    <n v="2295"/>
    <n v="2090.0000009999999"/>
  </r>
  <r>
    <d v="2016-04-24T00:00:00"/>
    <x v="0"/>
    <x v="2"/>
    <n v="33"/>
    <x v="0"/>
    <x v="0"/>
    <x v="2"/>
    <n v="4246000"/>
    <x v="0"/>
    <x v="7"/>
    <n v="3"/>
    <n v="190.33"/>
    <n v="237"/>
    <n v="570.99"/>
    <n v="711"/>
  </r>
  <r>
    <d v="2015-11-25T00:00:00"/>
    <x v="1"/>
    <x v="8"/>
    <n v="33"/>
    <x v="0"/>
    <x v="0"/>
    <x v="2"/>
    <n v="4246000"/>
    <x v="2"/>
    <x v="4"/>
    <n v="1"/>
    <n v="2295"/>
    <n v="2196"/>
    <n v="2295"/>
    <n v="2196"/>
  </r>
  <r>
    <d v="2016-04-28T00:00:00"/>
    <x v="0"/>
    <x v="2"/>
    <n v="35"/>
    <x v="1"/>
    <x v="0"/>
    <x v="27"/>
    <n v="11780000"/>
    <x v="1"/>
    <x v="10"/>
    <n v="1"/>
    <n v="90"/>
    <n v="109"/>
    <n v="90"/>
    <n v="109"/>
  </r>
  <r>
    <d v="2015-12-31T00:00:00"/>
    <x v="1"/>
    <x v="9"/>
    <n v="35"/>
    <x v="1"/>
    <x v="0"/>
    <x v="27"/>
    <n v="11780000"/>
    <x v="0"/>
    <x v="0"/>
    <n v="1"/>
    <n v="95"/>
    <n v="112"/>
    <n v="95"/>
    <n v="112"/>
  </r>
  <r>
    <d v="2015-12-31T00:00:00"/>
    <x v="1"/>
    <x v="9"/>
    <n v="35"/>
    <x v="1"/>
    <x v="0"/>
    <x v="27"/>
    <n v="11780000"/>
    <x v="0"/>
    <x v="0"/>
    <n v="2"/>
    <n v="507.5"/>
    <n v="518.5"/>
    <n v="1015"/>
    <n v="1037"/>
  </r>
  <r>
    <d v="2015-12-31T00:00:00"/>
    <x v="1"/>
    <x v="9"/>
    <n v="35"/>
    <x v="1"/>
    <x v="0"/>
    <x v="27"/>
    <n v="11780000"/>
    <x v="0"/>
    <x v="2"/>
    <n v="1"/>
    <n v="560"/>
    <n v="592"/>
    <n v="560"/>
    <n v="592"/>
  </r>
  <r>
    <d v="2016-03-01T00:00:00"/>
    <x v="0"/>
    <x v="1"/>
    <n v="35"/>
    <x v="0"/>
    <x v="0"/>
    <x v="0"/>
    <n v="712816"/>
    <x v="1"/>
    <x v="10"/>
    <n v="1"/>
    <n v="216"/>
    <n v="259"/>
    <n v="216"/>
    <n v="259"/>
  </r>
  <r>
    <d v="2016-03-25T00:00:00"/>
    <x v="0"/>
    <x v="1"/>
    <n v="35"/>
    <x v="0"/>
    <x v="0"/>
    <x v="0"/>
    <n v="712816"/>
    <x v="1"/>
    <x v="10"/>
    <n v="3"/>
    <n v="9"/>
    <n v="10.666667"/>
    <n v="27"/>
    <n v="32.000000999999997"/>
  </r>
  <r>
    <d v="2016-06-04T00:00:00"/>
    <x v="0"/>
    <x v="3"/>
    <n v="35"/>
    <x v="0"/>
    <x v="0"/>
    <x v="0"/>
    <n v="712816"/>
    <x v="1"/>
    <x v="10"/>
    <n v="1"/>
    <n v="72"/>
    <n v="91"/>
    <n v="72"/>
    <n v="91"/>
  </r>
  <r>
    <d v="2016-01-05T00:00:00"/>
    <x v="0"/>
    <x v="11"/>
    <n v="35"/>
    <x v="0"/>
    <x v="0"/>
    <x v="2"/>
    <n v="4246000"/>
    <x v="0"/>
    <x v="0"/>
    <n v="1"/>
    <n v="348"/>
    <n v="452"/>
    <n v="348"/>
    <n v="452"/>
  </r>
  <r>
    <d v="2016-01-05T00:00:00"/>
    <x v="0"/>
    <x v="11"/>
    <n v="35"/>
    <x v="0"/>
    <x v="0"/>
    <x v="2"/>
    <n v="4246000"/>
    <x v="0"/>
    <x v="0"/>
    <n v="1"/>
    <n v="15"/>
    <n v="19"/>
    <n v="15"/>
    <n v="19"/>
  </r>
  <r>
    <d v="2016-01-05T00:00:00"/>
    <x v="0"/>
    <x v="11"/>
    <n v="35"/>
    <x v="0"/>
    <x v="0"/>
    <x v="2"/>
    <n v="4246000"/>
    <x v="0"/>
    <x v="2"/>
    <n v="2"/>
    <n v="175"/>
    <n v="219.5"/>
    <n v="350"/>
    <n v="439"/>
  </r>
  <r>
    <d v="2016-01-12T00:00:00"/>
    <x v="0"/>
    <x v="11"/>
    <n v="35"/>
    <x v="0"/>
    <x v="0"/>
    <x v="2"/>
    <n v="4246000"/>
    <x v="1"/>
    <x v="10"/>
    <n v="2"/>
    <n v="99"/>
    <n v="114"/>
    <n v="198"/>
    <n v="228"/>
  </r>
  <r>
    <d v="2016-05-07T00:00:00"/>
    <x v="0"/>
    <x v="10"/>
    <n v="35"/>
    <x v="0"/>
    <x v="0"/>
    <x v="2"/>
    <n v="4246000"/>
    <x v="1"/>
    <x v="10"/>
    <n v="3"/>
    <n v="81"/>
    <n v="87.666667000000004"/>
    <n v="243"/>
    <n v="263.000001"/>
  </r>
  <r>
    <d v="2016-05-21T00:00:00"/>
    <x v="0"/>
    <x v="10"/>
    <n v="35"/>
    <x v="0"/>
    <x v="0"/>
    <x v="2"/>
    <n v="4246000"/>
    <x v="0"/>
    <x v="2"/>
    <n v="3"/>
    <n v="245"/>
    <n v="299"/>
    <n v="735"/>
    <n v="897"/>
  </r>
  <r>
    <d v="2016-06-22T00:00:00"/>
    <x v="0"/>
    <x v="3"/>
    <n v="35"/>
    <x v="0"/>
    <x v="0"/>
    <x v="2"/>
    <n v="4246000"/>
    <x v="0"/>
    <x v="0"/>
    <n v="3"/>
    <n v="40"/>
    <n v="46.666666999999997"/>
    <n v="120"/>
    <n v="140.000001"/>
  </r>
  <r>
    <d v="2016-06-22T00:00:00"/>
    <x v="0"/>
    <x v="3"/>
    <n v="35"/>
    <x v="0"/>
    <x v="0"/>
    <x v="2"/>
    <n v="4246000"/>
    <x v="0"/>
    <x v="2"/>
    <n v="3"/>
    <n v="58.33"/>
    <n v="74"/>
    <n v="174.99"/>
    <n v="222"/>
  </r>
  <r>
    <d v="2016-07-20T00:00:00"/>
    <x v="0"/>
    <x v="4"/>
    <n v="35"/>
    <x v="0"/>
    <x v="0"/>
    <x v="2"/>
    <n v="4246000"/>
    <x v="0"/>
    <x v="0"/>
    <n v="3"/>
    <n v="41.67"/>
    <n v="60"/>
    <n v="125.01"/>
    <n v="180"/>
  </r>
  <r>
    <d v="2016-07-20T00:00:00"/>
    <x v="0"/>
    <x v="4"/>
    <n v="35"/>
    <x v="0"/>
    <x v="0"/>
    <x v="2"/>
    <n v="4246000"/>
    <x v="0"/>
    <x v="0"/>
    <n v="2"/>
    <n v="52.5"/>
    <n v="58"/>
    <n v="105"/>
    <n v="116"/>
  </r>
  <r>
    <d v="2016-07-20T00:00:00"/>
    <x v="0"/>
    <x v="4"/>
    <n v="35"/>
    <x v="0"/>
    <x v="0"/>
    <x v="2"/>
    <n v="4246000"/>
    <x v="0"/>
    <x v="2"/>
    <n v="3"/>
    <n v="70"/>
    <n v="85.666667000000004"/>
    <n v="210"/>
    <n v="257.000001"/>
  </r>
  <r>
    <d v="2015-08-10T00:00:00"/>
    <x v="1"/>
    <x v="5"/>
    <n v="35"/>
    <x v="0"/>
    <x v="0"/>
    <x v="2"/>
    <n v="4246000"/>
    <x v="1"/>
    <x v="10"/>
    <n v="1"/>
    <n v="144"/>
    <n v="149"/>
    <n v="144"/>
    <n v="149"/>
  </r>
  <r>
    <d v="2015-11-14T00:00:00"/>
    <x v="1"/>
    <x v="8"/>
    <n v="35"/>
    <x v="0"/>
    <x v="0"/>
    <x v="2"/>
    <n v="4246000"/>
    <x v="0"/>
    <x v="0"/>
    <n v="2"/>
    <n v="2.5"/>
    <n v="2.5"/>
    <n v="5"/>
    <n v="5"/>
  </r>
  <r>
    <d v="2015-11-14T00:00:00"/>
    <x v="1"/>
    <x v="8"/>
    <n v="35"/>
    <x v="0"/>
    <x v="0"/>
    <x v="2"/>
    <n v="4246000"/>
    <x v="0"/>
    <x v="0"/>
    <n v="1"/>
    <n v="300"/>
    <n v="330"/>
    <n v="300"/>
    <n v="330"/>
  </r>
  <r>
    <d v="2015-12-14T00:00:00"/>
    <x v="1"/>
    <x v="9"/>
    <n v="35"/>
    <x v="0"/>
    <x v="0"/>
    <x v="2"/>
    <n v="4246000"/>
    <x v="0"/>
    <x v="2"/>
    <n v="3"/>
    <n v="186.67"/>
    <n v="194"/>
    <n v="560.01"/>
    <n v="582"/>
  </r>
  <r>
    <d v="2016-05-20T00:00:00"/>
    <x v="0"/>
    <x v="10"/>
    <n v="35"/>
    <x v="1"/>
    <x v="0"/>
    <x v="2"/>
    <n v="4246000"/>
    <x v="1"/>
    <x v="10"/>
    <n v="1"/>
    <n v="162"/>
    <n v="207"/>
    <n v="162"/>
    <n v="207"/>
  </r>
  <r>
    <d v="2016-06-10T00:00:00"/>
    <x v="0"/>
    <x v="3"/>
    <n v="35"/>
    <x v="1"/>
    <x v="0"/>
    <x v="2"/>
    <n v="4246000"/>
    <x v="1"/>
    <x v="10"/>
    <n v="3"/>
    <n v="75"/>
    <n v="100.666667"/>
    <n v="225"/>
    <n v="302.000001"/>
  </r>
  <r>
    <d v="2016-06-29T00:00:00"/>
    <x v="0"/>
    <x v="3"/>
    <n v="35"/>
    <x v="1"/>
    <x v="0"/>
    <x v="2"/>
    <n v="4246000"/>
    <x v="1"/>
    <x v="1"/>
    <n v="1"/>
    <n v="637"/>
    <n v="762"/>
    <n v="637"/>
    <n v="762"/>
  </r>
  <r>
    <d v="2016-05-26T00:00:00"/>
    <x v="0"/>
    <x v="10"/>
    <n v="36"/>
    <x v="0"/>
    <x v="0"/>
    <x v="2"/>
    <n v="4246000"/>
    <x v="0"/>
    <x v="7"/>
    <n v="3"/>
    <n v="29.33"/>
    <n v="31.333333"/>
    <n v="87.99"/>
    <n v="93.999999000000003"/>
  </r>
  <r>
    <d v="2016-07-26T00:00:00"/>
    <x v="0"/>
    <x v="4"/>
    <n v="36"/>
    <x v="0"/>
    <x v="0"/>
    <x v="2"/>
    <n v="4246000"/>
    <x v="0"/>
    <x v="7"/>
    <n v="1"/>
    <n v="220"/>
    <n v="262"/>
    <n v="220"/>
    <n v="262"/>
  </r>
  <r>
    <d v="2016-01-20T00:00:00"/>
    <x v="0"/>
    <x v="11"/>
    <n v="30"/>
    <x v="1"/>
    <x v="0"/>
    <x v="1"/>
    <n v="39240000"/>
    <x v="0"/>
    <x v="7"/>
    <n v="2"/>
    <n v="176"/>
    <n v="221.5"/>
    <n v="352"/>
    <n v="443"/>
  </r>
  <r>
    <d v="2016-03-05T00:00:00"/>
    <x v="0"/>
    <x v="1"/>
    <n v="30"/>
    <x v="1"/>
    <x v="0"/>
    <x v="1"/>
    <n v="39240000"/>
    <x v="0"/>
    <x v="7"/>
    <n v="1"/>
    <n v="132"/>
    <n v="169"/>
    <n v="132"/>
    <n v="169"/>
  </r>
  <r>
    <d v="2016-04-14T00:00:00"/>
    <x v="0"/>
    <x v="2"/>
    <n v="30"/>
    <x v="1"/>
    <x v="0"/>
    <x v="1"/>
    <n v="39240000"/>
    <x v="0"/>
    <x v="7"/>
    <n v="1"/>
    <n v="396"/>
    <n v="531"/>
    <n v="396"/>
    <n v="531"/>
  </r>
  <r>
    <d v="2016-07-18T00:00:00"/>
    <x v="0"/>
    <x v="4"/>
    <n v="30"/>
    <x v="1"/>
    <x v="0"/>
    <x v="1"/>
    <n v="39240000"/>
    <x v="0"/>
    <x v="7"/>
    <n v="2"/>
    <n v="329.5"/>
    <n v="379.5"/>
    <n v="659"/>
    <n v="759"/>
  </r>
  <r>
    <d v="2016-01-06T00:00:00"/>
    <x v="0"/>
    <x v="11"/>
    <n v="69"/>
    <x v="0"/>
    <x v="0"/>
    <x v="1"/>
    <n v="39240000"/>
    <x v="0"/>
    <x v="8"/>
    <n v="2"/>
    <n v="8"/>
    <n v="10"/>
    <n v="16"/>
    <n v="20"/>
  </r>
  <r>
    <d v="2016-01-14T00:00:00"/>
    <x v="0"/>
    <x v="11"/>
    <n v="38"/>
    <x v="1"/>
    <x v="0"/>
    <x v="0"/>
    <n v="712816"/>
    <x v="1"/>
    <x v="6"/>
    <n v="2"/>
    <n v="650"/>
    <n v="800"/>
    <n v="1300"/>
    <n v="1600"/>
  </r>
  <r>
    <d v="2016-03-01T00:00:00"/>
    <x v="0"/>
    <x v="1"/>
    <n v="38"/>
    <x v="1"/>
    <x v="0"/>
    <x v="0"/>
    <n v="712816"/>
    <x v="1"/>
    <x v="6"/>
    <n v="2"/>
    <n v="100"/>
    <n v="136.5"/>
    <n v="200"/>
    <n v="273"/>
  </r>
  <r>
    <d v="2016-07-09T00:00:00"/>
    <x v="0"/>
    <x v="4"/>
    <n v="38"/>
    <x v="1"/>
    <x v="0"/>
    <x v="0"/>
    <n v="712816"/>
    <x v="1"/>
    <x v="6"/>
    <n v="3"/>
    <n v="483.33"/>
    <n v="681"/>
    <n v="1449.99"/>
    <n v="2043"/>
  </r>
  <r>
    <d v="2015-08-19T00:00:00"/>
    <x v="1"/>
    <x v="5"/>
    <n v="38"/>
    <x v="1"/>
    <x v="0"/>
    <x v="0"/>
    <n v="712816"/>
    <x v="1"/>
    <x v="6"/>
    <n v="1"/>
    <n v="1080"/>
    <n v="1202"/>
    <n v="1080"/>
    <n v="1202"/>
  </r>
  <r>
    <d v="2015-09-23T00:00:00"/>
    <x v="1"/>
    <x v="6"/>
    <n v="38"/>
    <x v="1"/>
    <x v="0"/>
    <x v="0"/>
    <n v="712816"/>
    <x v="1"/>
    <x v="6"/>
    <n v="2"/>
    <n v="351"/>
    <n v="423.5"/>
    <n v="702"/>
    <n v="847"/>
  </r>
  <r>
    <d v="2015-10-06T00:00:00"/>
    <x v="1"/>
    <x v="7"/>
    <n v="38"/>
    <x v="1"/>
    <x v="0"/>
    <x v="0"/>
    <n v="712816"/>
    <x v="1"/>
    <x v="6"/>
    <n v="3"/>
    <n v="50"/>
    <n v="59.333333000000003"/>
    <n v="150"/>
    <n v="177.999999"/>
  </r>
  <r>
    <d v="2015-10-06T00:00:00"/>
    <x v="1"/>
    <x v="7"/>
    <n v="38"/>
    <x v="1"/>
    <x v="0"/>
    <x v="0"/>
    <n v="712816"/>
    <x v="1"/>
    <x v="6"/>
    <n v="2"/>
    <n v="324"/>
    <n v="368"/>
    <n v="648"/>
    <n v="736"/>
  </r>
  <r>
    <d v="2015-11-06T00:00:00"/>
    <x v="1"/>
    <x v="8"/>
    <n v="38"/>
    <x v="1"/>
    <x v="0"/>
    <x v="0"/>
    <n v="712816"/>
    <x v="1"/>
    <x v="6"/>
    <n v="3"/>
    <n v="483.33"/>
    <n v="460"/>
    <n v="1449.99"/>
    <n v="1380"/>
  </r>
  <r>
    <d v="2016-01-10T00:00:00"/>
    <x v="0"/>
    <x v="11"/>
    <n v="29"/>
    <x v="0"/>
    <x v="0"/>
    <x v="2"/>
    <n v="4246000"/>
    <x v="0"/>
    <x v="0"/>
    <n v="1"/>
    <n v="140"/>
    <n v="167"/>
    <n v="140"/>
    <n v="167"/>
  </r>
  <r>
    <d v="2016-01-10T00:00:00"/>
    <x v="0"/>
    <x v="11"/>
    <n v="29"/>
    <x v="0"/>
    <x v="0"/>
    <x v="2"/>
    <n v="4246000"/>
    <x v="0"/>
    <x v="0"/>
    <n v="2"/>
    <n v="10.5"/>
    <n v="12.5"/>
    <n v="21"/>
    <n v="25"/>
  </r>
  <r>
    <d v="2016-03-01T00:00:00"/>
    <x v="0"/>
    <x v="1"/>
    <n v="29"/>
    <x v="0"/>
    <x v="0"/>
    <x v="2"/>
    <n v="4246000"/>
    <x v="0"/>
    <x v="0"/>
    <n v="1"/>
    <n v="35"/>
    <n v="43"/>
    <n v="35"/>
    <n v="43"/>
  </r>
  <r>
    <d v="2016-04-01T00:00:00"/>
    <x v="0"/>
    <x v="2"/>
    <n v="29"/>
    <x v="0"/>
    <x v="0"/>
    <x v="2"/>
    <n v="4246000"/>
    <x v="0"/>
    <x v="0"/>
    <n v="3"/>
    <n v="18.329999999999998"/>
    <n v="23.333333"/>
    <n v="54.989999999999995"/>
    <n v="69.999999000000003"/>
  </r>
  <r>
    <d v="2016-06-16T00:00:00"/>
    <x v="0"/>
    <x v="3"/>
    <n v="29"/>
    <x v="0"/>
    <x v="0"/>
    <x v="2"/>
    <n v="4246000"/>
    <x v="0"/>
    <x v="0"/>
    <n v="3"/>
    <n v="36"/>
    <n v="42"/>
    <n v="108"/>
    <n v="126"/>
  </r>
  <r>
    <d v="2016-06-16T00:00:00"/>
    <x v="0"/>
    <x v="3"/>
    <n v="29"/>
    <x v="0"/>
    <x v="0"/>
    <x v="2"/>
    <n v="4246000"/>
    <x v="0"/>
    <x v="0"/>
    <n v="1"/>
    <n v="64"/>
    <n v="72"/>
    <n v="64"/>
    <n v="72"/>
  </r>
  <r>
    <d v="2016-06-29T00:00:00"/>
    <x v="0"/>
    <x v="3"/>
    <n v="29"/>
    <x v="0"/>
    <x v="0"/>
    <x v="2"/>
    <n v="4246000"/>
    <x v="0"/>
    <x v="0"/>
    <n v="2"/>
    <n v="30"/>
    <n v="36"/>
    <n v="60"/>
    <n v="72"/>
  </r>
  <r>
    <d v="2015-08-01T00:00:00"/>
    <x v="1"/>
    <x v="5"/>
    <n v="29"/>
    <x v="0"/>
    <x v="0"/>
    <x v="2"/>
    <n v="4246000"/>
    <x v="0"/>
    <x v="0"/>
    <n v="1"/>
    <n v="70"/>
    <n v="69"/>
    <n v="70"/>
    <n v="69"/>
  </r>
  <r>
    <d v="2015-10-24T00:00:00"/>
    <x v="1"/>
    <x v="7"/>
    <n v="29"/>
    <x v="0"/>
    <x v="0"/>
    <x v="2"/>
    <n v="4246000"/>
    <x v="0"/>
    <x v="0"/>
    <n v="2"/>
    <n v="90"/>
    <n v="100.5"/>
    <n v="180"/>
    <n v="201"/>
  </r>
  <r>
    <d v="2015-10-24T00:00:00"/>
    <x v="1"/>
    <x v="7"/>
    <n v="29"/>
    <x v="0"/>
    <x v="0"/>
    <x v="2"/>
    <n v="4246000"/>
    <x v="0"/>
    <x v="0"/>
    <n v="2"/>
    <n v="8"/>
    <n v="8"/>
    <n v="16"/>
    <n v="16"/>
  </r>
  <r>
    <d v="2015-11-26T00:00:00"/>
    <x v="1"/>
    <x v="8"/>
    <n v="29"/>
    <x v="0"/>
    <x v="0"/>
    <x v="2"/>
    <n v="4246000"/>
    <x v="0"/>
    <x v="0"/>
    <n v="3"/>
    <n v="217.33"/>
    <n v="225.66666699999999"/>
    <n v="651.99"/>
    <n v="677.000001"/>
  </r>
  <r>
    <d v="2016-04-14T00:00:00"/>
    <x v="0"/>
    <x v="2"/>
    <n v="20"/>
    <x v="1"/>
    <x v="0"/>
    <x v="1"/>
    <n v="39240000"/>
    <x v="0"/>
    <x v="7"/>
    <n v="3"/>
    <n v="176"/>
    <n v="227"/>
    <n v="528"/>
    <n v="681"/>
  </r>
  <r>
    <d v="2016-06-16T00:00:00"/>
    <x v="0"/>
    <x v="3"/>
    <n v="20"/>
    <x v="1"/>
    <x v="0"/>
    <x v="1"/>
    <n v="39240000"/>
    <x v="0"/>
    <x v="7"/>
    <n v="3"/>
    <n v="139.33000000000001"/>
    <n v="162.33333300000001"/>
    <n v="417.99"/>
    <n v="486.999999"/>
  </r>
  <r>
    <d v="2016-06-25T00:00:00"/>
    <x v="0"/>
    <x v="3"/>
    <n v="20"/>
    <x v="1"/>
    <x v="0"/>
    <x v="1"/>
    <n v="39240000"/>
    <x v="0"/>
    <x v="7"/>
    <n v="1"/>
    <n v="110"/>
    <n v="141"/>
    <n v="110"/>
    <n v="141"/>
  </r>
  <r>
    <d v="2016-07-07T00:00:00"/>
    <x v="0"/>
    <x v="4"/>
    <n v="20"/>
    <x v="1"/>
    <x v="0"/>
    <x v="1"/>
    <n v="39240000"/>
    <x v="0"/>
    <x v="7"/>
    <n v="3"/>
    <n v="14.67"/>
    <n v="19"/>
    <n v="44.01"/>
    <n v="57"/>
  </r>
  <r>
    <d v="2016-01-31T00:00:00"/>
    <x v="0"/>
    <x v="11"/>
    <n v="21"/>
    <x v="1"/>
    <x v="0"/>
    <x v="1"/>
    <n v="39240000"/>
    <x v="0"/>
    <x v="7"/>
    <n v="1"/>
    <n v="22"/>
    <n v="27"/>
    <n v="22"/>
    <n v="27"/>
  </r>
  <r>
    <d v="2016-02-17T00:00:00"/>
    <x v="0"/>
    <x v="0"/>
    <n v="21"/>
    <x v="1"/>
    <x v="0"/>
    <x v="1"/>
    <n v="39240000"/>
    <x v="0"/>
    <x v="12"/>
    <n v="3"/>
    <n v="46.67"/>
    <n v="51.666666999999997"/>
    <n v="140.01"/>
    <n v="155.000001"/>
  </r>
  <r>
    <d v="2016-03-15T00:00:00"/>
    <x v="0"/>
    <x v="1"/>
    <n v="21"/>
    <x v="1"/>
    <x v="0"/>
    <x v="1"/>
    <n v="39240000"/>
    <x v="0"/>
    <x v="7"/>
    <n v="1"/>
    <n v="440"/>
    <n v="605"/>
    <n v="440"/>
    <n v="605"/>
  </r>
  <r>
    <d v="2016-04-06T00:00:00"/>
    <x v="0"/>
    <x v="2"/>
    <n v="21"/>
    <x v="1"/>
    <x v="0"/>
    <x v="1"/>
    <n v="39240000"/>
    <x v="0"/>
    <x v="12"/>
    <n v="2"/>
    <n v="95"/>
    <n v="128.5"/>
    <n v="190"/>
    <n v="257"/>
  </r>
  <r>
    <d v="2016-04-06T00:00:00"/>
    <x v="0"/>
    <x v="2"/>
    <n v="21"/>
    <x v="1"/>
    <x v="0"/>
    <x v="1"/>
    <n v="39240000"/>
    <x v="0"/>
    <x v="12"/>
    <n v="2"/>
    <n v="52.5"/>
    <n v="65"/>
    <n v="105"/>
    <n v="130"/>
  </r>
  <r>
    <d v="2016-04-21T00:00:00"/>
    <x v="0"/>
    <x v="2"/>
    <n v="21"/>
    <x v="1"/>
    <x v="0"/>
    <x v="1"/>
    <n v="39240000"/>
    <x v="1"/>
    <x v="10"/>
    <n v="3"/>
    <n v="18"/>
    <n v="20.666667"/>
    <n v="54"/>
    <n v="62.000000999999997"/>
  </r>
  <r>
    <d v="2016-05-21T00:00:00"/>
    <x v="0"/>
    <x v="10"/>
    <n v="21"/>
    <x v="1"/>
    <x v="0"/>
    <x v="1"/>
    <n v="39240000"/>
    <x v="0"/>
    <x v="7"/>
    <n v="1"/>
    <n v="593"/>
    <n v="671"/>
    <n v="593"/>
    <n v="671"/>
  </r>
  <r>
    <d v="2016-06-08T00:00:00"/>
    <x v="0"/>
    <x v="3"/>
    <n v="21"/>
    <x v="1"/>
    <x v="0"/>
    <x v="1"/>
    <n v="39240000"/>
    <x v="0"/>
    <x v="7"/>
    <n v="1"/>
    <n v="571"/>
    <n v="713"/>
    <n v="571"/>
    <n v="713"/>
  </r>
  <r>
    <d v="2016-06-08T00:00:00"/>
    <x v="0"/>
    <x v="3"/>
    <n v="21"/>
    <x v="1"/>
    <x v="0"/>
    <x v="1"/>
    <n v="39240000"/>
    <x v="0"/>
    <x v="12"/>
    <n v="2"/>
    <n v="135"/>
    <n v="167.5"/>
    <n v="270"/>
    <n v="335"/>
  </r>
  <r>
    <d v="2016-06-08T00:00:00"/>
    <x v="0"/>
    <x v="3"/>
    <n v="21"/>
    <x v="1"/>
    <x v="0"/>
    <x v="1"/>
    <n v="39240000"/>
    <x v="0"/>
    <x v="12"/>
    <n v="1"/>
    <n v="50"/>
    <n v="62"/>
    <n v="50"/>
    <n v="62"/>
  </r>
  <r>
    <d v="2016-07-09T00:00:00"/>
    <x v="0"/>
    <x v="4"/>
    <n v="21"/>
    <x v="1"/>
    <x v="0"/>
    <x v="1"/>
    <n v="39240000"/>
    <x v="1"/>
    <x v="10"/>
    <n v="2"/>
    <n v="130.5"/>
    <n v="176"/>
    <n v="261"/>
    <n v="352"/>
  </r>
  <r>
    <d v="2016-07-15T00:00:00"/>
    <x v="0"/>
    <x v="4"/>
    <n v="21"/>
    <x v="1"/>
    <x v="0"/>
    <x v="1"/>
    <n v="39240000"/>
    <x v="0"/>
    <x v="12"/>
    <n v="3"/>
    <n v="25"/>
    <n v="31.666667"/>
    <n v="75"/>
    <n v="95.000000999999997"/>
  </r>
  <r>
    <d v="2016-07-20T00:00:00"/>
    <x v="0"/>
    <x v="4"/>
    <n v="21"/>
    <x v="1"/>
    <x v="0"/>
    <x v="1"/>
    <n v="39240000"/>
    <x v="0"/>
    <x v="7"/>
    <n v="1"/>
    <n v="264"/>
    <n v="344"/>
    <n v="264"/>
    <n v="344"/>
  </r>
  <r>
    <d v="2016-07-20T00:00:00"/>
    <x v="0"/>
    <x v="4"/>
    <n v="21"/>
    <x v="1"/>
    <x v="0"/>
    <x v="1"/>
    <n v="39240000"/>
    <x v="0"/>
    <x v="12"/>
    <n v="2"/>
    <n v="100"/>
    <n v="134"/>
    <n v="200"/>
    <n v="268"/>
  </r>
  <r>
    <d v="2016-07-20T00:00:00"/>
    <x v="0"/>
    <x v="4"/>
    <n v="21"/>
    <x v="1"/>
    <x v="0"/>
    <x v="1"/>
    <n v="39240000"/>
    <x v="0"/>
    <x v="12"/>
    <n v="3"/>
    <n v="26.67"/>
    <n v="32.666666999999997"/>
    <n v="80.010000000000005"/>
    <n v="98.000000999999997"/>
  </r>
  <r>
    <d v="2016-07-20T00:00:00"/>
    <x v="0"/>
    <x v="4"/>
    <n v="21"/>
    <x v="1"/>
    <x v="0"/>
    <x v="1"/>
    <n v="39240000"/>
    <x v="1"/>
    <x v="10"/>
    <n v="2"/>
    <n v="4.5"/>
    <n v="6"/>
    <n v="9"/>
    <n v="12"/>
  </r>
  <r>
    <d v="2016-07-29T00:00:00"/>
    <x v="0"/>
    <x v="4"/>
    <n v="21"/>
    <x v="1"/>
    <x v="0"/>
    <x v="1"/>
    <n v="39240000"/>
    <x v="1"/>
    <x v="10"/>
    <n v="3"/>
    <n v="39"/>
    <n v="46.333333000000003"/>
    <n v="117"/>
    <n v="138.999999"/>
  </r>
  <r>
    <d v="2015-09-07T00:00:00"/>
    <x v="1"/>
    <x v="6"/>
    <n v="21"/>
    <x v="1"/>
    <x v="0"/>
    <x v="1"/>
    <n v="39240000"/>
    <x v="1"/>
    <x v="10"/>
    <n v="3"/>
    <n v="27"/>
    <n v="29.333333"/>
    <n v="81"/>
    <n v="87.999999000000003"/>
  </r>
  <r>
    <d v="2015-10-02T00:00:00"/>
    <x v="1"/>
    <x v="7"/>
    <n v="21"/>
    <x v="1"/>
    <x v="0"/>
    <x v="1"/>
    <n v="39240000"/>
    <x v="0"/>
    <x v="12"/>
    <n v="1"/>
    <n v="140"/>
    <n v="152"/>
    <n v="140"/>
    <n v="152"/>
  </r>
  <r>
    <d v="2015-10-02T00:00:00"/>
    <x v="1"/>
    <x v="7"/>
    <n v="21"/>
    <x v="1"/>
    <x v="0"/>
    <x v="1"/>
    <n v="39240000"/>
    <x v="0"/>
    <x v="12"/>
    <n v="2"/>
    <n v="67.5"/>
    <n v="78.5"/>
    <n v="135"/>
    <n v="157"/>
  </r>
  <r>
    <d v="2015-10-13T00:00:00"/>
    <x v="1"/>
    <x v="7"/>
    <n v="21"/>
    <x v="1"/>
    <x v="0"/>
    <x v="1"/>
    <n v="39240000"/>
    <x v="0"/>
    <x v="12"/>
    <n v="3"/>
    <n v="36.67"/>
    <n v="45.666666999999997"/>
    <n v="110.01"/>
    <n v="137.000001"/>
  </r>
  <r>
    <d v="2015-10-13T00:00:00"/>
    <x v="1"/>
    <x v="7"/>
    <n v="21"/>
    <x v="1"/>
    <x v="0"/>
    <x v="1"/>
    <n v="39240000"/>
    <x v="0"/>
    <x v="12"/>
    <n v="3"/>
    <n v="15"/>
    <n v="16.666667"/>
    <n v="45"/>
    <n v="50.000000999999997"/>
  </r>
  <r>
    <d v="2015-10-24T00:00:00"/>
    <x v="1"/>
    <x v="7"/>
    <n v="21"/>
    <x v="1"/>
    <x v="0"/>
    <x v="1"/>
    <n v="39240000"/>
    <x v="1"/>
    <x v="10"/>
    <n v="3"/>
    <n v="51"/>
    <n v="50.333333000000003"/>
    <n v="153"/>
    <n v="150.999999"/>
  </r>
  <r>
    <d v="2015-11-09T00:00:00"/>
    <x v="1"/>
    <x v="8"/>
    <n v="21"/>
    <x v="1"/>
    <x v="0"/>
    <x v="1"/>
    <n v="39240000"/>
    <x v="1"/>
    <x v="10"/>
    <n v="1"/>
    <n v="72"/>
    <n v="84"/>
    <n v="72"/>
    <n v="84"/>
  </r>
  <r>
    <d v="2015-11-06T00:00:00"/>
    <x v="1"/>
    <x v="8"/>
    <n v="22"/>
    <x v="1"/>
    <x v="0"/>
    <x v="2"/>
    <n v="4246000"/>
    <x v="1"/>
    <x v="9"/>
    <n v="3"/>
    <n v="57"/>
    <n v="58.333333000000003"/>
    <n v="171"/>
    <n v="174.999999"/>
  </r>
  <r>
    <d v="2016-01-13T00:00:00"/>
    <x v="0"/>
    <x v="11"/>
    <n v="22"/>
    <x v="1"/>
    <x v="0"/>
    <x v="0"/>
    <n v="712816"/>
    <x v="0"/>
    <x v="5"/>
    <n v="2"/>
    <n v="385"/>
    <n v="474.5"/>
    <n v="770"/>
    <n v="949"/>
  </r>
  <r>
    <d v="2016-01-13T00:00:00"/>
    <x v="0"/>
    <x v="11"/>
    <n v="22"/>
    <x v="1"/>
    <x v="0"/>
    <x v="0"/>
    <n v="712816"/>
    <x v="0"/>
    <x v="7"/>
    <n v="2"/>
    <n v="285.5"/>
    <n v="352.5"/>
    <n v="571"/>
    <n v="705"/>
  </r>
  <r>
    <d v="2016-02-26T00:00:00"/>
    <x v="0"/>
    <x v="0"/>
    <n v="22"/>
    <x v="1"/>
    <x v="0"/>
    <x v="0"/>
    <n v="712816"/>
    <x v="0"/>
    <x v="5"/>
    <n v="1"/>
    <n v="880"/>
    <n v="1062"/>
    <n v="880"/>
    <n v="1062"/>
  </r>
  <r>
    <d v="2016-06-14T00:00:00"/>
    <x v="0"/>
    <x v="3"/>
    <n v="22"/>
    <x v="1"/>
    <x v="0"/>
    <x v="0"/>
    <n v="712816"/>
    <x v="0"/>
    <x v="7"/>
    <n v="1"/>
    <n v="440"/>
    <n v="514"/>
    <n v="440"/>
    <n v="514"/>
  </r>
  <r>
    <d v="2016-06-20T00:00:00"/>
    <x v="0"/>
    <x v="3"/>
    <n v="22"/>
    <x v="1"/>
    <x v="0"/>
    <x v="0"/>
    <n v="712816"/>
    <x v="0"/>
    <x v="7"/>
    <n v="3"/>
    <n v="66"/>
    <n v="83"/>
    <n v="198"/>
    <n v="249"/>
  </r>
  <r>
    <d v="2015-09-08T00:00:00"/>
    <x v="1"/>
    <x v="6"/>
    <n v="22"/>
    <x v="1"/>
    <x v="0"/>
    <x v="0"/>
    <n v="712816"/>
    <x v="0"/>
    <x v="5"/>
    <n v="2"/>
    <n v="165"/>
    <n v="167"/>
    <n v="330"/>
    <n v="334"/>
  </r>
  <r>
    <d v="2016-03-09T00:00:00"/>
    <x v="0"/>
    <x v="1"/>
    <n v="22"/>
    <x v="1"/>
    <x v="0"/>
    <x v="2"/>
    <n v="4246000"/>
    <x v="1"/>
    <x v="6"/>
    <n v="1"/>
    <n v="1080"/>
    <n v="1162"/>
    <n v="1080"/>
    <n v="1162"/>
  </r>
  <r>
    <d v="2016-03-09T00:00:00"/>
    <x v="0"/>
    <x v="1"/>
    <n v="22"/>
    <x v="1"/>
    <x v="0"/>
    <x v="2"/>
    <n v="4246000"/>
    <x v="2"/>
    <x v="4"/>
    <n v="2"/>
    <n v="384.5"/>
    <n v="429"/>
    <n v="769"/>
    <n v="858"/>
  </r>
  <r>
    <d v="2016-03-09T00:00:00"/>
    <x v="0"/>
    <x v="1"/>
    <n v="22"/>
    <x v="1"/>
    <x v="0"/>
    <x v="2"/>
    <n v="4246000"/>
    <x v="1"/>
    <x v="10"/>
    <n v="3"/>
    <n v="84"/>
    <n v="109"/>
    <n v="252"/>
    <n v="327"/>
  </r>
  <r>
    <d v="2015-07-11T00:00:00"/>
    <x v="1"/>
    <x v="4"/>
    <n v="22"/>
    <x v="1"/>
    <x v="0"/>
    <x v="2"/>
    <n v="4246000"/>
    <x v="2"/>
    <x v="4"/>
    <n v="1"/>
    <n v="2295"/>
    <n v="2286"/>
    <n v="2295"/>
    <n v="2286"/>
  </r>
  <r>
    <d v="2015-10-23T00:00:00"/>
    <x v="1"/>
    <x v="7"/>
    <n v="22"/>
    <x v="1"/>
    <x v="0"/>
    <x v="2"/>
    <n v="4246000"/>
    <x v="1"/>
    <x v="10"/>
    <n v="1"/>
    <n v="18"/>
    <n v="17"/>
    <n v="18"/>
    <n v="17"/>
  </r>
  <r>
    <d v="2016-04-13T00:00:00"/>
    <x v="0"/>
    <x v="2"/>
    <n v="22"/>
    <x v="0"/>
    <x v="0"/>
    <x v="2"/>
    <n v="4246000"/>
    <x v="1"/>
    <x v="10"/>
    <n v="3"/>
    <n v="24"/>
    <n v="26.666667"/>
    <n v="72"/>
    <n v="80.000000999999997"/>
  </r>
  <r>
    <d v="2015-08-13T00:00:00"/>
    <x v="1"/>
    <x v="5"/>
    <n v="22"/>
    <x v="0"/>
    <x v="0"/>
    <x v="2"/>
    <n v="4246000"/>
    <x v="1"/>
    <x v="10"/>
    <n v="1"/>
    <n v="189"/>
    <n v="238"/>
    <n v="189"/>
    <n v="238"/>
  </r>
  <r>
    <d v="2016-02-24T00:00:00"/>
    <x v="0"/>
    <x v="0"/>
    <n v="22"/>
    <x v="1"/>
    <x v="0"/>
    <x v="1"/>
    <n v="39240000"/>
    <x v="1"/>
    <x v="10"/>
    <n v="2"/>
    <n v="40.5"/>
    <n v="46.5"/>
    <n v="81"/>
    <n v="93"/>
  </r>
  <r>
    <d v="2016-03-13T00:00:00"/>
    <x v="0"/>
    <x v="1"/>
    <n v="22"/>
    <x v="1"/>
    <x v="0"/>
    <x v="1"/>
    <n v="39240000"/>
    <x v="1"/>
    <x v="10"/>
    <n v="1"/>
    <n v="135"/>
    <n v="174"/>
    <n v="135"/>
    <n v="174"/>
  </r>
  <r>
    <d v="2016-04-07T00:00:00"/>
    <x v="0"/>
    <x v="2"/>
    <n v="22"/>
    <x v="1"/>
    <x v="0"/>
    <x v="1"/>
    <n v="39240000"/>
    <x v="1"/>
    <x v="10"/>
    <n v="2"/>
    <n v="81"/>
    <n v="86.5"/>
    <n v="162"/>
    <n v="173"/>
  </r>
  <r>
    <d v="2016-05-28T00:00:00"/>
    <x v="0"/>
    <x v="10"/>
    <n v="22"/>
    <x v="1"/>
    <x v="0"/>
    <x v="1"/>
    <n v="39240000"/>
    <x v="1"/>
    <x v="10"/>
    <n v="2"/>
    <n v="4.5"/>
    <n v="5.5"/>
    <n v="9"/>
    <n v="11"/>
  </r>
  <r>
    <d v="2015-07-03T00:00:00"/>
    <x v="1"/>
    <x v="4"/>
    <n v="22"/>
    <x v="1"/>
    <x v="0"/>
    <x v="1"/>
    <n v="39240000"/>
    <x v="2"/>
    <x v="4"/>
    <n v="1"/>
    <n v="565"/>
    <n v="518"/>
    <n v="565"/>
    <n v="518"/>
  </r>
  <r>
    <d v="2015-07-23T00:00:00"/>
    <x v="1"/>
    <x v="4"/>
    <n v="22"/>
    <x v="1"/>
    <x v="0"/>
    <x v="1"/>
    <n v="39240000"/>
    <x v="2"/>
    <x v="4"/>
    <n v="1"/>
    <n v="2320"/>
    <n v="2380"/>
    <n v="2320"/>
    <n v="2380"/>
  </r>
  <r>
    <d v="2015-07-24T00:00:00"/>
    <x v="1"/>
    <x v="4"/>
    <n v="22"/>
    <x v="1"/>
    <x v="0"/>
    <x v="1"/>
    <n v="39240000"/>
    <x v="2"/>
    <x v="4"/>
    <n v="3"/>
    <n v="188.33"/>
    <n v="159.66666699999999"/>
    <n v="564.99"/>
    <n v="479.000001"/>
  </r>
  <r>
    <d v="2015-07-24T00:00:00"/>
    <x v="1"/>
    <x v="4"/>
    <n v="22"/>
    <x v="1"/>
    <x v="0"/>
    <x v="1"/>
    <n v="39240000"/>
    <x v="1"/>
    <x v="10"/>
    <n v="3"/>
    <n v="9"/>
    <n v="8.6666670000000003"/>
    <n v="27"/>
    <n v="26.000001000000001"/>
  </r>
  <r>
    <d v="2015-07-29T00:00:00"/>
    <x v="1"/>
    <x v="4"/>
    <n v="22"/>
    <x v="1"/>
    <x v="0"/>
    <x v="1"/>
    <n v="39240000"/>
    <x v="2"/>
    <x v="4"/>
    <n v="1"/>
    <n v="2295"/>
    <n v="2379"/>
    <n v="2295"/>
    <n v="2379"/>
  </r>
  <r>
    <d v="2015-08-12T00:00:00"/>
    <x v="1"/>
    <x v="5"/>
    <n v="22"/>
    <x v="1"/>
    <x v="0"/>
    <x v="1"/>
    <n v="39240000"/>
    <x v="2"/>
    <x v="4"/>
    <n v="1"/>
    <n v="565"/>
    <n v="468"/>
    <n v="565"/>
    <n v="468"/>
  </r>
  <r>
    <d v="2015-11-12T00:00:00"/>
    <x v="1"/>
    <x v="8"/>
    <n v="22"/>
    <x v="1"/>
    <x v="0"/>
    <x v="1"/>
    <n v="39240000"/>
    <x v="2"/>
    <x v="4"/>
    <n v="3"/>
    <n v="256.33"/>
    <n v="226.66666699999999"/>
    <n v="768.99"/>
    <n v="680.000001"/>
  </r>
  <r>
    <d v="2015-12-02T00:00:00"/>
    <x v="1"/>
    <x v="9"/>
    <n v="22"/>
    <x v="1"/>
    <x v="0"/>
    <x v="1"/>
    <n v="39240000"/>
    <x v="1"/>
    <x v="10"/>
    <n v="3"/>
    <n v="12"/>
    <n v="14.333333"/>
    <n v="36"/>
    <n v="42.999999000000003"/>
  </r>
  <r>
    <d v="2015-12-20T00:00:00"/>
    <x v="1"/>
    <x v="9"/>
    <n v="22"/>
    <x v="1"/>
    <x v="0"/>
    <x v="1"/>
    <n v="39240000"/>
    <x v="2"/>
    <x v="4"/>
    <n v="2"/>
    <n v="1147.5"/>
    <n v="941"/>
    <n v="2295"/>
    <n v="1882"/>
  </r>
  <r>
    <d v="2015-12-30T00:00:00"/>
    <x v="1"/>
    <x v="9"/>
    <n v="22"/>
    <x v="1"/>
    <x v="0"/>
    <x v="1"/>
    <n v="39240000"/>
    <x v="2"/>
    <x v="4"/>
    <n v="2"/>
    <n v="1160"/>
    <n v="1129"/>
    <n v="2320"/>
    <n v="2258"/>
  </r>
  <r>
    <d v="2016-03-30T00:00:00"/>
    <x v="0"/>
    <x v="1"/>
    <n v="22"/>
    <x v="1"/>
    <x v="0"/>
    <x v="1"/>
    <n v="39240000"/>
    <x v="1"/>
    <x v="1"/>
    <n v="3"/>
    <n v="114.33"/>
    <n v="150.33333300000001"/>
    <n v="342.99"/>
    <n v="450.999999"/>
  </r>
  <r>
    <d v="2016-04-30T00:00:00"/>
    <x v="0"/>
    <x v="2"/>
    <n v="22"/>
    <x v="1"/>
    <x v="0"/>
    <x v="1"/>
    <n v="39240000"/>
    <x v="1"/>
    <x v="1"/>
    <n v="1"/>
    <n v="367"/>
    <n v="363"/>
    <n v="367"/>
    <n v="363"/>
  </r>
  <r>
    <d v="2016-04-16T00:00:00"/>
    <x v="0"/>
    <x v="2"/>
    <n v="40"/>
    <x v="1"/>
    <x v="0"/>
    <x v="29"/>
    <n v="4509000"/>
    <x v="0"/>
    <x v="0"/>
    <n v="1"/>
    <n v="70"/>
    <n v="91"/>
    <n v="70"/>
    <n v="91"/>
  </r>
  <r>
    <d v="2016-04-16T00:00:00"/>
    <x v="0"/>
    <x v="2"/>
    <n v="40"/>
    <x v="1"/>
    <x v="0"/>
    <x v="29"/>
    <n v="4509000"/>
    <x v="0"/>
    <x v="0"/>
    <n v="1"/>
    <n v="105"/>
    <n v="124"/>
    <n v="105"/>
    <n v="124"/>
  </r>
  <r>
    <d v="2016-04-16T00:00:00"/>
    <x v="0"/>
    <x v="2"/>
    <n v="40"/>
    <x v="1"/>
    <x v="0"/>
    <x v="29"/>
    <n v="4509000"/>
    <x v="0"/>
    <x v="7"/>
    <n v="3"/>
    <n v="88"/>
    <n v="109"/>
    <n v="264"/>
    <n v="327"/>
  </r>
  <r>
    <d v="2016-04-16T00:00:00"/>
    <x v="0"/>
    <x v="2"/>
    <n v="40"/>
    <x v="1"/>
    <x v="0"/>
    <x v="29"/>
    <n v="4509000"/>
    <x v="0"/>
    <x v="2"/>
    <n v="1"/>
    <n v="1015"/>
    <n v="1205"/>
    <n v="1015"/>
    <n v="1205"/>
  </r>
  <r>
    <d v="2016-04-30T00:00:00"/>
    <x v="0"/>
    <x v="2"/>
    <n v="40"/>
    <x v="0"/>
    <x v="0"/>
    <x v="2"/>
    <n v="4246000"/>
    <x v="2"/>
    <x v="4"/>
    <n v="3"/>
    <n v="256.33"/>
    <n v="297.66666700000002"/>
    <n v="768.99"/>
    <n v="893.00000100000011"/>
  </r>
  <r>
    <d v="2015-10-10T00:00:00"/>
    <x v="1"/>
    <x v="7"/>
    <n v="40"/>
    <x v="0"/>
    <x v="0"/>
    <x v="2"/>
    <n v="4246000"/>
    <x v="2"/>
    <x v="4"/>
    <n v="3"/>
    <n v="765"/>
    <n v="665.33333300000004"/>
    <n v="2295"/>
    <n v="1995.9999990000001"/>
  </r>
  <r>
    <d v="2015-10-10T00:00:00"/>
    <x v="1"/>
    <x v="7"/>
    <n v="40"/>
    <x v="0"/>
    <x v="0"/>
    <x v="2"/>
    <n v="4246000"/>
    <x v="0"/>
    <x v="5"/>
    <n v="1"/>
    <n v="220"/>
    <n v="232"/>
    <n v="220"/>
    <n v="232"/>
  </r>
  <r>
    <d v="2016-01-01T00:00:00"/>
    <x v="0"/>
    <x v="11"/>
    <n v="22"/>
    <x v="1"/>
    <x v="0"/>
    <x v="1"/>
    <n v="39240000"/>
    <x v="0"/>
    <x v="0"/>
    <n v="2"/>
    <n v="72.5"/>
    <n v="84"/>
    <n v="145"/>
    <n v="168"/>
  </r>
  <r>
    <d v="2016-01-07T00:00:00"/>
    <x v="0"/>
    <x v="11"/>
    <n v="22"/>
    <x v="1"/>
    <x v="0"/>
    <x v="1"/>
    <n v="39240000"/>
    <x v="2"/>
    <x v="14"/>
    <n v="3"/>
    <n v="373.33"/>
    <n v="399.33333299999998"/>
    <n v="1119.99"/>
    <n v="1197.9999989999999"/>
  </r>
  <r>
    <d v="2016-01-09T00:00:00"/>
    <x v="0"/>
    <x v="11"/>
    <n v="22"/>
    <x v="1"/>
    <x v="0"/>
    <x v="1"/>
    <n v="39240000"/>
    <x v="2"/>
    <x v="14"/>
    <n v="2"/>
    <n v="270"/>
    <n v="316.5"/>
    <n v="540"/>
    <n v="633"/>
  </r>
  <r>
    <d v="2016-02-07T00:00:00"/>
    <x v="0"/>
    <x v="0"/>
    <n v="22"/>
    <x v="1"/>
    <x v="0"/>
    <x v="1"/>
    <n v="39240000"/>
    <x v="0"/>
    <x v="0"/>
    <n v="1"/>
    <n v="46"/>
    <n v="58"/>
    <n v="46"/>
    <n v="58"/>
  </r>
  <r>
    <d v="2016-02-08T00:00:00"/>
    <x v="0"/>
    <x v="0"/>
    <n v="22"/>
    <x v="1"/>
    <x v="0"/>
    <x v="1"/>
    <n v="39240000"/>
    <x v="0"/>
    <x v="0"/>
    <n v="1"/>
    <n v="717"/>
    <n v="928"/>
    <n v="717"/>
    <n v="928"/>
  </r>
  <r>
    <d v="2016-02-23T00:00:00"/>
    <x v="0"/>
    <x v="0"/>
    <n v="22"/>
    <x v="1"/>
    <x v="0"/>
    <x v="1"/>
    <n v="39240000"/>
    <x v="0"/>
    <x v="0"/>
    <n v="2"/>
    <n v="100"/>
    <n v="123"/>
    <n v="200"/>
    <n v="246"/>
  </r>
  <r>
    <d v="2016-02-23T00:00:00"/>
    <x v="0"/>
    <x v="0"/>
    <n v="22"/>
    <x v="1"/>
    <x v="0"/>
    <x v="1"/>
    <n v="39240000"/>
    <x v="0"/>
    <x v="0"/>
    <n v="2"/>
    <n v="50"/>
    <n v="60"/>
    <n v="100"/>
    <n v="120"/>
  </r>
  <r>
    <d v="2016-02-24T00:00:00"/>
    <x v="0"/>
    <x v="0"/>
    <n v="22"/>
    <x v="1"/>
    <x v="0"/>
    <x v="1"/>
    <n v="39240000"/>
    <x v="0"/>
    <x v="0"/>
    <n v="3"/>
    <n v="174"/>
    <n v="229"/>
    <n v="522"/>
    <n v="687"/>
  </r>
  <r>
    <d v="2016-03-31T00:00:00"/>
    <x v="0"/>
    <x v="1"/>
    <n v="22"/>
    <x v="1"/>
    <x v="0"/>
    <x v="1"/>
    <n v="39240000"/>
    <x v="0"/>
    <x v="0"/>
    <n v="2"/>
    <n v="90"/>
    <n v="108"/>
    <n v="180"/>
    <n v="216"/>
  </r>
  <r>
    <d v="2016-04-08T00:00:00"/>
    <x v="0"/>
    <x v="2"/>
    <n v="22"/>
    <x v="1"/>
    <x v="0"/>
    <x v="1"/>
    <n v="39240000"/>
    <x v="0"/>
    <x v="0"/>
    <n v="1"/>
    <n v="880"/>
    <n v="1074"/>
    <n v="880"/>
    <n v="1074"/>
  </r>
  <r>
    <d v="2016-04-08T00:00:00"/>
    <x v="0"/>
    <x v="2"/>
    <n v="22"/>
    <x v="1"/>
    <x v="0"/>
    <x v="1"/>
    <n v="39240000"/>
    <x v="0"/>
    <x v="0"/>
    <n v="3"/>
    <n v="16"/>
    <n v="21.333333"/>
    <n v="48"/>
    <n v="63.999999000000003"/>
  </r>
  <r>
    <d v="2016-04-15T00:00:00"/>
    <x v="0"/>
    <x v="2"/>
    <n v="22"/>
    <x v="1"/>
    <x v="0"/>
    <x v="1"/>
    <n v="39240000"/>
    <x v="0"/>
    <x v="0"/>
    <n v="3"/>
    <n v="3.33"/>
    <n v="4"/>
    <n v="9.99"/>
    <n v="12"/>
  </r>
  <r>
    <d v="2016-04-15T00:00:00"/>
    <x v="0"/>
    <x v="2"/>
    <n v="22"/>
    <x v="1"/>
    <x v="0"/>
    <x v="1"/>
    <n v="39240000"/>
    <x v="0"/>
    <x v="0"/>
    <n v="2"/>
    <n v="2.5"/>
    <n v="3"/>
    <n v="5"/>
    <n v="6"/>
  </r>
  <r>
    <d v="2016-04-24T00:00:00"/>
    <x v="0"/>
    <x v="2"/>
    <n v="22"/>
    <x v="1"/>
    <x v="0"/>
    <x v="1"/>
    <n v="39240000"/>
    <x v="0"/>
    <x v="0"/>
    <n v="2"/>
    <n v="140"/>
    <n v="164"/>
    <n v="280"/>
    <n v="328"/>
  </r>
  <r>
    <d v="2016-04-30T00:00:00"/>
    <x v="0"/>
    <x v="2"/>
    <n v="22"/>
    <x v="1"/>
    <x v="0"/>
    <x v="1"/>
    <n v="39240000"/>
    <x v="0"/>
    <x v="0"/>
    <n v="2"/>
    <n v="130.5"/>
    <n v="160.5"/>
    <n v="261"/>
    <n v="321"/>
  </r>
  <r>
    <d v="2016-04-30T00:00:00"/>
    <x v="0"/>
    <x v="2"/>
    <n v="22"/>
    <x v="1"/>
    <x v="0"/>
    <x v="1"/>
    <n v="39240000"/>
    <x v="0"/>
    <x v="0"/>
    <n v="3"/>
    <n v="11.67"/>
    <n v="13"/>
    <n v="35.01"/>
    <n v="39"/>
  </r>
  <r>
    <d v="2016-05-08T00:00:00"/>
    <x v="0"/>
    <x v="10"/>
    <n v="22"/>
    <x v="1"/>
    <x v="0"/>
    <x v="1"/>
    <n v="39240000"/>
    <x v="0"/>
    <x v="0"/>
    <n v="3"/>
    <n v="135.33000000000001"/>
    <n v="170"/>
    <n v="405.99"/>
    <n v="510"/>
  </r>
  <r>
    <d v="2016-05-13T00:00:00"/>
    <x v="0"/>
    <x v="10"/>
    <n v="22"/>
    <x v="1"/>
    <x v="0"/>
    <x v="1"/>
    <n v="39240000"/>
    <x v="0"/>
    <x v="0"/>
    <n v="1"/>
    <n v="406"/>
    <n v="570"/>
    <n v="406"/>
    <n v="570"/>
  </r>
  <r>
    <d v="2016-06-15T00:00:00"/>
    <x v="0"/>
    <x v="3"/>
    <n v="22"/>
    <x v="1"/>
    <x v="0"/>
    <x v="1"/>
    <n v="39240000"/>
    <x v="0"/>
    <x v="0"/>
    <n v="1"/>
    <n v="125"/>
    <n v="157"/>
    <n v="125"/>
    <n v="157"/>
  </r>
  <r>
    <d v="2016-06-17T00:00:00"/>
    <x v="0"/>
    <x v="3"/>
    <n v="22"/>
    <x v="1"/>
    <x v="0"/>
    <x v="1"/>
    <n v="39240000"/>
    <x v="0"/>
    <x v="0"/>
    <n v="3"/>
    <n v="174"/>
    <n v="227"/>
    <n v="522"/>
    <n v="681"/>
  </r>
  <r>
    <d v="2016-06-17T00:00:00"/>
    <x v="0"/>
    <x v="3"/>
    <n v="22"/>
    <x v="1"/>
    <x v="0"/>
    <x v="1"/>
    <n v="39240000"/>
    <x v="0"/>
    <x v="0"/>
    <n v="3"/>
    <n v="38.67"/>
    <n v="45.666666999999997"/>
    <n v="116.01"/>
    <n v="137.000001"/>
  </r>
  <r>
    <d v="2016-06-20T00:00:00"/>
    <x v="0"/>
    <x v="3"/>
    <n v="22"/>
    <x v="1"/>
    <x v="0"/>
    <x v="1"/>
    <n v="39240000"/>
    <x v="0"/>
    <x v="0"/>
    <n v="1"/>
    <n v="602"/>
    <n v="851"/>
    <n v="602"/>
    <n v="851"/>
  </r>
  <r>
    <d v="2016-06-20T00:00:00"/>
    <x v="0"/>
    <x v="3"/>
    <n v="22"/>
    <x v="1"/>
    <x v="0"/>
    <x v="1"/>
    <n v="39240000"/>
    <x v="2"/>
    <x v="14"/>
    <n v="3"/>
    <n v="180"/>
    <n v="179"/>
    <n v="540"/>
    <n v="537"/>
  </r>
  <r>
    <d v="2016-06-20T00:00:00"/>
    <x v="0"/>
    <x v="3"/>
    <n v="22"/>
    <x v="1"/>
    <x v="0"/>
    <x v="1"/>
    <n v="39240000"/>
    <x v="0"/>
    <x v="0"/>
    <n v="2"/>
    <n v="48"/>
    <n v="62"/>
    <n v="96"/>
    <n v="124"/>
  </r>
  <r>
    <d v="2016-06-20T00:00:00"/>
    <x v="0"/>
    <x v="3"/>
    <n v="22"/>
    <x v="1"/>
    <x v="0"/>
    <x v="1"/>
    <n v="39240000"/>
    <x v="0"/>
    <x v="0"/>
    <n v="2"/>
    <n v="33"/>
    <n v="40"/>
    <n v="66"/>
    <n v="80"/>
  </r>
  <r>
    <d v="2016-06-25T00:00:00"/>
    <x v="0"/>
    <x v="3"/>
    <n v="22"/>
    <x v="1"/>
    <x v="0"/>
    <x v="1"/>
    <n v="39240000"/>
    <x v="2"/>
    <x v="14"/>
    <n v="1"/>
    <n v="1120"/>
    <n v="1109"/>
    <n v="1120"/>
    <n v="1109"/>
  </r>
  <r>
    <d v="2016-06-28T00:00:00"/>
    <x v="0"/>
    <x v="3"/>
    <n v="22"/>
    <x v="1"/>
    <x v="0"/>
    <x v="1"/>
    <n v="39240000"/>
    <x v="0"/>
    <x v="0"/>
    <n v="1"/>
    <n v="46"/>
    <n v="57"/>
    <n v="46"/>
    <n v="57"/>
  </r>
  <r>
    <d v="2015-07-28T00:00:00"/>
    <x v="1"/>
    <x v="4"/>
    <n v="22"/>
    <x v="1"/>
    <x v="0"/>
    <x v="1"/>
    <n v="39240000"/>
    <x v="2"/>
    <x v="14"/>
    <n v="1"/>
    <n v="1120"/>
    <n v="979"/>
    <n v="1120"/>
    <n v="979"/>
  </r>
  <r>
    <d v="2015-08-05T00:00:00"/>
    <x v="1"/>
    <x v="5"/>
    <n v="22"/>
    <x v="1"/>
    <x v="0"/>
    <x v="1"/>
    <n v="39240000"/>
    <x v="0"/>
    <x v="0"/>
    <n v="3"/>
    <n v="26.67"/>
    <n v="26.666667"/>
    <n v="80.010000000000005"/>
    <n v="80.000000999999997"/>
  </r>
  <r>
    <d v="2015-08-05T00:00:00"/>
    <x v="1"/>
    <x v="5"/>
    <n v="22"/>
    <x v="1"/>
    <x v="0"/>
    <x v="1"/>
    <n v="39240000"/>
    <x v="0"/>
    <x v="0"/>
    <n v="2"/>
    <n v="424"/>
    <n v="454"/>
    <n v="848"/>
    <n v="908"/>
  </r>
  <r>
    <d v="2015-09-27T00:00:00"/>
    <x v="1"/>
    <x v="6"/>
    <n v="22"/>
    <x v="1"/>
    <x v="0"/>
    <x v="1"/>
    <n v="39240000"/>
    <x v="0"/>
    <x v="0"/>
    <n v="3"/>
    <n v="280"/>
    <n v="301.66666700000002"/>
    <n v="840"/>
    <n v="905.00000100000011"/>
  </r>
  <r>
    <d v="2015-09-29T00:00:00"/>
    <x v="1"/>
    <x v="6"/>
    <n v="22"/>
    <x v="1"/>
    <x v="0"/>
    <x v="1"/>
    <n v="39240000"/>
    <x v="0"/>
    <x v="0"/>
    <n v="1"/>
    <n v="650"/>
    <n v="665"/>
    <n v="650"/>
    <n v="665"/>
  </r>
  <r>
    <d v="2015-10-04T00:00:00"/>
    <x v="1"/>
    <x v="7"/>
    <n v="22"/>
    <x v="1"/>
    <x v="0"/>
    <x v="1"/>
    <n v="39240000"/>
    <x v="0"/>
    <x v="0"/>
    <n v="3"/>
    <n v="6"/>
    <n v="7"/>
    <n v="18"/>
    <n v="21"/>
  </r>
  <r>
    <d v="2015-10-06T00:00:00"/>
    <x v="1"/>
    <x v="7"/>
    <n v="22"/>
    <x v="1"/>
    <x v="0"/>
    <x v="1"/>
    <n v="39240000"/>
    <x v="0"/>
    <x v="0"/>
    <n v="1"/>
    <n v="293"/>
    <n v="301"/>
    <n v="293"/>
    <n v="301"/>
  </r>
  <r>
    <d v="2015-10-09T00:00:00"/>
    <x v="1"/>
    <x v="7"/>
    <n v="22"/>
    <x v="1"/>
    <x v="0"/>
    <x v="1"/>
    <n v="39240000"/>
    <x v="0"/>
    <x v="0"/>
    <n v="2"/>
    <n v="57.5"/>
    <n v="65"/>
    <n v="115"/>
    <n v="130"/>
  </r>
  <r>
    <d v="2015-11-12T00:00:00"/>
    <x v="1"/>
    <x v="8"/>
    <n v="22"/>
    <x v="1"/>
    <x v="0"/>
    <x v="1"/>
    <n v="39240000"/>
    <x v="0"/>
    <x v="0"/>
    <n v="3"/>
    <n v="7.67"/>
    <n v="8.3333329999999997"/>
    <n v="23.009999999999998"/>
    <n v="24.999998999999999"/>
  </r>
  <r>
    <d v="2015-11-18T00:00:00"/>
    <x v="1"/>
    <x v="8"/>
    <n v="22"/>
    <x v="1"/>
    <x v="0"/>
    <x v="1"/>
    <n v="39240000"/>
    <x v="0"/>
    <x v="0"/>
    <n v="3"/>
    <n v="15"/>
    <n v="17.666667"/>
    <n v="45"/>
    <n v="53.000000999999997"/>
  </r>
  <r>
    <d v="2015-11-28T00:00:00"/>
    <x v="1"/>
    <x v="8"/>
    <n v="22"/>
    <x v="1"/>
    <x v="0"/>
    <x v="1"/>
    <n v="39240000"/>
    <x v="0"/>
    <x v="0"/>
    <n v="3"/>
    <n v="100"/>
    <n v="107.333333"/>
    <n v="300"/>
    <n v="321.999999"/>
  </r>
  <r>
    <d v="2015-11-28T00:00:00"/>
    <x v="1"/>
    <x v="8"/>
    <n v="22"/>
    <x v="1"/>
    <x v="0"/>
    <x v="1"/>
    <n v="39240000"/>
    <x v="0"/>
    <x v="0"/>
    <n v="3"/>
    <n v="1.67"/>
    <n v="1.6666669999999999"/>
    <n v="5.01"/>
    <n v="5.0000009999999993"/>
  </r>
  <r>
    <d v="2015-12-07T00:00:00"/>
    <x v="1"/>
    <x v="9"/>
    <n v="22"/>
    <x v="1"/>
    <x v="0"/>
    <x v="1"/>
    <n v="39240000"/>
    <x v="0"/>
    <x v="0"/>
    <n v="3"/>
    <n v="183.33"/>
    <n v="187.33333300000001"/>
    <n v="549.99"/>
    <n v="561.999999"/>
  </r>
  <r>
    <d v="2015-12-07T00:00:00"/>
    <x v="1"/>
    <x v="9"/>
    <n v="22"/>
    <x v="1"/>
    <x v="0"/>
    <x v="1"/>
    <n v="39240000"/>
    <x v="0"/>
    <x v="0"/>
    <n v="2"/>
    <n v="5.5"/>
    <n v="5.5"/>
    <n v="11"/>
    <n v="11"/>
  </r>
  <r>
    <d v="2015-12-20T00:00:00"/>
    <x v="1"/>
    <x v="9"/>
    <n v="22"/>
    <x v="1"/>
    <x v="0"/>
    <x v="1"/>
    <n v="39240000"/>
    <x v="0"/>
    <x v="0"/>
    <n v="1"/>
    <n v="1050"/>
    <n v="1270"/>
    <n v="1050"/>
    <n v="1270"/>
  </r>
  <r>
    <d v="2015-12-20T00:00:00"/>
    <x v="1"/>
    <x v="9"/>
    <n v="22"/>
    <x v="1"/>
    <x v="0"/>
    <x v="1"/>
    <n v="39240000"/>
    <x v="0"/>
    <x v="0"/>
    <n v="1"/>
    <n v="37"/>
    <n v="40"/>
    <n v="37"/>
    <n v="40"/>
  </r>
  <r>
    <d v="2015-12-27T00:00:00"/>
    <x v="1"/>
    <x v="9"/>
    <n v="22"/>
    <x v="1"/>
    <x v="0"/>
    <x v="1"/>
    <n v="39240000"/>
    <x v="0"/>
    <x v="0"/>
    <n v="1"/>
    <n v="232"/>
    <n v="253"/>
    <n v="232"/>
    <n v="253"/>
  </r>
  <r>
    <d v="2015-12-27T00:00:00"/>
    <x v="1"/>
    <x v="9"/>
    <n v="22"/>
    <x v="1"/>
    <x v="0"/>
    <x v="1"/>
    <n v="39240000"/>
    <x v="0"/>
    <x v="0"/>
    <n v="1"/>
    <n v="120"/>
    <n v="130"/>
    <n v="120"/>
    <n v="130"/>
  </r>
  <r>
    <d v="2016-05-12T00:00:00"/>
    <x v="0"/>
    <x v="10"/>
    <n v="19"/>
    <x v="0"/>
    <x v="0"/>
    <x v="1"/>
    <n v="39240000"/>
    <x v="0"/>
    <x v="7"/>
    <n v="1"/>
    <n v="88"/>
    <n v="120"/>
    <n v="88"/>
    <n v="120"/>
  </r>
  <r>
    <d v="2016-01-31T00:00:00"/>
    <x v="0"/>
    <x v="11"/>
    <n v="21"/>
    <x v="1"/>
    <x v="0"/>
    <x v="1"/>
    <n v="39240000"/>
    <x v="1"/>
    <x v="9"/>
    <n v="2"/>
    <n v="67.5"/>
    <n v="82"/>
    <n v="135"/>
    <n v="164"/>
  </r>
  <r>
    <d v="2016-03-15T00:00:00"/>
    <x v="0"/>
    <x v="1"/>
    <n v="21"/>
    <x v="1"/>
    <x v="0"/>
    <x v="1"/>
    <n v="39240000"/>
    <x v="1"/>
    <x v="9"/>
    <n v="3"/>
    <n v="84"/>
    <n v="118.666667"/>
    <n v="252"/>
    <n v="356.000001"/>
  </r>
  <r>
    <d v="2015-08-31T00:00:00"/>
    <x v="1"/>
    <x v="5"/>
    <n v="21"/>
    <x v="1"/>
    <x v="0"/>
    <x v="1"/>
    <n v="39240000"/>
    <x v="1"/>
    <x v="9"/>
    <n v="1"/>
    <n v="99"/>
    <n v="94"/>
    <n v="99"/>
    <n v="94"/>
  </r>
  <r>
    <d v="2015-12-01T00:00:00"/>
    <x v="1"/>
    <x v="9"/>
    <n v="21"/>
    <x v="1"/>
    <x v="0"/>
    <x v="1"/>
    <n v="39240000"/>
    <x v="1"/>
    <x v="9"/>
    <n v="2"/>
    <n v="31.5"/>
    <n v="32"/>
    <n v="63"/>
    <n v="64"/>
  </r>
  <r>
    <d v="2016-01-01T00:00:00"/>
    <x v="0"/>
    <x v="11"/>
    <n v="21"/>
    <x v="0"/>
    <x v="0"/>
    <x v="1"/>
    <n v="39240000"/>
    <x v="1"/>
    <x v="13"/>
    <n v="3"/>
    <n v="63.67"/>
    <n v="72.666667000000004"/>
    <n v="191.01"/>
    <n v="218.000001"/>
  </r>
  <r>
    <d v="2016-04-17T00:00:00"/>
    <x v="0"/>
    <x v="2"/>
    <n v="25"/>
    <x v="1"/>
    <x v="0"/>
    <x v="2"/>
    <n v="4246000"/>
    <x v="0"/>
    <x v="15"/>
    <n v="3"/>
    <n v="240"/>
    <n v="302"/>
    <n v="720"/>
    <n v="906"/>
  </r>
  <r>
    <d v="2016-02-14T00:00:00"/>
    <x v="0"/>
    <x v="0"/>
    <n v="25"/>
    <x v="1"/>
    <x v="0"/>
    <x v="1"/>
    <n v="39240000"/>
    <x v="0"/>
    <x v="2"/>
    <n v="3"/>
    <n v="233.33"/>
    <n v="270.66666700000002"/>
    <n v="699.99"/>
    <n v="812.00000100000011"/>
  </r>
  <r>
    <d v="2016-03-11T00:00:00"/>
    <x v="0"/>
    <x v="1"/>
    <n v="25"/>
    <x v="1"/>
    <x v="0"/>
    <x v="1"/>
    <n v="39240000"/>
    <x v="0"/>
    <x v="7"/>
    <n v="3"/>
    <n v="73.33"/>
    <n v="92.333332999999996"/>
    <n v="219.99"/>
    <n v="276.999999"/>
  </r>
  <r>
    <d v="2016-04-15T00:00:00"/>
    <x v="0"/>
    <x v="2"/>
    <n v="25"/>
    <x v="1"/>
    <x v="0"/>
    <x v="1"/>
    <n v="39240000"/>
    <x v="0"/>
    <x v="2"/>
    <n v="1"/>
    <n v="140"/>
    <n v="178"/>
    <n v="140"/>
    <n v="178"/>
  </r>
  <r>
    <d v="2016-04-21T00:00:00"/>
    <x v="0"/>
    <x v="2"/>
    <n v="25"/>
    <x v="1"/>
    <x v="0"/>
    <x v="1"/>
    <n v="39240000"/>
    <x v="0"/>
    <x v="2"/>
    <n v="2"/>
    <n v="35"/>
    <n v="46"/>
    <n v="70"/>
    <n v="92"/>
  </r>
  <r>
    <d v="2016-05-08T00:00:00"/>
    <x v="0"/>
    <x v="10"/>
    <n v="25"/>
    <x v="1"/>
    <x v="0"/>
    <x v="1"/>
    <n v="39240000"/>
    <x v="0"/>
    <x v="2"/>
    <n v="1"/>
    <n v="35"/>
    <n v="47"/>
    <n v="35"/>
    <n v="47"/>
  </r>
  <r>
    <d v="2016-05-14T00:00:00"/>
    <x v="0"/>
    <x v="10"/>
    <n v="25"/>
    <x v="1"/>
    <x v="0"/>
    <x v="1"/>
    <n v="39240000"/>
    <x v="0"/>
    <x v="2"/>
    <n v="2"/>
    <n v="17.5"/>
    <n v="24"/>
    <n v="35"/>
    <n v="48"/>
  </r>
  <r>
    <d v="2016-05-19T00:00:00"/>
    <x v="0"/>
    <x v="10"/>
    <n v="25"/>
    <x v="1"/>
    <x v="0"/>
    <x v="1"/>
    <n v="39240000"/>
    <x v="0"/>
    <x v="7"/>
    <n v="2"/>
    <n v="143"/>
    <n v="190"/>
    <n v="286"/>
    <n v="380"/>
  </r>
  <r>
    <d v="2016-05-19T00:00:00"/>
    <x v="0"/>
    <x v="10"/>
    <n v="25"/>
    <x v="1"/>
    <x v="0"/>
    <x v="1"/>
    <n v="39240000"/>
    <x v="0"/>
    <x v="2"/>
    <n v="2"/>
    <n v="35"/>
    <n v="40"/>
    <n v="70"/>
    <n v="80"/>
  </r>
  <r>
    <d v="2016-06-19T00:00:00"/>
    <x v="0"/>
    <x v="3"/>
    <n v="25"/>
    <x v="1"/>
    <x v="0"/>
    <x v="1"/>
    <n v="39240000"/>
    <x v="0"/>
    <x v="2"/>
    <n v="3"/>
    <n v="291.67"/>
    <n v="336.66666700000002"/>
    <n v="875.01"/>
    <n v="1010.0000010000001"/>
  </r>
  <r>
    <d v="2016-06-21T00:00:00"/>
    <x v="0"/>
    <x v="3"/>
    <n v="25"/>
    <x v="1"/>
    <x v="0"/>
    <x v="1"/>
    <n v="39240000"/>
    <x v="0"/>
    <x v="2"/>
    <n v="2"/>
    <n v="35"/>
    <n v="43"/>
    <n v="70"/>
    <n v="86"/>
  </r>
  <r>
    <d v="2016-06-24T00:00:00"/>
    <x v="0"/>
    <x v="3"/>
    <n v="25"/>
    <x v="1"/>
    <x v="0"/>
    <x v="1"/>
    <n v="39240000"/>
    <x v="0"/>
    <x v="7"/>
    <n v="2"/>
    <n v="143"/>
    <n v="166.5"/>
    <n v="286"/>
    <n v="333"/>
  </r>
  <r>
    <d v="2016-06-26T00:00:00"/>
    <x v="0"/>
    <x v="3"/>
    <n v="25"/>
    <x v="1"/>
    <x v="0"/>
    <x v="1"/>
    <n v="39240000"/>
    <x v="0"/>
    <x v="7"/>
    <n v="3"/>
    <n v="95.33"/>
    <n v="105.333333"/>
    <n v="285.99"/>
    <n v="315.999999"/>
  </r>
  <r>
    <d v="2015-08-21T00:00:00"/>
    <x v="1"/>
    <x v="5"/>
    <n v="25"/>
    <x v="1"/>
    <x v="0"/>
    <x v="1"/>
    <n v="39240000"/>
    <x v="0"/>
    <x v="2"/>
    <n v="2"/>
    <n v="490"/>
    <n v="496"/>
    <n v="980"/>
    <n v="992"/>
  </r>
  <r>
    <d v="2015-08-29T00:00:00"/>
    <x v="1"/>
    <x v="5"/>
    <n v="25"/>
    <x v="1"/>
    <x v="0"/>
    <x v="1"/>
    <n v="39240000"/>
    <x v="0"/>
    <x v="2"/>
    <n v="2"/>
    <n v="507.5"/>
    <n v="567.5"/>
    <n v="1015"/>
    <n v="1135"/>
  </r>
  <r>
    <d v="2015-09-03T00:00:00"/>
    <x v="1"/>
    <x v="6"/>
    <n v="25"/>
    <x v="1"/>
    <x v="0"/>
    <x v="1"/>
    <n v="39240000"/>
    <x v="0"/>
    <x v="2"/>
    <n v="3"/>
    <n v="11.67"/>
    <n v="12.333333"/>
    <n v="35.01"/>
    <n v="36.999999000000003"/>
  </r>
  <r>
    <d v="2015-10-01T00:00:00"/>
    <x v="1"/>
    <x v="7"/>
    <n v="25"/>
    <x v="1"/>
    <x v="0"/>
    <x v="1"/>
    <n v="39240000"/>
    <x v="0"/>
    <x v="2"/>
    <n v="2"/>
    <n v="17.5"/>
    <n v="18"/>
    <n v="35"/>
    <n v="36"/>
  </r>
  <r>
    <d v="2015-10-26T00:00:00"/>
    <x v="1"/>
    <x v="7"/>
    <n v="25"/>
    <x v="1"/>
    <x v="0"/>
    <x v="1"/>
    <n v="39240000"/>
    <x v="0"/>
    <x v="2"/>
    <n v="2"/>
    <n v="87.5"/>
    <n v="95.5"/>
    <n v="175"/>
    <n v="191"/>
  </r>
  <r>
    <d v="2015-12-05T00:00:00"/>
    <x v="1"/>
    <x v="9"/>
    <n v="25"/>
    <x v="1"/>
    <x v="0"/>
    <x v="1"/>
    <n v="39240000"/>
    <x v="0"/>
    <x v="2"/>
    <n v="2"/>
    <n v="367.5"/>
    <n v="371"/>
    <n v="735"/>
    <n v="742"/>
  </r>
  <r>
    <d v="2015-12-05T00:00:00"/>
    <x v="1"/>
    <x v="9"/>
    <n v="25"/>
    <x v="1"/>
    <x v="0"/>
    <x v="1"/>
    <n v="39240000"/>
    <x v="0"/>
    <x v="2"/>
    <n v="2"/>
    <n v="280"/>
    <n v="282.5"/>
    <n v="560"/>
    <n v="565"/>
  </r>
  <r>
    <d v="2015-10-21T00:00:00"/>
    <x v="1"/>
    <x v="7"/>
    <n v="29"/>
    <x v="1"/>
    <x v="0"/>
    <x v="2"/>
    <n v="4246000"/>
    <x v="2"/>
    <x v="4"/>
    <n v="3"/>
    <n v="773.33"/>
    <n v="691.33333300000004"/>
    <n v="2319.9900000000002"/>
    <n v="2073.9999990000001"/>
  </r>
  <r>
    <d v="2015-05-31T00:00:00"/>
    <x v="1"/>
    <x v="10"/>
    <n v="29"/>
    <x v="0"/>
    <x v="0"/>
    <x v="2"/>
    <n v="4246000"/>
    <x v="2"/>
    <x v="4"/>
    <n v="3"/>
    <n v="690.33"/>
    <n v="661.66666699999996"/>
    <n v="2070.9900000000002"/>
    <n v="1985.0000009999999"/>
  </r>
  <r>
    <d v="2015-10-11T00:00:00"/>
    <x v="1"/>
    <x v="7"/>
    <n v="29"/>
    <x v="0"/>
    <x v="0"/>
    <x v="2"/>
    <n v="4246000"/>
    <x v="2"/>
    <x v="4"/>
    <n v="3"/>
    <n v="773.33"/>
    <n v="668"/>
    <n v="2319.9900000000002"/>
    <n v="2004"/>
  </r>
  <r>
    <d v="2015-10-11T00:00:00"/>
    <x v="1"/>
    <x v="7"/>
    <n v="29"/>
    <x v="0"/>
    <x v="0"/>
    <x v="2"/>
    <n v="4246000"/>
    <x v="0"/>
    <x v="2"/>
    <n v="1"/>
    <n v="350"/>
    <n v="363"/>
    <n v="350"/>
    <n v="363"/>
  </r>
  <r>
    <d v="2016-03-25T00:00:00"/>
    <x v="0"/>
    <x v="1"/>
    <n v="34"/>
    <x v="0"/>
    <x v="0"/>
    <x v="2"/>
    <n v="4246000"/>
    <x v="2"/>
    <x v="14"/>
    <n v="2"/>
    <n v="270"/>
    <n v="308"/>
    <n v="540"/>
    <n v="616"/>
  </r>
  <r>
    <d v="2016-04-07T00:00:00"/>
    <x v="0"/>
    <x v="2"/>
    <n v="34"/>
    <x v="0"/>
    <x v="0"/>
    <x v="2"/>
    <n v="4246000"/>
    <x v="2"/>
    <x v="4"/>
    <n v="2"/>
    <n v="1147.5"/>
    <n v="1220"/>
    <n v="2295"/>
    <n v="2440"/>
  </r>
  <r>
    <d v="2016-04-07T00:00:00"/>
    <x v="0"/>
    <x v="2"/>
    <n v="34"/>
    <x v="0"/>
    <x v="0"/>
    <x v="2"/>
    <n v="4246000"/>
    <x v="0"/>
    <x v="7"/>
    <n v="3"/>
    <n v="132"/>
    <n v="158.33333300000001"/>
    <n v="396"/>
    <n v="474.999999"/>
  </r>
  <r>
    <d v="2016-04-15T00:00:00"/>
    <x v="0"/>
    <x v="2"/>
    <n v="34"/>
    <x v="0"/>
    <x v="0"/>
    <x v="2"/>
    <n v="4246000"/>
    <x v="2"/>
    <x v="14"/>
    <n v="2"/>
    <n v="270"/>
    <n v="292"/>
    <n v="540"/>
    <n v="584"/>
  </r>
  <r>
    <d v="2016-05-16T00:00:00"/>
    <x v="0"/>
    <x v="10"/>
    <n v="34"/>
    <x v="0"/>
    <x v="0"/>
    <x v="2"/>
    <n v="4246000"/>
    <x v="2"/>
    <x v="4"/>
    <n v="3"/>
    <n v="765"/>
    <n v="725"/>
    <n v="2295"/>
    <n v="2175"/>
  </r>
  <r>
    <d v="2016-06-07T00:00:00"/>
    <x v="0"/>
    <x v="3"/>
    <n v="34"/>
    <x v="0"/>
    <x v="0"/>
    <x v="2"/>
    <n v="4246000"/>
    <x v="2"/>
    <x v="4"/>
    <n v="3"/>
    <n v="773.33"/>
    <n v="816.66666699999996"/>
    <n v="2319.9900000000002"/>
    <n v="2450.0000009999999"/>
  </r>
  <r>
    <d v="2016-06-07T00:00:00"/>
    <x v="0"/>
    <x v="3"/>
    <n v="34"/>
    <x v="0"/>
    <x v="0"/>
    <x v="2"/>
    <n v="4246000"/>
    <x v="0"/>
    <x v="7"/>
    <n v="1"/>
    <n v="110"/>
    <n v="145"/>
    <n v="110"/>
    <n v="145"/>
  </r>
  <r>
    <d v="2016-06-10T00:00:00"/>
    <x v="0"/>
    <x v="3"/>
    <n v="34"/>
    <x v="0"/>
    <x v="0"/>
    <x v="2"/>
    <n v="4246000"/>
    <x v="2"/>
    <x v="14"/>
    <n v="3"/>
    <n v="567"/>
    <n v="586.66666699999996"/>
    <n v="1701"/>
    <n v="1760.0000009999999"/>
  </r>
  <r>
    <d v="2016-06-22T00:00:00"/>
    <x v="0"/>
    <x v="3"/>
    <n v="34"/>
    <x v="0"/>
    <x v="0"/>
    <x v="2"/>
    <n v="4246000"/>
    <x v="2"/>
    <x v="14"/>
    <n v="3"/>
    <n v="180"/>
    <n v="206"/>
    <n v="540"/>
    <n v="618"/>
  </r>
  <r>
    <d v="2015-09-09T00:00:00"/>
    <x v="1"/>
    <x v="6"/>
    <n v="34"/>
    <x v="0"/>
    <x v="0"/>
    <x v="2"/>
    <n v="4246000"/>
    <x v="2"/>
    <x v="4"/>
    <n v="3"/>
    <n v="765"/>
    <n v="655.33333300000004"/>
    <n v="2295"/>
    <n v="1965.9999990000001"/>
  </r>
  <r>
    <d v="2015-10-18T00:00:00"/>
    <x v="1"/>
    <x v="7"/>
    <n v="34"/>
    <x v="0"/>
    <x v="0"/>
    <x v="2"/>
    <n v="4246000"/>
    <x v="2"/>
    <x v="4"/>
    <n v="3"/>
    <n v="765"/>
    <n v="771.66666699999996"/>
    <n v="2295"/>
    <n v="2315.0000009999999"/>
  </r>
  <r>
    <d v="2015-10-23T00:00:00"/>
    <x v="1"/>
    <x v="7"/>
    <n v="34"/>
    <x v="0"/>
    <x v="0"/>
    <x v="2"/>
    <n v="4246000"/>
    <x v="2"/>
    <x v="4"/>
    <n v="3"/>
    <n v="765"/>
    <n v="654.33333300000004"/>
    <n v="2295"/>
    <n v="1962.9999990000001"/>
  </r>
  <r>
    <d v="2015-11-27T00:00:00"/>
    <x v="1"/>
    <x v="8"/>
    <n v="34"/>
    <x v="0"/>
    <x v="0"/>
    <x v="2"/>
    <n v="4246000"/>
    <x v="2"/>
    <x v="4"/>
    <n v="3"/>
    <n v="773.33"/>
    <n v="682.66666699999996"/>
    <n v="2319.9900000000002"/>
    <n v="2048.0000009999999"/>
  </r>
  <r>
    <d v="2016-02-27T00:00:00"/>
    <x v="0"/>
    <x v="0"/>
    <n v="55"/>
    <x v="0"/>
    <x v="0"/>
    <x v="0"/>
    <n v="712816"/>
    <x v="0"/>
    <x v="15"/>
    <n v="1"/>
    <n v="240"/>
    <n v="296"/>
    <n v="240"/>
    <n v="296"/>
  </r>
  <r>
    <d v="2016-06-08T00:00:00"/>
    <x v="0"/>
    <x v="3"/>
    <n v="55"/>
    <x v="1"/>
    <x v="0"/>
    <x v="0"/>
    <n v="712816"/>
    <x v="0"/>
    <x v="15"/>
    <n v="1"/>
    <n v="1080"/>
    <n v="1307"/>
    <n v="1080"/>
    <n v="1307"/>
  </r>
  <r>
    <d v="2016-04-19T00:00:00"/>
    <x v="0"/>
    <x v="2"/>
    <n v="55"/>
    <x v="1"/>
    <x v="0"/>
    <x v="2"/>
    <n v="4246000"/>
    <x v="0"/>
    <x v="7"/>
    <n v="1"/>
    <n v="506"/>
    <n v="684"/>
    <n v="506"/>
    <n v="684"/>
  </r>
  <r>
    <d v="2016-04-19T00:00:00"/>
    <x v="0"/>
    <x v="2"/>
    <n v="55"/>
    <x v="1"/>
    <x v="0"/>
    <x v="2"/>
    <n v="4246000"/>
    <x v="0"/>
    <x v="12"/>
    <n v="2"/>
    <n v="30"/>
    <n v="33.5"/>
    <n v="60"/>
    <n v="67"/>
  </r>
  <r>
    <d v="2016-04-19T00:00:00"/>
    <x v="0"/>
    <x v="2"/>
    <n v="55"/>
    <x v="1"/>
    <x v="0"/>
    <x v="2"/>
    <n v="4246000"/>
    <x v="0"/>
    <x v="12"/>
    <n v="3"/>
    <n v="1.67"/>
    <n v="2"/>
    <n v="5.01"/>
    <n v="6"/>
  </r>
  <r>
    <d v="2016-04-19T00:00:00"/>
    <x v="0"/>
    <x v="2"/>
    <n v="55"/>
    <x v="1"/>
    <x v="0"/>
    <x v="2"/>
    <n v="4246000"/>
    <x v="1"/>
    <x v="13"/>
    <n v="3"/>
    <n v="190.67"/>
    <n v="276.66666700000002"/>
    <n v="572.01"/>
    <n v="830.00000100000011"/>
  </r>
  <r>
    <d v="2016-06-05T00:00:00"/>
    <x v="0"/>
    <x v="3"/>
    <n v="55"/>
    <x v="1"/>
    <x v="0"/>
    <x v="2"/>
    <n v="4246000"/>
    <x v="0"/>
    <x v="15"/>
    <n v="2"/>
    <n v="900"/>
    <n v="1024.5"/>
    <n v="1800"/>
    <n v="2049"/>
  </r>
  <r>
    <d v="2016-06-21T00:00:00"/>
    <x v="0"/>
    <x v="3"/>
    <n v="55"/>
    <x v="1"/>
    <x v="0"/>
    <x v="2"/>
    <n v="4246000"/>
    <x v="0"/>
    <x v="12"/>
    <n v="3"/>
    <n v="50"/>
    <n v="56.333333000000003"/>
    <n v="150"/>
    <n v="168.999999"/>
  </r>
  <r>
    <d v="2016-03-02T00:00:00"/>
    <x v="0"/>
    <x v="1"/>
    <n v="55"/>
    <x v="1"/>
    <x v="0"/>
    <x v="1"/>
    <n v="39240000"/>
    <x v="0"/>
    <x v="7"/>
    <n v="3"/>
    <n v="124.67"/>
    <n v="153.33333300000001"/>
    <n v="374.01"/>
    <n v="459.999999"/>
  </r>
  <r>
    <d v="2016-05-05T00:00:00"/>
    <x v="0"/>
    <x v="10"/>
    <n v="55"/>
    <x v="1"/>
    <x v="0"/>
    <x v="1"/>
    <n v="39240000"/>
    <x v="0"/>
    <x v="7"/>
    <n v="1"/>
    <n v="330"/>
    <n v="463"/>
    <n v="330"/>
    <n v="463"/>
  </r>
  <r>
    <d v="2016-05-09T00:00:00"/>
    <x v="0"/>
    <x v="10"/>
    <n v="55"/>
    <x v="1"/>
    <x v="0"/>
    <x v="1"/>
    <n v="39240000"/>
    <x v="0"/>
    <x v="7"/>
    <n v="3"/>
    <n v="36.67"/>
    <n v="49.666666999999997"/>
    <n v="110.01"/>
    <n v="149.000001"/>
  </r>
  <r>
    <d v="2016-05-10T00:00:00"/>
    <x v="0"/>
    <x v="10"/>
    <n v="55"/>
    <x v="1"/>
    <x v="0"/>
    <x v="1"/>
    <n v="39240000"/>
    <x v="0"/>
    <x v="7"/>
    <n v="3"/>
    <n v="110"/>
    <n v="125"/>
    <n v="330"/>
    <n v="375"/>
  </r>
  <r>
    <d v="2016-06-25T00:00:00"/>
    <x v="0"/>
    <x v="3"/>
    <n v="55"/>
    <x v="1"/>
    <x v="0"/>
    <x v="1"/>
    <n v="39240000"/>
    <x v="0"/>
    <x v="7"/>
    <n v="1"/>
    <n v="637"/>
    <n v="740"/>
    <n v="637"/>
    <n v="740"/>
  </r>
  <r>
    <d v="2016-05-10T00:00:00"/>
    <x v="0"/>
    <x v="10"/>
    <n v="55"/>
    <x v="1"/>
    <x v="0"/>
    <x v="1"/>
    <n v="39240000"/>
    <x v="0"/>
    <x v="8"/>
    <n v="2"/>
    <n v="55.5"/>
    <n v="63.5"/>
    <n v="111"/>
    <n v="127"/>
  </r>
  <r>
    <d v="2016-05-26T00:00:00"/>
    <x v="0"/>
    <x v="10"/>
    <n v="55"/>
    <x v="1"/>
    <x v="0"/>
    <x v="1"/>
    <n v="39240000"/>
    <x v="0"/>
    <x v="8"/>
    <n v="3"/>
    <n v="18.670000000000002"/>
    <n v="25"/>
    <n v="56.010000000000005"/>
    <n v="75"/>
  </r>
  <r>
    <d v="2015-11-01T00:00:00"/>
    <x v="1"/>
    <x v="8"/>
    <n v="55"/>
    <x v="1"/>
    <x v="0"/>
    <x v="1"/>
    <n v="39240000"/>
    <x v="0"/>
    <x v="8"/>
    <n v="3"/>
    <n v="26.67"/>
    <n v="33"/>
    <n v="80.010000000000005"/>
    <n v="99"/>
  </r>
  <r>
    <d v="2015-11-26T00:00:00"/>
    <x v="1"/>
    <x v="8"/>
    <n v="55"/>
    <x v="1"/>
    <x v="0"/>
    <x v="1"/>
    <n v="39240000"/>
    <x v="0"/>
    <x v="8"/>
    <n v="2"/>
    <n v="24"/>
    <n v="29.5"/>
    <n v="48"/>
    <n v="59"/>
  </r>
  <r>
    <d v="2015-03-01T00:00:00"/>
    <x v="1"/>
    <x v="1"/>
    <n v="55"/>
    <x v="1"/>
    <x v="0"/>
    <x v="1"/>
    <n v="39240000"/>
    <x v="2"/>
    <x v="14"/>
    <n v="3"/>
    <n v="261"/>
    <n v="243"/>
    <n v="783"/>
    <n v="729"/>
  </r>
  <r>
    <d v="2016-01-07T00:00:00"/>
    <x v="0"/>
    <x v="11"/>
    <n v="54"/>
    <x v="1"/>
    <x v="0"/>
    <x v="1"/>
    <n v="39240000"/>
    <x v="0"/>
    <x v="7"/>
    <n v="3"/>
    <n v="219.67"/>
    <n v="289.66666700000002"/>
    <n v="659.01"/>
    <n v="869.00000100000011"/>
  </r>
  <r>
    <d v="2016-02-20T00:00:00"/>
    <x v="0"/>
    <x v="0"/>
    <n v="54"/>
    <x v="1"/>
    <x v="0"/>
    <x v="1"/>
    <n v="39240000"/>
    <x v="0"/>
    <x v="7"/>
    <n v="2"/>
    <n v="121"/>
    <n v="147.5"/>
    <n v="242"/>
    <n v="295"/>
  </r>
  <r>
    <d v="2016-03-22T00:00:00"/>
    <x v="0"/>
    <x v="1"/>
    <n v="54"/>
    <x v="1"/>
    <x v="0"/>
    <x v="1"/>
    <n v="39240000"/>
    <x v="0"/>
    <x v="7"/>
    <n v="1"/>
    <n v="506"/>
    <n v="658"/>
    <n v="506"/>
    <n v="658"/>
  </r>
  <r>
    <d v="2016-05-12T00:00:00"/>
    <x v="0"/>
    <x v="10"/>
    <n v="54"/>
    <x v="1"/>
    <x v="0"/>
    <x v="1"/>
    <n v="39240000"/>
    <x v="0"/>
    <x v="7"/>
    <n v="2"/>
    <n v="220"/>
    <n v="256"/>
    <n v="440"/>
    <n v="512"/>
  </r>
  <r>
    <d v="2016-04-10T00:00:00"/>
    <x v="0"/>
    <x v="2"/>
    <n v="54"/>
    <x v="0"/>
    <x v="0"/>
    <x v="0"/>
    <n v="712816"/>
    <x v="0"/>
    <x v="7"/>
    <n v="3"/>
    <n v="88"/>
    <n v="111.666667"/>
    <n v="264"/>
    <n v="335.000001"/>
  </r>
  <r>
    <d v="2016-04-30T00:00:00"/>
    <x v="0"/>
    <x v="2"/>
    <n v="54"/>
    <x v="0"/>
    <x v="0"/>
    <x v="0"/>
    <n v="712816"/>
    <x v="0"/>
    <x v="7"/>
    <n v="3"/>
    <n v="110"/>
    <n v="127.333333"/>
    <n v="330"/>
    <n v="381.999999"/>
  </r>
  <r>
    <d v="2016-01-10T00:00:00"/>
    <x v="0"/>
    <x v="11"/>
    <n v="53"/>
    <x v="0"/>
    <x v="0"/>
    <x v="1"/>
    <n v="39240000"/>
    <x v="0"/>
    <x v="2"/>
    <n v="1"/>
    <n v="665"/>
    <n v="906"/>
    <n v="665"/>
    <n v="906"/>
  </r>
  <r>
    <d v="2016-03-01T00:00:00"/>
    <x v="0"/>
    <x v="1"/>
    <n v="53"/>
    <x v="0"/>
    <x v="0"/>
    <x v="1"/>
    <n v="39240000"/>
    <x v="2"/>
    <x v="4"/>
    <n v="2"/>
    <n v="1147.5"/>
    <n v="1309.5"/>
    <n v="2295"/>
    <n v="2619"/>
  </r>
  <r>
    <d v="2016-04-07T00:00:00"/>
    <x v="0"/>
    <x v="2"/>
    <n v="53"/>
    <x v="0"/>
    <x v="0"/>
    <x v="1"/>
    <n v="39240000"/>
    <x v="0"/>
    <x v="2"/>
    <n v="1"/>
    <n v="1015"/>
    <n v="1228"/>
    <n v="1015"/>
    <n v="1228"/>
  </r>
  <r>
    <d v="2016-04-18T00:00:00"/>
    <x v="0"/>
    <x v="2"/>
    <n v="53"/>
    <x v="0"/>
    <x v="0"/>
    <x v="1"/>
    <n v="39240000"/>
    <x v="0"/>
    <x v="2"/>
    <n v="3"/>
    <n v="210"/>
    <n v="259"/>
    <n v="630"/>
    <n v="777"/>
  </r>
  <r>
    <d v="2016-04-26T00:00:00"/>
    <x v="0"/>
    <x v="2"/>
    <n v="53"/>
    <x v="0"/>
    <x v="0"/>
    <x v="1"/>
    <n v="39240000"/>
    <x v="2"/>
    <x v="4"/>
    <n v="1"/>
    <n v="2295"/>
    <n v="2651"/>
    <n v="2295"/>
    <n v="2651"/>
  </r>
  <r>
    <d v="2016-05-04T00:00:00"/>
    <x v="0"/>
    <x v="10"/>
    <n v="53"/>
    <x v="0"/>
    <x v="0"/>
    <x v="1"/>
    <n v="39240000"/>
    <x v="0"/>
    <x v="2"/>
    <n v="3"/>
    <n v="116.67"/>
    <n v="138.33333300000001"/>
    <n v="350.01"/>
    <n v="414.999999"/>
  </r>
  <r>
    <d v="2015-09-16T00:00:00"/>
    <x v="1"/>
    <x v="6"/>
    <n v="53"/>
    <x v="0"/>
    <x v="0"/>
    <x v="1"/>
    <n v="39240000"/>
    <x v="2"/>
    <x v="4"/>
    <n v="3"/>
    <n v="765"/>
    <n v="759.33333300000004"/>
    <n v="2295"/>
    <n v="2277.9999990000001"/>
  </r>
  <r>
    <d v="2015-10-07T00:00:00"/>
    <x v="1"/>
    <x v="7"/>
    <n v="53"/>
    <x v="0"/>
    <x v="0"/>
    <x v="1"/>
    <n v="39240000"/>
    <x v="2"/>
    <x v="4"/>
    <n v="2"/>
    <n v="1160"/>
    <n v="1076"/>
    <n v="2320"/>
    <n v="2152"/>
  </r>
  <r>
    <d v="2015-10-07T00:00:00"/>
    <x v="1"/>
    <x v="7"/>
    <n v="53"/>
    <x v="0"/>
    <x v="0"/>
    <x v="1"/>
    <n v="39240000"/>
    <x v="0"/>
    <x v="2"/>
    <n v="1"/>
    <n v="490"/>
    <n v="546"/>
    <n v="490"/>
    <n v="546"/>
  </r>
  <r>
    <d v="2015-11-17T00:00:00"/>
    <x v="1"/>
    <x v="8"/>
    <n v="53"/>
    <x v="0"/>
    <x v="0"/>
    <x v="1"/>
    <n v="39240000"/>
    <x v="0"/>
    <x v="2"/>
    <n v="2"/>
    <n v="525"/>
    <n v="536.5"/>
    <n v="1050"/>
    <n v="1073"/>
  </r>
  <r>
    <d v="2016-01-17T00:00:00"/>
    <x v="0"/>
    <x v="11"/>
    <n v="53"/>
    <x v="0"/>
    <x v="0"/>
    <x v="1"/>
    <n v="39240000"/>
    <x v="0"/>
    <x v="15"/>
    <n v="3"/>
    <n v="1200"/>
    <n v="1422"/>
    <n v="3600"/>
    <n v="4266"/>
  </r>
  <r>
    <d v="2016-02-11T00:00:00"/>
    <x v="0"/>
    <x v="0"/>
    <n v="53"/>
    <x v="0"/>
    <x v="0"/>
    <x v="1"/>
    <n v="39240000"/>
    <x v="0"/>
    <x v="7"/>
    <n v="3"/>
    <n v="161.33000000000001"/>
    <n v="212.33333300000001"/>
    <n v="483.99"/>
    <n v="636.999999"/>
  </r>
  <r>
    <d v="2016-05-07T00:00:00"/>
    <x v="0"/>
    <x v="10"/>
    <n v="53"/>
    <x v="0"/>
    <x v="0"/>
    <x v="1"/>
    <n v="39240000"/>
    <x v="0"/>
    <x v="7"/>
    <n v="1"/>
    <n v="571"/>
    <n v="767"/>
    <n v="571"/>
    <n v="767"/>
  </r>
  <r>
    <d v="2016-05-07T00:00:00"/>
    <x v="0"/>
    <x v="10"/>
    <n v="53"/>
    <x v="0"/>
    <x v="0"/>
    <x v="1"/>
    <n v="39240000"/>
    <x v="0"/>
    <x v="15"/>
    <n v="2"/>
    <n v="360"/>
    <n v="482"/>
    <n v="720"/>
    <n v="964"/>
  </r>
  <r>
    <d v="2016-07-27T00:00:00"/>
    <x v="0"/>
    <x v="4"/>
    <n v="53"/>
    <x v="0"/>
    <x v="0"/>
    <x v="1"/>
    <n v="39240000"/>
    <x v="0"/>
    <x v="7"/>
    <n v="2"/>
    <n v="176"/>
    <n v="211"/>
    <n v="352"/>
    <n v="422"/>
  </r>
  <r>
    <d v="2016-04-08T00:00:00"/>
    <x v="0"/>
    <x v="2"/>
    <n v="52"/>
    <x v="1"/>
    <x v="0"/>
    <x v="1"/>
    <n v="39240000"/>
    <x v="1"/>
    <x v="13"/>
    <n v="3"/>
    <n v="360"/>
    <n v="374.33333299999998"/>
    <n v="1080"/>
    <n v="1122.9999989999999"/>
  </r>
  <r>
    <d v="2016-07-22T00:00:00"/>
    <x v="0"/>
    <x v="4"/>
    <n v="52"/>
    <x v="1"/>
    <x v="0"/>
    <x v="2"/>
    <n v="4246000"/>
    <x v="1"/>
    <x v="9"/>
    <n v="2"/>
    <n v="130.5"/>
    <n v="154"/>
    <n v="261"/>
    <n v="308"/>
  </r>
  <r>
    <d v="2016-03-30T00:00:00"/>
    <x v="0"/>
    <x v="1"/>
    <n v="52"/>
    <x v="1"/>
    <x v="0"/>
    <x v="1"/>
    <n v="39240000"/>
    <x v="0"/>
    <x v="5"/>
    <n v="3"/>
    <n v="550"/>
    <n v="751.33333300000004"/>
    <n v="1650"/>
    <n v="2253.9999990000001"/>
  </r>
  <r>
    <d v="2016-04-02T00:00:00"/>
    <x v="0"/>
    <x v="2"/>
    <n v="52"/>
    <x v="1"/>
    <x v="0"/>
    <x v="1"/>
    <n v="39240000"/>
    <x v="0"/>
    <x v="8"/>
    <n v="2"/>
    <n v="83.5"/>
    <n v="98.5"/>
    <n v="167"/>
    <n v="197"/>
  </r>
  <r>
    <d v="2016-05-11T00:00:00"/>
    <x v="0"/>
    <x v="10"/>
    <n v="52"/>
    <x v="1"/>
    <x v="0"/>
    <x v="1"/>
    <n v="39240000"/>
    <x v="0"/>
    <x v="5"/>
    <n v="2"/>
    <n v="247.5"/>
    <n v="264"/>
    <n v="495"/>
    <n v="528"/>
  </r>
  <r>
    <d v="2016-05-11T00:00:00"/>
    <x v="0"/>
    <x v="10"/>
    <n v="52"/>
    <x v="1"/>
    <x v="0"/>
    <x v="1"/>
    <n v="39240000"/>
    <x v="0"/>
    <x v="8"/>
    <n v="1"/>
    <n v="72"/>
    <n v="82"/>
    <n v="72"/>
    <n v="82"/>
  </r>
  <r>
    <d v="2016-02-13T00:00:00"/>
    <x v="0"/>
    <x v="0"/>
    <n v="51"/>
    <x v="0"/>
    <x v="0"/>
    <x v="30"/>
    <n v="29530000"/>
    <x v="0"/>
    <x v="7"/>
    <n v="2"/>
    <n v="55"/>
    <n v="59"/>
    <n v="110"/>
    <n v="118"/>
  </r>
  <r>
    <d v="2016-02-13T00:00:00"/>
    <x v="0"/>
    <x v="0"/>
    <n v="51"/>
    <x v="0"/>
    <x v="0"/>
    <x v="30"/>
    <n v="29530000"/>
    <x v="0"/>
    <x v="12"/>
    <n v="1"/>
    <n v="40"/>
    <n v="51"/>
    <n v="40"/>
    <n v="51"/>
  </r>
  <r>
    <d v="2016-02-13T00:00:00"/>
    <x v="0"/>
    <x v="0"/>
    <n v="51"/>
    <x v="0"/>
    <x v="0"/>
    <x v="30"/>
    <n v="29530000"/>
    <x v="0"/>
    <x v="12"/>
    <n v="1"/>
    <n v="210"/>
    <n v="279"/>
    <n v="210"/>
    <n v="279"/>
  </r>
  <r>
    <d v="2016-02-13T00:00:00"/>
    <x v="0"/>
    <x v="0"/>
    <n v="51"/>
    <x v="0"/>
    <x v="0"/>
    <x v="30"/>
    <n v="29530000"/>
    <x v="0"/>
    <x v="2"/>
    <n v="2"/>
    <n v="280"/>
    <n v="351"/>
    <n v="560"/>
    <n v="702"/>
  </r>
  <r>
    <d v="2016-03-14T00:00:00"/>
    <x v="0"/>
    <x v="1"/>
    <n v="51"/>
    <x v="1"/>
    <x v="0"/>
    <x v="1"/>
    <n v="39240000"/>
    <x v="0"/>
    <x v="7"/>
    <n v="1"/>
    <n v="352"/>
    <n v="429"/>
    <n v="352"/>
    <n v="429"/>
  </r>
  <r>
    <d v="2016-04-07T00:00:00"/>
    <x v="0"/>
    <x v="2"/>
    <n v="51"/>
    <x v="1"/>
    <x v="0"/>
    <x v="1"/>
    <n v="39240000"/>
    <x v="0"/>
    <x v="7"/>
    <n v="3"/>
    <n v="88"/>
    <n v="104.333333"/>
    <n v="264"/>
    <n v="312.999999"/>
  </r>
  <r>
    <d v="2016-04-27T00:00:00"/>
    <x v="0"/>
    <x v="2"/>
    <n v="51"/>
    <x v="1"/>
    <x v="0"/>
    <x v="1"/>
    <n v="39240000"/>
    <x v="0"/>
    <x v="7"/>
    <n v="1"/>
    <n v="330"/>
    <n v="368"/>
    <n v="330"/>
    <n v="368"/>
  </r>
  <r>
    <d v="2015-10-03T00:00:00"/>
    <x v="1"/>
    <x v="7"/>
    <n v="51"/>
    <x v="0"/>
    <x v="0"/>
    <x v="1"/>
    <n v="39240000"/>
    <x v="0"/>
    <x v="3"/>
    <n v="1"/>
    <n v="1590"/>
    <n v="1800"/>
    <n v="1590"/>
    <n v="1800"/>
  </r>
  <r>
    <d v="2016-02-07T00:00:00"/>
    <x v="0"/>
    <x v="0"/>
    <n v="50"/>
    <x v="1"/>
    <x v="0"/>
    <x v="1"/>
    <n v="39240000"/>
    <x v="2"/>
    <x v="4"/>
    <n v="2"/>
    <n v="1147.5"/>
    <n v="1206.5"/>
    <n v="2295"/>
    <n v="2413"/>
  </r>
  <r>
    <d v="2016-05-31T00:00:00"/>
    <x v="0"/>
    <x v="10"/>
    <n v="50"/>
    <x v="1"/>
    <x v="0"/>
    <x v="1"/>
    <n v="39240000"/>
    <x v="2"/>
    <x v="4"/>
    <n v="3"/>
    <n v="773.33"/>
    <n v="775.33333300000004"/>
    <n v="2319.9900000000002"/>
    <n v="2325.9999990000001"/>
  </r>
  <r>
    <d v="2015-11-24T00:00:00"/>
    <x v="1"/>
    <x v="8"/>
    <n v="50"/>
    <x v="1"/>
    <x v="0"/>
    <x v="1"/>
    <n v="39240000"/>
    <x v="2"/>
    <x v="4"/>
    <n v="2"/>
    <n v="282.5"/>
    <n v="276.5"/>
    <n v="565"/>
    <n v="553"/>
  </r>
  <r>
    <d v="2016-05-28T00:00:00"/>
    <x v="0"/>
    <x v="10"/>
    <n v="50"/>
    <x v="0"/>
    <x v="0"/>
    <x v="0"/>
    <n v="712816"/>
    <x v="0"/>
    <x v="5"/>
    <n v="3"/>
    <n v="348.33"/>
    <n v="438"/>
    <n v="1044.99"/>
    <n v="1314"/>
  </r>
  <r>
    <d v="2016-05-28T00:00:00"/>
    <x v="0"/>
    <x v="10"/>
    <n v="50"/>
    <x v="0"/>
    <x v="0"/>
    <x v="0"/>
    <n v="712816"/>
    <x v="0"/>
    <x v="8"/>
    <n v="3"/>
    <n v="69"/>
    <n v="88.333332999999996"/>
    <n v="207"/>
    <n v="264.999999"/>
  </r>
  <r>
    <d v="2016-01-27T00:00:00"/>
    <x v="0"/>
    <x v="11"/>
    <n v="50"/>
    <x v="1"/>
    <x v="0"/>
    <x v="1"/>
    <n v="39240000"/>
    <x v="0"/>
    <x v="7"/>
    <n v="2"/>
    <n v="329.5"/>
    <n v="394.5"/>
    <n v="659"/>
    <n v="789"/>
  </r>
  <r>
    <d v="2016-01-27T00:00:00"/>
    <x v="0"/>
    <x v="11"/>
    <n v="50"/>
    <x v="1"/>
    <x v="0"/>
    <x v="1"/>
    <n v="39240000"/>
    <x v="0"/>
    <x v="2"/>
    <n v="3"/>
    <n v="128.33000000000001"/>
    <n v="164.33333300000001"/>
    <n v="384.99"/>
    <n v="492.999999"/>
  </r>
  <r>
    <d v="2016-02-08T00:00:00"/>
    <x v="0"/>
    <x v="0"/>
    <n v="50"/>
    <x v="1"/>
    <x v="0"/>
    <x v="1"/>
    <n v="39240000"/>
    <x v="0"/>
    <x v="2"/>
    <n v="2"/>
    <n v="280"/>
    <n v="355"/>
    <n v="560"/>
    <n v="710"/>
  </r>
  <r>
    <d v="2016-02-25T00:00:00"/>
    <x v="0"/>
    <x v="0"/>
    <n v="50"/>
    <x v="1"/>
    <x v="0"/>
    <x v="1"/>
    <n v="39240000"/>
    <x v="0"/>
    <x v="2"/>
    <n v="2"/>
    <n v="157.5"/>
    <n v="203.5"/>
    <n v="315"/>
    <n v="407"/>
  </r>
  <r>
    <d v="2016-04-09T00:00:00"/>
    <x v="0"/>
    <x v="2"/>
    <n v="50"/>
    <x v="1"/>
    <x v="0"/>
    <x v="1"/>
    <n v="39240000"/>
    <x v="0"/>
    <x v="2"/>
    <n v="2"/>
    <n v="52.5"/>
    <n v="65.5"/>
    <n v="105"/>
    <n v="131"/>
  </r>
  <r>
    <d v="2016-04-19T00:00:00"/>
    <x v="0"/>
    <x v="2"/>
    <n v="50"/>
    <x v="1"/>
    <x v="0"/>
    <x v="1"/>
    <n v="39240000"/>
    <x v="0"/>
    <x v="7"/>
    <n v="2"/>
    <n v="176"/>
    <n v="249"/>
    <n v="352"/>
    <n v="498"/>
  </r>
  <r>
    <d v="2016-04-27T00:00:00"/>
    <x v="0"/>
    <x v="2"/>
    <n v="50"/>
    <x v="1"/>
    <x v="0"/>
    <x v="1"/>
    <n v="39240000"/>
    <x v="0"/>
    <x v="2"/>
    <n v="1"/>
    <n v="455"/>
    <n v="598"/>
    <n v="455"/>
    <n v="598"/>
  </r>
  <r>
    <d v="2016-05-06T00:00:00"/>
    <x v="0"/>
    <x v="10"/>
    <n v="50"/>
    <x v="1"/>
    <x v="0"/>
    <x v="1"/>
    <n v="39240000"/>
    <x v="0"/>
    <x v="2"/>
    <n v="3"/>
    <n v="46.67"/>
    <n v="61.333333000000003"/>
    <n v="140.01"/>
    <n v="183.999999"/>
  </r>
  <r>
    <d v="2016-06-14T00:00:00"/>
    <x v="0"/>
    <x v="3"/>
    <n v="50"/>
    <x v="1"/>
    <x v="0"/>
    <x v="1"/>
    <n v="39240000"/>
    <x v="0"/>
    <x v="2"/>
    <n v="1"/>
    <n v="245"/>
    <n v="304"/>
    <n v="245"/>
    <n v="304"/>
  </r>
  <r>
    <d v="2016-06-28T00:00:00"/>
    <x v="0"/>
    <x v="3"/>
    <n v="50"/>
    <x v="1"/>
    <x v="0"/>
    <x v="1"/>
    <n v="39240000"/>
    <x v="0"/>
    <x v="2"/>
    <n v="2"/>
    <n v="507.5"/>
    <n v="649"/>
    <n v="1015"/>
    <n v="1298"/>
  </r>
  <r>
    <d v="2015-09-06T00:00:00"/>
    <x v="1"/>
    <x v="6"/>
    <n v="50"/>
    <x v="1"/>
    <x v="0"/>
    <x v="1"/>
    <n v="39240000"/>
    <x v="0"/>
    <x v="2"/>
    <n v="2"/>
    <n v="245"/>
    <n v="233"/>
    <n v="490"/>
    <n v="466"/>
  </r>
  <r>
    <d v="2015-10-17T00:00:00"/>
    <x v="1"/>
    <x v="7"/>
    <n v="50"/>
    <x v="1"/>
    <x v="0"/>
    <x v="1"/>
    <n v="39240000"/>
    <x v="0"/>
    <x v="2"/>
    <n v="3"/>
    <n v="11.67"/>
    <n v="12.333333"/>
    <n v="35.01"/>
    <n v="36.999999000000003"/>
  </r>
  <r>
    <d v="2015-11-02T00:00:00"/>
    <x v="1"/>
    <x v="8"/>
    <n v="50"/>
    <x v="1"/>
    <x v="0"/>
    <x v="1"/>
    <n v="39240000"/>
    <x v="0"/>
    <x v="2"/>
    <n v="2"/>
    <n v="52.5"/>
    <n v="61.5"/>
    <n v="105"/>
    <n v="123"/>
  </r>
  <r>
    <d v="2015-12-21T00:00:00"/>
    <x v="1"/>
    <x v="9"/>
    <n v="50"/>
    <x v="1"/>
    <x v="0"/>
    <x v="1"/>
    <n v="39240000"/>
    <x v="0"/>
    <x v="2"/>
    <n v="1"/>
    <n v="245"/>
    <n v="253"/>
    <n v="245"/>
    <n v="253"/>
  </r>
  <r>
    <d v="2016-01-01T00:00:00"/>
    <x v="0"/>
    <x v="11"/>
    <n v="49"/>
    <x v="1"/>
    <x v="0"/>
    <x v="0"/>
    <n v="712816"/>
    <x v="0"/>
    <x v="2"/>
    <n v="1"/>
    <n v="770"/>
    <n v="939"/>
    <n v="770"/>
    <n v="939"/>
  </r>
  <r>
    <d v="2016-03-21T00:00:00"/>
    <x v="0"/>
    <x v="1"/>
    <n v="49"/>
    <x v="1"/>
    <x v="0"/>
    <x v="0"/>
    <n v="712816"/>
    <x v="0"/>
    <x v="2"/>
    <n v="2"/>
    <n v="507.5"/>
    <n v="693.5"/>
    <n v="1015"/>
    <n v="1387"/>
  </r>
  <r>
    <d v="2016-05-06T00:00:00"/>
    <x v="0"/>
    <x v="10"/>
    <n v="49"/>
    <x v="1"/>
    <x v="0"/>
    <x v="0"/>
    <n v="712816"/>
    <x v="2"/>
    <x v="4"/>
    <n v="1"/>
    <n v="2295"/>
    <n v="2204"/>
    <n v="2295"/>
    <n v="2204"/>
  </r>
  <r>
    <d v="2016-05-06T00:00:00"/>
    <x v="0"/>
    <x v="10"/>
    <n v="49"/>
    <x v="1"/>
    <x v="0"/>
    <x v="0"/>
    <n v="712816"/>
    <x v="0"/>
    <x v="2"/>
    <n v="3"/>
    <n v="128.33000000000001"/>
    <n v="166"/>
    <n v="384.99"/>
    <n v="498"/>
  </r>
  <r>
    <d v="2016-05-16T00:00:00"/>
    <x v="0"/>
    <x v="10"/>
    <n v="49"/>
    <x v="1"/>
    <x v="0"/>
    <x v="0"/>
    <n v="712816"/>
    <x v="2"/>
    <x v="4"/>
    <n v="1"/>
    <n v="769"/>
    <n v="796"/>
    <n v="769"/>
    <n v="796"/>
  </r>
  <r>
    <d v="2015-04-15T00:00:00"/>
    <x v="1"/>
    <x v="2"/>
    <n v="49"/>
    <x v="1"/>
    <x v="0"/>
    <x v="0"/>
    <n v="712816"/>
    <x v="2"/>
    <x v="14"/>
    <n v="1"/>
    <n v="1000"/>
    <n v="874"/>
    <n v="1000"/>
    <n v="874"/>
  </r>
  <r>
    <d v="2015-05-27T00:00:00"/>
    <x v="1"/>
    <x v="10"/>
    <n v="49"/>
    <x v="1"/>
    <x v="0"/>
    <x v="0"/>
    <n v="712816"/>
    <x v="2"/>
    <x v="4"/>
    <n v="1"/>
    <n v="2049"/>
    <n v="2022"/>
    <n v="2049"/>
    <n v="2022"/>
  </r>
  <r>
    <d v="2015-07-12T00:00:00"/>
    <x v="1"/>
    <x v="4"/>
    <n v="49"/>
    <x v="1"/>
    <x v="0"/>
    <x v="0"/>
    <n v="712816"/>
    <x v="2"/>
    <x v="14"/>
    <n v="3"/>
    <n v="567"/>
    <n v="475.66666700000002"/>
    <n v="1701"/>
    <n v="1427.0000010000001"/>
  </r>
  <r>
    <d v="2015-08-28T00:00:00"/>
    <x v="1"/>
    <x v="5"/>
    <n v="49"/>
    <x v="1"/>
    <x v="0"/>
    <x v="0"/>
    <n v="712816"/>
    <x v="0"/>
    <x v="2"/>
    <n v="2"/>
    <n v="262.5"/>
    <n v="291.5"/>
    <n v="525"/>
    <n v="583"/>
  </r>
  <r>
    <d v="2015-10-22T00:00:00"/>
    <x v="1"/>
    <x v="7"/>
    <n v="49"/>
    <x v="1"/>
    <x v="0"/>
    <x v="0"/>
    <n v="712816"/>
    <x v="2"/>
    <x v="14"/>
    <n v="1"/>
    <n v="540"/>
    <n v="481"/>
    <n v="540"/>
    <n v="481"/>
  </r>
  <r>
    <d v="2015-11-12T00:00:00"/>
    <x v="1"/>
    <x v="8"/>
    <n v="49"/>
    <x v="1"/>
    <x v="0"/>
    <x v="0"/>
    <n v="712816"/>
    <x v="0"/>
    <x v="2"/>
    <n v="1"/>
    <n v="70"/>
    <n v="84"/>
    <n v="70"/>
    <n v="84"/>
  </r>
  <r>
    <d v="2015-11-28T00:00:00"/>
    <x v="1"/>
    <x v="8"/>
    <n v="49"/>
    <x v="1"/>
    <x v="0"/>
    <x v="0"/>
    <n v="712816"/>
    <x v="2"/>
    <x v="14"/>
    <n v="1"/>
    <n v="1701"/>
    <n v="1538"/>
    <n v="1701"/>
    <n v="1538"/>
  </r>
  <r>
    <d v="2015-12-18T00:00:00"/>
    <x v="1"/>
    <x v="9"/>
    <n v="49"/>
    <x v="1"/>
    <x v="0"/>
    <x v="0"/>
    <n v="712816"/>
    <x v="0"/>
    <x v="2"/>
    <n v="3"/>
    <n v="46.67"/>
    <n v="50.333333000000003"/>
    <n v="140.01"/>
    <n v="150.999999"/>
  </r>
  <r>
    <d v="2015-12-20T00:00:00"/>
    <x v="1"/>
    <x v="9"/>
    <n v="49"/>
    <x v="1"/>
    <x v="0"/>
    <x v="0"/>
    <n v="712816"/>
    <x v="0"/>
    <x v="2"/>
    <n v="3"/>
    <n v="268.33"/>
    <n v="263"/>
    <n v="804.99"/>
    <n v="789"/>
  </r>
  <r>
    <d v="2015-12-29T00:00:00"/>
    <x v="1"/>
    <x v="9"/>
    <n v="49"/>
    <x v="1"/>
    <x v="0"/>
    <x v="0"/>
    <n v="712816"/>
    <x v="2"/>
    <x v="4"/>
    <n v="3"/>
    <n v="256.33"/>
    <n v="268.33333299999998"/>
    <n v="768.99"/>
    <n v="804.99999899999989"/>
  </r>
  <r>
    <d v="2015-12-29T00:00:00"/>
    <x v="1"/>
    <x v="9"/>
    <n v="49"/>
    <x v="1"/>
    <x v="0"/>
    <x v="0"/>
    <n v="712816"/>
    <x v="0"/>
    <x v="2"/>
    <n v="2"/>
    <n v="472.5"/>
    <n v="533.5"/>
    <n v="945"/>
    <n v="1067"/>
  </r>
  <r>
    <d v="2016-05-06T00:00:00"/>
    <x v="0"/>
    <x v="10"/>
    <n v="49"/>
    <x v="1"/>
    <x v="0"/>
    <x v="0"/>
    <n v="712816"/>
    <x v="0"/>
    <x v="7"/>
    <n v="2"/>
    <n v="121"/>
    <n v="149.5"/>
    <n v="242"/>
    <n v="299"/>
  </r>
  <r>
    <d v="2016-03-05T00:00:00"/>
    <x v="0"/>
    <x v="1"/>
    <n v="49"/>
    <x v="1"/>
    <x v="0"/>
    <x v="2"/>
    <n v="4246000"/>
    <x v="0"/>
    <x v="2"/>
    <n v="1"/>
    <n v="245"/>
    <n v="296"/>
    <n v="245"/>
    <n v="296"/>
  </r>
  <r>
    <d v="2015-08-22T00:00:00"/>
    <x v="1"/>
    <x v="5"/>
    <n v="49"/>
    <x v="1"/>
    <x v="0"/>
    <x v="2"/>
    <n v="4246000"/>
    <x v="0"/>
    <x v="2"/>
    <n v="3"/>
    <n v="315"/>
    <n v="328.33333299999998"/>
    <n v="945"/>
    <n v="984.99999899999989"/>
  </r>
  <r>
    <d v="2015-10-30T00:00:00"/>
    <x v="1"/>
    <x v="7"/>
    <n v="49"/>
    <x v="1"/>
    <x v="0"/>
    <x v="2"/>
    <n v="4246000"/>
    <x v="0"/>
    <x v="2"/>
    <n v="2"/>
    <n v="420"/>
    <n v="421"/>
    <n v="840"/>
    <n v="842"/>
  </r>
  <r>
    <d v="2015-11-25T00:00:00"/>
    <x v="1"/>
    <x v="8"/>
    <n v="49"/>
    <x v="1"/>
    <x v="0"/>
    <x v="2"/>
    <n v="4246000"/>
    <x v="0"/>
    <x v="2"/>
    <n v="3"/>
    <n v="268.33"/>
    <n v="301.33333299999998"/>
    <n v="804.99"/>
    <n v="903.99999899999989"/>
  </r>
  <r>
    <d v="2016-01-15T00:00:00"/>
    <x v="0"/>
    <x v="11"/>
    <n v="49"/>
    <x v="1"/>
    <x v="0"/>
    <x v="1"/>
    <n v="39240000"/>
    <x v="0"/>
    <x v="7"/>
    <n v="2"/>
    <n v="231"/>
    <n v="297"/>
    <n v="462"/>
    <n v="594"/>
  </r>
  <r>
    <d v="2016-02-20T00:00:00"/>
    <x v="0"/>
    <x v="0"/>
    <n v="49"/>
    <x v="1"/>
    <x v="0"/>
    <x v="1"/>
    <n v="39240000"/>
    <x v="0"/>
    <x v="7"/>
    <n v="2"/>
    <n v="242"/>
    <n v="309.5"/>
    <n v="484"/>
    <n v="619"/>
  </r>
  <r>
    <d v="2016-03-29T00:00:00"/>
    <x v="0"/>
    <x v="1"/>
    <n v="49"/>
    <x v="1"/>
    <x v="0"/>
    <x v="1"/>
    <n v="39240000"/>
    <x v="0"/>
    <x v="7"/>
    <n v="2"/>
    <n v="209"/>
    <n v="248"/>
    <n v="418"/>
    <n v="496"/>
  </r>
  <r>
    <d v="2016-04-15T00:00:00"/>
    <x v="0"/>
    <x v="2"/>
    <n v="49"/>
    <x v="1"/>
    <x v="0"/>
    <x v="1"/>
    <n v="39240000"/>
    <x v="0"/>
    <x v="7"/>
    <n v="2"/>
    <n v="33"/>
    <n v="43.5"/>
    <n v="66"/>
    <n v="87"/>
  </r>
  <r>
    <d v="2016-04-22T00:00:00"/>
    <x v="0"/>
    <x v="2"/>
    <n v="49"/>
    <x v="1"/>
    <x v="0"/>
    <x v="1"/>
    <n v="39240000"/>
    <x v="0"/>
    <x v="7"/>
    <n v="1"/>
    <n v="286"/>
    <n v="330"/>
    <n v="286"/>
    <n v="330"/>
  </r>
  <r>
    <d v="2016-06-05T00:00:00"/>
    <x v="0"/>
    <x v="3"/>
    <n v="49"/>
    <x v="1"/>
    <x v="0"/>
    <x v="1"/>
    <n v="39240000"/>
    <x v="0"/>
    <x v="7"/>
    <n v="1"/>
    <n v="462"/>
    <n v="578"/>
    <n v="462"/>
    <n v="578"/>
  </r>
  <r>
    <d v="2016-01-19T00:00:00"/>
    <x v="0"/>
    <x v="11"/>
    <n v="46"/>
    <x v="1"/>
    <x v="0"/>
    <x v="0"/>
    <n v="712816"/>
    <x v="0"/>
    <x v="7"/>
    <n v="3"/>
    <n v="154"/>
    <n v="193.66666699999999"/>
    <n v="462"/>
    <n v="581.000001"/>
  </r>
  <r>
    <d v="2016-04-12T00:00:00"/>
    <x v="0"/>
    <x v="2"/>
    <n v="46"/>
    <x v="1"/>
    <x v="0"/>
    <x v="0"/>
    <n v="712816"/>
    <x v="0"/>
    <x v="7"/>
    <n v="3"/>
    <n v="7.33"/>
    <n v="8.6666670000000003"/>
    <n v="21.990000000000002"/>
    <n v="26.000001000000001"/>
  </r>
  <r>
    <d v="2016-05-15T00:00:00"/>
    <x v="0"/>
    <x v="10"/>
    <n v="46"/>
    <x v="1"/>
    <x v="0"/>
    <x v="0"/>
    <n v="712816"/>
    <x v="0"/>
    <x v="7"/>
    <n v="3"/>
    <n v="51.33"/>
    <n v="67.666667000000004"/>
    <n v="153.99"/>
    <n v="203.000001"/>
  </r>
  <r>
    <d v="2016-01-08T00:00:00"/>
    <x v="0"/>
    <x v="11"/>
    <n v="46"/>
    <x v="1"/>
    <x v="0"/>
    <x v="2"/>
    <n v="4246000"/>
    <x v="1"/>
    <x v="1"/>
    <n v="1"/>
    <n v="73"/>
    <n v="79"/>
    <n v="73"/>
    <n v="79"/>
  </r>
  <r>
    <d v="2016-01-09T00:00:00"/>
    <x v="0"/>
    <x v="11"/>
    <n v="45"/>
    <x v="1"/>
    <x v="0"/>
    <x v="1"/>
    <n v="39240000"/>
    <x v="2"/>
    <x v="14"/>
    <n v="1"/>
    <n v="540"/>
    <n v="567"/>
    <n v="540"/>
    <n v="567"/>
  </r>
  <r>
    <d v="2016-01-14T00:00:00"/>
    <x v="0"/>
    <x v="11"/>
    <n v="45"/>
    <x v="1"/>
    <x v="0"/>
    <x v="1"/>
    <n v="39240000"/>
    <x v="2"/>
    <x v="14"/>
    <n v="2"/>
    <n v="270"/>
    <n v="287"/>
    <n v="540"/>
    <n v="574"/>
  </r>
  <r>
    <d v="2016-01-14T00:00:00"/>
    <x v="0"/>
    <x v="11"/>
    <n v="45"/>
    <x v="1"/>
    <x v="0"/>
    <x v="1"/>
    <n v="39240000"/>
    <x v="1"/>
    <x v="6"/>
    <n v="2"/>
    <n v="100"/>
    <n v="133.5"/>
    <n v="200"/>
    <n v="267"/>
  </r>
  <r>
    <d v="2016-01-18T00:00:00"/>
    <x v="0"/>
    <x v="11"/>
    <n v="45"/>
    <x v="1"/>
    <x v="0"/>
    <x v="1"/>
    <n v="39240000"/>
    <x v="1"/>
    <x v="6"/>
    <n v="2"/>
    <n v="475"/>
    <n v="620"/>
    <n v="950"/>
    <n v="1240"/>
  </r>
  <r>
    <d v="2016-01-18T00:00:00"/>
    <x v="0"/>
    <x v="11"/>
    <n v="45"/>
    <x v="1"/>
    <x v="0"/>
    <x v="1"/>
    <n v="39240000"/>
    <x v="2"/>
    <x v="14"/>
    <n v="3"/>
    <n v="180"/>
    <n v="178.66666699999999"/>
    <n v="540"/>
    <n v="536.000001"/>
  </r>
  <r>
    <d v="2016-01-26T00:00:00"/>
    <x v="0"/>
    <x v="11"/>
    <n v="45"/>
    <x v="1"/>
    <x v="0"/>
    <x v="1"/>
    <n v="39240000"/>
    <x v="2"/>
    <x v="14"/>
    <n v="1"/>
    <n v="540"/>
    <n v="612"/>
    <n v="540"/>
    <n v="612"/>
  </r>
  <r>
    <d v="2016-03-01T00:00:00"/>
    <x v="0"/>
    <x v="1"/>
    <n v="45"/>
    <x v="1"/>
    <x v="0"/>
    <x v="1"/>
    <n v="39240000"/>
    <x v="1"/>
    <x v="6"/>
    <n v="1"/>
    <n v="540"/>
    <n v="738"/>
    <n v="540"/>
    <n v="738"/>
  </r>
  <r>
    <d v="2016-03-31T00:00:00"/>
    <x v="0"/>
    <x v="1"/>
    <n v="45"/>
    <x v="1"/>
    <x v="0"/>
    <x v="1"/>
    <n v="39240000"/>
    <x v="2"/>
    <x v="4"/>
    <n v="3"/>
    <n v="773.33"/>
    <n v="742.66666699999996"/>
    <n v="2319.9900000000002"/>
    <n v="2228.0000009999999"/>
  </r>
  <r>
    <d v="2016-04-22T00:00:00"/>
    <x v="0"/>
    <x v="2"/>
    <n v="45"/>
    <x v="1"/>
    <x v="0"/>
    <x v="1"/>
    <n v="39240000"/>
    <x v="2"/>
    <x v="14"/>
    <n v="1"/>
    <n v="1701"/>
    <n v="1594"/>
    <n v="1701"/>
    <n v="1594"/>
  </r>
  <r>
    <d v="2016-04-22T00:00:00"/>
    <x v="0"/>
    <x v="2"/>
    <n v="45"/>
    <x v="1"/>
    <x v="0"/>
    <x v="1"/>
    <n v="39240000"/>
    <x v="1"/>
    <x v="6"/>
    <n v="1"/>
    <n v="324"/>
    <n v="347"/>
    <n v="324"/>
    <n v="347"/>
  </r>
  <r>
    <d v="2016-05-01T00:00:00"/>
    <x v="0"/>
    <x v="10"/>
    <n v="45"/>
    <x v="1"/>
    <x v="0"/>
    <x v="1"/>
    <n v="39240000"/>
    <x v="2"/>
    <x v="4"/>
    <n v="2"/>
    <n v="1147.5"/>
    <n v="1216.5"/>
    <n v="2295"/>
    <n v="2433"/>
  </r>
  <r>
    <d v="2016-05-08T00:00:00"/>
    <x v="0"/>
    <x v="10"/>
    <n v="45"/>
    <x v="1"/>
    <x v="0"/>
    <x v="1"/>
    <n v="39240000"/>
    <x v="2"/>
    <x v="4"/>
    <n v="1"/>
    <n v="2320"/>
    <n v="2172"/>
    <n v="2320"/>
    <n v="2172"/>
  </r>
  <r>
    <d v="2016-05-20T00:00:00"/>
    <x v="0"/>
    <x v="10"/>
    <n v="45"/>
    <x v="1"/>
    <x v="0"/>
    <x v="1"/>
    <n v="39240000"/>
    <x v="2"/>
    <x v="4"/>
    <n v="3"/>
    <n v="765"/>
    <n v="835"/>
    <n v="2295"/>
    <n v="2505"/>
  </r>
  <r>
    <d v="2016-05-20T00:00:00"/>
    <x v="0"/>
    <x v="10"/>
    <n v="45"/>
    <x v="1"/>
    <x v="0"/>
    <x v="1"/>
    <n v="39240000"/>
    <x v="0"/>
    <x v="7"/>
    <n v="1"/>
    <n v="550"/>
    <n v="757"/>
    <n v="550"/>
    <n v="757"/>
  </r>
  <r>
    <d v="2016-05-20T00:00:00"/>
    <x v="0"/>
    <x v="10"/>
    <n v="45"/>
    <x v="1"/>
    <x v="0"/>
    <x v="1"/>
    <n v="39240000"/>
    <x v="1"/>
    <x v="6"/>
    <n v="1"/>
    <n v="1000"/>
    <n v="1276"/>
    <n v="1000"/>
    <n v="1276"/>
  </r>
  <r>
    <d v="2016-06-01T00:00:00"/>
    <x v="0"/>
    <x v="3"/>
    <n v="45"/>
    <x v="1"/>
    <x v="0"/>
    <x v="1"/>
    <n v="39240000"/>
    <x v="2"/>
    <x v="14"/>
    <n v="3"/>
    <n v="567"/>
    <n v="641.33333300000004"/>
    <n v="1701"/>
    <n v="1923.9999990000001"/>
  </r>
  <r>
    <d v="2016-06-01T00:00:00"/>
    <x v="0"/>
    <x v="3"/>
    <n v="45"/>
    <x v="1"/>
    <x v="0"/>
    <x v="1"/>
    <n v="39240000"/>
    <x v="1"/>
    <x v="6"/>
    <n v="2"/>
    <n v="575"/>
    <n v="765"/>
    <n v="1150"/>
    <n v="1530"/>
  </r>
  <r>
    <d v="2016-07-17T00:00:00"/>
    <x v="0"/>
    <x v="4"/>
    <n v="45"/>
    <x v="1"/>
    <x v="0"/>
    <x v="1"/>
    <n v="39240000"/>
    <x v="1"/>
    <x v="6"/>
    <n v="2"/>
    <n v="300"/>
    <n v="395"/>
    <n v="600"/>
    <n v="790"/>
  </r>
  <r>
    <d v="2015-01-31T00:00:00"/>
    <x v="1"/>
    <x v="11"/>
    <n v="45"/>
    <x v="1"/>
    <x v="0"/>
    <x v="1"/>
    <n v="39240000"/>
    <x v="2"/>
    <x v="4"/>
    <n v="3"/>
    <n v="683"/>
    <n v="622.66666699999996"/>
    <n v="2049"/>
    <n v="1868.0000009999999"/>
  </r>
  <r>
    <d v="2015-05-01T00:00:00"/>
    <x v="1"/>
    <x v="10"/>
    <n v="45"/>
    <x v="1"/>
    <x v="0"/>
    <x v="1"/>
    <n v="39240000"/>
    <x v="2"/>
    <x v="14"/>
    <n v="3"/>
    <n v="261"/>
    <n v="257"/>
    <n v="783"/>
    <n v="771"/>
  </r>
  <r>
    <d v="2015-05-24T00:00:00"/>
    <x v="1"/>
    <x v="10"/>
    <n v="45"/>
    <x v="1"/>
    <x v="0"/>
    <x v="1"/>
    <n v="39240000"/>
    <x v="2"/>
    <x v="4"/>
    <n v="1"/>
    <n v="2049"/>
    <n v="1970"/>
    <n v="2049"/>
    <n v="1970"/>
  </r>
  <r>
    <d v="2015-06-21T00:00:00"/>
    <x v="1"/>
    <x v="3"/>
    <n v="45"/>
    <x v="1"/>
    <x v="0"/>
    <x v="1"/>
    <n v="39240000"/>
    <x v="2"/>
    <x v="14"/>
    <n v="3"/>
    <n v="333.33"/>
    <n v="333"/>
    <n v="999.99"/>
    <n v="999"/>
  </r>
  <r>
    <d v="2015-08-12T00:00:00"/>
    <x v="1"/>
    <x v="5"/>
    <n v="45"/>
    <x v="1"/>
    <x v="0"/>
    <x v="1"/>
    <n v="39240000"/>
    <x v="1"/>
    <x v="6"/>
    <n v="1"/>
    <n v="600"/>
    <n v="593"/>
    <n v="600"/>
    <n v="593"/>
  </r>
  <r>
    <d v="2015-09-27T00:00:00"/>
    <x v="1"/>
    <x v="6"/>
    <n v="45"/>
    <x v="1"/>
    <x v="0"/>
    <x v="1"/>
    <n v="39240000"/>
    <x v="2"/>
    <x v="14"/>
    <n v="1"/>
    <n v="1701"/>
    <n v="1673"/>
    <n v="1701"/>
    <n v="1673"/>
  </r>
  <r>
    <d v="2015-09-27T00:00:00"/>
    <x v="1"/>
    <x v="6"/>
    <n v="45"/>
    <x v="1"/>
    <x v="0"/>
    <x v="1"/>
    <n v="39240000"/>
    <x v="1"/>
    <x v="6"/>
    <n v="3"/>
    <n v="266.67"/>
    <n v="240.66666699999999"/>
    <n v="800.01"/>
    <n v="722.000001"/>
  </r>
  <r>
    <d v="2015-10-27T00:00:00"/>
    <x v="1"/>
    <x v="7"/>
    <n v="45"/>
    <x v="1"/>
    <x v="0"/>
    <x v="1"/>
    <n v="39240000"/>
    <x v="1"/>
    <x v="6"/>
    <n v="1"/>
    <n v="50"/>
    <n v="50"/>
    <n v="50"/>
    <n v="50"/>
  </r>
  <r>
    <d v="2015-10-30T00:00:00"/>
    <x v="1"/>
    <x v="7"/>
    <n v="45"/>
    <x v="1"/>
    <x v="0"/>
    <x v="1"/>
    <n v="39240000"/>
    <x v="2"/>
    <x v="14"/>
    <n v="3"/>
    <n v="373.33"/>
    <n v="369.66666700000002"/>
    <n v="1119.99"/>
    <n v="1109.0000010000001"/>
  </r>
  <r>
    <d v="2015-12-25T00:00:00"/>
    <x v="1"/>
    <x v="9"/>
    <n v="45"/>
    <x v="1"/>
    <x v="0"/>
    <x v="1"/>
    <n v="39240000"/>
    <x v="2"/>
    <x v="4"/>
    <n v="1"/>
    <n v="769"/>
    <n v="753"/>
    <n v="769"/>
    <n v="753"/>
  </r>
  <r>
    <d v="2015-11-08T00:00:00"/>
    <x v="1"/>
    <x v="8"/>
    <n v="39"/>
    <x v="1"/>
    <x v="2"/>
    <x v="5"/>
    <n v="55980000"/>
    <x v="0"/>
    <x v="5"/>
    <n v="2"/>
    <n v="440"/>
    <n v="491"/>
    <n v="880"/>
    <n v="982"/>
  </r>
  <r>
    <d v="2016-01-03T00:00:00"/>
    <x v="0"/>
    <x v="11"/>
    <n v="40"/>
    <x v="1"/>
    <x v="3"/>
    <x v="9"/>
    <n v="990509"/>
    <x v="2"/>
    <x v="11"/>
    <n v="2"/>
    <n v="1192"/>
    <n v="1389"/>
    <n v="2384"/>
    <n v="2778"/>
  </r>
  <r>
    <d v="2016-04-04T00:00:00"/>
    <x v="0"/>
    <x v="2"/>
    <n v="40"/>
    <x v="1"/>
    <x v="3"/>
    <x v="9"/>
    <n v="990509"/>
    <x v="2"/>
    <x v="11"/>
    <n v="1"/>
    <n v="742"/>
    <n v="965"/>
    <n v="742"/>
    <n v="965"/>
  </r>
  <r>
    <d v="2016-05-21T00:00:00"/>
    <x v="0"/>
    <x v="10"/>
    <n v="40"/>
    <x v="1"/>
    <x v="3"/>
    <x v="9"/>
    <n v="990509"/>
    <x v="2"/>
    <x v="11"/>
    <n v="3"/>
    <n v="405"/>
    <n v="515"/>
    <n v="1215"/>
    <n v="1545"/>
  </r>
  <r>
    <d v="2016-06-04T00:00:00"/>
    <x v="0"/>
    <x v="3"/>
    <n v="40"/>
    <x v="1"/>
    <x v="3"/>
    <x v="9"/>
    <n v="990509"/>
    <x v="2"/>
    <x v="11"/>
    <n v="1"/>
    <n v="2384"/>
    <n v="3044"/>
    <n v="2384"/>
    <n v="3044"/>
  </r>
  <r>
    <d v="2015-08-03T00:00:00"/>
    <x v="1"/>
    <x v="5"/>
    <n v="40"/>
    <x v="1"/>
    <x v="3"/>
    <x v="9"/>
    <n v="990509"/>
    <x v="2"/>
    <x v="11"/>
    <n v="3"/>
    <n v="247.33"/>
    <n v="263.66666700000002"/>
    <n v="741.99"/>
    <n v="791.00000100000011"/>
  </r>
  <r>
    <d v="2015-09-25T00:00:00"/>
    <x v="1"/>
    <x v="6"/>
    <n v="40"/>
    <x v="0"/>
    <x v="3"/>
    <x v="7"/>
    <n v="1841000"/>
    <x v="0"/>
    <x v="5"/>
    <n v="1"/>
    <n v="1210"/>
    <n v="1631"/>
    <n v="1210"/>
    <n v="1631"/>
  </r>
  <r>
    <d v="2016-06-08T00:00:00"/>
    <x v="0"/>
    <x v="3"/>
    <n v="40"/>
    <x v="1"/>
    <x v="3"/>
    <x v="11"/>
    <n v="13080000"/>
    <x v="2"/>
    <x v="11"/>
    <n v="2"/>
    <n v="1192"/>
    <n v="1572"/>
    <n v="2384"/>
    <n v="3144"/>
  </r>
  <r>
    <d v="2016-06-08T00:00:00"/>
    <x v="0"/>
    <x v="3"/>
    <n v="40"/>
    <x v="1"/>
    <x v="3"/>
    <x v="11"/>
    <n v="13080000"/>
    <x v="0"/>
    <x v="2"/>
    <n v="1"/>
    <n v="770"/>
    <n v="1133"/>
    <n v="770"/>
    <n v="1133"/>
  </r>
  <r>
    <d v="2016-07-15T00:00:00"/>
    <x v="0"/>
    <x v="4"/>
    <n v="40"/>
    <x v="1"/>
    <x v="3"/>
    <x v="11"/>
    <n v="13080000"/>
    <x v="0"/>
    <x v="2"/>
    <n v="2"/>
    <n v="385"/>
    <n v="644.5"/>
    <n v="770"/>
    <n v="1289"/>
  </r>
  <r>
    <d v="2015-07-26T00:00:00"/>
    <x v="1"/>
    <x v="4"/>
    <n v="40"/>
    <x v="1"/>
    <x v="3"/>
    <x v="11"/>
    <n v="13080000"/>
    <x v="2"/>
    <x v="14"/>
    <n v="3"/>
    <n v="814.33"/>
    <n v="949.33333300000004"/>
    <n v="2442.9900000000002"/>
    <n v="2847.9999990000001"/>
  </r>
  <r>
    <d v="2015-07-26T00:00:00"/>
    <x v="1"/>
    <x v="4"/>
    <n v="40"/>
    <x v="1"/>
    <x v="3"/>
    <x v="11"/>
    <n v="13080000"/>
    <x v="0"/>
    <x v="0"/>
    <n v="2"/>
    <n v="2"/>
    <n v="3"/>
    <n v="4"/>
    <n v="6"/>
  </r>
  <r>
    <d v="2015-07-26T00:00:00"/>
    <x v="1"/>
    <x v="4"/>
    <n v="40"/>
    <x v="1"/>
    <x v="3"/>
    <x v="11"/>
    <n v="13080000"/>
    <x v="0"/>
    <x v="0"/>
    <n v="2"/>
    <n v="114"/>
    <n v="161.5"/>
    <n v="228"/>
    <n v="323"/>
  </r>
  <r>
    <d v="2015-07-26T00:00:00"/>
    <x v="1"/>
    <x v="4"/>
    <n v="40"/>
    <x v="1"/>
    <x v="3"/>
    <x v="11"/>
    <n v="13080000"/>
    <x v="0"/>
    <x v="2"/>
    <n v="1"/>
    <n v="945"/>
    <n v="1282"/>
    <n v="945"/>
    <n v="1282"/>
  </r>
  <r>
    <d v="2015-09-11T00:00:00"/>
    <x v="1"/>
    <x v="6"/>
    <n v="40"/>
    <x v="1"/>
    <x v="3"/>
    <x v="11"/>
    <n v="13080000"/>
    <x v="2"/>
    <x v="14"/>
    <n v="2"/>
    <n v="270"/>
    <n v="296"/>
    <n v="540"/>
    <n v="592"/>
  </r>
  <r>
    <d v="2015-11-18T00:00:00"/>
    <x v="1"/>
    <x v="8"/>
    <n v="40"/>
    <x v="1"/>
    <x v="3"/>
    <x v="11"/>
    <n v="13080000"/>
    <x v="0"/>
    <x v="0"/>
    <n v="1"/>
    <n v="525"/>
    <n v="730"/>
    <n v="525"/>
    <n v="730"/>
  </r>
  <r>
    <d v="2015-11-18T00:00:00"/>
    <x v="1"/>
    <x v="8"/>
    <n v="40"/>
    <x v="1"/>
    <x v="3"/>
    <x v="11"/>
    <n v="13080000"/>
    <x v="0"/>
    <x v="0"/>
    <n v="1"/>
    <n v="40"/>
    <n v="55"/>
    <n v="40"/>
    <n v="55"/>
  </r>
  <r>
    <d v="2015-11-18T00:00:00"/>
    <x v="1"/>
    <x v="8"/>
    <n v="40"/>
    <x v="1"/>
    <x v="3"/>
    <x v="11"/>
    <n v="13080000"/>
    <x v="1"/>
    <x v="10"/>
    <n v="1"/>
    <n v="162"/>
    <n v="205"/>
    <n v="162"/>
    <n v="205"/>
  </r>
  <r>
    <d v="2015-11-18T00:00:00"/>
    <x v="1"/>
    <x v="8"/>
    <n v="40"/>
    <x v="1"/>
    <x v="3"/>
    <x v="11"/>
    <n v="13080000"/>
    <x v="0"/>
    <x v="2"/>
    <n v="2"/>
    <n v="297.5"/>
    <n v="405"/>
    <n v="595"/>
    <n v="810"/>
  </r>
  <r>
    <d v="2016-06-16T00:00:00"/>
    <x v="0"/>
    <x v="3"/>
    <n v="40"/>
    <x v="0"/>
    <x v="3"/>
    <x v="6"/>
    <n v="6266000"/>
    <x v="2"/>
    <x v="11"/>
    <n v="1"/>
    <n v="2384"/>
    <n v="3240"/>
    <n v="2384"/>
    <n v="3240"/>
  </r>
  <r>
    <d v="2015-10-30T00:00:00"/>
    <x v="1"/>
    <x v="7"/>
    <n v="40"/>
    <x v="0"/>
    <x v="3"/>
    <x v="6"/>
    <n v="6266000"/>
    <x v="2"/>
    <x v="14"/>
    <n v="3"/>
    <n v="180"/>
    <n v="225.33333300000001"/>
    <n v="540"/>
    <n v="675.999999"/>
  </r>
  <r>
    <d v="2015-10-30T00:00:00"/>
    <x v="1"/>
    <x v="7"/>
    <n v="40"/>
    <x v="0"/>
    <x v="3"/>
    <x v="6"/>
    <n v="6266000"/>
    <x v="0"/>
    <x v="12"/>
    <n v="2"/>
    <n v="36"/>
    <n v="49"/>
    <n v="72"/>
    <n v="98"/>
  </r>
  <r>
    <d v="2015-10-30T00:00:00"/>
    <x v="1"/>
    <x v="7"/>
    <n v="40"/>
    <x v="0"/>
    <x v="3"/>
    <x v="6"/>
    <n v="6266000"/>
    <x v="0"/>
    <x v="12"/>
    <n v="3"/>
    <n v="11.67"/>
    <n v="16.666667"/>
    <n v="35.01"/>
    <n v="50.000000999999997"/>
  </r>
  <r>
    <d v="2015-10-30T00:00:00"/>
    <x v="1"/>
    <x v="7"/>
    <n v="40"/>
    <x v="0"/>
    <x v="3"/>
    <x v="6"/>
    <n v="6266000"/>
    <x v="0"/>
    <x v="8"/>
    <n v="3"/>
    <n v="63.67"/>
    <n v="87"/>
    <n v="191.01"/>
    <n v="261"/>
  </r>
  <r>
    <d v="2015-08-03T00:00:00"/>
    <x v="1"/>
    <x v="5"/>
    <n v="40"/>
    <x v="1"/>
    <x v="3"/>
    <x v="9"/>
    <n v="990509"/>
    <x v="1"/>
    <x v="10"/>
    <n v="3"/>
    <n v="63"/>
    <n v="82.666667000000004"/>
    <n v="189"/>
    <n v="248.000001"/>
  </r>
  <r>
    <d v="2015-10-31T00:00:00"/>
    <x v="1"/>
    <x v="7"/>
    <n v="40"/>
    <x v="1"/>
    <x v="3"/>
    <x v="9"/>
    <n v="990509"/>
    <x v="1"/>
    <x v="10"/>
    <n v="2"/>
    <n v="103.5"/>
    <n v="147"/>
    <n v="207"/>
    <n v="294"/>
  </r>
  <r>
    <d v="2015-11-19T00:00:00"/>
    <x v="1"/>
    <x v="8"/>
    <n v="40"/>
    <x v="1"/>
    <x v="3"/>
    <x v="9"/>
    <n v="990509"/>
    <x v="1"/>
    <x v="10"/>
    <n v="2"/>
    <n v="31.5"/>
    <n v="41"/>
    <n v="63"/>
    <n v="82"/>
  </r>
  <r>
    <d v="2016-01-21T00:00:00"/>
    <x v="0"/>
    <x v="11"/>
    <n v="40"/>
    <x v="0"/>
    <x v="3"/>
    <x v="10"/>
    <n v="17930000"/>
    <x v="2"/>
    <x v="11"/>
    <n v="2"/>
    <n v="371"/>
    <n v="422"/>
    <n v="742"/>
    <n v="844"/>
  </r>
  <r>
    <d v="2016-04-02T00:00:00"/>
    <x v="0"/>
    <x v="2"/>
    <n v="40"/>
    <x v="0"/>
    <x v="3"/>
    <x v="10"/>
    <n v="17930000"/>
    <x v="2"/>
    <x v="14"/>
    <n v="1"/>
    <n v="540"/>
    <n v="625"/>
    <n v="540"/>
    <n v="625"/>
  </r>
  <r>
    <d v="2016-06-28T00:00:00"/>
    <x v="0"/>
    <x v="3"/>
    <n v="40"/>
    <x v="0"/>
    <x v="3"/>
    <x v="10"/>
    <n v="17930000"/>
    <x v="2"/>
    <x v="14"/>
    <n v="2"/>
    <n v="1221.5"/>
    <n v="1486"/>
    <n v="2443"/>
    <n v="2972"/>
  </r>
  <r>
    <d v="2015-02-13T00:00:00"/>
    <x v="1"/>
    <x v="0"/>
    <n v="40"/>
    <x v="0"/>
    <x v="3"/>
    <x v="10"/>
    <n v="17930000"/>
    <x v="2"/>
    <x v="14"/>
    <n v="2"/>
    <n v="1221.5"/>
    <n v="1414"/>
    <n v="2443"/>
    <n v="2828"/>
  </r>
  <r>
    <d v="2015-11-13T00:00:00"/>
    <x v="1"/>
    <x v="8"/>
    <n v="40"/>
    <x v="0"/>
    <x v="3"/>
    <x v="10"/>
    <n v="17930000"/>
    <x v="2"/>
    <x v="4"/>
    <n v="1"/>
    <n v="2295"/>
    <n v="2879"/>
    <n v="2295"/>
    <n v="2879"/>
  </r>
  <r>
    <d v="2015-11-13T00:00:00"/>
    <x v="1"/>
    <x v="8"/>
    <n v="40"/>
    <x v="0"/>
    <x v="3"/>
    <x v="10"/>
    <n v="17930000"/>
    <x v="0"/>
    <x v="2"/>
    <n v="3"/>
    <n v="186.67"/>
    <n v="241.33333300000001"/>
    <n v="560.01"/>
    <n v="723.999999"/>
  </r>
  <r>
    <d v="2016-01-07T00:00:00"/>
    <x v="0"/>
    <x v="11"/>
    <n v="41"/>
    <x v="0"/>
    <x v="1"/>
    <x v="16"/>
    <n v="2592000"/>
    <x v="0"/>
    <x v="8"/>
    <n v="2"/>
    <n v="40"/>
    <n v="62.5"/>
    <n v="80"/>
    <n v="125"/>
  </r>
  <r>
    <d v="2015-12-18T00:00:00"/>
    <x v="1"/>
    <x v="9"/>
    <n v="41"/>
    <x v="0"/>
    <x v="1"/>
    <x v="16"/>
    <n v="2592000"/>
    <x v="2"/>
    <x v="4"/>
    <n v="1"/>
    <n v="2320"/>
    <n v="2107"/>
    <n v="2320"/>
    <n v="2107"/>
  </r>
  <r>
    <d v="2015-12-18T00:00:00"/>
    <x v="1"/>
    <x v="9"/>
    <n v="41"/>
    <x v="0"/>
    <x v="1"/>
    <x v="16"/>
    <n v="2592000"/>
    <x v="0"/>
    <x v="12"/>
    <n v="1"/>
    <n v="150"/>
    <n v="115"/>
    <n v="150"/>
    <n v="115"/>
  </r>
  <r>
    <d v="2015-12-18T00:00:00"/>
    <x v="1"/>
    <x v="9"/>
    <n v="41"/>
    <x v="0"/>
    <x v="1"/>
    <x v="16"/>
    <n v="2592000"/>
    <x v="0"/>
    <x v="12"/>
    <n v="3"/>
    <n v="18.329999999999998"/>
    <n v="15.333333"/>
    <n v="54.989999999999995"/>
    <n v="45.999999000000003"/>
  </r>
  <r>
    <d v="2015-12-21T00:00:00"/>
    <x v="1"/>
    <x v="9"/>
    <n v="41"/>
    <x v="0"/>
    <x v="1"/>
    <x v="16"/>
    <n v="2592000"/>
    <x v="2"/>
    <x v="11"/>
    <n v="3"/>
    <n v="794.67"/>
    <n v="573.66666699999996"/>
    <n v="2384.0099999999998"/>
    <n v="1721.0000009999999"/>
  </r>
  <r>
    <d v="2015-12-21T00:00:00"/>
    <x v="1"/>
    <x v="9"/>
    <n v="41"/>
    <x v="0"/>
    <x v="1"/>
    <x v="16"/>
    <n v="2592000"/>
    <x v="0"/>
    <x v="12"/>
    <n v="3"/>
    <n v="31.67"/>
    <n v="26"/>
    <n v="95.01"/>
    <n v="78"/>
  </r>
  <r>
    <d v="2015-12-21T00:00:00"/>
    <x v="1"/>
    <x v="9"/>
    <n v="41"/>
    <x v="0"/>
    <x v="1"/>
    <x v="16"/>
    <n v="2592000"/>
    <x v="0"/>
    <x v="12"/>
    <n v="1"/>
    <n v="252"/>
    <n v="212"/>
    <n v="252"/>
    <n v="212"/>
  </r>
  <r>
    <d v="2015-12-21T00:00:00"/>
    <x v="1"/>
    <x v="9"/>
    <n v="41"/>
    <x v="0"/>
    <x v="1"/>
    <x v="16"/>
    <n v="2592000"/>
    <x v="1"/>
    <x v="6"/>
    <n v="2"/>
    <n v="175"/>
    <n v="264"/>
    <n v="350"/>
    <n v="528"/>
  </r>
  <r>
    <d v="2015-11-10T00:00:00"/>
    <x v="1"/>
    <x v="8"/>
    <n v="41"/>
    <x v="0"/>
    <x v="3"/>
    <x v="11"/>
    <n v="13080000"/>
    <x v="0"/>
    <x v="12"/>
    <n v="3"/>
    <n v="33.33"/>
    <n v="42.333333000000003"/>
    <n v="99.99"/>
    <n v="126.999999"/>
  </r>
  <r>
    <d v="2015-11-10T00:00:00"/>
    <x v="1"/>
    <x v="8"/>
    <n v="41"/>
    <x v="0"/>
    <x v="3"/>
    <x v="11"/>
    <n v="13080000"/>
    <x v="0"/>
    <x v="12"/>
    <n v="2"/>
    <n v="45"/>
    <n v="55.5"/>
    <n v="90"/>
    <n v="111"/>
  </r>
  <r>
    <d v="2016-02-23T00:00:00"/>
    <x v="0"/>
    <x v="0"/>
    <n v="41"/>
    <x v="1"/>
    <x v="3"/>
    <x v="10"/>
    <n v="17930000"/>
    <x v="0"/>
    <x v="2"/>
    <n v="3"/>
    <n v="280"/>
    <n v="444"/>
    <n v="840"/>
    <n v="1332"/>
  </r>
  <r>
    <d v="2016-03-29T00:00:00"/>
    <x v="0"/>
    <x v="1"/>
    <n v="41"/>
    <x v="1"/>
    <x v="3"/>
    <x v="10"/>
    <n v="17930000"/>
    <x v="2"/>
    <x v="11"/>
    <n v="3"/>
    <n v="247.33"/>
    <n v="319.33333299999998"/>
    <n v="741.99"/>
    <n v="957.99999899999989"/>
  </r>
  <r>
    <d v="2015-12-27T00:00:00"/>
    <x v="1"/>
    <x v="9"/>
    <n v="41"/>
    <x v="1"/>
    <x v="3"/>
    <x v="10"/>
    <n v="17930000"/>
    <x v="0"/>
    <x v="12"/>
    <n v="1"/>
    <n v="170"/>
    <n v="222"/>
    <n v="170"/>
    <n v="222"/>
  </r>
  <r>
    <d v="2015-12-27T00:00:00"/>
    <x v="1"/>
    <x v="9"/>
    <n v="41"/>
    <x v="1"/>
    <x v="3"/>
    <x v="10"/>
    <n v="17930000"/>
    <x v="0"/>
    <x v="12"/>
    <n v="3"/>
    <n v="38.33"/>
    <n v="54"/>
    <n v="114.99"/>
    <n v="162"/>
  </r>
  <r>
    <d v="2015-12-27T00:00:00"/>
    <x v="1"/>
    <x v="9"/>
    <n v="41"/>
    <x v="1"/>
    <x v="3"/>
    <x v="10"/>
    <n v="17930000"/>
    <x v="0"/>
    <x v="2"/>
    <n v="2"/>
    <n v="140"/>
    <n v="177"/>
    <n v="280"/>
    <n v="354"/>
  </r>
  <r>
    <d v="2016-01-02T00:00:00"/>
    <x v="0"/>
    <x v="11"/>
    <n v="41"/>
    <x v="1"/>
    <x v="0"/>
    <x v="1"/>
    <n v="39240000"/>
    <x v="0"/>
    <x v="7"/>
    <n v="1"/>
    <n v="462"/>
    <n v="546"/>
    <n v="462"/>
    <n v="546"/>
  </r>
  <r>
    <d v="2016-02-23T00:00:00"/>
    <x v="0"/>
    <x v="0"/>
    <n v="41"/>
    <x v="1"/>
    <x v="0"/>
    <x v="1"/>
    <n v="39240000"/>
    <x v="0"/>
    <x v="8"/>
    <n v="3"/>
    <n v="55.67"/>
    <n v="67"/>
    <n v="167.01"/>
    <n v="201"/>
  </r>
  <r>
    <d v="2016-03-06T00:00:00"/>
    <x v="0"/>
    <x v="1"/>
    <n v="41"/>
    <x v="1"/>
    <x v="0"/>
    <x v="1"/>
    <n v="39240000"/>
    <x v="0"/>
    <x v="8"/>
    <n v="1"/>
    <n v="159"/>
    <n v="196"/>
    <n v="159"/>
    <n v="196"/>
  </r>
  <r>
    <d v="2016-05-09T00:00:00"/>
    <x v="0"/>
    <x v="10"/>
    <n v="41"/>
    <x v="1"/>
    <x v="0"/>
    <x v="1"/>
    <n v="39240000"/>
    <x v="0"/>
    <x v="8"/>
    <n v="1"/>
    <n v="175"/>
    <n v="216"/>
    <n v="175"/>
    <n v="216"/>
  </r>
  <r>
    <d v="2016-05-14T00:00:00"/>
    <x v="0"/>
    <x v="10"/>
    <n v="41"/>
    <x v="1"/>
    <x v="0"/>
    <x v="1"/>
    <n v="39240000"/>
    <x v="0"/>
    <x v="7"/>
    <n v="2"/>
    <n v="242"/>
    <n v="303"/>
    <n v="484"/>
    <n v="606"/>
  </r>
  <r>
    <d v="2016-06-07T00:00:00"/>
    <x v="0"/>
    <x v="3"/>
    <n v="41"/>
    <x v="1"/>
    <x v="0"/>
    <x v="1"/>
    <n v="39240000"/>
    <x v="0"/>
    <x v="7"/>
    <n v="1"/>
    <n v="176"/>
    <n v="210"/>
    <n v="176"/>
    <n v="210"/>
  </r>
  <r>
    <d v="2016-07-19T00:00:00"/>
    <x v="0"/>
    <x v="4"/>
    <n v="41"/>
    <x v="1"/>
    <x v="0"/>
    <x v="1"/>
    <n v="39240000"/>
    <x v="0"/>
    <x v="7"/>
    <n v="3"/>
    <n v="36.67"/>
    <n v="50.666666999999997"/>
    <n v="110.01"/>
    <n v="152.000001"/>
  </r>
  <r>
    <d v="2015-09-12T00:00:00"/>
    <x v="1"/>
    <x v="6"/>
    <n v="41"/>
    <x v="1"/>
    <x v="0"/>
    <x v="1"/>
    <n v="39240000"/>
    <x v="0"/>
    <x v="8"/>
    <n v="2"/>
    <n v="79.5"/>
    <n v="86"/>
    <n v="159"/>
    <n v="172"/>
  </r>
  <r>
    <d v="2015-09-21T00:00:00"/>
    <x v="1"/>
    <x v="6"/>
    <n v="41"/>
    <x v="1"/>
    <x v="0"/>
    <x v="1"/>
    <n v="39240000"/>
    <x v="0"/>
    <x v="8"/>
    <n v="3"/>
    <n v="18.670000000000002"/>
    <n v="21.666667"/>
    <n v="56.010000000000005"/>
    <n v="65.000000999999997"/>
  </r>
  <r>
    <d v="2015-11-18T00:00:00"/>
    <x v="1"/>
    <x v="8"/>
    <n v="41"/>
    <x v="1"/>
    <x v="0"/>
    <x v="1"/>
    <n v="39240000"/>
    <x v="0"/>
    <x v="8"/>
    <n v="3"/>
    <n v="74.33"/>
    <n v="83.666667000000004"/>
    <n v="222.99"/>
    <n v="251.000001"/>
  </r>
  <r>
    <d v="2016-05-28T00:00:00"/>
    <x v="0"/>
    <x v="10"/>
    <n v="65"/>
    <x v="0"/>
    <x v="0"/>
    <x v="0"/>
    <n v="712816"/>
    <x v="2"/>
    <x v="4"/>
    <n v="2"/>
    <n v="1147.5"/>
    <n v="1065.5"/>
    <n v="2295"/>
    <n v="2131"/>
  </r>
  <r>
    <d v="2016-05-28T00:00:00"/>
    <x v="0"/>
    <x v="10"/>
    <n v="65"/>
    <x v="0"/>
    <x v="0"/>
    <x v="0"/>
    <n v="712816"/>
    <x v="0"/>
    <x v="7"/>
    <n v="1"/>
    <n v="418"/>
    <n v="445"/>
    <n v="418"/>
    <n v="445"/>
  </r>
  <r>
    <d v="2016-05-28T00:00:00"/>
    <x v="0"/>
    <x v="10"/>
    <n v="65"/>
    <x v="0"/>
    <x v="0"/>
    <x v="0"/>
    <n v="712816"/>
    <x v="1"/>
    <x v="9"/>
    <n v="1"/>
    <n v="117"/>
    <n v="129"/>
    <n v="117"/>
    <n v="129"/>
  </r>
  <r>
    <d v="2015-11-15T00:00:00"/>
    <x v="1"/>
    <x v="8"/>
    <n v="64"/>
    <x v="0"/>
    <x v="0"/>
    <x v="1"/>
    <n v="39240000"/>
    <x v="0"/>
    <x v="3"/>
    <n v="2"/>
    <n v="636"/>
    <n v="693.5"/>
    <n v="1272"/>
    <n v="1387"/>
  </r>
  <r>
    <d v="2016-02-07T00:00:00"/>
    <x v="0"/>
    <x v="0"/>
    <n v="32"/>
    <x v="1"/>
    <x v="0"/>
    <x v="2"/>
    <n v="4246000"/>
    <x v="2"/>
    <x v="4"/>
    <n v="1"/>
    <n v="2320"/>
    <n v="2373"/>
    <n v="2320"/>
    <n v="2373"/>
  </r>
  <r>
    <d v="2016-02-07T00:00:00"/>
    <x v="0"/>
    <x v="0"/>
    <n v="32"/>
    <x v="1"/>
    <x v="0"/>
    <x v="2"/>
    <n v="4246000"/>
    <x v="0"/>
    <x v="7"/>
    <n v="1"/>
    <n v="659"/>
    <n v="821"/>
    <n v="659"/>
    <n v="821"/>
  </r>
  <r>
    <d v="2016-02-18T00:00:00"/>
    <x v="0"/>
    <x v="0"/>
    <n v="32"/>
    <x v="1"/>
    <x v="0"/>
    <x v="2"/>
    <n v="4246000"/>
    <x v="0"/>
    <x v="7"/>
    <n v="1"/>
    <n v="396"/>
    <n v="466"/>
    <n v="396"/>
    <n v="466"/>
  </r>
  <r>
    <d v="2016-06-20T00:00:00"/>
    <x v="0"/>
    <x v="3"/>
    <n v="32"/>
    <x v="1"/>
    <x v="0"/>
    <x v="2"/>
    <n v="4246000"/>
    <x v="0"/>
    <x v="7"/>
    <n v="1"/>
    <n v="462"/>
    <n v="540"/>
    <n v="462"/>
    <n v="540"/>
  </r>
  <r>
    <d v="2015-11-02T00:00:00"/>
    <x v="1"/>
    <x v="8"/>
    <n v="32"/>
    <x v="1"/>
    <x v="0"/>
    <x v="2"/>
    <n v="4246000"/>
    <x v="2"/>
    <x v="4"/>
    <n v="3"/>
    <n v="765"/>
    <n v="704.33333300000004"/>
    <n v="2295"/>
    <n v="2112.9999990000001"/>
  </r>
  <r>
    <d v="2015-11-26T00:00:00"/>
    <x v="1"/>
    <x v="8"/>
    <n v="35"/>
    <x v="0"/>
    <x v="0"/>
    <x v="31"/>
    <n v="6168000"/>
    <x v="0"/>
    <x v="2"/>
    <n v="2"/>
    <n v="332.5"/>
    <n v="383.5"/>
    <n v="665"/>
    <n v="767"/>
  </r>
  <r>
    <d v="2016-04-08T00:00:00"/>
    <x v="0"/>
    <x v="2"/>
    <n v="36"/>
    <x v="0"/>
    <x v="0"/>
    <x v="0"/>
    <n v="712816"/>
    <x v="0"/>
    <x v="7"/>
    <n v="2"/>
    <n v="242"/>
    <n v="333.5"/>
    <n v="484"/>
    <n v="667"/>
  </r>
  <r>
    <d v="2016-01-11T00:00:00"/>
    <x v="0"/>
    <x v="11"/>
    <n v="36"/>
    <x v="0"/>
    <x v="0"/>
    <x v="1"/>
    <n v="39240000"/>
    <x v="0"/>
    <x v="0"/>
    <n v="2"/>
    <n v="65"/>
    <n v="73"/>
    <n v="130"/>
    <n v="146"/>
  </r>
  <r>
    <d v="2016-01-11T00:00:00"/>
    <x v="0"/>
    <x v="11"/>
    <n v="36"/>
    <x v="0"/>
    <x v="0"/>
    <x v="1"/>
    <n v="39240000"/>
    <x v="0"/>
    <x v="0"/>
    <n v="1"/>
    <n v="480"/>
    <n v="602"/>
    <n v="480"/>
    <n v="602"/>
  </r>
  <r>
    <d v="2016-01-17T00:00:00"/>
    <x v="0"/>
    <x v="11"/>
    <n v="36"/>
    <x v="0"/>
    <x v="0"/>
    <x v="1"/>
    <n v="39240000"/>
    <x v="0"/>
    <x v="0"/>
    <n v="2"/>
    <n v="32.5"/>
    <n v="40.5"/>
    <n v="65"/>
    <n v="81"/>
  </r>
  <r>
    <d v="2016-01-20T00:00:00"/>
    <x v="0"/>
    <x v="11"/>
    <n v="36"/>
    <x v="0"/>
    <x v="0"/>
    <x v="1"/>
    <n v="39240000"/>
    <x v="0"/>
    <x v="0"/>
    <n v="1"/>
    <n v="319"/>
    <n v="422"/>
    <n v="319"/>
    <n v="422"/>
  </r>
  <r>
    <d v="2016-01-20T00:00:00"/>
    <x v="0"/>
    <x v="11"/>
    <n v="36"/>
    <x v="0"/>
    <x v="0"/>
    <x v="1"/>
    <n v="39240000"/>
    <x v="0"/>
    <x v="0"/>
    <n v="1"/>
    <n v="70"/>
    <n v="97"/>
    <n v="70"/>
    <n v="97"/>
  </r>
  <r>
    <d v="2016-01-28T00:00:00"/>
    <x v="0"/>
    <x v="11"/>
    <n v="36"/>
    <x v="0"/>
    <x v="0"/>
    <x v="1"/>
    <n v="39240000"/>
    <x v="0"/>
    <x v="7"/>
    <n v="2"/>
    <n v="264"/>
    <n v="337.5"/>
    <n v="528"/>
    <n v="675"/>
  </r>
  <r>
    <d v="2016-01-28T00:00:00"/>
    <x v="0"/>
    <x v="11"/>
    <n v="36"/>
    <x v="0"/>
    <x v="0"/>
    <x v="1"/>
    <n v="39240000"/>
    <x v="0"/>
    <x v="0"/>
    <n v="2"/>
    <n v="12.5"/>
    <n v="17.5"/>
    <n v="25"/>
    <n v="35"/>
  </r>
  <r>
    <d v="2016-02-06T00:00:00"/>
    <x v="0"/>
    <x v="0"/>
    <n v="36"/>
    <x v="0"/>
    <x v="0"/>
    <x v="1"/>
    <n v="39240000"/>
    <x v="0"/>
    <x v="0"/>
    <n v="3"/>
    <n v="38.33"/>
    <n v="51"/>
    <n v="114.99"/>
    <n v="153"/>
  </r>
  <r>
    <d v="2016-02-06T00:00:00"/>
    <x v="0"/>
    <x v="0"/>
    <n v="36"/>
    <x v="0"/>
    <x v="0"/>
    <x v="1"/>
    <n v="39240000"/>
    <x v="0"/>
    <x v="0"/>
    <n v="3"/>
    <n v="120"/>
    <n v="145"/>
    <n v="360"/>
    <n v="435"/>
  </r>
  <r>
    <d v="2016-02-22T00:00:00"/>
    <x v="0"/>
    <x v="0"/>
    <n v="36"/>
    <x v="0"/>
    <x v="0"/>
    <x v="1"/>
    <n v="39240000"/>
    <x v="0"/>
    <x v="0"/>
    <n v="3"/>
    <n v="280"/>
    <n v="335"/>
    <n v="840"/>
    <n v="1005"/>
  </r>
  <r>
    <d v="2016-02-22T00:00:00"/>
    <x v="0"/>
    <x v="0"/>
    <n v="36"/>
    <x v="0"/>
    <x v="0"/>
    <x v="1"/>
    <n v="39240000"/>
    <x v="0"/>
    <x v="0"/>
    <n v="1"/>
    <n v="10"/>
    <n v="12"/>
    <n v="10"/>
    <n v="12"/>
  </r>
  <r>
    <d v="2016-02-23T00:00:00"/>
    <x v="0"/>
    <x v="0"/>
    <n v="36"/>
    <x v="0"/>
    <x v="0"/>
    <x v="1"/>
    <n v="39240000"/>
    <x v="0"/>
    <x v="0"/>
    <n v="2"/>
    <n v="35"/>
    <n v="45"/>
    <n v="70"/>
    <n v="90"/>
  </r>
  <r>
    <d v="2016-02-23T00:00:00"/>
    <x v="0"/>
    <x v="0"/>
    <n v="36"/>
    <x v="0"/>
    <x v="0"/>
    <x v="1"/>
    <n v="39240000"/>
    <x v="0"/>
    <x v="0"/>
    <n v="2"/>
    <n v="52.5"/>
    <n v="67.5"/>
    <n v="105"/>
    <n v="135"/>
  </r>
  <r>
    <d v="2016-03-19T00:00:00"/>
    <x v="0"/>
    <x v="1"/>
    <n v="36"/>
    <x v="0"/>
    <x v="0"/>
    <x v="1"/>
    <n v="39240000"/>
    <x v="0"/>
    <x v="7"/>
    <n v="2"/>
    <n v="242"/>
    <n v="258"/>
    <n v="484"/>
    <n v="516"/>
  </r>
  <r>
    <d v="2016-04-06T00:00:00"/>
    <x v="0"/>
    <x v="2"/>
    <n v="36"/>
    <x v="0"/>
    <x v="0"/>
    <x v="1"/>
    <n v="39240000"/>
    <x v="0"/>
    <x v="7"/>
    <n v="3"/>
    <n v="73.33"/>
    <n v="90"/>
    <n v="219.99"/>
    <n v="270"/>
  </r>
  <r>
    <d v="2016-04-06T00:00:00"/>
    <x v="0"/>
    <x v="2"/>
    <n v="36"/>
    <x v="0"/>
    <x v="0"/>
    <x v="1"/>
    <n v="39240000"/>
    <x v="0"/>
    <x v="7"/>
    <n v="1"/>
    <n v="615"/>
    <n v="804"/>
    <n v="615"/>
    <n v="804"/>
  </r>
  <r>
    <d v="2016-04-15T00:00:00"/>
    <x v="0"/>
    <x v="2"/>
    <n v="36"/>
    <x v="0"/>
    <x v="0"/>
    <x v="1"/>
    <n v="39240000"/>
    <x v="0"/>
    <x v="0"/>
    <n v="3"/>
    <n v="11.67"/>
    <n v="15.333333"/>
    <n v="35.01"/>
    <n v="45.999999000000003"/>
  </r>
  <r>
    <d v="2016-04-15T00:00:00"/>
    <x v="0"/>
    <x v="2"/>
    <n v="36"/>
    <x v="0"/>
    <x v="0"/>
    <x v="1"/>
    <n v="39240000"/>
    <x v="0"/>
    <x v="0"/>
    <n v="1"/>
    <n v="125"/>
    <n v="155"/>
    <n v="125"/>
    <n v="155"/>
  </r>
  <r>
    <d v="2016-04-20T00:00:00"/>
    <x v="0"/>
    <x v="2"/>
    <n v="36"/>
    <x v="0"/>
    <x v="0"/>
    <x v="1"/>
    <n v="39240000"/>
    <x v="0"/>
    <x v="7"/>
    <n v="3"/>
    <n v="51.33"/>
    <n v="68"/>
    <n v="153.99"/>
    <n v="204"/>
  </r>
  <r>
    <d v="2016-04-22T00:00:00"/>
    <x v="0"/>
    <x v="2"/>
    <n v="36"/>
    <x v="0"/>
    <x v="0"/>
    <x v="1"/>
    <n v="39240000"/>
    <x v="0"/>
    <x v="0"/>
    <n v="1"/>
    <n v="203"/>
    <n v="253"/>
    <n v="203"/>
    <n v="253"/>
  </r>
  <r>
    <d v="2016-04-22T00:00:00"/>
    <x v="0"/>
    <x v="2"/>
    <n v="36"/>
    <x v="0"/>
    <x v="0"/>
    <x v="1"/>
    <n v="39240000"/>
    <x v="0"/>
    <x v="0"/>
    <n v="3"/>
    <n v="18.329999999999998"/>
    <n v="23.333333"/>
    <n v="54.989999999999995"/>
    <n v="69.999999000000003"/>
  </r>
  <r>
    <d v="2016-05-27T00:00:00"/>
    <x v="0"/>
    <x v="10"/>
    <n v="36"/>
    <x v="0"/>
    <x v="0"/>
    <x v="1"/>
    <n v="39240000"/>
    <x v="0"/>
    <x v="0"/>
    <n v="2"/>
    <n v="237.5"/>
    <n v="263"/>
    <n v="475"/>
    <n v="526"/>
  </r>
  <r>
    <d v="2016-05-27T00:00:00"/>
    <x v="0"/>
    <x v="10"/>
    <n v="36"/>
    <x v="0"/>
    <x v="0"/>
    <x v="1"/>
    <n v="39240000"/>
    <x v="0"/>
    <x v="0"/>
    <n v="2"/>
    <n v="32"/>
    <n v="40"/>
    <n v="64"/>
    <n v="80"/>
  </r>
  <r>
    <d v="2016-07-22T00:00:00"/>
    <x v="0"/>
    <x v="4"/>
    <n v="36"/>
    <x v="0"/>
    <x v="0"/>
    <x v="1"/>
    <n v="39240000"/>
    <x v="0"/>
    <x v="0"/>
    <n v="3"/>
    <n v="5"/>
    <n v="5.6666670000000003"/>
    <n v="15"/>
    <n v="17.000001000000001"/>
  </r>
  <r>
    <d v="2016-07-22T00:00:00"/>
    <x v="0"/>
    <x v="4"/>
    <n v="36"/>
    <x v="0"/>
    <x v="0"/>
    <x v="1"/>
    <n v="39240000"/>
    <x v="0"/>
    <x v="0"/>
    <n v="3"/>
    <n v="280.33"/>
    <n v="336"/>
    <n v="840.99"/>
    <n v="1008"/>
  </r>
  <r>
    <d v="2015-07-03T00:00:00"/>
    <x v="1"/>
    <x v="4"/>
    <n v="36"/>
    <x v="0"/>
    <x v="0"/>
    <x v="1"/>
    <n v="39240000"/>
    <x v="0"/>
    <x v="0"/>
    <n v="1"/>
    <n v="85"/>
    <n v="97"/>
    <n v="85"/>
    <n v="97"/>
  </r>
  <r>
    <d v="2015-07-03T00:00:00"/>
    <x v="1"/>
    <x v="4"/>
    <n v="36"/>
    <x v="0"/>
    <x v="0"/>
    <x v="1"/>
    <n v="39240000"/>
    <x v="0"/>
    <x v="0"/>
    <n v="2"/>
    <n v="130.5"/>
    <n v="138"/>
    <n v="261"/>
    <n v="276"/>
  </r>
  <r>
    <d v="2015-07-20T00:00:00"/>
    <x v="1"/>
    <x v="4"/>
    <n v="36"/>
    <x v="0"/>
    <x v="0"/>
    <x v="1"/>
    <n v="39240000"/>
    <x v="0"/>
    <x v="0"/>
    <n v="3"/>
    <n v="20"/>
    <n v="22.666667"/>
    <n v="60"/>
    <n v="68.000000999999997"/>
  </r>
  <r>
    <d v="2015-08-21T00:00:00"/>
    <x v="1"/>
    <x v="5"/>
    <n v="36"/>
    <x v="0"/>
    <x v="0"/>
    <x v="1"/>
    <n v="39240000"/>
    <x v="0"/>
    <x v="0"/>
    <n v="2"/>
    <n v="315"/>
    <n v="330.5"/>
    <n v="630"/>
    <n v="661"/>
  </r>
  <r>
    <d v="2015-09-01T00:00:00"/>
    <x v="1"/>
    <x v="6"/>
    <n v="36"/>
    <x v="0"/>
    <x v="0"/>
    <x v="1"/>
    <n v="39240000"/>
    <x v="0"/>
    <x v="0"/>
    <n v="3"/>
    <n v="13.33"/>
    <n v="15.666667"/>
    <n v="39.99"/>
    <n v="47.000000999999997"/>
  </r>
  <r>
    <d v="2015-09-06T00:00:00"/>
    <x v="1"/>
    <x v="6"/>
    <n v="36"/>
    <x v="0"/>
    <x v="0"/>
    <x v="1"/>
    <n v="39240000"/>
    <x v="0"/>
    <x v="0"/>
    <n v="3"/>
    <n v="11.33"/>
    <n v="11.666667"/>
    <n v="33.99"/>
    <n v="35.000000999999997"/>
  </r>
  <r>
    <d v="2015-09-09T00:00:00"/>
    <x v="1"/>
    <x v="6"/>
    <n v="36"/>
    <x v="0"/>
    <x v="0"/>
    <x v="1"/>
    <n v="39240000"/>
    <x v="0"/>
    <x v="0"/>
    <n v="2"/>
    <n v="332.5"/>
    <n v="373"/>
    <n v="665"/>
    <n v="746"/>
  </r>
  <r>
    <d v="2015-09-11T00:00:00"/>
    <x v="1"/>
    <x v="6"/>
    <n v="36"/>
    <x v="0"/>
    <x v="0"/>
    <x v="1"/>
    <n v="39240000"/>
    <x v="0"/>
    <x v="0"/>
    <n v="2"/>
    <n v="47.5"/>
    <n v="47.5"/>
    <n v="95"/>
    <n v="95"/>
  </r>
  <r>
    <d v="2015-09-19T00:00:00"/>
    <x v="1"/>
    <x v="6"/>
    <n v="36"/>
    <x v="0"/>
    <x v="0"/>
    <x v="1"/>
    <n v="39240000"/>
    <x v="0"/>
    <x v="0"/>
    <n v="3"/>
    <n v="151.66999999999999"/>
    <n v="164"/>
    <n v="455.01"/>
    <n v="492"/>
  </r>
  <r>
    <d v="2015-09-19T00:00:00"/>
    <x v="1"/>
    <x v="6"/>
    <n v="36"/>
    <x v="0"/>
    <x v="0"/>
    <x v="1"/>
    <n v="39240000"/>
    <x v="0"/>
    <x v="0"/>
    <n v="3"/>
    <n v="10"/>
    <n v="10.333333"/>
    <n v="30"/>
    <n v="30.999998999999999"/>
  </r>
  <r>
    <d v="2015-10-05T00:00:00"/>
    <x v="1"/>
    <x v="7"/>
    <n v="36"/>
    <x v="0"/>
    <x v="0"/>
    <x v="1"/>
    <n v="39240000"/>
    <x v="0"/>
    <x v="0"/>
    <n v="3"/>
    <n v="33.33"/>
    <n v="35.333333000000003"/>
    <n v="99.99"/>
    <n v="105.999999"/>
  </r>
  <r>
    <d v="2015-10-16T00:00:00"/>
    <x v="1"/>
    <x v="7"/>
    <n v="36"/>
    <x v="0"/>
    <x v="0"/>
    <x v="1"/>
    <n v="39240000"/>
    <x v="0"/>
    <x v="0"/>
    <n v="2"/>
    <n v="225.5"/>
    <n v="242.5"/>
    <n v="451"/>
    <n v="485"/>
  </r>
  <r>
    <d v="2015-10-22T00:00:00"/>
    <x v="1"/>
    <x v="7"/>
    <n v="36"/>
    <x v="0"/>
    <x v="0"/>
    <x v="1"/>
    <n v="39240000"/>
    <x v="0"/>
    <x v="0"/>
    <n v="2"/>
    <n v="114"/>
    <n v="136"/>
    <n v="228"/>
    <n v="272"/>
  </r>
  <r>
    <d v="2015-10-22T00:00:00"/>
    <x v="1"/>
    <x v="7"/>
    <n v="36"/>
    <x v="0"/>
    <x v="0"/>
    <x v="1"/>
    <n v="39240000"/>
    <x v="0"/>
    <x v="0"/>
    <n v="1"/>
    <n v="120"/>
    <n v="138"/>
    <n v="120"/>
    <n v="138"/>
  </r>
  <r>
    <d v="2015-11-03T00:00:00"/>
    <x v="1"/>
    <x v="8"/>
    <n v="36"/>
    <x v="0"/>
    <x v="0"/>
    <x v="1"/>
    <n v="39240000"/>
    <x v="0"/>
    <x v="0"/>
    <n v="1"/>
    <n v="980"/>
    <n v="1021"/>
    <n v="980"/>
    <n v="1021"/>
  </r>
  <r>
    <d v="2015-11-03T00:00:00"/>
    <x v="1"/>
    <x v="8"/>
    <n v="36"/>
    <x v="0"/>
    <x v="0"/>
    <x v="1"/>
    <n v="39240000"/>
    <x v="0"/>
    <x v="0"/>
    <n v="3"/>
    <n v="43.33"/>
    <n v="49.333333000000003"/>
    <n v="129.99"/>
    <n v="147.999999"/>
  </r>
  <r>
    <d v="2015-11-15T00:00:00"/>
    <x v="1"/>
    <x v="8"/>
    <n v="36"/>
    <x v="0"/>
    <x v="0"/>
    <x v="1"/>
    <n v="39240000"/>
    <x v="0"/>
    <x v="0"/>
    <n v="3"/>
    <n v="58"/>
    <n v="65.333332999999996"/>
    <n v="174"/>
    <n v="195.999999"/>
  </r>
  <r>
    <d v="2015-11-15T00:00:00"/>
    <x v="1"/>
    <x v="8"/>
    <n v="36"/>
    <x v="0"/>
    <x v="0"/>
    <x v="1"/>
    <n v="39240000"/>
    <x v="0"/>
    <x v="0"/>
    <n v="1"/>
    <n v="140"/>
    <n v="152"/>
    <n v="140"/>
    <n v="152"/>
  </r>
  <r>
    <d v="2015-12-14T00:00:00"/>
    <x v="1"/>
    <x v="9"/>
    <n v="36"/>
    <x v="0"/>
    <x v="0"/>
    <x v="1"/>
    <n v="39240000"/>
    <x v="0"/>
    <x v="0"/>
    <n v="2"/>
    <n v="360"/>
    <n v="394.5"/>
    <n v="720"/>
    <n v="789"/>
  </r>
  <r>
    <d v="2015-12-18T00:00:00"/>
    <x v="1"/>
    <x v="9"/>
    <n v="36"/>
    <x v="0"/>
    <x v="0"/>
    <x v="1"/>
    <n v="39240000"/>
    <x v="0"/>
    <x v="0"/>
    <n v="3"/>
    <n v="33.33"/>
    <n v="37.666666999999997"/>
    <n v="99.99"/>
    <n v="113.000001"/>
  </r>
  <r>
    <d v="2015-12-19T00:00:00"/>
    <x v="1"/>
    <x v="9"/>
    <n v="36"/>
    <x v="0"/>
    <x v="0"/>
    <x v="1"/>
    <n v="39240000"/>
    <x v="0"/>
    <x v="0"/>
    <n v="3"/>
    <n v="31.67"/>
    <n v="33.333333000000003"/>
    <n v="95.01"/>
    <n v="99.999999000000003"/>
  </r>
  <r>
    <d v="2015-12-19T00:00:00"/>
    <x v="1"/>
    <x v="9"/>
    <n v="36"/>
    <x v="0"/>
    <x v="0"/>
    <x v="1"/>
    <n v="39240000"/>
    <x v="0"/>
    <x v="0"/>
    <n v="3"/>
    <n v="280"/>
    <n v="280.33333299999998"/>
    <n v="840"/>
    <n v="840.99999899999989"/>
  </r>
  <r>
    <d v="2016-02-16T00:00:00"/>
    <x v="0"/>
    <x v="0"/>
    <n v="42"/>
    <x v="1"/>
    <x v="0"/>
    <x v="0"/>
    <n v="712816"/>
    <x v="1"/>
    <x v="10"/>
    <n v="3"/>
    <n v="18"/>
    <n v="20.666667"/>
    <n v="54"/>
    <n v="62.000000999999997"/>
  </r>
  <r>
    <d v="2016-03-02T00:00:00"/>
    <x v="0"/>
    <x v="1"/>
    <n v="42"/>
    <x v="1"/>
    <x v="0"/>
    <x v="0"/>
    <n v="712816"/>
    <x v="0"/>
    <x v="7"/>
    <n v="3"/>
    <n v="29.33"/>
    <n v="37"/>
    <n v="87.99"/>
    <n v="111"/>
  </r>
  <r>
    <d v="2016-03-02T00:00:00"/>
    <x v="0"/>
    <x v="1"/>
    <n v="42"/>
    <x v="1"/>
    <x v="0"/>
    <x v="0"/>
    <n v="712816"/>
    <x v="1"/>
    <x v="10"/>
    <n v="1"/>
    <n v="90"/>
    <n v="105"/>
    <n v="90"/>
    <n v="105"/>
  </r>
  <r>
    <d v="2016-06-02T00:00:00"/>
    <x v="0"/>
    <x v="3"/>
    <n v="42"/>
    <x v="1"/>
    <x v="0"/>
    <x v="0"/>
    <n v="712816"/>
    <x v="0"/>
    <x v="7"/>
    <n v="1"/>
    <n v="396"/>
    <n v="439"/>
    <n v="396"/>
    <n v="439"/>
  </r>
  <r>
    <d v="2015-07-30T00:00:00"/>
    <x v="1"/>
    <x v="4"/>
    <n v="42"/>
    <x v="1"/>
    <x v="0"/>
    <x v="0"/>
    <n v="712816"/>
    <x v="1"/>
    <x v="10"/>
    <n v="1"/>
    <n v="9"/>
    <n v="11"/>
    <n v="9"/>
    <n v="11"/>
  </r>
  <r>
    <d v="2015-12-28T00:00:00"/>
    <x v="1"/>
    <x v="9"/>
    <n v="42"/>
    <x v="1"/>
    <x v="0"/>
    <x v="0"/>
    <n v="712816"/>
    <x v="1"/>
    <x v="10"/>
    <n v="2"/>
    <n v="117"/>
    <n v="123.5"/>
    <n v="234"/>
    <n v="247"/>
  </r>
  <r>
    <d v="2016-03-31T00:00:00"/>
    <x v="0"/>
    <x v="1"/>
    <n v="62"/>
    <x v="0"/>
    <x v="0"/>
    <x v="1"/>
    <n v="39240000"/>
    <x v="0"/>
    <x v="7"/>
    <n v="2"/>
    <n v="285.5"/>
    <n v="336"/>
    <n v="571"/>
    <n v="672"/>
  </r>
  <r>
    <d v="2015-10-29T00:00:00"/>
    <x v="1"/>
    <x v="7"/>
    <n v="61"/>
    <x v="0"/>
    <x v="0"/>
    <x v="0"/>
    <n v="712816"/>
    <x v="0"/>
    <x v="8"/>
    <n v="2"/>
    <n v="99.5"/>
    <n v="113"/>
    <n v="199"/>
    <n v="226"/>
  </r>
  <r>
    <d v="2016-02-26T00:00:00"/>
    <x v="0"/>
    <x v="0"/>
    <n v="37"/>
    <x v="1"/>
    <x v="0"/>
    <x v="0"/>
    <n v="712816"/>
    <x v="0"/>
    <x v="8"/>
    <n v="2"/>
    <n v="24"/>
    <n v="31"/>
    <n v="48"/>
    <n v="62"/>
  </r>
  <r>
    <d v="2016-06-08T00:00:00"/>
    <x v="0"/>
    <x v="3"/>
    <n v="37"/>
    <x v="1"/>
    <x v="0"/>
    <x v="0"/>
    <n v="712816"/>
    <x v="0"/>
    <x v="7"/>
    <n v="1"/>
    <n v="593"/>
    <n v="724"/>
    <n v="593"/>
    <n v="724"/>
  </r>
  <r>
    <d v="2016-07-19T00:00:00"/>
    <x v="0"/>
    <x v="4"/>
    <n v="37"/>
    <x v="1"/>
    <x v="0"/>
    <x v="0"/>
    <n v="712816"/>
    <x v="0"/>
    <x v="7"/>
    <n v="2"/>
    <n v="231"/>
    <n v="318.5"/>
    <n v="462"/>
    <n v="637"/>
  </r>
  <r>
    <d v="2015-09-14T00:00:00"/>
    <x v="1"/>
    <x v="6"/>
    <n v="37"/>
    <x v="1"/>
    <x v="0"/>
    <x v="0"/>
    <n v="712816"/>
    <x v="0"/>
    <x v="8"/>
    <n v="2"/>
    <n v="99.5"/>
    <n v="105.5"/>
    <n v="199"/>
    <n v="211"/>
  </r>
  <r>
    <d v="2016-04-11T00:00:00"/>
    <x v="0"/>
    <x v="2"/>
    <n v="43"/>
    <x v="1"/>
    <x v="0"/>
    <x v="1"/>
    <n v="39240000"/>
    <x v="0"/>
    <x v="5"/>
    <n v="1"/>
    <n v="1045"/>
    <n v="1092"/>
    <n v="1045"/>
    <n v="1092"/>
  </r>
  <r>
    <d v="2016-06-22T00:00:00"/>
    <x v="0"/>
    <x v="3"/>
    <n v="43"/>
    <x v="1"/>
    <x v="0"/>
    <x v="1"/>
    <n v="39240000"/>
    <x v="0"/>
    <x v="5"/>
    <n v="1"/>
    <n v="770"/>
    <n v="999"/>
    <n v="770"/>
    <n v="999"/>
  </r>
  <r>
    <d v="2015-08-24T00:00:00"/>
    <x v="1"/>
    <x v="5"/>
    <n v="43"/>
    <x v="1"/>
    <x v="0"/>
    <x v="1"/>
    <n v="39240000"/>
    <x v="0"/>
    <x v="5"/>
    <n v="2"/>
    <n v="467.5"/>
    <n v="508.5"/>
    <n v="935"/>
    <n v="1017"/>
  </r>
  <r>
    <d v="2015-11-05T00:00:00"/>
    <x v="1"/>
    <x v="8"/>
    <n v="43"/>
    <x v="1"/>
    <x v="0"/>
    <x v="1"/>
    <n v="39240000"/>
    <x v="0"/>
    <x v="5"/>
    <n v="1"/>
    <n v="660"/>
    <n v="657"/>
    <n v="660"/>
    <n v="657"/>
  </r>
  <r>
    <d v="2016-07-02T00:00:00"/>
    <x v="0"/>
    <x v="4"/>
    <n v="44"/>
    <x v="0"/>
    <x v="0"/>
    <x v="2"/>
    <n v="4246000"/>
    <x v="0"/>
    <x v="7"/>
    <n v="2"/>
    <n v="11"/>
    <n v="14"/>
    <n v="22"/>
    <n v="28"/>
  </r>
  <r>
    <d v="2015-11-10T00:00:00"/>
    <x v="1"/>
    <x v="8"/>
    <n v="44"/>
    <x v="0"/>
    <x v="0"/>
    <x v="0"/>
    <n v="712816"/>
    <x v="1"/>
    <x v="13"/>
    <n v="2"/>
    <n v="889"/>
    <n v="876.5"/>
    <n v="1778"/>
    <n v="1753"/>
  </r>
  <r>
    <d v="2016-01-21T00:00:00"/>
    <x v="0"/>
    <x v="11"/>
    <n v="59"/>
    <x v="0"/>
    <x v="0"/>
    <x v="0"/>
    <n v="712816"/>
    <x v="1"/>
    <x v="10"/>
    <n v="3"/>
    <n v="45"/>
    <n v="45"/>
    <n v="135"/>
    <n v="135"/>
  </r>
  <r>
    <d v="2016-01-13T00:00:00"/>
    <x v="0"/>
    <x v="11"/>
    <n v="58"/>
    <x v="0"/>
    <x v="0"/>
    <x v="1"/>
    <n v="39240000"/>
    <x v="1"/>
    <x v="9"/>
    <n v="3"/>
    <n v="75"/>
    <n v="77.666667000000004"/>
    <n v="225"/>
    <n v="233.000001"/>
  </r>
  <r>
    <d v="2016-04-19T00:00:00"/>
    <x v="0"/>
    <x v="2"/>
    <n v="57"/>
    <x v="1"/>
    <x v="0"/>
    <x v="1"/>
    <n v="39240000"/>
    <x v="0"/>
    <x v="7"/>
    <n v="2"/>
    <n v="99"/>
    <n v="122"/>
    <n v="198"/>
    <n v="244"/>
  </r>
  <r>
    <d v="2016-05-26T00:00:00"/>
    <x v="0"/>
    <x v="10"/>
    <n v="57"/>
    <x v="1"/>
    <x v="0"/>
    <x v="1"/>
    <n v="39240000"/>
    <x v="0"/>
    <x v="7"/>
    <n v="3"/>
    <n v="110"/>
    <n v="138"/>
    <n v="330"/>
    <n v="414"/>
  </r>
  <r>
    <d v="2016-03-27T00:00:00"/>
    <x v="0"/>
    <x v="1"/>
    <n v="57"/>
    <x v="0"/>
    <x v="0"/>
    <x v="1"/>
    <n v="39240000"/>
    <x v="0"/>
    <x v="7"/>
    <n v="2"/>
    <n v="318.5"/>
    <n v="353"/>
    <n v="637"/>
    <n v="706"/>
  </r>
  <r>
    <d v="2016-06-02T00:00:00"/>
    <x v="0"/>
    <x v="3"/>
    <n v="57"/>
    <x v="0"/>
    <x v="0"/>
    <x v="1"/>
    <n v="39240000"/>
    <x v="0"/>
    <x v="7"/>
    <n v="1"/>
    <n v="659"/>
    <n v="860"/>
    <n v="659"/>
    <n v="860"/>
  </r>
  <r>
    <d v="2016-06-03T00:00:00"/>
    <x v="0"/>
    <x v="3"/>
    <n v="57"/>
    <x v="0"/>
    <x v="0"/>
    <x v="1"/>
    <n v="39240000"/>
    <x v="0"/>
    <x v="7"/>
    <n v="3"/>
    <n v="102.67"/>
    <n v="116"/>
    <n v="308.01"/>
    <n v="348"/>
  </r>
  <r>
    <d v="2016-02-01T00:00:00"/>
    <x v="0"/>
    <x v="0"/>
    <n v="57"/>
    <x v="0"/>
    <x v="0"/>
    <x v="2"/>
    <n v="4246000"/>
    <x v="0"/>
    <x v="7"/>
    <n v="3"/>
    <n v="154"/>
    <n v="191.33333300000001"/>
    <n v="462"/>
    <n v="573.999999"/>
  </r>
  <r>
    <d v="2016-02-01T00:00:00"/>
    <x v="0"/>
    <x v="0"/>
    <n v="57"/>
    <x v="0"/>
    <x v="0"/>
    <x v="2"/>
    <n v="4246000"/>
    <x v="0"/>
    <x v="12"/>
    <n v="1"/>
    <n v="120"/>
    <n v="146"/>
    <n v="120"/>
    <n v="146"/>
  </r>
  <r>
    <d v="2016-02-01T00:00:00"/>
    <x v="0"/>
    <x v="0"/>
    <n v="57"/>
    <x v="0"/>
    <x v="0"/>
    <x v="2"/>
    <n v="4246000"/>
    <x v="0"/>
    <x v="12"/>
    <n v="3"/>
    <n v="93.33"/>
    <n v="127"/>
    <n v="279.99"/>
    <n v="381"/>
  </r>
  <r>
    <d v="2015-12-08T00:00:00"/>
    <x v="1"/>
    <x v="9"/>
    <n v="55"/>
    <x v="0"/>
    <x v="0"/>
    <x v="0"/>
    <n v="712816"/>
    <x v="0"/>
    <x v="3"/>
    <n v="1"/>
    <n v="159"/>
    <n v="176"/>
    <n v="159"/>
    <n v="176"/>
  </r>
  <r>
    <d v="2015-08-13T00:00:00"/>
    <x v="1"/>
    <x v="5"/>
    <n v="55"/>
    <x v="0"/>
    <x v="0"/>
    <x v="1"/>
    <n v="39240000"/>
    <x v="1"/>
    <x v="9"/>
    <n v="3"/>
    <n v="18"/>
    <n v="19"/>
    <n v="54"/>
    <n v="57"/>
  </r>
  <r>
    <d v="2016-04-12T00:00:00"/>
    <x v="0"/>
    <x v="2"/>
    <n v="55"/>
    <x v="0"/>
    <x v="0"/>
    <x v="1"/>
    <n v="39240000"/>
    <x v="2"/>
    <x v="4"/>
    <n v="1"/>
    <n v="2320"/>
    <n v="2311"/>
    <n v="2320"/>
    <n v="2311"/>
  </r>
  <r>
    <d v="2016-05-17T00:00:00"/>
    <x v="0"/>
    <x v="10"/>
    <n v="55"/>
    <x v="0"/>
    <x v="0"/>
    <x v="1"/>
    <n v="39240000"/>
    <x v="2"/>
    <x v="4"/>
    <n v="3"/>
    <n v="773.33"/>
    <n v="741.66666699999996"/>
    <n v="2319.9900000000002"/>
    <n v="2225.0000009999999"/>
  </r>
  <r>
    <d v="2016-06-08T00:00:00"/>
    <x v="0"/>
    <x v="3"/>
    <n v="55"/>
    <x v="0"/>
    <x v="0"/>
    <x v="1"/>
    <n v="39240000"/>
    <x v="2"/>
    <x v="4"/>
    <n v="3"/>
    <n v="765"/>
    <n v="716.66666699999996"/>
    <n v="2295"/>
    <n v="2150.0000009999999"/>
  </r>
  <r>
    <d v="2015-10-16T00:00:00"/>
    <x v="1"/>
    <x v="7"/>
    <n v="55"/>
    <x v="0"/>
    <x v="0"/>
    <x v="1"/>
    <n v="39240000"/>
    <x v="2"/>
    <x v="4"/>
    <n v="3"/>
    <n v="773.33"/>
    <n v="654.66666699999996"/>
    <n v="2319.9900000000002"/>
    <n v="1964.0000009999999"/>
  </r>
  <r>
    <d v="2015-11-21T00:00:00"/>
    <x v="1"/>
    <x v="8"/>
    <n v="55"/>
    <x v="0"/>
    <x v="0"/>
    <x v="1"/>
    <n v="39240000"/>
    <x v="2"/>
    <x v="4"/>
    <n v="3"/>
    <n v="765"/>
    <n v="662"/>
    <n v="2295"/>
    <n v="1986"/>
  </r>
  <r>
    <d v="2015-11-21T00:00:00"/>
    <x v="1"/>
    <x v="8"/>
    <n v="55"/>
    <x v="0"/>
    <x v="0"/>
    <x v="1"/>
    <n v="39240000"/>
    <x v="0"/>
    <x v="5"/>
    <n v="1"/>
    <n v="385"/>
    <n v="422"/>
    <n v="385"/>
    <n v="422"/>
  </r>
  <r>
    <d v="2015-11-03T00:00:00"/>
    <x v="1"/>
    <x v="8"/>
    <n v="55"/>
    <x v="0"/>
    <x v="0"/>
    <x v="0"/>
    <n v="712816"/>
    <x v="1"/>
    <x v="10"/>
    <n v="1"/>
    <n v="63"/>
    <n v="68"/>
    <n v="63"/>
    <n v="68"/>
  </r>
  <r>
    <d v="2015-11-03T00:00:00"/>
    <x v="1"/>
    <x v="8"/>
    <n v="55"/>
    <x v="0"/>
    <x v="0"/>
    <x v="0"/>
    <n v="712816"/>
    <x v="1"/>
    <x v="6"/>
    <n v="2"/>
    <n v="25"/>
    <n v="24"/>
    <n v="50"/>
    <n v="48"/>
  </r>
  <r>
    <d v="2015-11-03T00:00:00"/>
    <x v="1"/>
    <x v="8"/>
    <n v="54"/>
    <x v="1"/>
    <x v="0"/>
    <x v="2"/>
    <n v="4246000"/>
    <x v="2"/>
    <x v="4"/>
    <n v="1"/>
    <n v="2295"/>
    <n v="2069"/>
    <n v="2295"/>
    <n v="2069"/>
  </r>
  <r>
    <d v="2016-03-21T00:00:00"/>
    <x v="0"/>
    <x v="1"/>
    <n v="55"/>
    <x v="0"/>
    <x v="0"/>
    <x v="1"/>
    <n v="39240000"/>
    <x v="1"/>
    <x v="6"/>
    <n v="3"/>
    <n v="216.67"/>
    <n v="257.66666700000002"/>
    <n v="650.01"/>
    <n v="773.00000100000011"/>
  </r>
  <r>
    <d v="2016-03-27T00:00:00"/>
    <x v="0"/>
    <x v="1"/>
    <n v="55"/>
    <x v="0"/>
    <x v="0"/>
    <x v="1"/>
    <n v="39240000"/>
    <x v="0"/>
    <x v="7"/>
    <n v="1"/>
    <n v="352"/>
    <n v="395"/>
    <n v="352"/>
    <n v="395"/>
  </r>
  <r>
    <d v="2016-04-22T00:00:00"/>
    <x v="0"/>
    <x v="2"/>
    <n v="55"/>
    <x v="0"/>
    <x v="0"/>
    <x v="1"/>
    <n v="39240000"/>
    <x v="1"/>
    <x v="6"/>
    <n v="2"/>
    <n v="100"/>
    <n v="118"/>
    <n v="200"/>
    <n v="236"/>
  </r>
  <r>
    <d v="2016-07-29T00:00:00"/>
    <x v="0"/>
    <x v="4"/>
    <n v="55"/>
    <x v="0"/>
    <x v="0"/>
    <x v="1"/>
    <n v="39240000"/>
    <x v="0"/>
    <x v="7"/>
    <n v="3"/>
    <n v="51.33"/>
    <n v="55.666666999999997"/>
    <n v="153.99"/>
    <n v="167.000001"/>
  </r>
  <r>
    <d v="2016-07-29T00:00:00"/>
    <x v="0"/>
    <x v="4"/>
    <n v="55"/>
    <x v="0"/>
    <x v="0"/>
    <x v="1"/>
    <n v="39240000"/>
    <x v="1"/>
    <x v="6"/>
    <n v="2"/>
    <n v="225"/>
    <n v="242.5"/>
    <n v="450"/>
    <n v="485"/>
  </r>
  <r>
    <d v="2016-07-31T00:00:00"/>
    <x v="0"/>
    <x v="4"/>
    <n v="55"/>
    <x v="0"/>
    <x v="0"/>
    <x v="1"/>
    <n v="39240000"/>
    <x v="1"/>
    <x v="6"/>
    <n v="3"/>
    <n v="333.33"/>
    <n v="410.33333299999998"/>
    <n v="999.99"/>
    <n v="1230.9999989999999"/>
  </r>
  <r>
    <d v="2015-12-07T00:00:00"/>
    <x v="1"/>
    <x v="9"/>
    <n v="55"/>
    <x v="0"/>
    <x v="0"/>
    <x v="1"/>
    <n v="39240000"/>
    <x v="1"/>
    <x v="6"/>
    <n v="2"/>
    <n v="250"/>
    <n v="320.5"/>
    <n v="500"/>
    <n v="641"/>
  </r>
  <r>
    <d v="2016-01-31T00:00:00"/>
    <x v="0"/>
    <x v="11"/>
    <n v="53"/>
    <x v="0"/>
    <x v="0"/>
    <x v="0"/>
    <n v="712816"/>
    <x v="0"/>
    <x v="7"/>
    <n v="1"/>
    <n v="506"/>
    <n v="684"/>
    <n v="506"/>
    <n v="684"/>
  </r>
  <r>
    <d v="2016-05-03T00:00:00"/>
    <x v="0"/>
    <x v="10"/>
    <n v="53"/>
    <x v="0"/>
    <x v="0"/>
    <x v="0"/>
    <n v="712816"/>
    <x v="0"/>
    <x v="7"/>
    <n v="2"/>
    <n v="88"/>
    <n v="100"/>
    <n v="176"/>
    <n v="200"/>
  </r>
  <r>
    <d v="2016-05-03T00:00:00"/>
    <x v="0"/>
    <x v="10"/>
    <n v="53"/>
    <x v="0"/>
    <x v="0"/>
    <x v="0"/>
    <n v="712816"/>
    <x v="1"/>
    <x v="10"/>
    <n v="2"/>
    <n v="76.5"/>
    <n v="92"/>
    <n v="153"/>
    <n v="184"/>
  </r>
  <r>
    <d v="2015-08-04T00:00:00"/>
    <x v="1"/>
    <x v="5"/>
    <n v="53"/>
    <x v="0"/>
    <x v="0"/>
    <x v="0"/>
    <n v="712816"/>
    <x v="1"/>
    <x v="10"/>
    <n v="3"/>
    <n v="78"/>
    <n v="71.666667000000004"/>
    <n v="234"/>
    <n v="215.000001"/>
  </r>
  <r>
    <d v="2016-04-18T00:00:00"/>
    <x v="0"/>
    <x v="2"/>
    <n v="52"/>
    <x v="0"/>
    <x v="0"/>
    <x v="0"/>
    <n v="712816"/>
    <x v="0"/>
    <x v="7"/>
    <n v="1"/>
    <n v="550"/>
    <n v="702"/>
    <n v="550"/>
    <n v="702"/>
  </r>
  <r>
    <d v="2016-04-18T00:00:00"/>
    <x v="0"/>
    <x v="2"/>
    <n v="52"/>
    <x v="0"/>
    <x v="0"/>
    <x v="0"/>
    <n v="712816"/>
    <x v="1"/>
    <x v="9"/>
    <n v="2"/>
    <n v="9"/>
    <n v="11.5"/>
    <n v="18"/>
    <n v="23"/>
  </r>
  <r>
    <d v="2016-05-10T00:00:00"/>
    <x v="0"/>
    <x v="10"/>
    <n v="52"/>
    <x v="1"/>
    <x v="0"/>
    <x v="1"/>
    <n v="39240000"/>
    <x v="0"/>
    <x v="3"/>
    <n v="2"/>
    <n v="715.5"/>
    <n v="891.5"/>
    <n v="1431"/>
    <n v="1783"/>
  </r>
  <r>
    <d v="2015-07-27T00:00:00"/>
    <x v="1"/>
    <x v="4"/>
    <n v="51"/>
    <x v="1"/>
    <x v="0"/>
    <x v="2"/>
    <n v="4246000"/>
    <x v="2"/>
    <x v="14"/>
    <n v="1"/>
    <n v="540"/>
    <n v="484"/>
    <n v="540"/>
    <n v="484"/>
  </r>
  <r>
    <d v="2015-09-01T00:00:00"/>
    <x v="1"/>
    <x v="6"/>
    <n v="51"/>
    <x v="0"/>
    <x v="0"/>
    <x v="2"/>
    <n v="4246000"/>
    <x v="1"/>
    <x v="6"/>
    <n v="1"/>
    <n v="350"/>
    <n v="360"/>
    <n v="350"/>
    <n v="360"/>
  </r>
  <r>
    <d v="2016-04-19T00:00:00"/>
    <x v="0"/>
    <x v="2"/>
    <n v="51"/>
    <x v="0"/>
    <x v="0"/>
    <x v="1"/>
    <n v="39240000"/>
    <x v="0"/>
    <x v="7"/>
    <n v="2"/>
    <n v="121"/>
    <n v="147.5"/>
    <n v="242"/>
    <n v="295"/>
  </r>
  <r>
    <d v="2016-05-05T00:00:00"/>
    <x v="0"/>
    <x v="10"/>
    <n v="51"/>
    <x v="0"/>
    <x v="0"/>
    <x v="1"/>
    <n v="39240000"/>
    <x v="0"/>
    <x v="7"/>
    <n v="1"/>
    <n v="220"/>
    <n v="264"/>
    <n v="220"/>
    <n v="264"/>
  </r>
  <r>
    <d v="2016-01-20T00:00:00"/>
    <x v="0"/>
    <x v="11"/>
    <n v="50"/>
    <x v="0"/>
    <x v="0"/>
    <x v="0"/>
    <n v="712816"/>
    <x v="0"/>
    <x v="12"/>
    <n v="1"/>
    <n v="105"/>
    <n v="134"/>
    <n v="105"/>
    <n v="134"/>
  </r>
  <r>
    <d v="2016-03-28T00:00:00"/>
    <x v="0"/>
    <x v="1"/>
    <n v="50"/>
    <x v="0"/>
    <x v="0"/>
    <x v="0"/>
    <n v="712816"/>
    <x v="0"/>
    <x v="12"/>
    <n v="3"/>
    <n v="28.33"/>
    <n v="36.333333000000003"/>
    <n v="84.99"/>
    <n v="108.999999"/>
  </r>
  <r>
    <d v="2016-03-28T00:00:00"/>
    <x v="0"/>
    <x v="1"/>
    <n v="50"/>
    <x v="0"/>
    <x v="0"/>
    <x v="0"/>
    <n v="712816"/>
    <x v="0"/>
    <x v="12"/>
    <n v="2"/>
    <n v="30"/>
    <n v="35"/>
    <n v="60"/>
    <n v="70"/>
  </r>
  <r>
    <d v="2016-05-28T00:00:00"/>
    <x v="0"/>
    <x v="10"/>
    <n v="50"/>
    <x v="0"/>
    <x v="0"/>
    <x v="0"/>
    <n v="712816"/>
    <x v="2"/>
    <x v="4"/>
    <n v="1"/>
    <n v="2320"/>
    <n v="2150"/>
    <n v="2320"/>
    <n v="2150"/>
  </r>
  <r>
    <d v="2015-11-04T00:00:00"/>
    <x v="1"/>
    <x v="8"/>
    <n v="50"/>
    <x v="0"/>
    <x v="0"/>
    <x v="0"/>
    <n v="712816"/>
    <x v="2"/>
    <x v="4"/>
    <n v="2"/>
    <n v="1160"/>
    <n v="1073.5"/>
    <n v="2320"/>
    <n v="2147"/>
  </r>
  <r>
    <d v="2015-11-04T00:00:00"/>
    <x v="1"/>
    <x v="8"/>
    <n v="50"/>
    <x v="0"/>
    <x v="0"/>
    <x v="0"/>
    <n v="712816"/>
    <x v="0"/>
    <x v="12"/>
    <n v="2"/>
    <n v="100"/>
    <n v="106"/>
    <n v="200"/>
    <n v="212"/>
  </r>
  <r>
    <d v="2015-11-04T00:00:00"/>
    <x v="1"/>
    <x v="8"/>
    <n v="50"/>
    <x v="0"/>
    <x v="0"/>
    <x v="0"/>
    <n v="712816"/>
    <x v="0"/>
    <x v="12"/>
    <n v="2"/>
    <n v="40"/>
    <n v="47.5"/>
    <n v="80"/>
    <n v="95"/>
  </r>
  <r>
    <d v="2015-11-10T00:00:00"/>
    <x v="1"/>
    <x v="8"/>
    <n v="50"/>
    <x v="0"/>
    <x v="0"/>
    <x v="0"/>
    <n v="712816"/>
    <x v="2"/>
    <x v="4"/>
    <n v="1"/>
    <n v="2320"/>
    <n v="1965"/>
    <n v="2320"/>
    <n v="1965"/>
  </r>
  <r>
    <d v="2015-11-28T00:00:00"/>
    <x v="1"/>
    <x v="8"/>
    <n v="50"/>
    <x v="0"/>
    <x v="0"/>
    <x v="0"/>
    <n v="712816"/>
    <x v="2"/>
    <x v="4"/>
    <n v="1"/>
    <n v="2295"/>
    <n v="1885"/>
    <n v="2295"/>
    <n v="1885"/>
  </r>
  <r>
    <d v="2016-01-23T00:00:00"/>
    <x v="0"/>
    <x v="11"/>
    <n v="50"/>
    <x v="1"/>
    <x v="0"/>
    <x v="0"/>
    <n v="712816"/>
    <x v="0"/>
    <x v="7"/>
    <n v="3"/>
    <n v="212.33"/>
    <n v="279"/>
    <n v="636.99"/>
    <n v="837"/>
  </r>
  <r>
    <d v="2016-03-27T00:00:00"/>
    <x v="0"/>
    <x v="1"/>
    <n v="50"/>
    <x v="1"/>
    <x v="0"/>
    <x v="0"/>
    <n v="712816"/>
    <x v="0"/>
    <x v="7"/>
    <n v="1"/>
    <n v="418"/>
    <n v="501"/>
    <n v="418"/>
    <n v="501"/>
  </r>
  <r>
    <d v="2016-04-28T00:00:00"/>
    <x v="0"/>
    <x v="2"/>
    <n v="50"/>
    <x v="1"/>
    <x v="0"/>
    <x v="0"/>
    <n v="712816"/>
    <x v="0"/>
    <x v="7"/>
    <n v="2"/>
    <n v="220"/>
    <n v="245.5"/>
    <n v="440"/>
    <n v="491"/>
  </r>
  <r>
    <d v="2016-05-21T00:00:00"/>
    <x v="0"/>
    <x v="10"/>
    <n v="49"/>
    <x v="1"/>
    <x v="0"/>
    <x v="2"/>
    <n v="4246000"/>
    <x v="2"/>
    <x v="4"/>
    <n v="3"/>
    <n v="765"/>
    <n v="854"/>
    <n v="2295"/>
    <n v="2562"/>
  </r>
  <r>
    <d v="2016-02-07T00:00:00"/>
    <x v="0"/>
    <x v="0"/>
    <n v="49"/>
    <x v="0"/>
    <x v="0"/>
    <x v="2"/>
    <n v="4246000"/>
    <x v="0"/>
    <x v="7"/>
    <n v="3"/>
    <n v="168.67"/>
    <n v="181.33333300000001"/>
    <n v="506.01"/>
    <n v="543.999999"/>
  </r>
  <r>
    <d v="2016-02-07T00:00:00"/>
    <x v="0"/>
    <x v="0"/>
    <n v="49"/>
    <x v="0"/>
    <x v="0"/>
    <x v="2"/>
    <n v="4246000"/>
    <x v="1"/>
    <x v="6"/>
    <n v="1"/>
    <n v="100"/>
    <n v="110"/>
    <n v="100"/>
    <n v="110"/>
  </r>
  <r>
    <d v="2016-03-10T00:00:00"/>
    <x v="0"/>
    <x v="1"/>
    <n v="49"/>
    <x v="0"/>
    <x v="0"/>
    <x v="2"/>
    <n v="4246000"/>
    <x v="0"/>
    <x v="7"/>
    <n v="2"/>
    <n v="209"/>
    <n v="249"/>
    <n v="418"/>
    <n v="498"/>
  </r>
  <r>
    <d v="2015-08-08T00:00:00"/>
    <x v="1"/>
    <x v="5"/>
    <n v="49"/>
    <x v="1"/>
    <x v="0"/>
    <x v="0"/>
    <n v="712816"/>
    <x v="0"/>
    <x v="5"/>
    <n v="2"/>
    <n v="302.5"/>
    <n v="331.5"/>
    <n v="605"/>
    <n v="663"/>
  </r>
  <r>
    <d v="2016-03-29T00:00:00"/>
    <x v="0"/>
    <x v="1"/>
    <n v="49"/>
    <x v="1"/>
    <x v="0"/>
    <x v="1"/>
    <n v="39240000"/>
    <x v="1"/>
    <x v="9"/>
    <n v="2"/>
    <n v="108"/>
    <n v="127"/>
    <n v="216"/>
    <n v="254"/>
  </r>
  <r>
    <d v="2016-01-15T00:00:00"/>
    <x v="0"/>
    <x v="11"/>
    <n v="49"/>
    <x v="1"/>
    <x v="0"/>
    <x v="1"/>
    <n v="39240000"/>
    <x v="2"/>
    <x v="4"/>
    <n v="1"/>
    <n v="2295"/>
    <n v="2699"/>
    <n v="2295"/>
    <n v="2699"/>
  </r>
  <r>
    <d v="2016-02-20T00:00:00"/>
    <x v="0"/>
    <x v="0"/>
    <n v="49"/>
    <x v="1"/>
    <x v="0"/>
    <x v="1"/>
    <n v="39240000"/>
    <x v="2"/>
    <x v="4"/>
    <n v="3"/>
    <n v="773.33"/>
    <n v="854.33333300000004"/>
    <n v="2319.9900000000002"/>
    <n v="2562.9999990000001"/>
  </r>
  <r>
    <d v="2015-11-02T00:00:00"/>
    <x v="1"/>
    <x v="8"/>
    <n v="49"/>
    <x v="1"/>
    <x v="0"/>
    <x v="1"/>
    <n v="39240000"/>
    <x v="2"/>
    <x v="4"/>
    <n v="1"/>
    <n v="2320"/>
    <n v="1998"/>
    <n v="2320"/>
    <n v="1998"/>
  </r>
  <r>
    <d v="2015-11-02T00:00:00"/>
    <x v="1"/>
    <x v="8"/>
    <n v="49"/>
    <x v="1"/>
    <x v="0"/>
    <x v="1"/>
    <n v="39240000"/>
    <x v="2"/>
    <x v="4"/>
    <n v="2"/>
    <n v="1160"/>
    <n v="1075"/>
    <n v="2320"/>
    <n v="2150"/>
  </r>
  <r>
    <d v="2015-11-29T00:00:00"/>
    <x v="1"/>
    <x v="8"/>
    <n v="49"/>
    <x v="1"/>
    <x v="0"/>
    <x v="1"/>
    <n v="39240000"/>
    <x v="2"/>
    <x v="4"/>
    <n v="3"/>
    <n v="765"/>
    <n v="654"/>
    <n v="2295"/>
    <n v="1962"/>
  </r>
  <r>
    <d v="2016-01-25T00:00:00"/>
    <x v="0"/>
    <x v="11"/>
    <n v="48"/>
    <x v="0"/>
    <x v="0"/>
    <x v="1"/>
    <n v="39240000"/>
    <x v="0"/>
    <x v="7"/>
    <n v="3"/>
    <n v="14.67"/>
    <n v="17.666667"/>
    <n v="44.01"/>
    <n v="53.000000999999997"/>
  </r>
  <r>
    <d v="2016-01-25T00:00:00"/>
    <x v="0"/>
    <x v="11"/>
    <n v="48"/>
    <x v="0"/>
    <x v="0"/>
    <x v="1"/>
    <n v="39240000"/>
    <x v="1"/>
    <x v="6"/>
    <n v="2"/>
    <n v="750"/>
    <n v="909"/>
    <n v="1500"/>
    <n v="1818"/>
  </r>
  <r>
    <d v="2016-01-28T00:00:00"/>
    <x v="0"/>
    <x v="11"/>
    <n v="48"/>
    <x v="0"/>
    <x v="0"/>
    <x v="1"/>
    <n v="39240000"/>
    <x v="1"/>
    <x v="6"/>
    <n v="1"/>
    <n v="800"/>
    <n v="1083"/>
    <n v="800"/>
    <n v="1083"/>
  </r>
  <r>
    <d v="2016-05-09T00:00:00"/>
    <x v="0"/>
    <x v="10"/>
    <n v="48"/>
    <x v="0"/>
    <x v="0"/>
    <x v="1"/>
    <n v="39240000"/>
    <x v="1"/>
    <x v="6"/>
    <n v="1"/>
    <n v="600"/>
    <n v="678"/>
    <n v="600"/>
    <n v="678"/>
  </r>
  <r>
    <d v="2016-05-21T00:00:00"/>
    <x v="0"/>
    <x v="10"/>
    <n v="48"/>
    <x v="0"/>
    <x v="0"/>
    <x v="1"/>
    <n v="39240000"/>
    <x v="0"/>
    <x v="7"/>
    <n v="3"/>
    <n v="58.67"/>
    <n v="66.333332999999996"/>
    <n v="176.01"/>
    <n v="198.999999"/>
  </r>
  <r>
    <d v="2015-07-16T00:00:00"/>
    <x v="1"/>
    <x v="4"/>
    <n v="48"/>
    <x v="0"/>
    <x v="0"/>
    <x v="1"/>
    <n v="39240000"/>
    <x v="1"/>
    <x v="6"/>
    <n v="1"/>
    <n v="1050"/>
    <n v="1037"/>
    <n v="1050"/>
    <n v="1037"/>
  </r>
  <r>
    <d v="2016-02-14T00:00:00"/>
    <x v="0"/>
    <x v="0"/>
    <n v="48"/>
    <x v="1"/>
    <x v="0"/>
    <x v="1"/>
    <n v="39240000"/>
    <x v="0"/>
    <x v="7"/>
    <n v="3"/>
    <n v="146.66999999999999"/>
    <n v="171"/>
    <n v="440.01"/>
    <n v="513"/>
  </r>
  <r>
    <d v="2016-03-01T00:00:00"/>
    <x v="0"/>
    <x v="1"/>
    <n v="48"/>
    <x v="1"/>
    <x v="0"/>
    <x v="1"/>
    <n v="39240000"/>
    <x v="0"/>
    <x v="7"/>
    <n v="2"/>
    <n v="11"/>
    <n v="13.5"/>
    <n v="22"/>
    <n v="27"/>
  </r>
  <r>
    <d v="2016-03-03T00:00:00"/>
    <x v="0"/>
    <x v="1"/>
    <n v="48"/>
    <x v="1"/>
    <x v="0"/>
    <x v="1"/>
    <n v="39240000"/>
    <x v="0"/>
    <x v="7"/>
    <n v="3"/>
    <n v="51.33"/>
    <n v="61"/>
    <n v="153.99"/>
    <n v="183"/>
  </r>
  <r>
    <d v="2016-05-06T00:00:00"/>
    <x v="0"/>
    <x v="10"/>
    <n v="47"/>
    <x v="0"/>
    <x v="0"/>
    <x v="2"/>
    <n v="4246000"/>
    <x v="2"/>
    <x v="4"/>
    <n v="1"/>
    <n v="2320"/>
    <n v="2479"/>
    <n v="2320"/>
    <n v="2479"/>
  </r>
  <r>
    <d v="2016-05-06T00:00:00"/>
    <x v="0"/>
    <x v="10"/>
    <n v="47"/>
    <x v="0"/>
    <x v="0"/>
    <x v="2"/>
    <n v="4246000"/>
    <x v="0"/>
    <x v="12"/>
    <n v="3"/>
    <n v="53.33"/>
    <n v="70"/>
    <n v="159.99"/>
    <n v="210"/>
  </r>
  <r>
    <d v="2016-05-14T00:00:00"/>
    <x v="0"/>
    <x v="10"/>
    <n v="47"/>
    <x v="0"/>
    <x v="0"/>
    <x v="2"/>
    <n v="4246000"/>
    <x v="2"/>
    <x v="14"/>
    <n v="3"/>
    <n v="373.33"/>
    <n v="422.66666700000002"/>
    <n v="1119.99"/>
    <n v="1268.0000010000001"/>
  </r>
  <r>
    <d v="2015-08-09T00:00:00"/>
    <x v="1"/>
    <x v="5"/>
    <n v="47"/>
    <x v="0"/>
    <x v="0"/>
    <x v="2"/>
    <n v="4246000"/>
    <x v="2"/>
    <x v="4"/>
    <n v="1"/>
    <n v="2295"/>
    <n v="2009"/>
    <n v="2295"/>
    <n v="2009"/>
  </r>
  <r>
    <d v="2015-08-18T00:00:00"/>
    <x v="1"/>
    <x v="5"/>
    <n v="47"/>
    <x v="0"/>
    <x v="0"/>
    <x v="2"/>
    <n v="4246000"/>
    <x v="2"/>
    <x v="4"/>
    <n v="3"/>
    <n v="773.33"/>
    <n v="742.66666699999996"/>
    <n v="2319.9900000000002"/>
    <n v="2228.0000009999999"/>
  </r>
  <r>
    <d v="2015-11-01T00:00:00"/>
    <x v="1"/>
    <x v="8"/>
    <n v="47"/>
    <x v="0"/>
    <x v="0"/>
    <x v="2"/>
    <n v="4246000"/>
    <x v="0"/>
    <x v="12"/>
    <n v="1"/>
    <n v="140"/>
    <n v="170"/>
    <n v="140"/>
    <n v="170"/>
  </r>
  <r>
    <d v="2015-11-01T00:00:00"/>
    <x v="1"/>
    <x v="8"/>
    <n v="47"/>
    <x v="0"/>
    <x v="0"/>
    <x v="2"/>
    <n v="4246000"/>
    <x v="0"/>
    <x v="12"/>
    <n v="1"/>
    <n v="45"/>
    <n v="52"/>
    <n v="45"/>
    <n v="52"/>
  </r>
  <r>
    <d v="2016-05-23T00:00:00"/>
    <x v="0"/>
    <x v="10"/>
    <n v="47"/>
    <x v="1"/>
    <x v="0"/>
    <x v="0"/>
    <n v="712816"/>
    <x v="0"/>
    <x v="7"/>
    <n v="1"/>
    <n v="220"/>
    <n v="268"/>
    <n v="220"/>
    <n v="268"/>
  </r>
  <r>
    <d v="2016-01-31T00:00:00"/>
    <x v="0"/>
    <x v="11"/>
    <n v="47"/>
    <x v="1"/>
    <x v="0"/>
    <x v="2"/>
    <n v="4246000"/>
    <x v="1"/>
    <x v="10"/>
    <n v="3"/>
    <n v="27"/>
    <n v="29.333333"/>
    <n v="81"/>
    <n v="87.999999000000003"/>
  </r>
  <r>
    <d v="2016-03-09T00:00:00"/>
    <x v="0"/>
    <x v="1"/>
    <n v="47"/>
    <x v="1"/>
    <x v="0"/>
    <x v="2"/>
    <n v="4246000"/>
    <x v="1"/>
    <x v="6"/>
    <n v="1"/>
    <n v="432"/>
    <n v="616"/>
    <n v="432"/>
    <n v="616"/>
  </r>
  <r>
    <d v="2016-04-04T00:00:00"/>
    <x v="0"/>
    <x v="2"/>
    <n v="47"/>
    <x v="1"/>
    <x v="0"/>
    <x v="2"/>
    <n v="4246000"/>
    <x v="0"/>
    <x v="7"/>
    <n v="1"/>
    <n v="374"/>
    <n v="469"/>
    <n v="374"/>
    <n v="469"/>
  </r>
  <r>
    <d v="2016-04-04T00:00:00"/>
    <x v="0"/>
    <x v="2"/>
    <n v="47"/>
    <x v="1"/>
    <x v="0"/>
    <x v="2"/>
    <n v="4246000"/>
    <x v="1"/>
    <x v="6"/>
    <n v="1"/>
    <n v="756"/>
    <n v="1068"/>
    <n v="756"/>
    <n v="1068"/>
  </r>
  <r>
    <d v="2016-04-04T00:00:00"/>
    <x v="0"/>
    <x v="2"/>
    <n v="47"/>
    <x v="1"/>
    <x v="0"/>
    <x v="2"/>
    <n v="4246000"/>
    <x v="1"/>
    <x v="10"/>
    <n v="1"/>
    <n v="207"/>
    <n v="286"/>
    <n v="207"/>
    <n v="286"/>
  </r>
  <r>
    <d v="2015-07-19T00:00:00"/>
    <x v="1"/>
    <x v="4"/>
    <n v="47"/>
    <x v="1"/>
    <x v="0"/>
    <x v="2"/>
    <n v="4246000"/>
    <x v="1"/>
    <x v="6"/>
    <n v="2"/>
    <n v="432"/>
    <n v="524.5"/>
    <n v="864"/>
    <n v="1049"/>
  </r>
  <r>
    <d v="2016-01-02T00:00:00"/>
    <x v="0"/>
    <x v="11"/>
    <n v="47"/>
    <x v="1"/>
    <x v="0"/>
    <x v="1"/>
    <n v="39240000"/>
    <x v="0"/>
    <x v="7"/>
    <n v="2"/>
    <n v="307.5"/>
    <n v="381"/>
    <n v="615"/>
    <n v="762"/>
  </r>
  <r>
    <d v="2016-04-11T00:00:00"/>
    <x v="0"/>
    <x v="2"/>
    <n v="47"/>
    <x v="1"/>
    <x v="0"/>
    <x v="1"/>
    <n v="39240000"/>
    <x v="0"/>
    <x v="7"/>
    <n v="2"/>
    <n v="231"/>
    <n v="246"/>
    <n v="462"/>
    <n v="492"/>
  </r>
  <r>
    <d v="2016-03-07T00:00:00"/>
    <x v="0"/>
    <x v="1"/>
    <n v="47"/>
    <x v="0"/>
    <x v="0"/>
    <x v="1"/>
    <n v="39240000"/>
    <x v="1"/>
    <x v="6"/>
    <n v="3"/>
    <n v="400"/>
    <n v="442.66666700000002"/>
    <n v="1200"/>
    <n v="1328.0000010000001"/>
  </r>
  <r>
    <d v="2016-05-29T00:00:00"/>
    <x v="0"/>
    <x v="10"/>
    <n v="47"/>
    <x v="0"/>
    <x v="0"/>
    <x v="1"/>
    <n v="39240000"/>
    <x v="0"/>
    <x v="7"/>
    <n v="1"/>
    <n v="242"/>
    <n v="334"/>
    <n v="242"/>
    <n v="334"/>
  </r>
  <r>
    <d v="2016-06-02T00:00:00"/>
    <x v="0"/>
    <x v="3"/>
    <n v="47"/>
    <x v="0"/>
    <x v="0"/>
    <x v="1"/>
    <n v="39240000"/>
    <x v="0"/>
    <x v="7"/>
    <n v="3"/>
    <n v="168.67"/>
    <n v="210"/>
    <n v="506.01"/>
    <n v="630"/>
  </r>
  <r>
    <d v="2016-06-02T00:00:00"/>
    <x v="0"/>
    <x v="3"/>
    <n v="47"/>
    <x v="0"/>
    <x v="0"/>
    <x v="1"/>
    <n v="39240000"/>
    <x v="1"/>
    <x v="6"/>
    <n v="2"/>
    <n v="575"/>
    <n v="793"/>
    <n v="1150"/>
    <n v="1586"/>
  </r>
  <r>
    <d v="2016-06-08T00:00:00"/>
    <x v="0"/>
    <x v="3"/>
    <n v="47"/>
    <x v="0"/>
    <x v="0"/>
    <x v="1"/>
    <n v="39240000"/>
    <x v="0"/>
    <x v="7"/>
    <n v="2"/>
    <n v="329.5"/>
    <n v="403"/>
    <n v="659"/>
    <n v="806"/>
  </r>
  <r>
    <d v="2016-06-11T00:00:00"/>
    <x v="0"/>
    <x v="3"/>
    <n v="47"/>
    <x v="0"/>
    <x v="0"/>
    <x v="1"/>
    <n v="39240000"/>
    <x v="1"/>
    <x v="6"/>
    <n v="3"/>
    <n v="468"/>
    <n v="562"/>
    <n v="1404"/>
    <n v="1686"/>
  </r>
  <r>
    <d v="2016-07-02T00:00:00"/>
    <x v="0"/>
    <x v="4"/>
    <n v="47"/>
    <x v="0"/>
    <x v="0"/>
    <x v="1"/>
    <n v="39240000"/>
    <x v="0"/>
    <x v="7"/>
    <n v="3"/>
    <n v="51.33"/>
    <n v="74.666667000000004"/>
    <n v="153.99"/>
    <n v="224.000001"/>
  </r>
  <r>
    <d v="2016-07-02T00:00:00"/>
    <x v="0"/>
    <x v="4"/>
    <n v="47"/>
    <x v="0"/>
    <x v="0"/>
    <x v="1"/>
    <n v="39240000"/>
    <x v="1"/>
    <x v="6"/>
    <n v="3"/>
    <n v="126"/>
    <n v="133.66666699999999"/>
    <n v="378"/>
    <n v="401.000001"/>
  </r>
  <r>
    <d v="2015-09-26T00:00:00"/>
    <x v="1"/>
    <x v="6"/>
    <n v="47"/>
    <x v="0"/>
    <x v="0"/>
    <x v="1"/>
    <n v="39240000"/>
    <x v="1"/>
    <x v="6"/>
    <n v="2"/>
    <n v="525"/>
    <n v="598.5"/>
    <n v="1050"/>
    <n v="1197"/>
  </r>
  <r>
    <d v="2015-12-02T00:00:00"/>
    <x v="1"/>
    <x v="9"/>
    <n v="47"/>
    <x v="0"/>
    <x v="0"/>
    <x v="1"/>
    <n v="39240000"/>
    <x v="1"/>
    <x v="6"/>
    <n v="2"/>
    <n v="675"/>
    <n v="756.5"/>
    <n v="1350"/>
    <n v="1513"/>
  </r>
  <r>
    <d v="2016-01-08T00:00:00"/>
    <x v="0"/>
    <x v="11"/>
    <n v="46"/>
    <x v="1"/>
    <x v="0"/>
    <x v="2"/>
    <n v="4246000"/>
    <x v="0"/>
    <x v="7"/>
    <n v="1"/>
    <n v="176"/>
    <n v="208"/>
    <n v="176"/>
    <n v="208"/>
  </r>
  <r>
    <d v="2016-05-12T00:00:00"/>
    <x v="0"/>
    <x v="10"/>
    <n v="46"/>
    <x v="1"/>
    <x v="0"/>
    <x v="2"/>
    <n v="4246000"/>
    <x v="0"/>
    <x v="7"/>
    <n v="1"/>
    <n v="154"/>
    <n v="197"/>
    <n v="154"/>
    <n v="197"/>
  </r>
  <r>
    <d v="2016-05-12T00:00:00"/>
    <x v="0"/>
    <x v="10"/>
    <n v="46"/>
    <x v="1"/>
    <x v="0"/>
    <x v="2"/>
    <n v="4246000"/>
    <x v="0"/>
    <x v="2"/>
    <n v="2"/>
    <n v="17.5"/>
    <n v="20"/>
    <n v="35"/>
    <n v="40"/>
  </r>
  <r>
    <d v="2015-11-11T00:00:00"/>
    <x v="1"/>
    <x v="8"/>
    <n v="46"/>
    <x v="1"/>
    <x v="0"/>
    <x v="2"/>
    <n v="4246000"/>
    <x v="2"/>
    <x v="4"/>
    <n v="3"/>
    <n v="765"/>
    <n v="689.66666699999996"/>
    <n v="2295"/>
    <n v="2069.0000009999999"/>
  </r>
  <r>
    <d v="2015-11-11T00:00:00"/>
    <x v="1"/>
    <x v="8"/>
    <n v="46"/>
    <x v="1"/>
    <x v="0"/>
    <x v="2"/>
    <n v="4246000"/>
    <x v="0"/>
    <x v="2"/>
    <n v="3"/>
    <n v="186.67"/>
    <n v="208"/>
    <n v="560.01"/>
    <n v="624"/>
  </r>
  <r>
    <d v="2015-11-13T00:00:00"/>
    <x v="1"/>
    <x v="8"/>
    <n v="46"/>
    <x v="1"/>
    <x v="0"/>
    <x v="2"/>
    <n v="4246000"/>
    <x v="2"/>
    <x v="4"/>
    <n v="1"/>
    <n v="2295"/>
    <n v="2090"/>
    <n v="2295"/>
    <n v="2090"/>
  </r>
  <r>
    <d v="2016-04-28T00:00:00"/>
    <x v="0"/>
    <x v="2"/>
    <n v="46"/>
    <x v="1"/>
    <x v="0"/>
    <x v="2"/>
    <n v="4246000"/>
    <x v="0"/>
    <x v="12"/>
    <n v="1"/>
    <n v="40"/>
    <n v="50"/>
    <n v="40"/>
    <n v="50"/>
  </r>
  <r>
    <d v="2015-11-13T00:00:00"/>
    <x v="1"/>
    <x v="8"/>
    <n v="46"/>
    <x v="1"/>
    <x v="0"/>
    <x v="2"/>
    <n v="4246000"/>
    <x v="0"/>
    <x v="12"/>
    <n v="1"/>
    <n v="85"/>
    <n v="99"/>
    <n v="85"/>
    <n v="99"/>
  </r>
  <r>
    <d v="2015-11-13T00:00:00"/>
    <x v="1"/>
    <x v="8"/>
    <n v="46"/>
    <x v="1"/>
    <x v="0"/>
    <x v="2"/>
    <n v="4246000"/>
    <x v="0"/>
    <x v="12"/>
    <n v="2"/>
    <n v="80"/>
    <n v="85"/>
    <n v="160"/>
    <n v="170"/>
  </r>
  <r>
    <d v="2015-11-13T00:00:00"/>
    <x v="1"/>
    <x v="8"/>
    <n v="46"/>
    <x v="1"/>
    <x v="0"/>
    <x v="2"/>
    <n v="4246000"/>
    <x v="1"/>
    <x v="10"/>
    <n v="3"/>
    <n v="57"/>
    <n v="68"/>
    <n v="171"/>
    <n v="204"/>
  </r>
  <r>
    <d v="2016-05-10T00:00:00"/>
    <x v="0"/>
    <x v="10"/>
    <n v="46"/>
    <x v="0"/>
    <x v="0"/>
    <x v="1"/>
    <n v="39240000"/>
    <x v="0"/>
    <x v="5"/>
    <n v="3"/>
    <n v="385"/>
    <n v="488.66666700000002"/>
    <n v="1155"/>
    <n v="1466.0000010000001"/>
  </r>
  <r>
    <d v="2016-01-17T00:00:00"/>
    <x v="0"/>
    <x v="11"/>
    <n v="45"/>
    <x v="0"/>
    <x v="0"/>
    <x v="2"/>
    <n v="4246000"/>
    <x v="0"/>
    <x v="7"/>
    <n v="3"/>
    <n v="197.67"/>
    <n v="244"/>
    <n v="593.01"/>
    <n v="732"/>
  </r>
  <r>
    <d v="2015-11-15T00:00:00"/>
    <x v="1"/>
    <x v="8"/>
    <n v="45"/>
    <x v="0"/>
    <x v="0"/>
    <x v="2"/>
    <n v="4246000"/>
    <x v="0"/>
    <x v="5"/>
    <n v="2"/>
    <n v="715"/>
    <n v="823"/>
    <n v="1430"/>
    <n v="1646"/>
  </r>
  <r>
    <d v="2015-11-26T00:00:00"/>
    <x v="1"/>
    <x v="8"/>
    <n v="39"/>
    <x v="1"/>
    <x v="2"/>
    <x v="5"/>
    <n v="55980000"/>
    <x v="1"/>
    <x v="9"/>
    <n v="3"/>
    <n v="30"/>
    <n v="30.333333"/>
    <n v="90"/>
    <n v="90.999999000000003"/>
  </r>
  <r>
    <d v="2016-01-25T00:00:00"/>
    <x v="0"/>
    <x v="11"/>
    <n v="40"/>
    <x v="1"/>
    <x v="1"/>
    <x v="16"/>
    <n v="2592000"/>
    <x v="2"/>
    <x v="14"/>
    <n v="2"/>
    <n v="1221.5"/>
    <n v="1000.5"/>
    <n v="2443"/>
    <n v="2001"/>
  </r>
  <r>
    <d v="2016-01-25T00:00:00"/>
    <x v="0"/>
    <x v="11"/>
    <n v="40"/>
    <x v="1"/>
    <x v="1"/>
    <x v="16"/>
    <n v="2592000"/>
    <x v="0"/>
    <x v="12"/>
    <n v="1"/>
    <n v="63"/>
    <n v="80"/>
    <n v="63"/>
    <n v="80"/>
  </r>
  <r>
    <d v="2016-01-25T00:00:00"/>
    <x v="0"/>
    <x v="11"/>
    <n v="40"/>
    <x v="1"/>
    <x v="1"/>
    <x v="16"/>
    <n v="2592000"/>
    <x v="0"/>
    <x v="12"/>
    <n v="3"/>
    <n v="50"/>
    <n v="47.666666999999997"/>
    <n v="150"/>
    <n v="143.000001"/>
  </r>
  <r>
    <d v="2016-06-14T00:00:00"/>
    <x v="0"/>
    <x v="3"/>
    <n v="40"/>
    <x v="1"/>
    <x v="1"/>
    <x v="16"/>
    <n v="2592000"/>
    <x v="0"/>
    <x v="2"/>
    <n v="2"/>
    <n v="402.5"/>
    <n v="441"/>
    <n v="805"/>
    <n v="882"/>
  </r>
  <r>
    <d v="2015-11-12T00:00:00"/>
    <x v="1"/>
    <x v="8"/>
    <n v="40"/>
    <x v="1"/>
    <x v="1"/>
    <x v="16"/>
    <n v="2592000"/>
    <x v="0"/>
    <x v="2"/>
    <n v="3"/>
    <n v="151.66999999999999"/>
    <n v="141.33333300000001"/>
    <n v="455.01"/>
    <n v="423.999999"/>
  </r>
  <r>
    <d v="2015-12-26T00:00:00"/>
    <x v="1"/>
    <x v="9"/>
    <n v="40"/>
    <x v="1"/>
    <x v="1"/>
    <x v="16"/>
    <n v="2592000"/>
    <x v="2"/>
    <x v="11"/>
    <n v="3"/>
    <n v="794.67"/>
    <n v="533"/>
    <n v="2384.0099999999998"/>
    <n v="1599"/>
  </r>
  <r>
    <d v="2015-12-26T00:00:00"/>
    <x v="1"/>
    <x v="9"/>
    <n v="40"/>
    <x v="1"/>
    <x v="1"/>
    <x v="16"/>
    <n v="2592000"/>
    <x v="0"/>
    <x v="12"/>
    <n v="3"/>
    <n v="39"/>
    <n v="57.333333000000003"/>
    <n v="117"/>
    <n v="171.999999"/>
  </r>
  <r>
    <d v="2015-12-26T00:00:00"/>
    <x v="1"/>
    <x v="9"/>
    <n v="40"/>
    <x v="1"/>
    <x v="1"/>
    <x v="16"/>
    <n v="2592000"/>
    <x v="0"/>
    <x v="12"/>
    <n v="2"/>
    <n v="12.5"/>
    <n v="16.5"/>
    <n v="25"/>
    <n v="33"/>
  </r>
  <r>
    <d v="2015-12-28T00:00:00"/>
    <x v="1"/>
    <x v="9"/>
    <n v="40"/>
    <x v="1"/>
    <x v="1"/>
    <x v="16"/>
    <n v="2592000"/>
    <x v="2"/>
    <x v="4"/>
    <n v="2"/>
    <n v="1147.5"/>
    <n v="830.5"/>
    <n v="2295"/>
    <n v="1661"/>
  </r>
  <r>
    <d v="2015-12-28T00:00:00"/>
    <x v="1"/>
    <x v="9"/>
    <n v="40"/>
    <x v="1"/>
    <x v="1"/>
    <x v="16"/>
    <n v="2592000"/>
    <x v="0"/>
    <x v="12"/>
    <n v="1"/>
    <n v="115"/>
    <n v="133"/>
    <n v="115"/>
    <n v="133"/>
  </r>
  <r>
    <d v="2015-12-28T00:00:00"/>
    <x v="1"/>
    <x v="9"/>
    <n v="40"/>
    <x v="1"/>
    <x v="1"/>
    <x v="16"/>
    <n v="2592000"/>
    <x v="0"/>
    <x v="12"/>
    <n v="1"/>
    <n v="60"/>
    <n v="51"/>
    <n v="60"/>
    <n v="51"/>
  </r>
  <r>
    <d v="2015-12-28T00:00:00"/>
    <x v="1"/>
    <x v="9"/>
    <n v="40"/>
    <x v="1"/>
    <x v="1"/>
    <x v="16"/>
    <n v="2592000"/>
    <x v="0"/>
    <x v="2"/>
    <n v="2"/>
    <n v="332.5"/>
    <n v="376.5"/>
    <n v="665"/>
    <n v="753"/>
  </r>
  <r>
    <d v="2016-04-24T00:00:00"/>
    <x v="0"/>
    <x v="2"/>
    <n v="42"/>
    <x v="1"/>
    <x v="1"/>
    <x v="8"/>
    <n v="1654000"/>
    <x v="1"/>
    <x v="10"/>
    <n v="3"/>
    <n v="21"/>
    <n v="32"/>
    <n v="63"/>
    <n v="96"/>
  </r>
  <r>
    <d v="2016-03-01T00:00:00"/>
    <x v="0"/>
    <x v="1"/>
    <n v="42"/>
    <x v="0"/>
    <x v="3"/>
    <x v="10"/>
    <n v="17930000"/>
    <x v="0"/>
    <x v="12"/>
    <n v="1"/>
    <n v="300"/>
    <n v="465"/>
    <n v="300"/>
    <n v="465"/>
  </r>
  <r>
    <d v="2016-03-01T00:00:00"/>
    <x v="0"/>
    <x v="1"/>
    <n v="42"/>
    <x v="0"/>
    <x v="3"/>
    <x v="10"/>
    <n v="17930000"/>
    <x v="0"/>
    <x v="12"/>
    <n v="1"/>
    <n v="125"/>
    <n v="198"/>
    <n v="125"/>
    <n v="198"/>
  </r>
  <r>
    <d v="2016-03-16T00:00:00"/>
    <x v="0"/>
    <x v="1"/>
    <n v="42"/>
    <x v="0"/>
    <x v="3"/>
    <x v="10"/>
    <n v="17930000"/>
    <x v="0"/>
    <x v="12"/>
    <n v="2"/>
    <n v="52.5"/>
    <n v="82"/>
    <n v="105"/>
    <n v="164"/>
  </r>
  <r>
    <d v="2015-12-01T00:00:00"/>
    <x v="1"/>
    <x v="9"/>
    <n v="42"/>
    <x v="0"/>
    <x v="3"/>
    <x v="10"/>
    <n v="17930000"/>
    <x v="0"/>
    <x v="12"/>
    <n v="3"/>
    <n v="18.329999999999998"/>
    <n v="22.666667"/>
    <n v="54.989999999999995"/>
    <n v="68.000000999999997"/>
  </r>
  <r>
    <d v="2015-12-01T00:00:00"/>
    <x v="1"/>
    <x v="9"/>
    <n v="42"/>
    <x v="0"/>
    <x v="3"/>
    <x v="10"/>
    <n v="17930000"/>
    <x v="0"/>
    <x v="12"/>
    <n v="3"/>
    <n v="3"/>
    <n v="4"/>
    <n v="9"/>
    <n v="12"/>
  </r>
  <r>
    <d v="2015-12-09T00:00:00"/>
    <x v="1"/>
    <x v="9"/>
    <n v="42"/>
    <x v="0"/>
    <x v="3"/>
    <x v="10"/>
    <n v="17930000"/>
    <x v="0"/>
    <x v="12"/>
    <n v="3"/>
    <n v="41.67"/>
    <n v="55.666666999999997"/>
    <n v="125.01"/>
    <n v="167.000001"/>
  </r>
  <r>
    <d v="2015-12-09T00:00:00"/>
    <x v="1"/>
    <x v="9"/>
    <n v="42"/>
    <x v="0"/>
    <x v="3"/>
    <x v="10"/>
    <n v="17930000"/>
    <x v="0"/>
    <x v="12"/>
    <n v="3"/>
    <n v="53.33"/>
    <n v="69.333332999999996"/>
    <n v="159.99"/>
    <n v="207.999999"/>
  </r>
  <r>
    <d v="2015-12-24T00:00:00"/>
    <x v="1"/>
    <x v="9"/>
    <n v="42"/>
    <x v="0"/>
    <x v="3"/>
    <x v="10"/>
    <n v="17930000"/>
    <x v="0"/>
    <x v="12"/>
    <n v="3"/>
    <n v="96.67"/>
    <n v="137"/>
    <n v="290.01"/>
    <n v="411"/>
  </r>
  <r>
    <d v="2015-12-01T00:00:00"/>
    <x v="1"/>
    <x v="9"/>
    <n v="42"/>
    <x v="0"/>
    <x v="2"/>
    <x v="5"/>
    <n v="55980000"/>
    <x v="1"/>
    <x v="9"/>
    <n v="3"/>
    <n v="87"/>
    <n v="88.666667000000004"/>
    <n v="261"/>
    <n v="266.000001"/>
  </r>
  <r>
    <d v="2016-01-06T00:00:00"/>
    <x v="0"/>
    <x v="11"/>
    <n v="42"/>
    <x v="1"/>
    <x v="2"/>
    <x v="5"/>
    <n v="55980000"/>
    <x v="0"/>
    <x v="0"/>
    <n v="1"/>
    <n v="279"/>
    <n v="344"/>
    <n v="279"/>
    <n v="344"/>
  </r>
  <r>
    <d v="2016-01-06T00:00:00"/>
    <x v="0"/>
    <x v="11"/>
    <n v="42"/>
    <x v="1"/>
    <x v="2"/>
    <x v="5"/>
    <n v="55980000"/>
    <x v="0"/>
    <x v="0"/>
    <n v="3"/>
    <n v="22.67"/>
    <n v="31"/>
    <n v="68.010000000000005"/>
    <n v="93"/>
  </r>
  <r>
    <d v="2016-01-08T00:00:00"/>
    <x v="0"/>
    <x v="11"/>
    <n v="42"/>
    <x v="1"/>
    <x v="2"/>
    <x v="5"/>
    <n v="55980000"/>
    <x v="0"/>
    <x v="0"/>
    <n v="1"/>
    <n v="650"/>
    <n v="801"/>
    <n v="650"/>
    <n v="801"/>
  </r>
  <r>
    <d v="2016-01-08T00:00:00"/>
    <x v="0"/>
    <x v="11"/>
    <n v="42"/>
    <x v="1"/>
    <x v="2"/>
    <x v="5"/>
    <n v="55980000"/>
    <x v="0"/>
    <x v="0"/>
    <n v="1"/>
    <n v="44"/>
    <n v="59"/>
    <n v="44"/>
    <n v="59"/>
  </r>
  <r>
    <d v="2016-02-05T00:00:00"/>
    <x v="0"/>
    <x v="0"/>
    <n v="42"/>
    <x v="1"/>
    <x v="2"/>
    <x v="5"/>
    <n v="55980000"/>
    <x v="0"/>
    <x v="0"/>
    <n v="2"/>
    <n v="237.5"/>
    <n v="282"/>
    <n v="475"/>
    <n v="564"/>
  </r>
  <r>
    <d v="2016-02-11T00:00:00"/>
    <x v="0"/>
    <x v="0"/>
    <n v="42"/>
    <x v="1"/>
    <x v="2"/>
    <x v="5"/>
    <n v="55980000"/>
    <x v="0"/>
    <x v="0"/>
    <n v="1"/>
    <n v="14"/>
    <n v="18"/>
    <n v="14"/>
    <n v="18"/>
  </r>
  <r>
    <d v="2016-03-13T00:00:00"/>
    <x v="0"/>
    <x v="1"/>
    <n v="42"/>
    <x v="1"/>
    <x v="2"/>
    <x v="5"/>
    <n v="55980000"/>
    <x v="0"/>
    <x v="0"/>
    <n v="3"/>
    <n v="164.33"/>
    <n v="204.33333300000001"/>
    <n v="492.99"/>
    <n v="612.999999"/>
  </r>
  <r>
    <d v="2016-03-13T00:00:00"/>
    <x v="0"/>
    <x v="1"/>
    <n v="42"/>
    <x v="1"/>
    <x v="2"/>
    <x v="5"/>
    <n v="55980000"/>
    <x v="0"/>
    <x v="0"/>
    <n v="1"/>
    <n v="75"/>
    <n v="105"/>
    <n v="75"/>
    <n v="105"/>
  </r>
  <r>
    <d v="2016-03-29T00:00:00"/>
    <x v="0"/>
    <x v="1"/>
    <n v="42"/>
    <x v="1"/>
    <x v="2"/>
    <x v="5"/>
    <n v="55980000"/>
    <x v="0"/>
    <x v="0"/>
    <n v="1"/>
    <n v="100"/>
    <n v="133"/>
    <n v="100"/>
    <n v="133"/>
  </r>
  <r>
    <d v="2016-03-29T00:00:00"/>
    <x v="0"/>
    <x v="1"/>
    <n v="42"/>
    <x v="1"/>
    <x v="2"/>
    <x v="5"/>
    <n v="55980000"/>
    <x v="0"/>
    <x v="0"/>
    <n v="2"/>
    <n v="30"/>
    <n v="41.5"/>
    <n v="60"/>
    <n v="83"/>
  </r>
  <r>
    <d v="2016-05-26T00:00:00"/>
    <x v="0"/>
    <x v="10"/>
    <n v="42"/>
    <x v="1"/>
    <x v="2"/>
    <x v="5"/>
    <n v="55980000"/>
    <x v="0"/>
    <x v="0"/>
    <n v="3"/>
    <n v="16.670000000000002"/>
    <n v="21"/>
    <n v="50.010000000000005"/>
    <n v="63"/>
  </r>
  <r>
    <d v="2016-05-26T00:00:00"/>
    <x v="0"/>
    <x v="10"/>
    <n v="42"/>
    <x v="1"/>
    <x v="2"/>
    <x v="5"/>
    <n v="55980000"/>
    <x v="0"/>
    <x v="0"/>
    <n v="3"/>
    <n v="174"/>
    <n v="218.33333300000001"/>
    <n v="522"/>
    <n v="654.999999"/>
  </r>
  <r>
    <d v="2016-06-22T00:00:00"/>
    <x v="0"/>
    <x v="3"/>
    <n v="42"/>
    <x v="1"/>
    <x v="2"/>
    <x v="5"/>
    <n v="55980000"/>
    <x v="0"/>
    <x v="0"/>
    <n v="2"/>
    <n v="304.5"/>
    <n v="383.5"/>
    <n v="609"/>
    <n v="767"/>
  </r>
  <r>
    <d v="2016-06-22T00:00:00"/>
    <x v="0"/>
    <x v="3"/>
    <n v="42"/>
    <x v="1"/>
    <x v="2"/>
    <x v="5"/>
    <n v="55980000"/>
    <x v="0"/>
    <x v="0"/>
    <n v="1"/>
    <n v="150"/>
    <n v="178"/>
    <n v="150"/>
    <n v="178"/>
  </r>
  <r>
    <d v="2016-06-22T00:00:00"/>
    <x v="0"/>
    <x v="3"/>
    <n v="42"/>
    <x v="1"/>
    <x v="2"/>
    <x v="5"/>
    <n v="55980000"/>
    <x v="0"/>
    <x v="0"/>
    <n v="1"/>
    <n v="50"/>
    <n v="68"/>
    <n v="50"/>
    <n v="68"/>
  </r>
  <r>
    <d v="2015-07-20T00:00:00"/>
    <x v="1"/>
    <x v="4"/>
    <n v="42"/>
    <x v="1"/>
    <x v="2"/>
    <x v="5"/>
    <n v="55980000"/>
    <x v="0"/>
    <x v="0"/>
    <n v="3"/>
    <n v="13.33"/>
    <n v="14.333333"/>
    <n v="39.99"/>
    <n v="42.999999000000003"/>
  </r>
  <r>
    <d v="2015-07-20T00:00:00"/>
    <x v="1"/>
    <x v="4"/>
    <n v="42"/>
    <x v="1"/>
    <x v="2"/>
    <x v="5"/>
    <n v="55980000"/>
    <x v="0"/>
    <x v="0"/>
    <n v="1"/>
    <n v="65"/>
    <n v="72"/>
    <n v="65"/>
    <n v="72"/>
  </r>
  <r>
    <d v="2016-05-03T00:00:00"/>
    <x v="0"/>
    <x v="10"/>
    <n v="65"/>
    <x v="1"/>
    <x v="0"/>
    <x v="2"/>
    <n v="4246000"/>
    <x v="0"/>
    <x v="7"/>
    <n v="2"/>
    <n v="99"/>
    <n v="114.5"/>
    <n v="198"/>
    <n v="229"/>
  </r>
  <r>
    <d v="2016-05-03T00:00:00"/>
    <x v="0"/>
    <x v="10"/>
    <n v="65"/>
    <x v="1"/>
    <x v="0"/>
    <x v="2"/>
    <n v="4246000"/>
    <x v="0"/>
    <x v="2"/>
    <n v="3"/>
    <n v="11.67"/>
    <n v="15"/>
    <n v="35.01"/>
    <n v="45"/>
  </r>
  <r>
    <d v="2015-11-07T00:00:00"/>
    <x v="1"/>
    <x v="8"/>
    <n v="64"/>
    <x v="1"/>
    <x v="0"/>
    <x v="2"/>
    <n v="4246000"/>
    <x v="2"/>
    <x v="4"/>
    <n v="1"/>
    <n v="2320"/>
    <n v="1925"/>
    <n v="2320"/>
    <n v="1925"/>
  </r>
  <r>
    <d v="2015-11-03T00:00:00"/>
    <x v="1"/>
    <x v="8"/>
    <n v="64"/>
    <x v="1"/>
    <x v="0"/>
    <x v="1"/>
    <n v="39240000"/>
    <x v="2"/>
    <x v="4"/>
    <n v="2"/>
    <n v="1147.5"/>
    <n v="1045"/>
    <n v="2295"/>
    <n v="2090"/>
  </r>
  <r>
    <d v="2015-11-27T00:00:00"/>
    <x v="1"/>
    <x v="8"/>
    <n v="64"/>
    <x v="1"/>
    <x v="0"/>
    <x v="1"/>
    <n v="39240000"/>
    <x v="2"/>
    <x v="4"/>
    <n v="1"/>
    <n v="2295"/>
    <n v="2026"/>
    <n v="2295"/>
    <n v="2026"/>
  </r>
  <r>
    <d v="2015-11-27T00:00:00"/>
    <x v="1"/>
    <x v="8"/>
    <n v="64"/>
    <x v="1"/>
    <x v="0"/>
    <x v="1"/>
    <n v="39240000"/>
    <x v="1"/>
    <x v="9"/>
    <n v="2"/>
    <n v="63"/>
    <n v="72.5"/>
    <n v="126"/>
    <n v="145"/>
  </r>
  <r>
    <d v="2015-09-11T00:00:00"/>
    <x v="1"/>
    <x v="6"/>
    <n v="64"/>
    <x v="1"/>
    <x v="0"/>
    <x v="1"/>
    <n v="39240000"/>
    <x v="1"/>
    <x v="6"/>
    <n v="1"/>
    <n v="1350"/>
    <n v="1366"/>
    <n v="1350"/>
    <n v="1366"/>
  </r>
  <r>
    <d v="2016-01-16T00:00:00"/>
    <x v="0"/>
    <x v="11"/>
    <n v="51"/>
    <x v="1"/>
    <x v="1"/>
    <x v="16"/>
    <n v="2592000"/>
    <x v="2"/>
    <x v="4"/>
    <n v="1"/>
    <n v="540"/>
    <n v="748"/>
    <n v="540"/>
    <n v="748"/>
  </r>
  <r>
    <d v="2016-02-04T00:00:00"/>
    <x v="0"/>
    <x v="0"/>
    <n v="51"/>
    <x v="1"/>
    <x v="1"/>
    <x v="16"/>
    <n v="2592000"/>
    <x v="2"/>
    <x v="11"/>
    <n v="2"/>
    <n v="1192"/>
    <n v="1195.5"/>
    <n v="2384"/>
    <n v="2391"/>
  </r>
  <r>
    <d v="2016-02-04T00:00:00"/>
    <x v="0"/>
    <x v="0"/>
    <n v="51"/>
    <x v="1"/>
    <x v="1"/>
    <x v="16"/>
    <n v="2592000"/>
    <x v="0"/>
    <x v="12"/>
    <n v="2"/>
    <n v="135"/>
    <n v="115.5"/>
    <n v="270"/>
    <n v="231"/>
  </r>
  <r>
    <d v="2016-02-04T00:00:00"/>
    <x v="0"/>
    <x v="0"/>
    <n v="51"/>
    <x v="1"/>
    <x v="1"/>
    <x v="16"/>
    <n v="2592000"/>
    <x v="0"/>
    <x v="12"/>
    <n v="1"/>
    <n v="65"/>
    <n v="77"/>
    <n v="65"/>
    <n v="77"/>
  </r>
  <r>
    <d v="2016-02-04T00:00:00"/>
    <x v="0"/>
    <x v="0"/>
    <n v="51"/>
    <x v="1"/>
    <x v="1"/>
    <x v="16"/>
    <n v="2592000"/>
    <x v="0"/>
    <x v="2"/>
    <n v="1"/>
    <n v="490"/>
    <n v="621"/>
    <n v="490"/>
    <n v="621"/>
  </r>
  <r>
    <d v="2016-03-24T00:00:00"/>
    <x v="0"/>
    <x v="1"/>
    <n v="51"/>
    <x v="1"/>
    <x v="1"/>
    <x v="16"/>
    <n v="2592000"/>
    <x v="2"/>
    <x v="14"/>
    <n v="3"/>
    <n v="180"/>
    <n v="178.66666699999999"/>
    <n v="540"/>
    <n v="536.000001"/>
  </r>
  <r>
    <d v="2016-05-13T00:00:00"/>
    <x v="0"/>
    <x v="10"/>
    <n v="51"/>
    <x v="1"/>
    <x v="1"/>
    <x v="16"/>
    <n v="2592000"/>
    <x v="2"/>
    <x v="11"/>
    <n v="1"/>
    <n v="742"/>
    <n v="584"/>
    <n v="742"/>
    <n v="584"/>
  </r>
  <r>
    <d v="2016-05-13T00:00:00"/>
    <x v="0"/>
    <x v="10"/>
    <n v="51"/>
    <x v="1"/>
    <x v="1"/>
    <x v="16"/>
    <n v="2592000"/>
    <x v="0"/>
    <x v="2"/>
    <n v="2"/>
    <n v="367.5"/>
    <n v="591"/>
    <n v="735"/>
    <n v="1182"/>
  </r>
  <r>
    <d v="2016-06-01T00:00:00"/>
    <x v="0"/>
    <x v="3"/>
    <n v="51"/>
    <x v="1"/>
    <x v="1"/>
    <x v="16"/>
    <n v="2592000"/>
    <x v="2"/>
    <x v="11"/>
    <n v="2"/>
    <n v="1192"/>
    <n v="1518.5"/>
    <n v="2384"/>
    <n v="3037"/>
  </r>
  <r>
    <d v="2016-06-01T00:00:00"/>
    <x v="0"/>
    <x v="3"/>
    <n v="51"/>
    <x v="1"/>
    <x v="1"/>
    <x v="16"/>
    <n v="2592000"/>
    <x v="1"/>
    <x v="10"/>
    <n v="1"/>
    <n v="36"/>
    <n v="54"/>
    <n v="36"/>
    <n v="54"/>
  </r>
  <r>
    <d v="2016-06-01T00:00:00"/>
    <x v="0"/>
    <x v="3"/>
    <n v="51"/>
    <x v="1"/>
    <x v="1"/>
    <x v="16"/>
    <n v="2592000"/>
    <x v="0"/>
    <x v="2"/>
    <n v="3"/>
    <n v="280"/>
    <n v="268"/>
    <n v="840"/>
    <n v="804"/>
  </r>
  <r>
    <d v="2015-05-05T00:00:00"/>
    <x v="1"/>
    <x v="10"/>
    <n v="51"/>
    <x v="1"/>
    <x v="1"/>
    <x v="16"/>
    <n v="2592000"/>
    <x v="2"/>
    <x v="4"/>
    <n v="2"/>
    <n v="1035.5"/>
    <n v="775.5"/>
    <n v="2071"/>
    <n v="1551"/>
  </r>
  <r>
    <d v="2015-08-02T00:00:00"/>
    <x v="1"/>
    <x v="5"/>
    <n v="51"/>
    <x v="1"/>
    <x v="1"/>
    <x v="16"/>
    <n v="2592000"/>
    <x v="2"/>
    <x v="4"/>
    <n v="2"/>
    <n v="1160"/>
    <n v="1421"/>
    <n v="2320"/>
    <n v="2842"/>
  </r>
  <r>
    <d v="2015-08-02T00:00:00"/>
    <x v="1"/>
    <x v="5"/>
    <n v="51"/>
    <x v="1"/>
    <x v="1"/>
    <x v="16"/>
    <n v="2592000"/>
    <x v="0"/>
    <x v="2"/>
    <n v="3"/>
    <n v="210"/>
    <n v="280.66666700000002"/>
    <n v="630"/>
    <n v="842.00000100000011"/>
  </r>
  <r>
    <d v="2016-05-19T00:00:00"/>
    <x v="0"/>
    <x v="10"/>
    <n v="32"/>
    <x v="0"/>
    <x v="0"/>
    <x v="1"/>
    <n v="39240000"/>
    <x v="1"/>
    <x v="1"/>
    <n v="1"/>
    <n v="392"/>
    <n v="416"/>
    <n v="392"/>
    <n v="416"/>
  </r>
  <r>
    <d v="2016-05-20T00:00:00"/>
    <x v="0"/>
    <x v="10"/>
    <n v="32"/>
    <x v="0"/>
    <x v="0"/>
    <x v="1"/>
    <n v="39240000"/>
    <x v="1"/>
    <x v="1"/>
    <n v="1"/>
    <n v="490"/>
    <n v="675"/>
    <n v="490"/>
    <n v="675"/>
  </r>
  <r>
    <d v="2016-06-18T00:00:00"/>
    <x v="0"/>
    <x v="3"/>
    <n v="32"/>
    <x v="0"/>
    <x v="0"/>
    <x v="1"/>
    <n v="39240000"/>
    <x v="1"/>
    <x v="1"/>
    <n v="2"/>
    <n v="220.5"/>
    <n v="320"/>
    <n v="441"/>
    <n v="640"/>
  </r>
  <r>
    <d v="2016-07-05T00:00:00"/>
    <x v="0"/>
    <x v="4"/>
    <n v="33"/>
    <x v="0"/>
    <x v="0"/>
    <x v="2"/>
    <n v="4246000"/>
    <x v="0"/>
    <x v="12"/>
    <n v="2"/>
    <n v="10"/>
    <n v="13.5"/>
    <n v="20"/>
    <n v="27"/>
  </r>
  <r>
    <d v="2016-07-05T00:00:00"/>
    <x v="0"/>
    <x v="4"/>
    <n v="33"/>
    <x v="0"/>
    <x v="0"/>
    <x v="2"/>
    <n v="4246000"/>
    <x v="0"/>
    <x v="12"/>
    <n v="3"/>
    <n v="6.67"/>
    <n v="9"/>
    <n v="20.009999999999998"/>
    <n v="27"/>
  </r>
  <r>
    <d v="2015-11-25T00:00:00"/>
    <x v="1"/>
    <x v="8"/>
    <n v="33"/>
    <x v="0"/>
    <x v="0"/>
    <x v="2"/>
    <n v="4246000"/>
    <x v="0"/>
    <x v="12"/>
    <n v="3"/>
    <n v="56.67"/>
    <n v="62.666666999999997"/>
    <n v="170.01"/>
    <n v="188.000001"/>
  </r>
  <r>
    <d v="2015-11-25T00:00:00"/>
    <x v="1"/>
    <x v="8"/>
    <n v="33"/>
    <x v="0"/>
    <x v="0"/>
    <x v="2"/>
    <n v="4246000"/>
    <x v="0"/>
    <x v="12"/>
    <n v="2"/>
    <n v="45"/>
    <n v="51"/>
    <n v="90"/>
    <n v="102"/>
  </r>
  <r>
    <d v="2016-03-02T00:00:00"/>
    <x v="0"/>
    <x v="1"/>
    <n v="33"/>
    <x v="1"/>
    <x v="0"/>
    <x v="0"/>
    <n v="712816"/>
    <x v="0"/>
    <x v="7"/>
    <n v="1"/>
    <n v="88"/>
    <n v="110"/>
    <n v="88"/>
    <n v="110"/>
  </r>
  <r>
    <d v="2016-03-01T00:00:00"/>
    <x v="0"/>
    <x v="1"/>
    <n v="33"/>
    <x v="0"/>
    <x v="0"/>
    <x v="1"/>
    <n v="39240000"/>
    <x v="2"/>
    <x v="4"/>
    <n v="3"/>
    <n v="773.33"/>
    <n v="772.33333300000004"/>
    <n v="2319.9900000000002"/>
    <n v="2316.9999990000001"/>
  </r>
  <r>
    <d v="2016-03-15T00:00:00"/>
    <x v="0"/>
    <x v="1"/>
    <n v="33"/>
    <x v="0"/>
    <x v="0"/>
    <x v="1"/>
    <n v="39240000"/>
    <x v="2"/>
    <x v="4"/>
    <n v="3"/>
    <n v="765"/>
    <n v="757.33333300000004"/>
    <n v="2295"/>
    <n v="2271.9999990000001"/>
  </r>
  <r>
    <d v="2016-04-07T00:00:00"/>
    <x v="0"/>
    <x v="2"/>
    <n v="33"/>
    <x v="0"/>
    <x v="0"/>
    <x v="1"/>
    <n v="39240000"/>
    <x v="2"/>
    <x v="4"/>
    <n v="1"/>
    <n v="2295"/>
    <n v="2222"/>
    <n v="2295"/>
    <n v="2222"/>
  </r>
  <r>
    <d v="2016-04-07T00:00:00"/>
    <x v="0"/>
    <x v="2"/>
    <n v="33"/>
    <x v="0"/>
    <x v="0"/>
    <x v="1"/>
    <n v="39240000"/>
    <x v="0"/>
    <x v="7"/>
    <n v="2"/>
    <n v="66"/>
    <n v="88.5"/>
    <n v="132"/>
    <n v="177"/>
  </r>
  <r>
    <d v="2016-04-24T00:00:00"/>
    <x v="0"/>
    <x v="2"/>
    <n v="33"/>
    <x v="0"/>
    <x v="0"/>
    <x v="1"/>
    <n v="39240000"/>
    <x v="2"/>
    <x v="4"/>
    <n v="3"/>
    <n v="765"/>
    <n v="764"/>
    <n v="2295"/>
    <n v="2292"/>
  </r>
  <r>
    <d v="2016-05-05T00:00:00"/>
    <x v="0"/>
    <x v="10"/>
    <n v="33"/>
    <x v="0"/>
    <x v="0"/>
    <x v="1"/>
    <n v="39240000"/>
    <x v="2"/>
    <x v="4"/>
    <n v="3"/>
    <n v="773.33"/>
    <n v="777.33333300000004"/>
    <n v="2319.9900000000002"/>
    <n v="2331.9999990000001"/>
  </r>
  <r>
    <d v="2016-05-19T00:00:00"/>
    <x v="0"/>
    <x v="10"/>
    <n v="33"/>
    <x v="0"/>
    <x v="0"/>
    <x v="1"/>
    <n v="39240000"/>
    <x v="0"/>
    <x v="7"/>
    <n v="2"/>
    <n v="66"/>
    <n v="86"/>
    <n v="132"/>
    <n v="172"/>
  </r>
  <r>
    <d v="2016-05-30T00:00:00"/>
    <x v="0"/>
    <x v="10"/>
    <n v="33"/>
    <x v="0"/>
    <x v="0"/>
    <x v="1"/>
    <n v="39240000"/>
    <x v="0"/>
    <x v="7"/>
    <n v="1"/>
    <n v="44"/>
    <n v="57"/>
    <n v="44"/>
    <n v="57"/>
  </r>
  <r>
    <d v="2016-06-11T00:00:00"/>
    <x v="0"/>
    <x v="3"/>
    <n v="33"/>
    <x v="0"/>
    <x v="0"/>
    <x v="1"/>
    <n v="39240000"/>
    <x v="2"/>
    <x v="4"/>
    <n v="1"/>
    <n v="769"/>
    <n v="842"/>
    <n v="769"/>
    <n v="842"/>
  </r>
  <r>
    <d v="2016-06-19T00:00:00"/>
    <x v="0"/>
    <x v="3"/>
    <n v="33"/>
    <x v="0"/>
    <x v="0"/>
    <x v="1"/>
    <n v="39240000"/>
    <x v="2"/>
    <x v="4"/>
    <n v="3"/>
    <n v="256.33"/>
    <n v="249.66666699999999"/>
    <n v="768.99"/>
    <n v="749.000001"/>
  </r>
  <r>
    <d v="2016-06-22T00:00:00"/>
    <x v="0"/>
    <x v="3"/>
    <n v="33"/>
    <x v="0"/>
    <x v="0"/>
    <x v="1"/>
    <n v="39240000"/>
    <x v="2"/>
    <x v="4"/>
    <n v="3"/>
    <n v="765"/>
    <n v="865.33333300000004"/>
    <n v="2295"/>
    <n v="2595.9999990000001"/>
  </r>
  <r>
    <d v="2015-06-10T00:00:00"/>
    <x v="1"/>
    <x v="3"/>
    <n v="33"/>
    <x v="0"/>
    <x v="0"/>
    <x v="1"/>
    <n v="39240000"/>
    <x v="2"/>
    <x v="4"/>
    <n v="1"/>
    <n v="2071"/>
    <n v="1811"/>
    <n v="2071"/>
    <n v="1811"/>
  </r>
  <r>
    <d v="2015-07-26T00:00:00"/>
    <x v="1"/>
    <x v="4"/>
    <n v="33"/>
    <x v="0"/>
    <x v="0"/>
    <x v="1"/>
    <n v="39240000"/>
    <x v="2"/>
    <x v="4"/>
    <n v="2"/>
    <n v="1160"/>
    <n v="1107"/>
    <n v="2320"/>
    <n v="2214"/>
  </r>
  <r>
    <d v="2015-09-03T00:00:00"/>
    <x v="1"/>
    <x v="6"/>
    <n v="33"/>
    <x v="0"/>
    <x v="0"/>
    <x v="1"/>
    <n v="39240000"/>
    <x v="2"/>
    <x v="4"/>
    <n v="1"/>
    <n v="769"/>
    <n v="709"/>
    <n v="769"/>
    <n v="709"/>
  </r>
  <r>
    <d v="2015-11-10T00:00:00"/>
    <x v="1"/>
    <x v="8"/>
    <n v="33"/>
    <x v="0"/>
    <x v="0"/>
    <x v="1"/>
    <n v="39240000"/>
    <x v="2"/>
    <x v="4"/>
    <n v="3"/>
    <n v="765"/>
    <n v="794.66666699999996"/>
    <n v="2295"/>
    <n v="2384.0000009999999"/>
  </r>
  <r>
    <d v="2015-12-13T00:00:00"/>
    <x v="1"/>
    <x v="9"/>
    <n v="33"/>
    <x v="0"/>
    <x v="0"/>
    <x v="1"/>
    <n v="39240000"/>
    <x v="2"/>
    <x v="4"/>
    <n v="1"/>
    <n v="2320"/>
    <n v="2022"/>
    <n v="2320"/>
    <n v="2022"/>
  </r>
  <r>
    <d v="2016-01-31T00:00:00"/>
    <x v="0"/>
    <x v="11"/>
    <n v="33"/>
    <x v="1"/>
    <x v="0"/>
    <x v="1"/>
    <n v="39240000"/>
    <x v="1"/>
    <x v="9"/>
    <n v="2"/>
    <n v="81"/>
    <n v="93"/>
    <n v="162"/>
    <n v="186"/>
  </r>
  <r>
    <d v="2016-05-23T00:00:00"/>
    <x v="0"/>
    <x v="10"/>
    <n v="33"/>
    <x v="1"/>
    <x v="0"/>
    <x v="1"/>
    <n v="39240000"/>
    <x v="1"/>
    <x v="9"/>
    <n v="1"/>
    <n v="198"/>
    <n v="270"/>
    <n v="198"/>
    <n v="270"/>
  </r>
  <r>
    <d v="2015-09-23T00:00:00"/>
    <x v="1"/>
    <x v="6"/>
    <n v="33"/>
    <x v="1"/>
    <x v="0"/>
    <x v="1"/>
    <n v="39240000"/>
    <x v="1"/>
    <x v="9"/>
    <n v="1"/>
    <n v="270"/>
    <n v="281"/>
    <n v="270"/>
    <n v="281"/>
  </r>
  <r>
    <d v="2015-11-28T00:00:00"/>
    <x v="1"/>
    <x v="8"/>
    <n v="33"/>
    <x v="1"/>
    <x v="0"/>
    <x v="1"/>
    <n v="39240000"/>
    <x v="1"/>
    <x v="9"/>
    <n v="1"/>
    <n v="162"/>
    <n v="178"/>
    <n v="162"/>
    <n v="178"/>
  </r>
  <r>
    <d v="2016-01-10T00:00:00"/>
    <x v="0"/>
    <x v="11"/>
    <n v="63"/>
    <x v="0"/>
    <x v="0"/>
    <x v="1"/>
    <n v="39240000"/>
    <x v="0"/>
    <x v="0"/>
    <n v="2"/>
    <n v="62.5"/>
    <n v="76.5"/>
    <n v="125"/>
    <n v="153"/>
  </r>
  <r>
    <d v="2016-02-22T00:00:00"/>
    <x v="0"/>
    <x v="0"/>
    <n v="63"/>
    <x v="0"/>
    <x v="0"/>
    <x v="1"/>
    <n v="39240000"/>
    <x v="2"/>
    <x v="4"/>
    <n v="3"/>
    <n v="773.33"/>
    <n v="850.66666699999996"/>
    <n v="2319.9900000000002"/>
    <n v="2552.0000009999999"/>
  </r>
  <r>
    <d v="2016-02-22T00:00:00"/>
    <x v="0"/>
    <x v="0"/>
    <n v="63"/>
    <x v="0"/>
    <x v="0"/>
    <x v="1"/>
    <n v="39240000"/>
    <x v="0"/>
    <x v="0"/>
    <n v="2"/>
    <n v="2.5"/>
    <n v="3"/>
    <n v="5"/>
    <n v="6"/>
  </r>
  <r>
    <d v="2016-02-22T00:00:00"/>
    <x v="0"/>
    <x v="0"/>
    <n v="63"/>
    <x v="0"/>
    <x v="0"/>
    <x v="1"/>
    <n v="39240000"/>
    <x v="0"/>
    <x v="0"/>
    <n v="3"/>
    <n v="163.33000000000001"/>
    <n v="183"/>
    <n v="489.99"/>
    <n v="549"/>
  </r>
  <r>
    <d v="2016-02-22T00:00:00"/>
    <x v="0"/>
    <x v="0"/>
    <n v="63"/>
    <x v="0"/>
    <x v="0"/>
    <x v="1"/>
    <n v="39240000"/>
    <x v="0"/>
    <x v="2"/>
    <n v="1"/>
    <n v="525"/>
    <n v="677"/>
    <n v="525"/>
    <n v="677"/>
  </r>
  <r>
    <d v="2016-04-04T00:00:00"/>
    <x v="0"/>
    <x v="2"/>
    <n v="63"/>
    <x v="0"/>
    <x v="0"/>
    <x v="1"/>
    <n v="39240000"/>
    <x v="0"/>
    <x v="0"/>
    <n v="1"/>
    <n v="120"/>
    <n v="148"/>
    <n v="120"/>
    <n v="148"/>
  </r>
  <r>
    <d v="2016-04-04T00:00:00"/>
    <x v="0"/>
    <x v="2"/>
    <n v="63"/>
    <x v="0"/>
    <x v="0"/>
    <x v="1"/>
    <n v="39240000"/>
    <x v="0"/>
    <x v="0"/>
    <n v="1"/>
    <n v="390"/>
    <n v="486"/>
    <n v="390"/>
    <n v="486"/>
  </r>
  <r>
    <d v="2016-04-04T00:00:00"/>
    <x v="0"/>
    <x v="2"/>
    <n v="63"/>
    <x v="0"/>
    <x v="0"/>
    <x v="1"/>
    <n v="39240000"/>
    <x v="0"/>
    <x v="0"/>
    <n v="2"/>
    <n v="24"/>
    <n v="29.5"/>
    <n v="48"/>
    <n v="59"/>
  </r>
  <r>
    <d v="2015-07-16T00:00:00"/>
    <x v="1"/>
    <x v="4"/>
    <n v="63"/>
    <x v="0"/>
    <x v="0"/>
    <x v="1"/>
    <n v="39240000"/>
    <x v="2"/>
    <x v="4"/>
    <n v="3"/>
    <n v="773.33"/>
    <n v="682"/>
    <n v="2319.9900000000002"/>
    <n v="2046"/>
  </r>
  <r>
    <d v="2015-07-16T00:00:00"/>
    <x v="1"/>
    <x v="4"/>
    <n v="63"/>
    <x v="0"/>
    <x v="0"/>
    <x v="1"/>
    <n v="39240000"/>
    <x v="0"/>
    <x v="2"/>
    <n v="1"/>
    <n v="630"/>
    <n v="727"/>
    <n v="630"/>
    <n v="727"/>
  </r>
  <r>
    <d v="2015-07-26T00:00:00"/>
    <x v="1"/>
    <x v="4"/>
    <n v="63"/>
    <x v="0"/>
    <x v="0"/>
    <x v="1"/>
    <n v="39240000"/>
    <x v="0"/>
    <x v="2"/>
    <n v="3"/>
    <n v="151.66999999999999"/>
    <n v="170.33333300000001"/>
    <n v="455.01"/>
    <n v="510.999999"/>
  </r>
  <r>
    <d v="2015-08-22T00:00:00"/>
    <x v="1"/>
    <x v="5"/>
    <n v="63"/>
    <x v="0"/>
    <x v="0"/>
    <x v="1"/>
    <n v="39240000"/>
    <x v="0"/>
    <x v="0"/>
    <n v="3"/>
    <n v="100"/>
    <n v="106"/>
    <n v="300"/>
    <n v="318"/>
  </r>
  <r>
    <d v="2015-09-05T00:00:00"/>
    <x v="1"/>
    <x v="6"/>
    <n v="63"/>
    <x v="0"/>
    <x v="0"/>
    <x v="1"/>
    <n v="39240000"/>
    <x v="2"/>
    <x v="4"/>
    <n v="1"/>
    <n v="2320"/>
    <n v="2338"/>
    <n v="2320"/>
    <n v="2338"/>
  </r>
  <r>
    <d v="2015-09-14T00:00:00"/>
    <x v="1"/>
    <x v="6"/>
    <n v="63"/>
    <x v="0"/>
    <x v="0"/>
    <x v="1"/>
    <n v="39240000"/>
    <x v="2"/>
    <x v="14"/>
    <n v="1"/>
    <n v="540"/>
    <n v="438"/>
    <n v="540"/>
    <n v="438"/>
  </r>
  <r>
    <d v="2015-09-14T00:00:00"/>
    <x v="1"/>
    <x v="6"/>
    <n v="63"/>
    <x v="0"/>
    <x v="0"/>
    <x v="1"/>
    <n v="39240000"/>
    <x v="0"/>
    <x v="0"/>
    <n v="2"/>
    <n v="236.5"/>
    <n v="227"/>
    <n v="473"/>
    <n v="454"/>
  </r>
  <r>
    <d v="2015-09-14T00:00:00"/>
    <x v="1"/>
    <x v="6"/>
    <n v="63"/>
    <x v="0"/>
    <x v="0"/>
    <x v="1"/>
    <n v="39240000"/>
    <x v="0"/>
    <x v="0"/>
    <n v="1"/>
    <n v="62"/>
    <n v="68"/>
    <n v="62"/>
    <n v="68"/>
  </r>
  <r>
    <d v="2015-12-18T00:00:00"/>
    <x v="1"/>
    <x v="9"/>
    <n v="63"/>
    <x v="0"/>
    <x v="0"/>
    <x v="1"/>
    <n v="39240000"/>
    <x v="2"/>
    <x v="4"/>
    <n v="2"/>
    <n v="1160"/>
    <n v="1087"/>
    <n v="2320"/>
    <n v="2174"/>
  </r>
  <r>
    <d v="2015-12-18T00:00:00"/>
    <x v="1"/>
    <x v="9"/>
    <n v="63"/>
    <x v="0"/>
    <x v="0"/>
    <x v="1"/>
    <n v="39240000"/>
    <x v="0"/>
    <x v="0"/>
    <n v="3"/>
    <n v="81.67"/>
    <n v="98.666667000000004"/>
    <n v="245.01"/>
    <n v="296.000001"/>
  </r>
  <r>
    <d v="2015-12-18T00:00:00"/>
    <x v="1"/>
    <x v="9"/>
    <n v="63"/>
    <x v="0"/>
    <x v="0"/>
    <x v="1"/>
    <n v="39240000"/>
    <x v="0"/>
    <x v="0"/>
    <n v="3"/>
    <n v="5"/>
    <n v="5.3333329999999997"/>
    <n v="15"/>
    <n v="15.999998999999999"/>
  </r>
  <r>
    <d v="2015-12-18T00:00:00"/>
    <x v="1"/>
    <x v="9"/>
    <n v="63"/>
    <x v="0"/>
    <x v="0"/>
    <x v="1"/>
    <n v="39240000"/>
    <x v="0"/>
    <x v="2"/>
    <n v="1"/>
    <n v="350"/>
    <n v="374"/>
    <n v="350"/>
    <n v="374"/>
  </r>
  <r>
    <d v="2015-09-03T00:00:00"/>
    <x v="1"/>
    <x v="6"/>
    <n v="34"/>
    <x v="1"/>
    <x v="0"/>
    <x v="0"/>
    <n v="712816"/>
    <x v="1"/>
    <x v="9"/>
    <n v="2"/>
    <n v="90"/>
    <n v="90.5"/>
    <n v="180"/>
    <n v="181"/>
  </r>
  <r>
    <d v="2016-01-14T00:00:00"/>
    <x v="0"/>
    <x v="11"/>
    <n v="35"/>
    <x v="0"/>
    <x v="0"/>
    <x v="0"/>
    <n v="712816"/>
    <x v="2"/>
    <x v="4"/>
    <n v="3"/>
    <n v="765"/>
    <n v="755.66666699999996"/>
    <n v="2295"/>
    <n v="2267.0000009999999"/>
  </r>
  <r>
    <d v="2016-05-16T00:00:00"/>
    <x v="0"/>
    <x v="10"/>
    <n v="35"/>
    <x v="0"/>
    <x v="0"/>
    <x v="0"/>
    <n v="712816"/>
    <x v="2"/>
    <x v="4"/>
    <n v="2"/>
    <n v="1147.5"/>
    <n v="1252.5"/>
    <n v="2295"/>
    <n v="2505"/>
  </r>
  <r>
    <d v="2015-06-09T00:00:00"/>
    <x v="1"/>
    <x v="3"/>
    <n v="35"/>
    <x v="0"/>
    <x v="0"/>
    <x v="0"/>
    <n v="712816"/>
    <x v="2"/>
    <x v="4"/>
    <n v="3"/>
    <n v="690.33"/>
    <n v="591.66666699999996"/>
    <n v="2070.9900000000002"/>
    <n v="1775.0000009999999"/>
  </r>
  <r>
    <d v="2015-07-28T00:00:00"/>
    <x v="1"/>
    <x v="4"/>
    <n v="35"/>
    <x v="0"/>
    <x v="0"/>
    <x v="0"/>
    <n v="712816"/>
    <x v="2"/>
    <x v="4"/>
    <n v="3"/>
    <n v="188.33"/>
    <n v="201.33333300000001"/>
    <n v="564.99"/>
    <n v="603.999999"/>
  </r>
  <r>
    <d v="2015-08-23T00:00:00"/>
    <x v="1"/>
    <x v="5"/>
    <n v="35"/>
    <x v="0"/>
    <x v="0"/>
    <x v="0"/>
    <n v="712816"/>
    <x v="2"/>
    <x v="4"/>
    <n v="3"/>
    <n v="188.33"/>
    <n v="163"/>
    <n v="564.99"/>
    <n v="489"/>
  </r>
  <r>
    <d v="2015-11-27T00:00:00"/>
    <x v="1"/>
    <x v="8"/>
    <n v="35"/>
    <x v="0"/>
    <x v="0"/>
    <x v="0"/>
    <n v="712816"/>
    <x v="2"/>
    <x v="4"/>
    <n v="2"/>
    <n v="1147.5"/>
    <n v="1047"/>
    <n v="2295"/>
    <n v="2094"/>
  </r>
  <r>
    <d v="2015-12-06T00:00:00"/>
    <x v="1"/>
    <x v="9"/>
    <n v="35"/>
    <x v="0"/>
    <x v="0"/>
    <x v="0"/>
    <n v="712816"/>
    <x v="2"/>
    <x v="4"/>
    <n v="2"/>
    <n v="1147.5"/>
    <n v="1047"/>
    <n v="2295"/>
    <n v="2094"/>
  </r>
  <r>
    <d v="2015-12-22T00:00:00"/>
    <x v="1"/>
    <x v="9"/>
    <n v="35"/>
    <x v="0"/>
    <x v="0"/>
    <x v="0"/>
    <n v="712816"/>
    <x v="2"/>
    <x v="4"/>
    <n v="1"/>
    <n v="2295"/>
    <n v="2295"/>
    <n v="2295"/>
    <n v="2295"/>
  </r>
  <r>
    <d v="2016-01-27T00:00:00"/>
    <x v="0"/>
    <x v="11"/>
    <n v="36"/>
    <x v="0"/>
    <x v="0"/>
    <x v="2"/>
    <n v="4246000"/>
    <x v="2"/>
    <x v="4"/>
    <n v="3"/>
    <n v="256.33"/>
    <n v="272"/>
    <n v="768.99"/>
    <n v="816"/>
  </r>
  <r>
    <d v="2016-03-31T00:00:00"/>
    <x v="0"/>
    <x v="1"/>
    <n v="36"/>
    <x v="0"/>
    <x v="0"/>
    <x v="2"/>
    <n v="4246000"/>
    <x v="2"/>
    <x v="14"/>
    <n v="2"/>
    <n v="560"/>
    <n v="521"/>
    <n v="1120"/>
    <n v="1042"/>
  </r>
  <r>
    <d v="2016-03-31T00:00:00"/>
    <x v="0"/>
    <x v="1"/>
    <n v="36"/>
    <x v="0"/>
    <x v="0"/>
    <x v="2"/>
    <n v="4246000"/>
    <x v="0"/>
    <x v="2"/>
    <n v="1"/>
    <n v="735"/>
    <n v="847"/>
    <n v="735"/>
    <n v="847"/>
  </r>
  <r>
    <d v="2016-04-13T00:00:00"/>
    <x v="0"/>
    <x v="2"/>
    <n v="36"/>
    <x v="0"/>
    <x v="0"/>
    <x v="2"/>
    <n v="4246000"/>
    <x v="0"/>
    <x v="2"/>
    <n v="1"/>
    <n v="770"/>
    <n v="932"/>
    <n v="770"/>
    <n v="932"/>
  </r>
  <r>
    <d v="2016-06-18T00:00:00"/>
    <x v="0"/>
    <x v="3"/>
    <n v="36"/>
    <x v="0"/>
    <x v="0"/>
    <x v="2"/>
    <n v="4246000"/>
    <x v="2"/>
    <x v="14"/>
    <n v="3"/>
    <n v="567"/>
    <n v="589.66666699999996"/>
    <n v="1701"/>
    <n v="1769.0000009999999"/>
  </r>
  <r>
    <d v="2016-06-18T00:00:00"/>
    <x v="0"/>
    <x v="3"/>
    <n v="36"/>
    <x v="0"/>
    <x v="0"/>
    <x v="2"/>
    <n v="4246000"/>
    <x v="0"/>
    <x v="2"/>
    <n v="3"/>
    <n v="326.67"/>
    <n v="445.33333299999998"/>
    <n v="980.01"/>
    <n v="1335.9999989999999"/>
  </r>
  <r>
    <d v="2016-06-29T00:00:00"/>
    <x v="0"/>
    <x v="3"/>
    <n v="36"/>
    <x v="0"/>
    <x v="0"/>
    <x v="2"/>
    <n v="4246000"/>
    <x v="2"/>
    <x v="4"/>
    <n v="3"/>
    <n v="765"/>
    <n v="794.33333300000004"/>
    <n v="2295"/>
    <n v="2382.9999990000001"/>
  </r>
  <r>
    <d v="2016-06-29T00:00:00"/>
    <x v="0"/>
    <x v="3"/>
    <n v="36"/>
    <x v="0"/>
    <x v="0"/>
    <x v="2"/>
    <n v="4246000"/>
    <x v="0"/>
    <x v="2"/>
    <n v="1"/>
    <n v="140"/>
    <n v="161"/>
    <n v="140"/>
    <n v="161"/>
  </r>
  <r>
    <d v="2015-09-06T00:00:00"/>
    <x v="1"/>
    <x v="6"/>
    <n v="36"/>
    <x v="0"/>
    <x v="0"/>
    <x v="2"/>
    <n v="4246000"/>
    <x v="0"/>
    <x v="2"/>
    <n v="1"/>
    <n v="665"/>
    <n v="764"/>
    <n v="665"/>
    <n v="764"/>
  </r>
  <r>
    <d v="2015-10-11T00:00:00"/>
    <x v="1"/>
    <x v="7"/>
    <n v="36"/>
    <x v="0"/>
    <x v="0"/>
    <x v="2"/>
    <n v="4246000"/>
    <x v="2"/>
    <x v="14"/>
    <n v="3"/>
    <n v="180"/>
    <n v="168"/>
    <n v="540"/>
    <n v="504"/>
  </r>
  <r>
    <d v="2015-12-09T00:00:00"/>
    <x v="1"/>
    <x v="9"/>
    <n v="36"/>
    <x v="0"/>
    <x v="0"/>
    <x v="2"/>
    <n v="4246000"/>
    <x v="2"/>
    <x v="4"/>
    <n v="2"/>
    <n v="1147.5"/>
    <n v="1091"/>
    <n v="2295"/>
    <n v="2182"/>
  </r>
  <r>
    <d v="2015-12-09T00:00:00"/>
    <x v="1"/>
    <x v="9"/>
    <n v="36"/>
    <x v="0"/>
    <x v="0"/>
    <x v="2"/>
    <n v="4246000"/>
    <x v="0"/>
    <x v="2"/>
    <n v="1"/>
    <n v="700"/>
    <n v="705"/>
    <n v="700"/>
    <n v="705"/>
  </r>
  <r>
    <d v="2015-12-22T00:00:00"/>
    <x v="1"/>
    <x v="9"/>
    <n v="36"/>
    <x v="0"/>
    <x v="0"/>
    <x v="2"/>
    <n v="4246000"/>
    <x v="0"/>
    <x v="2"/>
    <n v="1"/>
    <n v="945"/>
    <n v="1102"/>
    <n v="945"/>
    <n v="1102"/>
  </r>
  <r>
    <d v="2016-01-14T00:00:00"/>
    <x v="0"/>
    <x v="11"/>
    <n v="42"/>
    <x v="0"/>
    <x v="0"/>
    <x v="0"/>
    <n v="712816"/>
    <x v="1"/>
    <x v="6"/>
    <n v="2"/>
    <n v="175"/>
    <n v="199.5"/>
    <n v="350"/>
    <n v="399"/>
  </r>
  <r>
    <d v="2016-02-10T00:00:00"/>
    <x v="0"/>
    <x v="0"/>
    <n v="42"/>
    <x v="0"/>
    <x v="0"/>
    <x v="0"/>
    <n v="712816"/>
    <x v="2"/>
    <x v="4"/>
    <n v="1"/>
    <n v="2320"/>
    <n v="2495"/>
    <n v="2320"/>
    <n v="2495"/>
  </r>
  <r>
    <d v="2016-02-21T00:00:00"/>
    <x v="0"/>
    <x v="0"/>
    <n v="42"/>
    <x v="0"/>
    <x v="0"/>
    <x v="0"/>
    <n v="712816"/>
    <x v="2"/>
    <x v="4"/>
    <n v="3"/>
    <n v="773.33"/>
    <n v="785.33333300000004"/>
    <n v="2319.9900000000002"/>
    <n v="2355.9999990000001"/>
  </r>
  <r>
    <d v="2016-03-18T00:00:00"/>
    <x v="0"/>
    <x v="1"/>
    <n v="42"/>
    <x v="0"/>
    <x v="0"/>
    <x v="0"/>
    <n v="712816"/>
    <x v="0"/>
    <x v="7"/>
    <n v="1"/>
    <n v="308"/>
    <n v="416"/>
    <n v="308"/>
    <n v="416"/>
  </r>
  <r>
    <d v="2016-05-01T00:00:00"/>
    <x v="0"/>
    <x v="10"/>
    <n v="42"/>
    <x v="0"/>
    <x v="0"/>
    <x v="0"/>
    <n v="712816"/>
    <x v="2"/>
    <x v="4"/>
    <n v="3"/>
    <n v="773.33"/>
    <n v="978.33333300000004"/>
    <n v="2319.9900000000002"/>
    <n v="2934.9999990000001"/>
  </r>
  <r>
    <d v="2016-05-01T00:00:00"/>
    <x v="0"/>
    <x v="10"/>
    <n v="42"/>
    <x v="0"/>
    <x v="0"/>
    <x v="0"/>
    <n v="712816"/>
    <x v="0"/>
    <x v="7"/>
    <n v="2"/>
    <n v="242"/>
    <n v="330.5"/>
    <n v="484"/>
    <n v="661"/>
  </r>
  <r>
    <d v="2016-05-27T00:00:00"/>
    <x v="0"/>
    <x v="10"/>
    <n v="42"/>
    <x v="0"/>
    <x v="0"/>
    <x v="0"/>
    <n v="712816"/>
    <x v="1"/>
    <x v="6"/>
    <n v="2"/>
    <n v="243"/>
    <n v="353"/>
    <n v="486"/>
    <n v="706"/>
  </r>
  <r>
    <d v="2016-06-01T00:00:00"/>
    <x v="0"/>
    <x v="3"/>
    <n v="42"/>
    <x v="0"/>
    <x v="0"/>
    <x v="0"/>
    <n v="712816"/>
    <x v="2"/>
    <x v="4"/>
    <n v="3"/>
    <n v="765"/>
    <n v="844.66666699999996"/>
    <n v="2295"/>
    <n v="2534.0000009999999"/>
  </r>
  <r>
    <d v="2016-06-30T00:00:00"/>
    <x v="0"/>
    <x v="3"/>
    <n v="42"/>
    <x v="0"/>
    <x v="0"/>
    <x v="0"/>
    <n v="712816"/>
    <x v="1"/>
    <x v="6"/>
    <n v="3"/>
    <n v="233.33"/>
    <n v="316"/>
    <n v="699.99"/>
    <n v="948"/>
  </r>
  <r>
    <d v="2016-07-04T00:00:00"/>
    <x v="0"/>
    <x v="4"/>
    <n v="42"/>
    <x v="0"/>
    <x v="0"/>
    <x v="0"/>
    <n v="712816"/>
    <x v="1"/>
    <x v="6"/>
    <n v="3"/>
    <n v="350"/>
    <n v="413"/>
    <n v="1050"/>
    <n v="1239"/>
  </r>
  <r>
    <d v="2016-07-04T00:00:00"/>
    <x v="0"/>
    <x v="4"/>
    <n v="42"/>
    <x v="0"/>
    <x v="0"/>
    <x v="0"/>
    <n v="712816"/>
    <x v="1"/>
    <x v="10"/>
    <n v="3"/>
    <n v="9"/>
    <n v="12"/>
    <n v="27"/>
    <n v="36"/>
  </r>
  <r>
    <d v="2015-07-15T00:00:00"/>
    <x v="1"/>
    <x v="4"/>
    <n v="42"/>
    <x v="0"/>
    <x v="0"/>
    <x v="0"/>
    <n v="712816"/>
    <x v="1"/>
    <x v="6"/>
    <n v="3"/>
    <n v="166.67"/>
    <n v="174.33333300000001"/>
    <n v="500.01"/>
    <n v="522.999999"/>
  </r>
  <r>
    <d v="2015-09-28T00:00:00"/>
    <x v="1"/>
    <x v="6"/>
    <n v="42"/>
    <x v="0"/>
    <x v="0"/>
    <x v="0"/>
    <n v="712816"/>
    <x v="1"/>
    <x v="10"/>
    <n v="1"/>
    <n v="243"/>
    <n v="267"/>
    <n v="243"/>
    <n v="267"/>
  </r>
  <r>
    <d v="2015-09-28T00:00:00"/>
    <x v="1"/>
    <x v="6"/>
    <n v="42"/>
    <x v="0"/>
    <x v="0"/>
    <x v="0"/>
    <n v="712816"/>
    <x v="1"/>
    <x v="6"/>
    <n v="2"/>
    <n v="550"/>
    <n v="571.5"/>
    <n v="1100"/>
    <n v="1143"/>
  </r>
  <r>
    <d v="2015-11-23T00:00:00"/>
    <x v="1"/>
    <x v="8"/>
    <n v="42"/>
    <x v="0"/>
    <x v="0"/>
    <x v="0"/>
    <n v="712816"/>
    <x v="1"/>
    <x v="10"/>
    <n v="2"/>
    <n v="126"/>
    <n v="133.5"/>
    <n v="252"/>
    <n v="267"/>
  </r>
  <r>
    <d v="2015-11-24T00:00:00"/>
    <x v="1"/>
    <x v="8"/>
    <n v="42"/>
    <x v="0"/>
    <x v="0"/>
    <x v="0"/>
    <n v="712816"/>
    <x v="2"/>
    <x v="4"/>
    <n v="1"/>
    <n v="2320"/>
    <n v="2001"/>
    <n v="2320"/>
    <n v="2001"/>
  </r>
  <r>
    <d v="2015-11-24T00:00:00"/>
    <x v="1"/>
    <x v="8"/>
    <n v="42"/>
    <x v="0"/>
    <x v="0"/>
    <x v="0"/>
    <n v="712816"/>
    <x v="1"/>
    <x v="6"/>
    <n v="1"/>
    <n v="486"/>
    <n v="522"/>
    <n v="486"/>
    <n v="522"/>
  </r>
  <r>
    <d v="2015-12-01T00:00:00"/>
    <x v="1"/>
    <x v="9"/>
    <n v="42"/>
    <x v="0"/>
    <x v="0"/>
    <x v="0"/>
    <n v="712816"/>
    <x v="2"/>
    <x v="4"/>
    <n v="3"/>
    <n v="773.33"/>
    <n v="682.66666699999996"/>
    <n v="2319.9900000000002"/>
    <n v="2048.0000009999999"/>
  </r>
  <r>
    <d v="2015-12-01T00:00:00"/>
    <x v="1"/>
    <x v="9"/>
    <n v="42"/>
    <x v="0"/>
    <x v="0"/>
    <x v="0"/>
    <n v="712816"/>
    <x v="1"/>
    <x v="10"/>
    <n v="2"/>
    <n v="9"/>
    <n v="9.5"/>
    <n v="18"/>
    <n v="19"/>
  </r>
  <r>
    <d v="2015-12-01T00:00:00"/>
    <x v="1"/>
    <x v="9"/>
    <n v="42"/>
    <x v="0"/>
    <x v="0"/>
    <x v="0"/>
    <n v="712816"/>
    <x v="1"/>
    <x v="6"/>
    <n v="2"/>
    <n v="450"/>
    <n v="420.5"/>
    <n v="900"/>
    <n v="841"/>
  </r>
  <r>
    <d v="2015-12-31T00:00:00"/>
    <x v="1"/>
    <x v="9"/>
    <n v="42"/>
    <x v="0"/>
    <x v="0"/>
    <x v="0"/>
    <n v="712816"/>
    <x v="1"/>
    <x v="10"/>
    <n v="2"/>
    <n v="117"/>
    <n v="131.5"/>
    <n v="234"/>
    <n v="263"/>
  </r>
  <r>
    <d v="2016-06-05T00:00:00"/>
    <x v="0"/>
    <x v="3"/>
    <n v="61"/>
    <x v="1"/>
    <x v="0"/>
    <x v="0"/>
    <n v="712816"/>
    <x v="0"/>
    <x v="2"/>
    <n v="1"/>
    <n v="770"/>
    <n v="834"/>
    <n v="770"/>
    <n v="834"/>
  </r>
  <r>
    <d v="2016-06-07T00:00:00"/>
    <x v="0"/>
    <x v="3"/>
    <n v="61"/>
    <x v="1"/>
    <x v="0"/>
    <x v="0"/>
    <n v="712816"/>
    <x v="2"/>
    <x v="4"/>
    <n v="3"/>
    <n v="765"/>
    <n v="727"/>
    <n v="2295"/>
    <n v="21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7DB504-23AD-44C3-B8EB-A1046E76859A}" name="TDVentasMes"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3">
  <location ref="N2:O15" firstHeaderRow="1" firstDataRow="1" firstDataCol="1"/>
  <pivotFields count="16">
    <pivotField numFmtId="14" showAll="0"/>
    <pivotField showAll="0">
      <items count="3">
        <item x="1"/>
        <item x="0"/>
        <item t="default"/>
      </items>
    </pivotField>
    <pivotField axis="axisRow" showAll="0">
      <items count="13">
        <item x="11"/>
        <item x="0"/>
        <item x="1"/>
        <item x="2"/>
        <item x="10"/>
        <item x="3"/>
        <item x="4"/>
        <item x="5"/>
        <item x="6"/>
        <item x="7"/>
        <item x="8"/>
        <item x="9"/>
        <item t="default"/>
      </items>
    </pivotField>
    <pivotField showAll="0"/>
    <pivotField showAll="0"/>
    <pivotField showAll="0">
      <items count="5">
        <item x="3"/>
        <item x="0"/>
        <item x="1"/>
        <item x="2"/>
        <item t="default"/>
      </items>
    </pivotField>
    <pivotField showAll="0">
      <items count="33">
        <item x="22"/>
        <item x="11"/>
        <item x="21"/>
        <item x="1"/>
        <item x="19"/>
        <item x="5"/>
        <item x="3"/>
        <item x="28"/>
        <item x="7"/>
        <item x="15"/>
        <item x="6"/>
        <item x="29"/>
        <item x="20"/>
        <item x="18"/>
        <item x="25"/>
        <item x="31"/>
        <item x="14"/>
        <item x="16"/>
        <item x="10"/>
        <item x="27"/>
        <item x="2"/>
        <item x="13"/>
        <item x="9"/>
        <item x="12"/>
        <item x="17"/>
        <item x="8"/>
        <item x="30"/>
        <item x="24"/>
        <item x="23"/>
        <item x="0"/>
        <item x="26"/>
        <item x="4"/>
        <item t="default"/>
      </items>
    </pivotField>
    <pivotField numFmtId="3" showAll="0"/>
    <pivotField showAll="0">
      <items count="4">
        <item x="0"/>
        <item x="2"/>
        <item x="1"/>
        <item t="default"/>
      </items>
    </pivotField>
    <pivotField showAll="0">
      <items count="18">
        <item x="14"/>
        <item x="4"/>
        <item x="11"/>
        <item x="12"/>
        <item x="9"/>
        <item x="6"/>
        <item x="2"/>
        <item x="13"/>
        <item x="10"/>
        <item x="1"/>
        <item x="7"/>
        <item x="0"/>
        <item x="5"/>
        <item x="15"/>
        <item x="8"/>
        <item x="16"/>
        <item x="3"/>
        <item t="default"/>
      </items>
    </pivotField>
    <pivotField showAll="0"/>
    <pivotField numFmtId="165" showAll="0"/>
    <pivotField numFmtId="165" showAll="0"/>
    <pivotField numFmtId="165" showAll="0"/>
    <pivotField dataField="1" numFmtId="165" showAll="0"/>
    <pivotField dragToRow="0" dragToCol="0" dragToPage="0" showAll="0" defaultSubtotal="0"/>
  </pivotFields>
  <rowFields count="1">
    <field x="2"/>
  </rowFields>
  <rowItems count="13">
    <i>
      <x/>
    </i>
    <i>
      <x v="1"/>
    </i>
    <i>
      <x v="2"/>
    </i>
    <i>
      <x v="3"/>
    </i>
    <i>
      <x v="4"/>
    </i>
    <i>
      <x v="5"/>
    </i>
    <i>
      <x v="6"/>
    </i>
    <i>
      <x v="7"/>
    </i>
    <i>
      <x v="8"/>
    </i>
    <i>
      <x v="9"/>
    </i>
    <i>
      <x v="10"/>
    </i>
    <i>
      <x v="11"/>
    </i>
    <i t="grand">
      <x/>
    </i>
  </rowItems>
  <colItems count="1">
    <i/>
  </colItems>
  <dataFields count="1">
    <dataField name="Promedio de Ingresos" fld="14" subtotal="average" baseField="2" baseItem="0" numFmtId="165"/>
  </dataFields>
  <chartFormats count="4">
    <chartFormat chart="13" format="9" series="1">
      <pivotArea type="data" outline="0" fieldPosition="0">
        <references count="1">
          <reference field="4294967294" count="1" selected="0">
            <x v="0"/>
          </reference>
        </references>
      </pivotArea>
    </chartFormat>
    <chartFormat chart="17" format="10" series="1">
      <pivotArea type="data" outline="0" fieldPosition="0">
        <references count="1">
          <reference field="4294967294" count="1" selected="0">
            <x v="0"/>
          </reference>
        </references>
      </pivotArea>
    </chartFormat>
    <chartFormat chart="18" format="11" series="1">
      <pivotArea type="data" outline="0" fieldPosition="0">
        <references count="1">
          <reference field="4294967294" count="1" selected="0">
            <x v="0"/>
          </reference>
        </references>
      </pivotArea>
    </chartFormat>
    <chartFormat chart="39"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3B7DA2-9AF4-41AA-B77F-729749DD8FDF}" name="TDVentasClientes"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7">
  <location ref="B11:C14" firstHeaderRow="1" firstDataRow="1" firstDataCol="1"/>
  <pivotFields count="16">
    <pivotField numFmtId="14" showAll="0"/>
    <pivotField showAll="0">
      <items count="3">
        <item x="1"/>
        <item x="0"/>
        <item t="default"/>
      </items>
    </pivotField>
    <pivotField showAll="0">
      <items count="13">
        <item x="11"/>
        <item x="0"/>
        <item x="1"/>
        <item x="2"/>
        <item x="10"/>
        <item x="3"/>
        <item x="4"/>
        <item x="5"/>
        <item x="6"/>
        <item x="7"/>
        <item x="8"/>
        <item x="9"/>
        <item t="default"/>
      </items>
    </pivotField>
    <pivotField showAll="0"/>
    <pivotField axis="axisRow" showAll="0">
      <items count="3">
        <item x="0"/>
        <item x="1"/>
        <item t="default"/>
      </items>
    </pivotField>
    <pivotField showAll="0">
      <items count="5">
        <item x="3"/>
        <item x="0"/>
        <item x="1"/>
        <item x="2"/>
        <item t="default"/>
      </items>
    </pivotField>
    <pivotField showAll="0">
      <items count="33">
        <item x="22"/>
        <item x="11"/>
        <item x="21"/>
        <item x="1"/>
        <item x="19"/>
        <item x="5"/>
        <item x="3"/>
        <item x="28"/>
        <item x="7"/>
        <item x="15"/>
        <item x="6"/>
        <item x="29"/>
        <item x="20"/>
        <item x="18"/>
        <item x="25"/>
        <item x="31"/>
        <item x="14"/>
        <item x="16"/>
        <item x="10"/>
        <item x="27"/>
        <item x="2"/>
        <item x="13"/>
        <item x="9"/>
        <item x="12"/>
        <item x="17"/>
        <item x="8"/>
        <item x="30"/>
        <item x="24"/>
        <item x="23"/>
        <item x="0"/>
        <item x="26"/>
        <item x="4"/>
        <item t="default"/>
      </items>
    </pivotField>
    <pivotField numFmtId="3" showAll="0"/>
    <pivotField showAll="0">
      <items count="4">
        <item x="0"/>
        <item x="2"/>
        <item x="1"/>
        <item t="default"/>
      </items>
    </pivotField>
    <pivotField showAll="0">
      <items count="18">
        <item x="14"/>
        <item x="4"/>
        <item x="11"/>
        <item x="12"/>
        <item x="9"/>
        <item x="6"/>
        <item x="2"/>
        <item x="13"/>
        <item x="10"/>
        <item x="1"/>
        <item x="7"/>
        <item x="0"/>
        <item x="5"/>
        <item x="15"/>
        <item x="8"/>
        <item x="16"/>
        <item x="3"/>
        <item t="default"/>
      </items>
    </pivotField>
    <pivotField showAll="0"/>
    <pivotField numFmtId="165" showAll="0"/>
    <pivotField numFmtId="165" showAll="0"/>
    <pivotField numFmtId="165" showAll="0"/>
    <pivotField dataField="1" numFmtId="165" showAll="0"/>
    <pivotField dragToRow="0" dragToCol="0" dragToPage="0" showAll="0" defaultSubtotal="0"/>
  </pivotFields>
  <rowFields count="1">
    <field x="4"/>
  </rowFields>
  <rowItems count="3">
    <i>
      <x/>
    </i>
    <i>
      <x v="1"/>
    </i>
    <i t="grand">
      <x/>
    </i>
  </rowItems>
  <colItems count="1">
    <i/>
  </colItems>
  <dataFields count="1">
    <dataField name="Suma de Ingresos" fld="14" baseField="4" baseItem="0" numFmtId="165"/>
  </dataFields>
  <chartFormats count="7">
    <chartFormat chart="27" format="0" series="1">
      <pivotArea type="data" outline="0" fieldPosition="0">
        <references count="1">
          <reference field="4294967294" count="1" selected="0">
            <x v="0"/>
          </reference>
        </references>
      </pivotArea>
    </chartFormat>
    <chartFormat chart="31" format="4" series="1">
      <pivotArea type="data" outline="0" fieldPosition="0">
        <references count="1">
          <reference field="4294967294" count="1" selected="0">
            <x v="0"/>
          </reference>
        </references>
      </pivotArea>
    </chartFormat>
    <chartFormat chart="31" format="5">
      <pivotArea type="data" outline="0" fieldPosition="0">
        <references count="2">
          <reference field="4294967294" count="1" selected="0">
            <x v="0"/>
          </reference>
          <reference field="4" count="1" selected="0">
            <x v="0"/>
          </reference>
        </references>
      </pivotArea>
    </chartFormat>
    <chartFormat chart="31" format="6">
      <pivotArea type="data" outline="0" fieldPosition="0">
        <references count="2">
          <reference field="4294967294" count="1" selected="0">
            <x v="0"/>
          </reference>
          <reference field="4" count="1" selected="0">
            <x v="1"/>
          </reference>
        </references>
      </pivotArea>
    </chartFormat>
    <chartFormat chart="32" format="11" series="1">
      <pivotArea type="data" outline="0" fieldPosition="0">
        <references count="1">
          <reference field="4294967294" count="1" selected="0">
            <x v="0"/>
          </reference>
        </references>
      </pivotArea>
    </chartFormat>
    <chartFormat chart="32" format="12">
      <pivotArea type="data" outline="0" fieldPosition="0">
        <references count="2">
          <reference field="4294967294" count="1" selected="0">
            <x v="0"/>
          </reference>
          <reference field="4" count="1" selected="0">
            <x v="0"/>
          </reference>
        </references>
      </pivotArea>
    </chartFormat>
    <chartFormat chart="32" format="1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D8A446-8A52-4E3A-BC92-B45F8D967106}" name="TDGanancias" cacheId="0" applyNumberFormats="0" applyBorderFormats="0" applyFontFormats="0" applyPatternFormats="0" applyAlignmentFormats="0" applyWidthHeightFormats="1" dataCaption="Valores" updatedVersion="8" minRefreshableVersion="3" itemPrintTitles="1" mergeItem="1" createdVersion="8" indent="0" outline="1" outlineData="1" multipleFieldFilters="0" chartFormat="39">
  <location ref="K2:L6" firstHeaderRow="1" firstDataRow="1" firstDataCol="1"/>
  <pivotFields count="16">
    <pivotField numFmtId="14" showAll="0"/>
    <pivotField showAll="0">
      <items count="3">
        <item x="1"/>
        <item x="0"/>
        <item t="default"/>
      </items>
    </pivotField>
    <pivotField showAll="0">
      <items count="13">
        <item x="11"/>
        <item x="0"/>
        <item x="1"/>
        <item x="2"/>
        <item x="10"/>
        <item x="3"/>
        <item x="4"/>
        <item x="5"/>
        <item x="6"/>
        <item x="7"/>
        <item x="8"/>
        <item x="9"/>
        <item t="default"/>
      </items>
    </pivotField>
    <pivotField showAll="0"/>
    <pivotField showAll="0"/>
    <pivotField showAll="0">
      <items count="5">
        <item x="3"/>
        <item x="0"/>
        <item x="1"/>
        <item x="2"/>
        <item t="default"/>
      </items>
    </pivotField>
    <pivotField showAll="0">
      <items count="33">
        <item x="22"/>
        <item x="11"/>
        <item x="21"/>
        <item x="1"/>
        <item x="19"/>
        <item x="5"/>
        <item x="3"/>
        <item x="28"/>
        <item x="7"/>
        <item x="15"/>
        <item x="6"/>
        <item x="29"/>
        <item x="20"/>
        <item x="18"/>
        <item x="25"/>
        <item x="31"/>
        <item x="14"/>
        <item x="16"/>
        <item x="10"/>
        <item x="27"/>
        <item x="2"/>
        <item x="13"/>
        <item x="9"/>
        <item x="12"/>
        <item x="17"/>
        <item x="8"/>
        <item x="30"/>
        <item x="24"/>
        <item x="23"/>
        <item x="0"/>
        <item x="26"/>
        <item x="4"/>
        <item t="default"/>
      </items>
    </pivotField>
    <pivotField numFmtId="3" showAll="0"/>
    <pivotField axis="axisRow" showAll="0">
      <items count="4">
        <item x="0"/>
        <item x="2"/>
        <item x="1"/>
        <item t="default"/>
      </items>
    </pivotField>
    <pivotField showAll="0">
      <items count="18">
        <item x="14"/>
        <item x="4"/>
        <item x="11"/>
        <item x="12"/>
        <item x="9"/>
        <item x="6"/>
        <item x="2"/>
        <item x="13"/>
        <item x="10"/>
        <item x="1"/>
        <item x="7"/>
        <item x="0"/>
        <item x="5"/>
        <item x="15"/>
        <item x="8"/>
        <item x="16"/>
        <item x="3"/>
        <item t="default"/>
      </items>
    </pivotField>
    <pivotField showAll="0"/>
    <pivotField numFmtId="165" showAll="0"/>
    <pivotField numFmtId="165" showAll="0"/>
    <pivotField numFmtId="165" showAll="0"/>
    <pivotField numFmtId="165" showAll="0"/>
    <pivotField dataField="1" dragToRow="0" dragToCol="0" dragToPage="0" showAll="0" defaultSubtotal="0"/>
  </pivotFields>
  <rowFields count="1">
    <field x="8"/>
  </rowFields>
  <rowItems count="4">
    <i>
      <x/>
    </i>
    <i>
      <x v="1"/>
    </i>
    <i>
      <x v="2"/>
    </i>
    <i t="grand">
      <x/>
    </i>
  </rowItems>
  <colItems count="1">
    <i/>
  </colItems>
  <dataFields count="1">
    <dataField name="Suma de Ganancias" fld="15" baseField="0" baseItem="0" numFmtId="165"/>
  </dataFields>
  <formats count="1">
    <format dxfId="13">
      <pivotArea dataOnly="0" labelOnly="1" fieldPosition="0">
        <references count="1">
          <reference field="8" count="1">
            <x v="0"/>
          </reference>
        </references>
      </pivotArea>
    </format>
  </formats>
  <chartFormats count="8">
    <chartFormat chart="6" format="6"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0"/>
          </reference>
        </references>
      </pivotArea>
    </chartFormat>
    <chartFormat chart="16" format="8"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6" format="8" series="1">
      <pivotArea type="data" outline="0" fieldPosition="0">
        <references count="1">
          <reference field="4294967294" count="1" selected="0">
            <x v="0"/>
          </reference>
        </references>
      </pivotArea>
    </chartFormat>
    <chartFormat chart="37" format="9" series="1">
      <pivotArea type="data" outline="0" fieldPosition="0">
        <references count="1">
          <reference field="4294967294" count="1" selected="0">
            <x v="0"/>
          </reference>
        </references>
      </pivotArea>
    </chartFormat>
    <chartFormat chart="38"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3211FE-4B51-4734-91DF-4D7C5AD1275A}" name="TDIngresos"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4">
  <location ref="G2:H6" firstHeaderRow="1" firstDataRow="1" firstDataCol="1"/>
  <pivotFields count="16">
    <pivotField numFmtId="14" showAll="0"/>
    <pivotField showAll="0">
      <items count="3">
        <item x="1"/>
        <item x="0"/>
        <item t="default"/>
      </items>
    </pivotField>
    <pivotField showAll="0">
      <items count="13">
        <item x="11"/>
        <item x="0"/>
        <item x="1"/>
        <item x="2"/>
        <item x="10"/>
        <item x="3"/>
        <item x="4"/>
        <item x="5"/>
        <item x="6"/>
        <item x="7"/>
        <item x="8"/>
        <item x="9"/>
        <item t="default"/>
      </items>
    </pivotField>
    <pivotField showAll="0"/>
    <pivotField showAll="0"/>
    <pivotField showAll="0">
      <items count="5">
        <item x="3"/>
        <item x="0"/>
        <item x="1"/>
        <item x="2"/>
        <item t="default"/>
      </items>
    </pivotField>
    <pivotField showAll="0">
      <items count="33">
        <item x="22"/>
        <item x="11"/>
        <item x="21"/>
        <item x="1"/>
        <item x="19"/>
        <item x="5"/>
        <item x="3"/>
        <item x="28"/>
        <item x="7"/>
        <item x="15"/>
        <item x="6"/>
        <item x="29"/>
        <item x="20"/>
        <item x="18"/>
        <item x="25"/>
        <item x="31"/>
        <item x="14"/>
        <item x="16"/>
        <item x="10"/>
        <item x="27"/>
        <item x="2"/>
        <item x="13"/>
        <item x="9"/>
        <item x="12"/>
        <item x="17"/>
        <item x="8"/>
        <item x="30"/>
        <item x="24"/>
        <item x="23"/>
        <item x="0"/>
        <item x="26"/>
        <item x="4"/>
        <item t="default"/>
      </items>
    </pivotField>
    <pivotField numFmtId="3" showAll="0"/>
    <pivotField axis="axisRow" showAll="0">
      <items count="4">
        <item x="0"/>
        <item x="2"/>
        <item x="1"/>
        <item t="default"/>
      </items>
    </pivotField>
    <pivotField showAll="0">
      <items count="18">
        <item x="14"/>
        <item x="4"/>
        <item x="11"/>
        <item x="12"/>
        <item x="9"/>
        <item x="6"/>
        <item x="2"/>
        <item x="13"/>
        <item x="10"/>
        <item x="1"/>
        <item x="7"/>
        <item x="0"/>
        <item x="5"/>
        <item x="15"/>
        <item x="8"/>
        <item x="16"/>
        <item x="3"/>
        <item t="default"/>
      </items>
    </pivotField>
    <pivotField showAll="0"/>
    <pivotField numFmtId="165" showAll="0"/>
    <pivotField numFmtId="165" showAll="0"/>
    <pivotField numFmtId="165" showAll="0"/>
    <pivotField dataField="1" numFmtId="165" showAll="0"/>
    <pivotField dragToRow="0" dragToCol="0" dragToPage="0" showAll="0" defaultSubtotal="0"/>
  </pivotFields>
  <rowFields count="1">
    <field x="8"/>
  </rowFields>
  <rowItems count="4">
    <i>
      <x/>
    </i>
    <i>
      <x v="1"/>
    </i>
    <i>
      <x v="2"/>
    </i>
    <i t="grand">
      <x/>
    </i>
  </rowItems>
  <colItems count="1">
    <i/>
  </colItems>
  <dataFields count="1">
    <dataField name="Suma de Ingresos" fld="14" baseField="9" baseItem="0" numFmtId="165"/>
  </dataFields>
  <chartFormats count="4">
    <chartFormat chart="8" format="3"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774468-BF4E-44B8-9C51-238FF12BC700}" name="TDCostoVentas"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7">
  <location ref="B2:C6" firstHeaderRow="1" firstDataRow="1" firstDataCol="1"/>
  <pivotFields count="16">
    <pivotField numFmtId="14" showAll="0"/>
    <pivotField showAll="0">
      <items count="3">
        <item x="1"/>
        <item x="0"/>
        <item t="default"/>
      </items>
    </pivotField>
    <pivotField showAll="0">
      <items count="13">
        <item x="11"/>
        <item x="0"/>
        <item x="1"/>
        <item x="2"/>
        <item x="10"/>
        <item x="3"/>
        <item x="4"/>
        <item x="5"/>
        <item x="6"/>
        <item x="7"/>
        <item x="8"/>
        <item x="9"/>
        <item t="default"/>
      </items>
    </pivotField>
    <pivotField showAll="0"/>
    <pivotField showAll="0"/>
    <pivotField showAll="0">
      <items count="5">
        <item x="3"/>
        <item x="0"/>
        <item x="1"/>
        <item x="2"/>
        <item t="default"/>
      </items>
    </pivotField>
    <pivotField showAll="0">
      <items count="33">
        <item x="22"/>
        <item x="11"/>
        <item x="21"/>
        <item x="1"/>
        <item x="19"/>
        <item x="5"/>
        <item x="3"/>
        <item x="28"/>
        <item x="7"/>
        <item x="15"/>
        <item x="6"/>
        <item x="29"/>
        <item x="20"/>
        <item x="18"/>
        <item x="25"/>
        <item x="31"/>
        <item x="14"/>
        <item x="16"/>
        <item x="10"/>
        <item x="27"/>
        <item x="2"/>
        <item x="13"/>
        <item x="9"/>
        <item x="12"/>
        <item x="17"/>
        <item x="8"/>
        <item x="30"/>
        <item x="24"/>
        <item x="23"/>
        <item x="0"/>
        <item x="26"/>
        <item x="4"/>
        <item t="default"/>
      </items>
    </pivotField>
    <pivotField numFmtId="3" showAll="0"/>
    <pivotField axis="axisRow" showAll="0">
      <items count="4">
        <item x="0"/>
        <item x="2"/>
        <item x="1"/>
        <item t="default"/>
      </items>
    </pivotField>
    <pivotField showAll="0">
      <items count="18">
        <item x="14"/>
        <item x="4"/>
        <item x="11"/>
        <item x="12"/>
        <item x="9"/>
        <item x="6"/>
        <item x="2"/>
        <item x="13"/>
        <item x="10"/>
        <item x="1"/>
        <item x="7"/>
        <item x="0"/>
        <item x="5"/>
        <item x="15"/>
        <item x="8"/>
        <item x="16"/>
        <item x="3"/>
        <item t="default"/>
      </items>
    </pivotField>
    <pivotField showAll="0"/>
    <pivotField numFmtId="165" showAll="0"/>
    <pivotField numFmtId="165" showAll="0"/>
    <pivotField dataField="1" numFmtId="165" showAll="0"/>
    <pivotField numFmtId="165" showAll="0"/>
    <pivotField dragToRow="0" dragToCol="0" dragToPage="0" showAll="0" defaultSubtotal="0"/>
  </pivotFields>
  <rowFields count="1">
    <field x="8"/>
  </rowFields>
  <rowItems count="4">
    <i>
      <x/>
    </i>
    <i>
      <x v="1"/>
    </i>
    <i>
      <x v="2"/>
    </i>
    <i t="grand">
      <x/>
    </i>
  </rowItems>
  <colItems count="1">
    <i/>
  </colItems>
  <dataFields count="1">
    <dataField name="Suma de Costo" fld="13" baseField="9" baseItem="0" numFmtId="165"/>
  </dataFields>
  <chartFormats count="4">
    <chartFormat chart="0"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ia_de_Producto" xr10:uid="{C66C3764-6480-409C-A904-47C98BE9AB83}" sourceName="Categoria de Producto">
  <pivotTables>
    <pivotTable tabId="13" name="TDVentasMes"/>
  </pivotTables>
  <data>
    <tabular pivotCacheId="120797901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ubcategoría" xr10:uid="{CE6C2462-AF91-419A-AA71-B7EB77C92064}" sourceName="Subcategoría">
  <pivotTables>
    <pivotTable tabId="13" name="TDVentasMes"/>
  </pivotTables>
  <data>
    <tabular pivotCacheId="1207979011">
      <items count="17">
        <i x="14" s="1"/>
        <i x="4" s="1"/>
        <i x="11" s="1"/>
        <i x="12" s="1"/>
        <i x="9" s="1"/>
        <i x="6" s="1"/>
        <i x="2" s="1"/>
        <i x="13" s="1"/>
        <i x="10" s="1"/>
        <i x="1" s="1"/>
        <i x="7" s="1"/>
        <i x="0" s="1"/>
        <i x="5" s="1"/>
        <i x="15" s="1"/>
        <i x="8" s="1"/>
        <i x="16"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1" xr10:uid="{56E2B983-014C-41FD-80C6-1B4725120734}" sourceName="Año">
  <pivotTables>
    <pivotTable tabId="13" name="TDVentasMes"/>
    <pivotTable tabId="13" name="TDCostoVentas"/>
    <pivotTable tabId="13" name="TDGanancias"/>
    <pivotTable tabId="13" name="TDIngresos"/>
    <pivotTable tabId="13" name="TDVentasClientes"/>
  </pivotTables>
  <data>
    <tabular pivotCacheId="120797901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 xr10:uid="{C9B2DED3-D53C-4D89-B340-23DDD233C512}" sourceName="Mes">
  <pivotTables>
    <pivotTable tabId="13" name="TDCostoVentas"/>
    <pivotTable tabId="13" name="TDGanancias"/>
    <pivotTable tabId="13" name="TDIngresos"/>
    <pivotTable tabId="13" name="TDVentasClientes"/>
  </pivotTables>
  <data>
    <tabular pivotCacheId="1207979011">
      <items count="12">
        <i x="11" s="1"/>
        <i x="0" s="1"/>
        <i x="1" s="1"/>
        <i x="2" s="1"/>
        <i x="10" s="1"/>
        <i x="3" s="1"/>
        <i x="4" s="1"/>
        <i x="5" s="1"/>
        <i x="6" s="1"/>
        <i x="7" s="1"/>
        <i x="8" s="1"/>
        <i x="9"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aís1" xr10:uid="{0EFF1AFE-7A3E-4D4A-90A1-10B97EA7AEE1}" sourceName="País">
  <pivotTables>
    <pivotTable tabId="13" name="TDIngresos"/>
    <pivotTable tabId="13" name="TDCostoVentas"/>
    <pivotTable tabId="13" name="TDGanancias"/>
    <pivotTable tabId="13" name="TDVentasMes"/>
    <pivotTable tabId="13" name="TDVentasClientes"/>
  </pivotTables>
  <data>
    <tabular pivotCacheId="1207979011">
      <items count="4">
        <i x="3" s="1"/>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1" xr10:uid="{2343F927-9330-489C-B884-E0FDE06C9904}" sourceName="Estado">
  <pivotTables>
    <pivotTable tabId="13" name="TDIngresos"/>
    <pivotTable tabId="13" name="TDCostoVentas"/>
    <pivotTable tabId="13" name="TDGanancias"/>
    <pivotTable tabId="13" name="TDVentasMes"/>
    <pivotTable tabId="13" name="TDVentasClientes"/>
  </pivotTables>
  <data>
    <tabular pivotCacheId="1207979011">
      <items count="32">
        <i x="22" s="1"/>
        <i x="11" s="1"/>
        <i x="21" s="1"/>
        <i x="1" s="1"/>
        <i x="19" s="1"/>
        <i x="5" s="1"/>
        <i x="3" s="1"/>
        <i x="28" s="1"/>
        <i x="7" s="1"/>
        <i x="15" s="1"/>
        <i x="6" s="1"/>
        <i x="29" s="1"/>
        <i x="20" s="1"/>
        <i x="18" s="1"/>
        <i x="25" s="1"/>
        <i x="31" s="1"/>
        <i x="14" s="1"/>
        <i x="16" s="1"/>
        <i x="10" s="1"/>
        <i x="27" s="1"/>
        <i x="2" s="1"/>
        <i x="13" s="1"/>
        <i x="9" s="1"/>
        <i x="12" s="1"/>
        <i x="17" s="1"/>
        <i x="8" s="1"/>
        <i x="30" s="1"/>
        <i x="24" s="1"/>
        <i x="23" s="1"/>
        <i x="0" s="1"/>
        <i x="26"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ia de Producto" xr10:uid="{9A8EA0EE-B555-4571-9C20-8082CBC42EAE}" cache="SegmentaciónDeDatos_Categoria_de_Producto" caption="Categoria de Producto" style="SlicerStyleOther2" rowHeight="234950"/>
  <slicer name="Subcategoría" xr10:uid="{D1AAB9FD-CE2F-4709-AE9C-D9B803F788E9}" cache="SegmentaciónDeDatos_Subcategoría" caption="Subcategoría" style="SlicerStyleOther2" rowHeight="234950"/>
  <slicer name="Año 1" xr10:uid="{DDDAD1AE-2C46-4291-ABA0-9DF539C4B0DC}" cache="SegmentaciónDeDatos_Año1" caption="Año" columnCount="2" showCaption="0" style="SlicerStyleOther2" rowHeight="234950"/>
  <slicer name="Mes" xr10:uid="{E612646C-3906-47F4-8420-4326F0329033}" cache="SegmentaciónDeDatos_Mes" caption="Mes" columnCount="12" style="SlicerStyleOther2" rowHeight="234950"/>
  <slicer name="País 1" xr10:uid="{C64D24F8-3D28-438E-844E-ACA8DB94459B}" cache="SegmentaciónDeDatos_País1" caption="País" style="SlicerStyleOther2" rowHeight="234950"/>
  <slicer name="Estado 1" xr10:uid="{F4C088B3-8728-4C11-BD65-D6BCF9B9D7E3}" cache="SegmentaciónDeDatos_Estado1" caption="Estado"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2F5985-189E-43AB-AC7E-93DCC2EE4022}" name="Ventas" displayName="Ventas" ref="B2:P5449" totalsRowShown="0" headerRowDxfId="12">
  <autoFilter ref="B2:P5449" xr:uid="{942F5985-189E-43AB-AC7E-93DCC2EE4022}">
    <filterColumn colId="1">
      <filters>
        <filter val="2016"/>
      </filters>
    </filterColumn>
  </autoFilter>
  <tableColumns count="15">
    <tableColumn id="2" xr3:uid="{2B768C4E-E613-44EB-AEAE-FE28C9A7F50B}" name="Fecha" dataDxfId="11"/>
    <tableColumn id="3" xr3:uid="{2DBCB719-25A1-4CD7-AFDE-D7883BAC94A9}" name="Año"/>
    <tableColumn id="4" xr3:uid="{092BBEBD-67F6-43A3-AC87-E62D250D88B1}" name="Mes"/>
    <tableColumn id="5" xr3:uid="{B4BEC05D-6D00-45C8-BBBF-30AD25729956}" name="Edad del cliente"/>
    <tableColumn id="6" xr3:uid="{00E75095-3811-4790-9F43-0F21B61619DC}" name="Género del cliente"/>
    <tableColumn id="7" xr3:uid="{93EC5436-D28A-417D-815C-F8277E1EDFE7}" name="País"/>
    <tableColumn id="8" xr3:uid="{4A2CE212-9A8B-45C8-B694-567C898E47E8}" name="Estado"/>
    <tableColumn id="1" xr3:uid="{27CDEA5A-5399-4C87-8A81-E1CD0FADB493}" name="Población" dataDxfId="10">
      <calculatedColumnFormula>VLOOKUP(Ventas[[#This Row],[Estado]], Población[#All], 2, 0)</calculatedColumnFormula>
    </tableColumn>
    <tableColumn id="9" xr3:uid="{DB761AC9-7663-487F-96A9-0F9097B79365}" name="Categoria de Producto"/>
    <tableColumn id="10" xr3:uid="{7ADD5DE4-6FD8-4BFC-A632-59BFF864D616}" name="Subcategoría"/>
    <tableColumn id="11" xr3:uid="{7ECD978E-108A-4EBA-9CDD-EE58447D3BAE}" name="Cantidad"/>
    <tableColumn id="12" xr3:uid="{A1478CA6-B581-4129-B072-0663E3BA4BF8}" name="Costo unitario" dataDxfId="9"/>
    <tableColumn id="13" xr3:uid="{5B09D962-63EB-445F-AF03-533574B71CF6}" name="Precio unitario" dataDxfId="8"/>
    <tableColumn id="14" xr3:uid="{7691884F-622B-449A-B202-37D8E59D446C}" name="Costo" dataDxfId="7">
      <calculatedColumnFormula>Ventas[[#This Row],[Cantidad]]*Ventas[[#This Row],[Costo unitario]]</calculatedColumnFormula>
    </tableColumn>
    <tableColumn id="15" xr3:uid="{E943DBC5-414B-43DB-B9B5-C61081CCFA32}" name="Ingresos" dataDxfId="6">
      <calculatedColumnFormula>Ventas[[#This Row],[Cantidad]]*Ventas[[#This Row],[Precio unitario]]</calculatedColumnFormula>
    </tableColumn>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A94279-F1BD-438C-9444-8B8E5CC0174E}" name="Población" displayName="Población" ref="B2:C34" totalsRowShown="0" headerRowDxfId="5" headerRowBorderDxfId="4" tableBorderDxfId="3" totalsRowBorderDxfId="2">
  <autoFilter ref="B2:C34" xr:uid="{95A94279-F1BD-438C-9444-8B8E5CC0174E}"/>
  <tableColumns count="2">
    <tableColumn id="1" xr3:uid="{43069A72-3CF4-4F21-A08F-AFE14DCD4ED9}" name="Estado" dataDxfId="1"/>
    <tableColumn id="2" xr3:uid="{86F00DE2-C930-4539-A481-ADCE0FDDAAA7}" name="Población" dataDxfId="0"/>
  </tableColumns>
  <tableStyleInfo name="TableStyleMedium2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www.kaggle.com/datasets/abhishekrp1517/sales-data-for-economic-data-analysis" TargetMode="External"/><Relationship Id="rId4"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F5047-58FD-4FB2-9FC3-8152B64A6F7D}">
  <dimension ref="B1:P5449"/>
  <sheetViews>
    <sheetView showGridLines="0" workbookViewId="0">
      <selection activeCell="Q3" sqref="Q3"/>
    </sheetView>
  </sheetViews>
  <sheetFormatPr baseColWidth="10" defaultRowHeight="14.4" x14ac:dyDescent="0.3"/>
  <cols>
    <col min="2" max="2" width="16.33203125" customWidth="1"/>
    <col min="3" max="3" width="11.5546875" customWidth="1"/>
    <col min="4" max="4" width="14.88671875" customWidth="1"/>
    <col min="5" max="5" width="14.109375" customWidth="1"/>
    <col min="6" max="6" width="21.33203125" customWidth="1"/>
    <col min="7" max="9" width="22.88671875" customWidth="1"/>
    <col min="10" max="10" width="25.44140625" customWidth="1"/>
    <col min="11" max="11" width="26.6640625" customWidth="1"/>
    <col min="12" max="12" width="19.33203125" customWidth="1"/>
    <col min="13" max="13" width="18.5546875" customWidth="1"/>
    <col min="14" max="14" width="19.33203125" customWidth="1"/>
    <col min="15" max="15" width="17.44140625" customWidth="1"/>
    <col min="16" max="16" width="16.5546875" customWidth="1"/>
  </cols>
  <sheetData>
    <row r="1" spans="2:16" x14ac:dyDescent="0.3">
      <c r="N1" s="2"/>
      <c r="O1" s="2"/>
      <c r="P1" s="2"/>
    </row>
    <row r="2" spans="2:16" x14ac:dyDescent="0.3">
      <c r="B2" t="s">
        <v>43</v>
      </c>
      <c r="C2" t="s">
        <v>42</v>
      </c>
      <c r="D2" t="s">
        <v>80</v>
      </c>
      <c r="E2" t="s">
        <v>41</v>
      </c>
      <c r="F2" t="s">
        <v>40</v>
      </c>
      <c r="G2" t="s">
        <v>33</v>
      </c>
      <c r="H2" t="s">
        <v>39</v>
      </c>
      <c r="I2" t="s">
        <v>93</v>
      </c>
      <c r="J2" t="s">
        <v>38</v>
      </c>
      <c r="K2" t="s">
        <v>44</v>
      </c>
      <c r="L2" t="s">
        <v>45</v>
      </c>
      <c r="M2" t="s">
        <v>46</v>
      </c>
      <c r="N2" s="2" t="s">
        <v>47</v>
      </c>
      <c r="O2" s="2" t="s">
        <v>48</v>
      </c>
      <c r="P2" s="2" t="s">
        <v>81</v>
      </c>
    </row>
    <row r="3" spans="2:16" x14ac:dyDescent="0.3">
      <c r="B3" s="1">
        <v>42419</v>
      </c>
      <c r="C3">
        <v>2016</v>
      </c>
      <c r="D3" t="s">
        <v>50</v>
      </c>
      <c r="E3">
        <v>29</v>
      </c>
      <c r="F3" t="s">
        <v>89</v>
      </c>
      <c r="G3" t="s">
        <v>34</v>
      </c>
      <c r="H3" t="s">
        <v>0</v>
      </c>
      <c r="I3" s="16">
        <f>VLOOKUP(Ventas[[#This Row],[Estado]], Población[#All], 2, 0)</f>
        <v>712816</v>
      </c>
      <c r="J3" t="s">
        <v>61</v>
      </c>
      <c r="K3" t="s">
        <v>64</v>
      </c>
      <c r="L3">
        <v>1</v>
      </c>
      <c r="M3" s="2">
        <v>80</v>
      </c>
      <c r="N3" s="2">
        <v>109</v>
      </c>
      <c r="O3" s="2">
        <f>Ventas[[#This Row],[Cantidad]]*Ventas[[#This Row],[Costo unitario]]</f>
        <v>80</v>
      </c>
      <c r="P3" s="2">
        <f>Ventas[[#This Row],[Cantidad]]*Ventas[[#This Row],[Precio unitario]]</f>
        <v>109</v>
      </c>
    </row>
    <row r="4" spans="2:16" x14ac:dyDescent="0.3">
      <c r="B4" s="1">
        <v>42420</v>
      </c>
      <c r="C4">
        <v>2016</v>
      </c>
      <c r="D4" t="s">
        <v>50</v>
      </c>
      <c r="E4">
        <v>29</v>
      </c>
      <c r="F4" t="s">
        <v>89</v>
      </c>
      <c r="G4" t="s">
        <v>34</v>
      </c>
      <c r="H4" t="s">
        <v>0</v>
      </c>
      <c r="I4" s="16">
        <f>VLOOKUP(Ventas[[#This Row],[Estado]], Población[#All], 2, 0)</f>
        <v>712816</v>
      </c>
      <c r="J4" t="s">
        <v>62</v>
      </c>
      <c r="K4" t="s">
        <v>65</v>
      </c>
      <c r="L4">
        <v>2</v>
      </c>
      <c r="M4" s="2">
        <v>24.5</v>
      </c>
      <c r="N4" s="2">
        <v>28.5</v>
      </c>
      <c r="O4" s="2">
        <f>Ventas[[#This Row],[Cantidad]]*Ventas[[#This Row],[Costo unitario]]</f>
        <v>49</v>
      </c>
      <c r="P4" s="2">
        <f>Ventas[[#This Row],[Cantidad]]*Ventas[[#This Row],[Precio unitario]]</f>
        <v>57</v>
      </c>
    </row>
    <row r="5" spans="2:16" x14ac:dyDescent="0.3">
      <c r="B5" s="1">
        <v>42427</v>
      </c>
      <c r="C5">
        <v>2016</v>
      </c>
      <c r="D5" t="s">
        <v>50</v>
      </c>
      <c r="E5">
        <v>29</v>
      </c>
      <c r="F5" t="s">
        <v>89</v>
      </c>
      <c r="G5" t="s">
        <v>34</v>
      </c>
      <c r="H5" t="s">
        <v>0</v>
      </c>
      <c r="I5" s="16">
        <f>VLOOKUP(Ventas[[#This Row],[Estado]], Población[#All], 2, 0)</f>
        <v>712816</v>
      </c>
      <c r="J5" t="s">
        <v>61</v>
      </c>
      <c r="K5" t="s">
        <v>64</v>
      </c>
      <c r="L5">
        <v>3</v>
      </c>
      <c r="M5" s="2">
        <v>3.67</v>
      </c>
      <c r="N5" s="2">
        <v>5</v>
      </c>
      <c r="O5" s="2">
        <f>Ventas[[#This Row],[Cantidad]]*Ventas[[#This Row],[Costo unitario]]</f>
        <v>11.01</v>
      </c>
      <c r="P5" s="2">
        <f>Ventas[[#This Row],[Cantidad]]*Ventas[[#This Row],[Precio unitario]]</f>
        <v>15</v>
      </c>
    </row>
    <row r="6" spans="2:16" x14ac:dyDescent="0.3">
      <c r="B6" s="1">
        <v>42441</v>
      </c>
      <c r="C6">
        <v>2016</v>
      </c>
      <c r="D6" t="s">
        <v>51</v>
      </c>
      <c r="E6">
        <v>29</v>
      </c>
      <c r="F6" t="s">
        <v>89</v>
      </c>
      <c r="G6" t="s">
        <v>34</v>
      </c>
      <c r="H6" t="s">
        <v>0</v>
      </c>
      <c r="I6" s="16">
        <f>VLOOKUP(Ventas[[#This Row],[Estado]], Población[#All], 2, 0)</f>
        <v>712816</v>
      </c>
      <c r="J6" t="s">
        <v>61</v>
      </c>
      <c r="K6" t="s">
        <v>64</v>
      </c>
      <c r="L6">
        <v>2</v>
      </c>
      <c r="M6" s="2">
        <v>87.5</v>
      </c>
      <c r="N6" s="2">
        <v>116.5</v>
      </c>
      <c r="O6" s="2">
        <f>Ventas[[#This Row],[Cantidad]]*Ventas[[#This Row],[Costo unitario]]</f>
        <v>175</v>
      </c>
      <c r="P6" s="2">
        <f>Ventas[[#This Row],[Cantidad]]*Ventas[[#This Row],[Precio unitario]]</f>
        <v>233</v>
      </c>
    </row>
    <row r="7" spans="2:16" x14ac:dyDescent="0.3">
      <c r="B7" s="1">
        <v>42441</v>
      </c>
      <c r="C7">
        <v>2016</v>
      </c>
      <c r="D7" t="s">
        <v>51</v>
      </c>
      <c r="E7">
        <v>29</v>
      </c>
      <c r="F7" t="s">
        <v>89</v>
      </c>
      <c r="G7" t="s">
        <v>34</v>
      </c>
      <c r="H7" t="s">
        <v>0</v>
      </c>
      <c r="I7" s="16">
        <f>VLOOKUP(Ventas[[#This Row],[Estado]], Población[#All], 2, 0)</f>
        <v>712816</v>
      </c>
      <c r="J7" t="s">
        <v>61</v>
      </c>
      <c r="K7" t="s">
        <v>64</v>
      </c>
      <c r="L7">
        <v>3</v>
      </c>
      <c r="M7" s="2">
        <v>35</v>
      </c>
      <c r="N7" s="2">
        <v>41.666666999999997</v>
      </c>
      <c r="O7" s="2">
        <f>Ventas[[#This Row],[Cantidad]]*Ventas[[#This Row],[Costo unitario]]</f>
        <v>105</v>
      </c>
      <c r="P7" s="2">
        <f>Ventas[[#This Row],[Cantidad]]*Ventas[[#This Row],[Precio unitario]]</f>
        <v>125.000001</v>
      </c>
    </row>
    <row r="8" spans="2:16" x14ac:dyDescent="0.3">
      <c r="B8" s="1">
        <v>42468</v>
      </c>
      <c r="C8">
        <v>2016</v>
      </c>
      <c r="D8" t="s">
        <v>52</v>
      </c>
      <c r="E8">
        <v>29</v>
      </c>
      <c r="F8" t="s">
        <v>89</v>
      </c>
      <c r="G8" t="s">
        <v>34</v>
      </c>
      <c r="H8" t="s">
        <v>0</v>
      </c>
      <c r="I8" s="16">
        <f>VLOOKUP(Ventas[[#This Row],[Estado]], Población[#All], 2, 0)</f>
        <v>712816</v>
      </c>
      <c r="J8" t="s">
        <v>61</v>
      </c>
      <c r="K8" t="s">
        <v>64</v>
      </c>
      <c r="L8">
        <v>1</v>
      </c>
      <c r="M8" s="2">
        <v>66</v>
      </c>
      <c r="N8" s="2">
        <v>78</v>
      </c>
      <c r="O8" s="2">
        <f>Ventas[[#This Row],[Cantidad]]*Ventas[[#This Row],[Costo unitario]]</f>
        <v>66</v>
      </c>
      <c r="P8" s="2">
        <f>Ventas[[#This Row],[Cantidad]]*Ventas[[#This Row],[Precio unitario]]</f>
        <v>78</v>
      </c>
    </row>
    <row r="9" spans="2:16" x14ac:dyDescent="0.3">
      <c r="B9" s="1">
        <v>42477</v>
      </c>
      <c r="C9">
        <v>2016</v>
      </c>
      <c r="D9" t="s">
        <v>52</v>
      </c>
      <c r="E9">
        <v>29</v>
      </c>
      <c r="F9" t="s">
        <v>89</v>
      </c>
      <c r="G9" t="s">
        <v>34</v>
      </c>
      <c r="H9" t="s">
        <v>0</v>
      </c>
      <c r="I9" s="16">
        <f>VLOOKUP(Ventas[[#This Row],[Estado]], Población[#All], 2, 0)</f>
        <v>712816</v>
      </c>
      <c r="J9" t="s">
        <v>61</v>
      </c>
      <c r="K9" t="s">
        <v>64</v>
      </c>
      <c r="L9">
        <v>2</v>
      </c>
      <c r="M9" s="2">
        <v>52</v>
      </c>
      <c r="N9" s="2">
        <v>60</v>
      </c>
      <c r="O9" s="2">
        <f>Ventas[[#This Row],[Cantidad]]*Ventas[[#This Row],[Costo unitario]]</f>
        <v>104</v>
      </c>
      <c r="P9" s="2">
        <f>Ventas[[#This Row],[Cantidad]]*Ventas[[#This Row],[Precio unitario]]</f>
        <v>120</v>
      </c>
    </row>
    <row r="10" spans="2:16" x14ac:dyDescent="0.3">
      <c r="B10" s="1">
        <v>42477</v>
      </c>
      <c r="C10">
        <v>2016</v>
      </c>
      <c r="D10" t="s">
        <v>52</v>
      </c>
      <c r="E10">
        <v>29</v>
      </c>
      <c r="F10" t="s">
        <v>89</v>
      </c>
      <c r="G10" t="s">
        <v>34</v>
      </c>
      <c r="H10" t="s">
        <v>0</v>
      </c>
      <c r="I10" s="16">
        <f>VLOOKUP(Ventas[[#This Row],[Estado]], Población[#All], 2, 0)</f>
        <v>712816</v>
      </c>
      <c r="J10" t="s">
        <v>61</v>
      </c>
      <c r="K10" t="s">
        <v>64</v>
      </c>
      <c r="L10">
        <v>1</v>
      </c>
      <c r="M10" s="2">
        <v>60</v>
      </c>
      <c r="N10" s="2">
        <v>68</v>
      </c>
      <c r="O10" s="2">
        <f>Ventas[[#This Row],[Cantidad]]*Ventas[[#This Row],[Costo unitario]]</f>
        <v>60</v>
      </c>
      <c r="P10" s="2">
        <f>Ventas[[#This Row],[Cantidad]]*Ventas[[#This Row],[Precio unitario]]</f>
        <v>68</v>
      </c>
    </row>
    <row r="11" spans="2:16" x14ac:dyDescent="0.3">
      <c r="B11" s="1">
        <v>42543</v>
      </c>
      <c r="C11">
        <v>2016</v>
      </c>
      <c r="D11" t="s">
        <v>54</v>
      </c>
      <c r="E11">
        <v>29</v>
      </c>
      <c r="F11" t="s">
        <v>89</v>
      </c>
      <c r="G11" t="s">
        <v>34</v>
      </c>
      <c r="H11" t="s">
        <v>0</v>
      </c>
      <c r="I11" s="16">
        <f>VLOOKUP(Ventas[[#This Row],[Estado]], Población[#All], 2, 0)</f>
        <v>712816</v>
      </c>
      <c r="J11" t="s">
        <v>61</v>
      </c>
      <c r="K11" t="s">
        <v>64</v>
      </c>
      <c r="L11">
        <v>2</v>
      </c>
      <c r="M11" s="2">
        <v>8</v>
      </c>
      <c r="N11" s="2">
        <v>10</v>
      </c>
      <c r="O11" s="2">
        <f>Ventas[[#This Row],[Cantidad]]*Ventas[[#This Row],[Costo unitario]]</f>
        <v>16</v>
      </c>
      <c r="P11" s="2">
        <f>Ventas[[#This Row],[Cantidad]]*Ventas[[#This Row],[Precio unitario]]</f>
        <v>20</v>
      </c>
    </row>
    <row r="12" spans="2:16" x14ac:dyDescent="0.3">
      <c r="B12" s="1">
        <v>42543</v>
      </c>
      <c r="C12">
        <v>2016</v>
      </c>
      <c r="D12" t="s">
        <v>54</v>
      </c>
      <c r="E12">
        <v>29</v>
      </c>
      <c r="F12" t="s">
        <v>89</v>
      </c>
      <c r="G12" t="s">
        <v>34</v>
      </c>
      <c r="H12" t="s">
        <v>0</v>
      </c>
      <c r="I12" s="16">
        <f>VLOOKUP(Ventas[[#This Row],[Estado]], Población[#All], 2, 0)</f>
        <v>712816</v>
      </c>
      <c r="J12" t="s">
        <v>61</v>
      </c>
      <c r="K12" t="s">
        <v>64</v>
      </c>
      <c r="L12">
        <v>2</v>
      </c>
      <c r="M12" s="2">
        <v>2.5</v>
      </c>
      <c r="N12" s="2">
        <v>3</v>
      </c>
      <c r="O12" s="2">
        <f>Ventas[[#This Row],[Cantidad]]*Ventas[[#This Row],[Costo unitario]]</f>
        <v>5</v>
      </c>
      <c r="P12" s="2">
        <f>Ventas[[#This Row],[Cantidad]]*Ventas[[#This Row],[Precio unitario]]</f>
        <v>6</v>
      </c>
    </row>
    <row r="13" spans="2:16" x14ac:dyDescent="0.3">
      <c r="B13" s="1">
        <v>42545</v>
      </c>
      <c r="C13">
        <v>2016</v>
      </c>
      <c r="D13" t="s">
        <v>54</v>
      </c>
      <c r="E13">
        <v>29</v>
      </c>
      <c r="F13" t="s">
        <v>89</v>
      </c>
      <c r="G13" t="s">
        <v>34</v>
      </c>
      <c r="H13" t="s">
        <v>0</v>
      </c>
      <c r="I13" s="16">
        <f>VLOOKUP(Ventas[[#This Row],[Estado]], Población[#All], 2, 0)</f>
        <v>712816</v>
      </c>
      <c r="J13" t="s">
        <v>61</v>
      </c>
      <c r="K13" t="s">
        <v>66</v>
      </c>
      <c r="L13">
        <v>2</v>
      </c>
      <c r="M13" s="2">
        <v>17.5</v>
      </c>
      <c r="N13" s="2">
        <v>21</v>
      </c>
      <c r="O13" s="2">
        <f>Ventas[[#This Row],[Cantidad]]*Ventas[[#This Row],[Costo unitario]]</f>
        <v>35</v>
      </c>
      <c r="P13" s="2">
        <f>Ventas[[#This Row],[Cantidad]]*Ventas[[#This Row],[Precio unitario]]</f>
        <v>42</v>
      </c>
    </row>
    <row r="14" spans="2:16" x14ac:dyDescent="0.3">
      <c r="B14" s="1">
        <v>42552</v>
      </c>
      <c r="C14">
        <v>2016</v>
      </c>
      <c r="D14" t="s">
        <v>55</v>
      </c>
      <c r="E14">
        <v>29</v>
      </c>
      <c r="F14" t="s">
        <v>89</v>
      </c>
      <c r="G14" t="s">
        <v>34</v>
      </c>
      <c r="H14" t="s">
        <v>0</v>
      </c>
      <c r="I14" s="16">
        <f>VLOOKUP(Ventas[[#This Row],[Estado]], Población[#All], 2, 0)</f>
        <v>712816</v>
      </c>
      <c r="J14" t="s">
        <v>61</v>
      </c>
      <c r="K14" t="s">
        <v>64</v>
      </c>
      <c r="L14">
        <v>3</v>
      </c>
      <c r="M14" s="2">
        <v>40</v>
      </c>
      <c r="N14" s="2">
        <v>48.666666999999997</v>
      </c>
      <c r="O14" s="2">
        <f>Ventas[[#This Row],[Cantidad]]*Ventas[[#This Row],[Costo unitario]]</f>
        <v>120</v>
      </c>
      <c r="P14" s="2">
        <f>Ventas[[#This Row],[Cantidad]]*Ventas[[#This Row],[Precio unitario]]</f>
        <v>146.000001</v>
      </c>
    </row>
    <row r="15" spans="2:16" x14ac:dyDescent="0.3">
      <c r="B15" s="1">
        <v>42573</v>
      </c>
      <c r="C15">
        <v>2016</v>
      </c>
      <c r="D15" t="s">
        <v>55</v>
      </c>
      <c r="E15">
        <v>29</v>
      </c>
      <c r="F15" t="s">
        <v>89</v>
      </c>
      <c r="G15" t="s">
        <v>34</v>
      </c>
      <c r="H15" t="s">
        <v>0</v>
      </c>
      <c r="I15" s="16">
        <f>VLOOKUP(Ventas[[#This Row],[Estado]], Población[#All], 2, 0)</f>
        <v>712816</v>
      </c>
      <c r="J15" t="s">
        <v>61</v>
      </c>
      <c r="K15" t="s">
        <v>64</v>
      </c>
      <c r="L15">
        <v>2</v>
      </c>
      <c r="M15" s="2">
        <v>46</v>
      </c>
      <c r="N15" s="2">
        <v>60</v>
      </c>
      <c r="O15" s="2">
        <f>Ventas[[#This Row],[Cantidad]]*Ventas[[#This Row],[Costo unitario]]</f>
        <v>92</v>
      </c>
      <c r="P15" s="2">
        <f>Ventas[[#This Row],[Cantidad]]*Ventas[[#This Row],[Precio unitario]]</f>
        <v>120</v>
      </c>
    </row>
    <row r="16" spans="2:16" x14ac:dyDescent="0.3">
      <c r="B16" s="1">
        <v>42573</v>
      </c>
      <c r="C16">
        <v>2016</v>
      </c>
      <c r="D16" t="s">
        <v>55</v>
      </c>
      <c r="E16">
        <v>29</v>
      </c>
      <c r="F16" t="s">
        <v>89</v>
      </c>
      <c r="G16" t="s">
        <v>34</v>
      </c>
      <c r="H16" t="s">
        <v>0</v>
      </c>
      <c r="I16" s="16">
        <f>VLOOKUP(Ventas[[#This Row],[Estado]], Población[#All], 2, 0)</f>
        <v>712816</v>
      </c>
      <c r="J16" t="s">
        <v>61</v>
      </c>
      <c r="K16" t="s">
        <v>64</v>
      </c>
      <c r="L16">
        <v>1</v>
      </c>
      <c r="M16" s="2">
        <v>9</v>
      </c>
      <c r="N16" s="2">
        <v>10</v>
      </c>
      <c r="O16" s="2">
        <f>Ventas[[#This Row],[Cantidad]]*Ventas[[#This Row],[Costo unitario]]</f>
        <v>9</v>
      </c>
      <c r="P16" s="2">
        <f>Ventas[[#This Row],[Cantidad]]*Ventas[[#This Row],[Precio unitario]]</f>
        <v>10</v>
      </c>
    </row>
    <row r="17" spans="2:16" hidden="1" x14ac:dyDescent="0.3">
      <c r="B17" s="1">
        <v>42234</v>
      </c>
      <c r="C17">
        <v>2015</v>
      </c>
      <c r="D17" t="s">
        <v>56</v>
      </c>
      <c r="E17">
        <v>29</v>
      </c>
      <c r="F17" t="s">
        <v>89</v>
      </c>
      <c r="G17" t="s">
        <v>34</v>
      </c>
      <c r="H17" t="s">
        <v>0</v>
      </c>
      <c r="I17" s="16">
        <f>VLOOKUP(Ventas[[#This Row],[Estado]], Población[#All], 2, 0)</f>
        <v>712816</v>
      </c>
      <c r="J17" t="s">
        <v>61</v>
      </c>
      <c r="K17" t="s">
        <v>66</v>
      </c>
      <c r="L17">
        <v>3</v>
      </c>
      <c r="M17" s="2">
        <v>151.66999999999999</v>
      </c>
      <c r="N17" s="2">
        <v>181.33333300000001</v>
      </c>
      <c r="O17" s="2">
        <f>Ventas[[#This Row],[Cantidad]]*Ventas[[#This Row],[Costo unitario]]</f>
        <v>455.01</v>
      </c>
      <c r="P17" s="2">
        <f>Ventas[[#This Row],[Cantidad]]*Ventas[[#This Row],[Precio unitario]]</f>
        <v>543.999999</v>
      </c>
    </row>
    <row r="18" spans="2:16" hidden="1" x14ac:dyDescent="0.3">
      <c r="B18" s="1">
        <v>42246</v>
      </c>
      <c r="C18">
        <v>2015</v>
      </c>
      <c r="D18" t="s">
        <v>56</v>
      </c>
      <c r="E18">
        <v>29</v>
      </c>
      <c r="F18" t="s">
        <v>89</v>
      </c>
      <c r="G18" t="s">
        <v>34</v>
      </c>
      <c r="H18" t="s">
        <v>0</v>
      </c>
      <c r="I18" s="16">
        <f>VLOOKUP(Ventas[[#This Row],[Estado]], Población[#All], 2, 0)</f>
        <v>712816</v>
      </c>
      <c r="J18" t="s">
        <v>61</v>
      </c>
      <c r="K18" t="s">
        <v>64</v>
      </c>
      <c r="L18">
        <v>3</v>
      </c>
      <c r="M18" s="2">
        <v>70</v>
      </c>
      <c r="N18" s="2">
        <v>72.666667000000004</v>
      </c>
      <c r="O18" s="2">
        <f>Ventas[[#This Row],[Cantidad]]*Ventas[[#This Row],[Costo unitario]]</f>
        <v>210</v>
      </c>
      <c r="P18" s="2">
        <f>Ventas[[#This Row],[Cantidad]]*Ventas[[#This Row],[Precio unitario]]</f>
        <v>218.000001</v>
      </c>
    </row>
    <row r="19" spans="2:16" hidden="1" x14ac:dyDescent="0.3">
      <c r="B19" s="1">
        <v>42264</v>
      </c>
      <c r="C19">
        <v>2015</v>
      </c>
      <c r="D19" t="s">
        <v>57</v>
      </c>
      <c r="E19">
        <v>29</v>
      </c>
      <c r="F19" t="s">
        <v>89</v>
      </c>
      <c r="G19" t="s">
        <v>34</v>
      </c>
      <c r="H19" t="s">
        <v>0</v>
      </c>
      <c r="I19" s="16">
        <f>VLOOKUP(Ventas[[#This Row],[Estado]], Población[#All], 2, 0)</f>
        <v>712816</v>
      </c>
      <c r="J19" t="s">
        <v>61</v>
      </c>
      <c r="K19" t="s">
        <v>64</v>
      </c>
      <c r="L19">
        <v>1</v>
      </c>
      <c r="M19" s="2">
        <v>385</v>
      </c>
      <c r="N19" s="2">
        <v>439</v>
      </c>
      <c r="O19" s="2">
        <f>Ventas[[#This Row],[Cantidad]]*Ventas[[#This Row],[Costo unitario]]</f>
        <v>385</v>
      </c>
      <c r="P19" s="2">
        <f>Ventas[[#This Row],[Cantidad]]*Ventas[[#This Row],[Precio unitario]]</f>
        <v>439</v>
      </c>
    </row>
    <row r="20" spans="2:16" hidden="1" x14ac:dyDescent="0.3">
      <c r="B20" s="1">
        <v>42264</v>
      </c>
      <c r="C20">
        <v>2015</v>
      </c>
      <c r="D20" t="s">
        <v>57</v>
      </c>
      <c r="E20">
        <v>29</v>
      </c>
      <c r="F20" t="s">
        <v>89</v>
      </c>
      <c r="G20" t="s">
        <v>34</v>
      </c>
      <c r="H20" t="s">
        <v>0</v>
      </c>
      <c r="I20" s="16">
        <f>VLOOKUP(Ventas[[#This Row],[Estado]], Población[#All], 2, 0)</f>
        <v>712816</v>
      </c>
      <c r="J20" t="s">
        <v>61</v>
      </c>
      <c r="K20" t="s">
        <v>64</v>
      </c>
      <c r="L20">
        <v>2</v>
      </c>
      <c r="M20" s="2">
        <v>72.5</v>
      </c>
      <c r="N20" s="2">
        <v>86.5</v>
      </c>
      <c r="O20" s="2">
        <f>Ventas[[#This Row],[Cantidad]]*Ventas[[#This Row],[Costo unitario]]</f>
        <v>145</v>
      </c>
      <c r="P20" s="2">
        <f>Ventas[[#This Row],[Cantidad]]*Ventas[[#This Row],[Precio unitario]]</f>
        <v>173</v>
      </c>
    </row>
    <row r="21" spans="2:16" hidden="1" x14ac:dyDescent="0.3">
      <c r="B21" s="1">
        <v>42264</v>
      </c>
      <c r="C21">
        <v>2015</v>
      </c>
      <c r="D21" t="s">
        <v>57</v>
      </c>
      <c r="E21">
        <v>29</v>
      </c>
      <c r="F21" t="s">
        <v>89</v>
      </c>
      <c r="G21" t="s">
        <v>34</v>
      </c>
      <c r="H21" t="s">
        <v>0</v>
      </c>
      <c r="I21" s="16">
        <f>VLOOKUP(Ventas[[#This Row],[Estado]], Población[#All], 2, 0)</f>
        <v>712816</v>
      </c>
      <c r="J21" t="s">
        <v>61</v>
      </c>
      <c r="K21" t="s">
        <v>66</v>
      </c>
      <c r="L21">
        <v>3</v>
      </c>
      <c r="M21" s="2">
        <v>210</v>
      </c>
      <c r="N21" s="2">
        <v>212.66666699999999</v>
      </c>
      <c r="O21" s="2">
        <f>Ventas[[#This Row],[Cantidad]]*Ventas[[#This Row],[Costo unitario]]</f>
        <v>630</v>
      </c>
      <c r="P21" s="2">
        <f>Ventas[[#This Row],[Cantidad]]*Ventas[[#This Row],[Precio unitario]]</f>
        <v>638.000001</v>
      </c>
    </row>
    <row r="22" spans="2:16" hidden="1" x14ac:dyDescent="0.3">
      <c r="B22" s="1">
        <v>42271</v>
      </c>
      <c r="C22">
        <v>2015</v>
      </c>
      <c r="D22" t="s">
        <v>57</v>
      </c>
      <c r="E22">
        <v>29</v>
      </c>
      <c r="F22" t="s">
        <v>89</v>
      </c>
      <c r="G22" t="s">
        <v>34</v>
      </c>
      <c r="H22" t="s">
        <v>0</v>
      </c>
      <c r="I22" s="16">
        <f>VLOOKUP(Ventas[[#This Row],[Estado]], Población[#All], 2, 0)</f>
        <v>712816</v>
      </c>
      <c r="J22" t="s">
        <v>61</v>
      </c>
      <c r="K22" t="s">
        <v>64</v>
      </c>
      <c r="L22">
        <v>1</v>
      </c>
      <c r="M22" s="2">
        <v>64</v>
      </c>
      <c r="N22" s="2">
        <v>74</v>
      </c>
      <c r="O22" s="2">
        <f>Ventas[[#This Row],[Cantidad]]*Ventas[[#This Row],[Costo unitario]]</f>
        <v>64</v>
      </c>
      <c r="P22" s="2">
        <f>Ventas[[#This Row],[Cantidad]]*Ventas[[#This Row],[Precio unitario]]</f>
        <v>74</v>
      </c>
    </row>
    <row r="23" spans="2:16" hidden="1" x14ac:dyDescent="0.3">
      <c r="B23" s="1">
        <v>42271</v>
      </c>
      <c r="C23">
        <v>2015</v>
      </c>
      <c r="D23" t="s">
        <v>57</v>
      </c>
      <c r="E23">
        <v>29</v>
      </c>
      <c r="F23" t="s">
        <v>89</v>
      </c>
      <c r="G23" t="s">
        <v>34</v>
      </c>
      <c r="H23" t="s">
        <v>0</v>
      </c>
      <c r="I23" s="16">
        <f>VLOOKUP(Ventas[[#This Row],[Estado]], Población[#All], 2, 0)</f>
        <v>712816</v>
      </c>
      <c r="J23" t="s">
        <v>61</v>
      </c>
      <c r="K23" t="s">
        <v>66</v>
      </c>
      <c r="L23">
        <v>3</v>
      </c>
      <c r="M23" s="2">
        <v>326.67</v>
      </c>
      <c r="N23" s="2">
        <v>359.66666700000002</v>
      </c>
      <c r="O23" s="2">
        <f>Ventas[[#This Row],[Cantidad]]*Ventas[[#This Row],[Costo unitario]]</f>
        <v>980.01</v>
      </c>
      <c r="P23" s="2">
        <f>Ventas[[#This Row],[Cantidad]]*Ventas[[#This Row],[Precio unitario]]</f>
        <v>1079.0000010000001</v>
      </c>
    </row>
    <row r="24" spans="2:16" hidden="1" x14ac:dyDescent="0.3">
      <c r="B24" s="1">
        <v>42284</v>
      </c>
      <c r="C24">
        <v>2015</v>
      </c>
      <c r="D24" t="s">
        <v>58</v>
      </c>
      <c r="E24">
        <v>29</v>
      </c>
      <c r="F24" t="s">
        <v>89</v>
      </c>
      <c r="G24" t="s">
        <v>34</v>
      </c>
      <c r="H24" t="s">
        <v>0</v>
      </c>
      <c r="I24" s="16">
        <f>VLOOKUP(Ventas[[#This Row],[Estado]], Población[#All], 2, 0)</f>
        <v>712816</v>
      </c>
      <c r="J24" t="s">
        <v>61</v>
      </c>
      <c r="K24" t="s">
        <v>64</v>
      </c>
      <c r="L24">
        <v>1</v>
      </c>
      <c r="M24" s="2">
        <v>125</v>
      </c>
      <c r="N24" s="2">
        <v>136</v>
      </c>
      <c r="O24" s="2">
        <f>Ventas[[#This Row],[Cantidad]]*Ventas[[#This Row],[Costo unitario]]</f>
        <v>125</v>
      </c>
      <c r="P24" s="2">
        <f>Ventas[[#This Row],[Cantidad]]*Ventas[[#This Row],[Precio unitario]]</f>
        <v>136</v>
      </c>
    </row>
    <row r="25" spans="2:16" hidden="1" x14ac:dyDescent="0.3">
      <c r="B25" s="1">
        <v>42284</v>
      </c>
      <c r="C25">
        <v>2015</v>
      </c>
      <c r="D25" t="s">
        <v>58</v>
      </c>
      <c r="E25">
        <v>29</v>
      </c>
      <c r="F25" t="s">
        <v>89</v>
      </c>
      <c r="G25" t="s">
        <v>34</v>
      </c>
      <c r="H25" t="s">
        <v>0</v>
      </c>
      <c r="I25" s="16">
        <f>VLOOKUP(Ventas[[#This Row],[Estado]], Población[#All], 2, 0)</f>
        <v>712816</v>
      </c>
      <c r="J25" t="s">
        <v>61</v>
      </c>
      <c r="K25" t="s">
        <v>66</v>
      </c>
      <c r="L25">
        <v>2</v>
      </c>
      <c r="M25" s="2">
        <v>17.5</v>
      </c>
      <c r="N25" s="2">
        <v>18</v>
      </c>
      <c r="O25" s="2">
        <f>Ventas[[#This Row],[Cantidad]]*Ventas[[#This Row],[Costo unitario]]</f>
        <v>35</v>
      </c>
      <c r="P25" s="2">
        <f>Ventas[[#This Row],[Cantidad]]*Ventas[[#This Row],[Precio unitario]]</f>
        <v>36</v>
      </c>
    </row>
    <row r="26" spans="2:16" hidden="1" x14ac:dyDescent="0.3">
      <c r="B26" s="1">
        <v>42284</v>
      </c>
      <c r="C26">
        <v>2015</v>
      </c>
      <c r="D26" t="s">
        <v>58</v>
      </c>
      <c r="E26">
        <v>29</v>
      </c>
      <c r="F26" t="s">
        <v>89</v>
      </c>
      <c r="G26" t="s">
        <v>34</v>
      </c>
      <c r="H26" t="s">
        <v>0</v>
      </c>
      <c r="I26" s="16">
        <f>VLOOKUP(Ventas[[#This Row],[Estado]], Población[#All], 2, 0)</f>
        <v>712816</v>
      </c>
      <c r="J26" t="s">
        <v>61</v>
      </c>
      <c r="K26" t="s">
        <v>64</v>
      </c>
      <c r="L26">
        <v>2</v>
      </c>
      <c r="M26" s="2">
        <v>215</v>
      </c>
      <c r="N26" s="2">
        <v>226</v>
      </c>
      <c r="O26" s="2">
        <f>Ventas[[#This Row],[Cantidad]]*Ventas[[#This Row],[Costo unitario]]</f>
        <v>430</v>
      </c>
      <c r="P26" s="2">
        <f>Ventas[[#This Row],[Cantidad]]*Ventas[[#This Row],[Precio unitario]]</f>
        <v>452</v>
      </c>
    </row>
    <row r="27" spans="2:16" hidden="1" x14ac:dyDescent="0.3">
      <c r="B27" s="1">
        <v>42284</v>
      </c>
      <c r="C27">
        <v>2015</v>
      </c>
      <c r="D27" t="s">
        <v>58</v>
      </c>
      <c r="E27">
        <v>29</v>
      </c>
      <c r="F27" t="s">
        <v>89</v>
      </c>
      <c r="G27" t="s">
        <v>34</v>
      </c>
      <c r="H27" t="s">
        <v>0</v>
      </c>
      <c r="I27" s="16">
        <f>VLOOKUP(Ventas[[#This Row],[Estado]], Población[#All], 2, 0)</f>
        <v>712816</v>
      </c>
      <c r="J27" t="s">
        <v>61</v>
      </c>
      <c r="K27" t="s">
        <v>64</v>
      </c>
      <c r="L27">
        <v>3</v>
      </c>
      <c r="M27" s="2">
        <v>22</v>
      </c>
      <c r="N27" s="2">
        <v>23</v>
      </c>
      <c r="O27" s="2">
        <f>Ventas[[#This Row],[Cantidad]]*Ventas[[#This Row],[Costo unitario]]</f>
        <v>66</v>
      </c>
      <c r="P27" s="2">
        <f>Ventas[[#This Row],[Cantidad]]*Ventas[[#This Row],[Precio unitario]]</f>
        <v>69</v>
      </c>
    </row>
    <row r="28" spans="2:16" hidden="1" x14ac:dyDescent="0.3">
      <c r="B28" s="1">
        <v>42290</v>
      </c>
      <c r="C28">
        <v>2015</v>
      </c>
      <c r="D28" t="s">
        <v>58</v>
      </c>
      <c r="E28">
        <v>29</v>
      </c>
      <c r="F28" t="s">
        <v>89</v>
      </c>
      <c r="G28" t="s">
        <v>34</v>
      </c>
      <c r="H28" t="s">
        <v>0</v>
      </c>
      <c r="I28" s="16">
        <f>VLOOKUP(Ventas[[#This Row],[Estado]], Población[#All], 2, 0)</f>
        <v>712816</v>
      </c>
      <c r="J28" t="s">
        <v>61</v>
      </c>
      <c r="K28" t="s">
        <v>64</v>
      </c>
      <c r="L28">
        <v>1</v>
      </c>
      <c r="M28" s="2">
        <v>750</v>
      </c>
      <c r="N28" s="2">
        <v>820</v>
      </c>
      <c r="O28" s="2">
        <f>Ventas[[#This Row],[Cantidad]]*Ventas[[#This Row],[Costo unitario]]</f>
        <v>750</v>
      </c>
      <c r="P28" s="2">
        <f>Ventas[[#This Row],[Cantidad]]*Ventas[[#This Row],[Precio unitario]]</f>
        <v>820</v>
      </c>
    </row>
    <row r="29" spans="2:16" hidden="1" x14ac:dyDescent="0.3">
      <c r="B29" s="1">
        <v>42297</v>
      </c>
      <c r="C29">
        <v>2015</v>
      </c>
      <c r="D29" t="s">
        <v>58</v>
      </c>
      <c r="E29">
        <v>29</v>
      </c>
      <c r="F29" t="s">
        <v>89</v>
      </c>
      <c r="G29" t="s">
        <v>34</v>
      </c>
      <c r="H29" t="s">
        <v>0</v>
      </c>
      <c r="I29" s="16">
        <f>VLOOKUP(Ventas[[#This Row],[Estado]], Población[#All], 2, 0)</f>
        <v>712816</v>
      </c>
      <c r="J29" t="s">
        <v>61</v>
      </c>
      <c r="K29" t="s">
        <v>64</v>
      </c>
      <c r="L29">
        <v>2</v>
      </c>
      <c r="M29" s="2">
        <v>60</v>
      </c>
      <c r="N29" s="2">
        <v>70.5</v>
      </c>
      <c r="O29" s="2">
        <f>Ventas[[#This Row],[Cantidad]]*Ventas[[#This Row],[Costo unitario]]</f>
        <v>120</v>
      </c>
      <c r="P29" s="2">
        <f>Ventas[[#This Row],[Cantidad]]*Ventas[[#This Row],[Precio unitario]]</f>
        <v>141</v>
      </c>
    </row>
    <row r="30" spans="2:16" hidden="1" x14ac:dyDescent="0.3">
      <c r="B30" s="1">
        <v>42297</v>
      </c>
      <c r="C30">
        <v>2015</v>
      </c>
      <c r="D30" t="s">
        <v>58</v>
      </c>
      <c r="E30">
        <v>29</v>
      </c>
      <c r="F30" t="s">
        <v>89</v>
      </c>
      <c r="G30" t="s">
        <v>34</v>
      </c>
      <c r="H30" t="s">
        <v>0</v>
      </c>
      <c r="I30" s="16">
        <f>VLOOKUP(Ventas[[#This Row],[Estado]], Población[#All], 2, 0)</f>
        <v>712816</v>
      </c>
      <c r="J30" t="s">
        <v>61</v>
      </c>
      <c r="K30" t="s">
        <v>64</v>
      </c>
      <c r="L30">
        <v>1</v>
      </c>
      <c r="M30" s="2">
        <v>125</v>
      </c>
      <c r="N30" s="2">
        <v>130</v>
      </c>
      <c r="O30" s="2">
        <f>Ventas[[#This Row],[Cantidad]]*Ventas[[#This Row],[Costo unitario]]</f>
        <v>125</v>
      </c>
      <c r="P30" s="2">
        <f>Ventas[[#This Row],[Cantidad]]*Ventas[[#This Row],[Precio unitario]]</f>
        <v>130</v>
      </c>
    </row>
    <row r="31" spans="2:16" hidden="1" x14ac:dyDescent="0.3">
      <c r="B31" s="1">
        <v>42297</v>
      </c>
      <c r="C31">
        <v>2015</v>
      </c>
      <c r="D31" t="s">
        <v>58</v>
      </c>
      <c r="E31">
        <v>29</v>
      </c>
      <c r="F31" t="s">
        <v>89</v>
      </c>
      <c r="G31" t="s">
        <v>34</v>
      </c>
      <c r="H31" t="s">
        <v>0</v>
      </c>
      <c r="I31" s="16">
        <f>VLOOKUP(Ventas[[#This Row],[Estado]], Población[#All], 2, 0)</f>
        <v>712816</v>
      </c>
      <c r="J31" t="s">
        <v>61</v>
      </c>
      <c r="K31" t="s">
        <v>66</v>
      </c>
      <c r="L31">
        <v>1</v>
      </c>
      <c r="M31" s="2">
        <v>140</v>
      </c>
      <c r="N31" s="2">
        <v>143</v>
      </c>
      <c r="O31" s="2">
        <f>Ventas[[#This Row],[Cantidad]]*Ventas[[#This Row],[Costo unitario]]</f>
        <v>140</v>
      </c>
      <c r="P31" s="2">
        <f>Ventas[[#This Row],[Cantidad]]*Ventas[[#This Row],[Precio unitario]]</f>
        <v>143</v>
      </c>
    </row>
    <row r="32" spans="2:16" hidden="1" x14ac:dyDescent="0.3">
      <c r="B32" s="1">
        <v>42309</v>
      </c>
      <c r="C32">
        <v>2015</v>
      </c>
      <c r="D32" t="s">
        <v>59</v>
      </c>
      <c r="E32">
        <v>29</v>
      </c>
      <c r="F32" t="s">
        <v>89</v>
      </c>
      <c r="G32" t="s">
        <v>34</v>
      </c>
      <c r="H32" t="s">
        <v>0</v>
      </c>
      <c r="I32" s="16">
        <f>VLOOKUP(Ventas[[#This Row],[Estado]], Población[#All], 2, 0)</f>
        <v>712816</v>
      </c>
      <c r="J32" t="s">
        <v>61</v>
      </c>
      <c r="K32" t="s">
        <v>64</v>
      </c>
      <c r="L32">
        <v>2</v>
      </c>
      <c r="M32" s="2">
        <v>192.5</v>
      </c>
      <c r="N32" s="2">
        <v>213.5</v>
      </c>
      <c r="O32" s="2">
        <f>Ventas[[#This Row],[Cantidad]]*Ventas[[#This Row],[Costo unitario]]</f>
        <v>385</v>
      </c>
      <c r="P32" s="2">
        <f>Ventas[[#This Row],[Cantidad]]*Ventas[[#This Row],[Precio unitario]]</f>
        <v>427</v>
      </c>
    </row>
    <row r="33" spans="2:16" hidden="1" x14ac:dyDescent="0.3">
      <c r="B33" s="1">
        <v>42309</v>
      </c>
      <c r="C33">
        <v>2015</v>
      </c>
      <c r="D33" t="s">
        <v>59</v>
      </c>
      <c r="E33">
        <v>29</v>
      </c>
      <c r="F33" t="s">
        <v>89</v>
      </c>
      <c r="G33" t="s">
        <v>34</v>
      </c>
      <c r="H33" t="s">
        <v>0</v>
      </c>
      <c r="I33" s="16">
        <f>VLOOKUP(Ventas[[#This Row],[Estado]], Población[#All], 2, 0)</f>
        <v>712816</v>
      </c>
      <c r="J33" t="s">
        <v>61</v>
      </c>
      <c r="K33" t="s">
        <v>64</v>
      </c>
      <c r="L33">
        <v>3</v>
      </c>
      <c r="M33" s="2">
        <v>38.33</v>
      </c>
      <c r="N33" s="2">
        <v>43.333333000000003</v>
      </c>
      <c r="O33" s="2">
        <f>Ventas[[#This Row],[Cantidad]]*Ventas[[#This Row],[Costo unitario]]</f>
        <v>114.99</v>
      </c>
      <c r="P33" s="2">
        <f>Ventas[[#This Row],[Cantidad]]*Ventas[[#This Row],[Precio unitario]]</f>
        <v>129.999999</v>
      </c>
    </row>
    <row r="34" spans="2:16" hidden="1" x14ac:dyDescent="0.3">
      <c r="B34" s="1">
        <v>42309</v>
      </c>
      <c r="C34">
        <v>2015</v>
      </c>
      <c r="D34" t="s">
        <v>59</v>
      </c>
      <c r="E34">
        <v>29</v>
      </c>
      <c r="F34" t="s">
        <v>89</v>
      </c>
      <c r="G34" t="s">
        <v>34</v>
      </c>
      <c r="H34" t="s">
        <v>0</v>
      </c>
      <c r="I34" s="16">
        <f>VLOOKUP(Ventas[[#This Row],[Estado]], Población[#All], 2, 0)</f>
        <v>712816</v>
      </c>
      <c r="J34" t="s">
        <v>61</v>
      </c>
      <c r="K34" t="s">
        <v>66</v>
      </c>
      <c r="L34">
        <v>3</v>
      </c>
      <c r="M34" s="2">
        <v>151.66999999999999</v>
      </c>
      <c r="N34" s="2">
        <v>170</v>
      </c>
      <c r="O34" s="2">
        <f>Ventas[[#This Row],[Cantidad]]*Ventas[[#This Row],[Costo unitario]]</f>
        <v>455.01</v>
      </c>
      <c r="P34" s="2">
        <f>Ventas[[#This Row],[Cantidad]]*Ventas[[#This Row],[Precio unitario]]</f>
        <v>510</v>
      </c>
    </row>
    <row r="35" spans="2:16" hidden="1" x14ac:dyDescent="0.3">
      <c r="B35" s="1">
        <v>42323</v>
      </c>
      <c r="C35">
        <v>2015</v>
      </c>
      <c r="D35" t="s">
        <v>59</v>
      </c>
      <c r="E35">
        <v>29</v>
      </c>
      <c r="F35" t="s">
        <v>89</v>
      </c>
      <c r="G35" t="s">
        <v>34</v>
      </c>
      <c r="H35" t="s">
        <v>0</v>
      </c>
      <c r="I35" s="16">
        <f>VLOOKUP(Ventas[[#This Row],[Estado]], Población[#All], 2, 0)</f>
        <v>712816</v>
      </c>
      <c r="J35" t="s">
        <v>61</v>
      </c>
      <c r="K35" t="s">
        <v>64</v>
      </c>
      <c r="L35">
        <v>1</v>
      </c>
      <c r="M35" s="2">
        <v>56</v>
      </c>
      <c r="N35" s="2">
        <v>65</v>
      </c>
      <c r="O35" s="2">
        <f>Ventas[[#This Row],[Cantidad]]*Ventas[[#This Row],[Costo unitario]]</f>
        <v>56</v>
      </c>
      <c r="P35" s="2">
        <f>Ventas[[#This Row],[Cantidad]]*Ventas[[#This Row],[Precio unitario]]</f>
        <v>65</v>
      </c>
    </row>
    <row r="36" spans="2:16" hidden="1" x14ac:dyDescent="0.3">
      <c r="B36" s="1">
        <v>42323</v>
      </c>
      <c r="C36">
        <v>2015</v>
      </c>
      <c r="D36" t="s">
        <v>59</v>
      </c>
      <c r="E36">
        <v>29</v>
      </c>
      <c r="F36" t="s">
        <v>89</v>
      </c>
      <c r="G36" t="s">
        <v>34</v>
      </c>
      <c r="H36" t="s">
        <v>0</v>
      </c>
      <c r="I36" s="16">
        <f>VLOOKUP(Ventas[[#This Row],[Estado]], Población[#All], 2, 0)</f>
        <v>712816</v>
      </c>
      <c r="J36" t="s">
        <v>61</v>
      </c>
      <c r="K36" t="s">
        <v>64</v>
      </c>
      <c r="L36">
        <v>3</v>
      </c>
      <c r="M36" s="2">
        <v>108.67</v>
      </c>
      <c r="N36" s="2">
        <v>123.666667</v>
      </c>
      <c r="O36" s="2">
        <f>Ventas[[#This Row],[Cantidad]]*Ventas[[#This Row],[Costo unitario]]</f>
        <v>326.01</v>
      </c>
      <c r="P36" s="2">
        <f>Ventas[[#This Row],[Cantidad]]*Ventas[[#This Row],[Precio unitario]]</f>
        <v>371.000001</v>
      </c>
    </row>
    <row r="37" spans="2:16" hidden="1" x14ac:dyDescent="0.3">
      <c r="B37" s="1">
        <v>42323</v>
      </c>
      <c r="C37">
        <v>2015</v>
      </c>
      <c r="D37" t="s">
        <v>59</v>
      </c>
      <c r="E37">
        <v>29</v>
      </c>
      <c r="F37" t="s">
        <v>89</v>
      </c>
      <c r="G37" t="s">
        <v>34</v>
      </c>
      <c r="H37" t="s">
        <v>0</v>
      </c>
      <c r="I37" s="16">
        <f>VLOOKUP(Ventas[[#This Row],[Estado]], Población[#All], 2, 0)</f>
        <v>712816</v>
      </c>
      <c r="J37" t="s">
        <v>61</v>
      </c>
      <c r="K37" t="s">
        <v>64</v>
      </c>
      <c r="L37">
        <v>3</v>
      </c>
      <c r="M37" s="2">
        <v>14.67</v>
      </c>
      <c r="N37" s="2">
        <v>15</v>
      </c>
      <c r="O37" s="2">
        <f>Ventas[[#This Row],[Cantidad]]*Ventas[[#This Row],[Costo unitario]]</f>
        <v>44.01</v>
      </c>
      <c r="P37" s="2">
        <f>Ventas[[#This Row],[Cantidad]]*Ventas[[#This Row],[Precio unitario]]</f>
        <v>45</v>
      </c>
    </row>
    <row r="38" spans="2:16" hidden="1" x14ac:dyDescent="0.3">
      <c r="B38" s="1">
        <v>42353</v>
      </c>
      <c r="C38">
        <v>2015</v>
      </c>
      <c r="D38" t="s">
        <v>60</v>
      </c>
      <c r="E38">
        <v>29</v>
      </c>
      <c r="F38" t="s">
        <v>89</v>
      </c>
      <c r="G38" t="s">
        <v>34</v>
      </c>
      <c r="H38" t="s">
        <v>0</v>
      </c>
      <c r="I38" s="16">
        <f>VLOOKUP(Ventas[[#This Row],[Estado]], Población[#All], 2, 0)</f>
        <v>712816</v>
      </c>
      <c r="J38" t="s">
        <v>61</v>
      </c>
      <c r="K38" t="s">
        <v>66</v>
      </c>
      <c r="L38">
        <v>2</v>
      </c>
      <c r="M38" s="2">
        <v>280</v>
      </c>
      <c r="N38" s="2">
        <v>269</v>
      </c>
      <c r="O38" s="2">
        <f>Ventas[[#This Row],[Cantidad]]*Ventas[[#This Row],[Costo unitario]]</f>
        <v>560</v>
      </c>
      <c r="P38" s="2">
        <f>Ventas[[#This Row],[Cantidad]]*Ventas[[#This Row],[Precio unitario]]</f>
        <v>538</v>
      </c>
    </row>
    <row r="39" spans="2:16" hidden="1" x14ac:dyDescent="0.3">
      <c r="B39" s="1">
        <v>42354</v>
      </c>
      <c r="C39">
        <v>2015</v>
      </c>
      <c r="D39" t="s">
        <v>60</v>
      </c>
      <c r="E39">
        <v>29</v>
      </c>
      <c r="F39" t="s">
        <v>89</v>
      </c>
      <c r="G39" t="s">
        <v>34</v>
      </c>
      <c r="H39" t="s">
        <v>0</v>
      </c>
      <c r="I39" s="16">
        <f>VLOOKUP(Ventas[[#This Row],[Estado]], Población[#All], 2, 0)</f>
        <v>712816</v>
      </c>
      <c r="J39" t="s">
        <v>61</v>
      </c>
      <c r="K39" t="s">
        <v>64</v>
      </c>
      <c r="L39">
        <v>2</v>
      </c>
      <c r="M39" s="2">
        <v>293.5</v>
      </c>
      <c r="N39" s="2">
        <v>320.5</v>
      </c>
      <c r="O39" s="2">
        <f>Ventas[[#This Row],[Cantidad]]*Ventas[[#This Row],[Costo unitario]]</f>
        <v>587</v>
      </c>
      <c r="P39" s="2">
        <f>Ventas[[#This Row],[Cantidad]]*Ventas[[#This Row],[Precio unitario]]</f>
        <v>641</v>
      </c>
    </row>
    <row r="40" spans="2:16" hidden="1" x14ac:dyDescent="0.3">
      <c r="B40" s="1">
        <v>42354</v>
      </c>
      <c r="C40">
        <v>2015</v>
      </c>
      <c r="D40" t="s">
        <v>60</v>
      </c>
      <c r="E40">
        <v>29</v>
      </c>
      <c r="F40" t="s">
        <v>89</v>
      </c>
      <c r="G40" t="s">
        <v>34</v>
      </c>
      <c r="H40" t="s">
        <v>0</v>
      </c>
      <c r="I40" s="16">
        <f>VLOOKUP(Ventas[[#This Row],[Estado]], Población[#All], 2, 0)</f>
        <v>712816</v>
      </c>
      <c r="J40" t="s">
        <v>61</v>
      </c>
      <c r="K40" t="s">
        <v>64</v>
      </c>
      <c r="L40">
        <v>2</v>
      </c>
      <c r="M40" s="2">
        <v>2</v>
      </c>
      <c r="N40" s="2">
        <v>2</v>
      </c>
      <c r="O40" s="2">
        <f>Ventas[[#This Row],[Cantidad]]*Ventas[[#This Row],[Costo unitario]]</f>
        <v>4</v>
      </c>
      <c r="P40" s="2">
        <f>Ventas[[#This Row],[Cantidad]]*Ventas[[#This Row],[Precio unitario]]</f>
        <v>4</v>
      </c>
    </row>
    <row r="41" spans="2:16" hidden="1" x14ac:dyDescent="0.3">
      <c r="B41" s="1">
        <v>42354</v>
      </c>
      <c r="C41">
        <v>2015</v>
      </c>
      <c r="D41" t="s">
        <v>60</v>
      </c>
      <c r="E41">
        <v>29</v>
      </c>
      <c r="F41" t="s">
        <v>89</v>
      </c>
      <c r="G41" t="s">
        <v>34</v>
      </c>
      <c r="H41" t="s">
        <v>0</v>
      </c>
      <c r="I41" s="16">
        <f>VLOOKUP(Ventas[[#This Row],[Estado]], Población[#All], 2, 0)</f>
        <v>712816</v>
      </c>
      <c r="J41" t="s">
        <v>61</v>
      </c>
      <c r="K41" t="s">
        <v>66</v>
      </c>
      <c r="L41">
        <v>1</v>
      </c>
      <c r="M41" s="2">
        <v>420</v>
      </c>
      <c r="N41" s="2">
        <v>472</v>
      </c>
      <c r="O41" s="2">
        <f>Ventas[[#This Row],[Cantidad]]*Ventas[[#This Row],[Costo unitario]]</f>
        <v>420</v>
      </c>
      <c r="P41" s="2">
        <f>Ventas[[#This Row],[Cantidad]]*Ventas[[#This Row],[Precio unitario]]</f>
        <v>472</v>
      </c>
    </row>
    <row r="42" spans="2:16" hidden="1" x14ac:dyDescent="0.3">
      <c r="B42" s="1">
        <v>42358</v>
      </c>
      <c r="C42">
        <v>2015</v>
      </c>
      <c r="D42" t="s">
        <v>60</v>
      </c>
      <c r="E42">
        <v>29</v>
      </c>
      <c r="F42" t="s">
        <v>89</v>
      </c>
      <c r="G42" t="s">
        <v>34</v>
      </c>
      <c r="H42" t="s">
        <v>0</v>
      </c>
      <c r="I42" s="16">
        <f>VLOOKUP(Ventas[[#This Row],[Estado]], Población[#All], 2, 0)</f>
        <v>712816</v>
      </c>
      <c r="J42" t="s">
        <v>61</v>
      </c>
      <c r="K42" t="s">
        <v>64</v>
      </c>
      <c r="L42">
        <v>2</v>
      </c>
      <c r="M42" s="2">
        <v>275.5</v>
      </c>
      <c r="N42" s="2">
        <v>303</v>
      </c>
      <c r="O42" s="2">
        <f>Ventas[[#This Row],[Cantidad]]*Ventas[[#This Row],[Costo unitario]]</f>
        <v>551</v>
      </c>
      <c r="P42" s="2">
        <f>Ventas[[#This Row],[Cantidad]]*Ventas[[#This Row],[Precio unitario]]</f>
        <v>606</v>
      </c>
    </row>
    <row r="43" spans="2:16" hidden="1" x14ac:dyDescent="0.3">
      <c r="B43" s="1">
        <v>42358</v>
      </c>
      <c r="C43">
        <v>2015</v>
      </c>
      <c r="D43" t="s">
        <v>60</v>
      </c>
      <c r="E43">
        <v>29</v>
      </c>
      <c r="F43" t="s">
        <v>89</v>
      </c>
      <c r="G43" t="s">
        <v>34</v>
      </c>
      <c r="H43" t="s">
        <v>0</v>
      </c>
      <c r="I43" s="16">
        <f>VLOOKUP(Ventas[[#This Row],[Estado]], Población[#All], 2, 0)</f>
        <v>712816</v>
      </c>
      <c r="J43" t="s">
        <v>61</v>
      </c>
      <c r="K43" t="s">
        <v>64</v>
      </c>
      <c r="L43">
        <v>1</v>
      </c>
      <c r="M43" s="2">
        <v>120</v>
      </c>
      <c r="N43" s="2">
        <v>120</v>
      </c>
      <c r="O43" s="2">
        <f>Ventas[[#This Row],[Cantidad]]*Ventas[[#This Row],[Costo unitario]]</f>
        <v>120</v>
      </c>
      <c r="P43" s="2">
        <f>Ventas[[#This Row],[Cantidad]]*Ventas[[#This Row],[Precio unitario]]</f>
        <v>120</v>
      </c>
    </row>
    <row r="44" spans="2:16" hidden="1" x14ac:dyDescent="0.3">
      <c r="B44" s="1">
        <v>42358</v>
      </c>
      <c r="C44">
        <v>2015</v>
      </c>
      <c r="D44" t="s">
        <v>60</v>
      </c>
      <c r="E44">
        <v>29</v>
      </c>
      <c r="F44" t="s">
        <v>89</v>
      </c>
      <c r="G44" t="s">
        <v>34</v>
      </c>
      <c r="H44" t="s">
        <v>0</v>
      </c>
      <c r="I44" s="16">
        <f>VLOOKUP(Ventas[[#This Row],[Estado]], Población[#All], 2, 0)</f>
        <v>712816</v>
      </c>
      <c r="J44" t="s">
        <v>61</v>
      </c>
      <c r="K44" t="s">
        <v>66</v>
      </c>
      <c r="L44">
        <v>1</v>
      </c>
      <c r="M44" s="2">
        <v>630</v>
      </c>
      <c r="N44" s="2">
        <v>624</v>
      </c>
      <c r="O44" s="2">
        <f>Ventas[[#This Row],[Cantidad]]*Ventas[[#This Row],[Costo unitario]]</f>
        <v>630</v>
      </c>
      <c r="P44" s="2">
        <f>Ventas[[#This Row],[Cantidad]]*Ventas[[#This Row],[Precio unitario]]</f>
        <v>624</v>
      </c>
    </row>
    <row r="45" spans="2:16" hidden="1" x14ac:dyDescent="0.3">
      <c r="B45" s="1">
        <v>42363</v>
      </c>
      <c r="C45">
        <v>2015</v>
      </c>
      <c r="D45" t="s">
        <v>60</v>
      </c>
      <c r="E45">
        <v>29</v>
      </c>
      <c r="F45" t="s">
        <v>89</v>
      </c>
      <c r="G45" t="s">
        <v>34</v>
      </c>
      <c r="H45" t="s">
        <v>0</v>
      </c>
      <c r="I45" s="16">
        <f>VLOOKUP(Ventas[[#This Row],[Estado]], Población[#All], 2, 0)</f>
        <v>712816</v>
      </c>
      <c r="J45" t="s">
        <v>61</v>
      </c>
      <c r="K45" t="s">
        <v>64</v>
      </c>
      <c r="L45">
        <v>2</v>
      </c>
      <c r="M45" s="2">
        <v>32.5</v>
      </c>
      <c r="N45" s="2">
        <v>36</v>
      </c>
      <c r="O45" s="2">
        <f>Ventas[[#This Row],[Cantidad]]*Ventas[[#This Row],[Costo unitario]]</f>
        <v>65</v>
      </c>
      <c r="P45" s="2">
        <f>Ventas[[#This Row],[Cantidad]]*Ventas[[#This Row],[Precio unitario]]</f>
        <v>72</v>
      </c>
    </row>
    <row r="46" spans="2:16" hidden="1" x14ac:dyDescent="0.3">
      <c r="B46" s="1">
        <v>42363</v>
      </c>
      <c r="C46">
        <v>2015</v>
      </c>
      <c r="D46" t="s">
        <v>60</v>
      </c>
      <c r="E46">
        <v>29</v>
      </c>
      <c r="F46" t="s">
        <v>89</v>
      </c>
      <c r="G46" t="s">
        <v>34</v>
      </c>
      <c r="H46" t="s">
        <v>0</v>
      </c>
      <c r="I46" s="16">
        <f>VLOOKUP(Ventas[[#This Row],[Estado]], Población[#All], 2, 0)</f>
        <v>712816</v>
      </c>
      <c r="J46" t="s">
        <v>61</v>
      </c>
      <c r="K46" t="s">
        <v>64</v>
      </c>
      <c r="L46">
        <v>3</v>
      </c>
      <c r="M46" s="2">
        <v>338.33</v>
      </c>
      <c r="N46" s="2">
        <v>389.33333299999998</v>
      </c>
      <c r="O46" s="2">
        <f>Ventas[[#This Row],[Cantidad]]*Ventas[[#This Row],[Costo unitario]]</f>
        <v>1014.99</v>
      </c>
      <c r="P46" s="2">
        <f>Ventas[[#This Row],[Cantidad]]*Ventas[[#This Row],[Precio unitario]]</f>
        <v>1167.9999989999999</v>
      </c>
    </row>
    <row r="47" spans="2:16" hidden="1" x14ac:dyDescent="0.3">
      <c r="B47" s="1">
        <v>42363</v>
      </c>
      <c r="C47">
        <v>2015</v>
      </c>
      <c r="D47" t="s">
        <v>60</v>
      </c>
      <c r="E47">
        <v>29</v>
      </c>
      <c r="F47" t="s">
        <v>89</v>
      </c>
      <c r="G47" t="s">
        <v>34</v>
      </c>
      <c r="H47" t="s">
        <v>0</v>
      </c>
      <c r="I47" s="16">
        <f>VLOOKUP(Ventas[[#This Row],[Estado]], Población[#All], 2, 0)</f>
        <v>712816</v>
      </c>
      <c r="J47" t="s">
        <v>61</v>
      </c>
      <c r="K47" t="s">
        <v>64</v>
      </c>
      <c r="L47">
        <v>3</v>
      </c>
      <c r="M47" s="2">
        <v>10.67</v>
      </c>
      <c r="N47" s="2">
        <v>11</v>
      </c>
      <c r="O47" s="2">
        <f>Ventas[[#This Row],[Cantidad]]*Ventas[[#This Row],[Costo unitario]]</f>
        <v>32.01</v>
      </c>
      <c r="P47" s="2">
        <f>Ventas[[#This Row],[Cantidad]]*Ventas[[#This Row],[Precio unitario]]</f>
        <v>33</v>
      </c>
    </row>
    <row r="48" spans="2:16" hidden="1" x14ac:dyDescent="0.3">
      <c r="B48" s="1">
        <v>42367</v>
      </c>
      <c r="C48">
        <v>2015</v>
      </c>
      <c r="D48" t="s">
        <v>60</v>
      </c>
      <c r="E48">
        <v>29</v>
      </c>
      <c r="F48" t="s">
        <v>89</v>
      </c>
      <c r="G48" t="s">
        <v>34</v>
      </c>
      <c r="H48" t="s">
        <v>0</v>
      </c>
      <c r="I48" s="16">
        <f>VLOOKUP(Ventas[[#This Row],[Estado]], Población[#All], 2, 0)</f>
        <v>712816</v>
      </c>
      <c r="J48" t="s">
        <v>61</v>
      </c>
      <c r="K48" t="s">
        <v>64</v>
      </c>
      <c r="L48">
        <v>3</v>
      </c>
      <c r="M48" s="2">
        <v>36.67</v>
      </c>
      <c r="N48" s="2">
        <v>41.666666999999997</v>
      </c>
      <c r="O48" s="2">
        <f>Ventas[[#This Row],[Cantidad]]*Ventas[[#This Row],[Costo unitario]]</f>
        <v>110.01</v>
      </c>
      <c r="P48" s="2">
        <f>Ventas[[#This Row],[Cantidad]]*Ventas[[#This Row],[Precio unitario]]</f>
        <v>125.000001</v>
      </c>
    </row>
    <row r="49" spans="2:16" hidden="1" x14ac:dyDescent="0.3">
      <c r="B49" s="1">
        <v>42367</v>
      </c>
      <c r="C49">
        <v>2015</v>
      </c>
      <c r="D49" t="s">
        <v>60</v>
      </c>
      <c r="E49">
        <v>29</v>
      </c>
      <c r="F49" t="s">
        <v>89</v>
      </c>
      <c r="G49" t="s">
        <v>34</v>
      </c>
      <c r="H49" t="s">
        <v>0</v>
      </c>
      <c r="I49" s="16">
        <f>VLOOKUP(Ventas[[#This Row],[Estado]], Población[#All], 2, 0)</f>
        <v>712816</v>
      </c>
      <c r="J49" t="s">
        <v>61</v>
      </c>
      <c r="K49" t="s">
        <v>66</v>
      </c>
      <c r="L49">
        <v>2</v>
      </c>
      <c r="M49" s="2">
        <v>245</v>
      </c>
      <c r="N49" s="2">
        <v>249.5</v>
      </c>
      <c r="O49" s="2">
        <f>Ventas[[#This Row],[Cantidad]]*Ventas[[#This Row],[Costo unitario]]</f>
        <v>490</v>
      </c>
      <c r="P49" s="2">
        <f>Ventas[[#This Row],[Cantidad]]*Ventas[[#This Row],[Precio unitario]]</f>
        <v>499</v>
      </c>
    </row>
    <row r="50" spans="2:16" hidden="1" x14ac:dyDescent="0.3">
      <c r="B50" s="1">
        <v>42207</v>
      </c>
      <c r="C50">
        <v>2015</v>
      </c>
      <c r="D50" t="s">
        <v>55</v>
      </c>
      <c r="E50">
        <v>18</v>
      </c>
      <c r="F50" t="s">
        <v>89</v>
      </c>
      <c r="G50" t="s">
        <v>34</v>
      </c>
      <c r="H50" t="s">
        <v>1</v>
      </c>
      <c r="I50" s="16">
        <f>VLOOKUP(Ventas[[#This Row],[Estado]], Población[#All], 2, 0)</f>
        <v>39240000</v>
      </c>
      <c r="J50" t="s">
        <v>61</v>
      </c>
      <c r="K50" t="s">
        <v>68</v>
      </c>
      <c r="L50">
        <v>1</v>
      </c>
      <c r="M50" s="2">
        <v>636</v>
      </c>
      <c r="N50" s="2">
        <v>677</v>
      </c>
      <c r="O50" s="2">
        <f>Ventas[[#This Row],[Cantidad]]*Ventas[[#This Row],[Costo unitario]]</f>
        <v>636</v>
      </c>
      <c r="P50" s="2">
        <f>Ventas[[#This Row],[Cantidad]]*Ventas[[#This Row],[Precio unitario]]</f>
        <v>677</v>
      </c>
    </row>
    <row r="51" spans="2:16" hidden="1" x14ac:dyDescent="0.3">
      <c r="B51" s="1">
        <v>42287</v>
      </c>
      <c r="C51">
        <v>2015</v>
      </c>
      <c r="D51" t="s">
        <v>58</v>
      </c>
      <c r="E51">
        <v>18</v>
      </c>
      <c r="F51" t="s">
        <v>89</v>
      </c>
      <c r="G51" t="s">
        <v>34</v>
      </c>
      <c r="H51" t="s">
        <v>1</v>
      </c>
      <c r="I51" s="16">
        <f>VLOOKUP(Ventas[[#This Row],[Estado]], Población[#All], 2, 0)</f>
        <v>39240000</v>
      </c>
      <c r="J51" t="s">
        <v>61</v>
      </c>
      <c r="K51" t="s">
        <v>68</v>
      </c>
      <c r="L51">
        <v>3</v>
      </c>
      <c r="M51" s="2">
        <v>159</v>
      </c>
      <c r="N51" s="2">
        <v>170.66666699999999</v>
      </c>
      <c r="O51" s="2">
        <f>Ventas[[#This Row],[Cantidad]]*Ventas[[#This Row],[Costo unitario]]</f>
        <v>477</v>
      </c>
      <c r="P51" s="2">
        <f>Ventas[[#This Row],[Cantidad]]*Ventas[[#This Row],[Precio unitario]]</f>
        <v>512.000001</v>
      </c>
    </row>
    <row r="52" spans="2:16" x14ac:dyDescent="0.3">
      <c r="B52" s="1">
        <v>42532</v>
      </c>
      <c r="C52">
        <v>2016</v>
      </c>
      <c r="D52" t="s">
        <v>54</v>
      </c>
      <c r="E52">
        <v>18</v>
      </c>
      <c r="F52" t="s">
        <v>90</v>
      </c>
      <c r="G52" t="s">
        <v>34</v>
      </c>
      <c r="H52" t="s">
        <v>1</v>
      </c>
      <c r="I52" s="16">
        <f>VLOOKUP(Ventas[[#This Row],[Estado]], Población[#All], 2, 0)</f>
        <v>39240000</v>
      </c>
      <c r="J52" t="s">
        <v>63</v>
      </c>
      <c r="K52" t="s">
        <v>67</v>
      </c>
      <c r="L52">
        <v>1</v>
      </c>
      <c r="M52" s="2">
        <v>769</v>
      </c>
      <c r="N52" s="2">
        <v>875</v>
      </c>
      <c r="O52" s="2">
        <f>Ventas[[#This Row],[Cantidad]]*Ventas[[#This Row],[Costo unitario]]</f>
        <v>769</v>
      </c>
      <c r="P52" s="2">
        <f>Ventas[[#This Row],[Cantidad]]*Ventas[[#This Row],[Precio unitario]]</f>
        <v>875</v>
      </c>
    </row>
    <row r="53" spans="2:16" hidden="1" x14ac:dyDescent="0.3">
      <c r="B53" s="1">
        <v>42229</v>
      </c>
      <c r="C53">
        <v>2015</v>
      </c>
      <c r="D53" t="s">
        <v>56</v>
      </c>
      <c r="E53">
        <v>18</v>
      </c>
      <c r="F53" t="s">
        <v>90</v>
      </c>
      <c r="G53" t="s">
        <v>34</v>
      </c>
      <c r="H53" t="s">
        <v>1</v>
      </c>
      <c r="I53" s="16">
        <f>VLOOKUP(Ventas[[#This Row],[Estado]], Población[#All], 2, 0)</f>
        <v>39240000</v>
      </c>
      <c r="J53" t="s">
        <v>63</v>
      </c>
      <c r="K53" t="s">
        <v>67</v>
      </c>
      <c r="L53">
        <v>1</v>
      </c>
      <c r="M53" s="2">
        <v>2295</v>
      </c>
      <c r="N53" s="2">
        <v>2242</v>
      </c>
      <c r="O53" s="2">
        <f>Ventas[[#This Row],[Cantidad]]*Ventas[[#This Row],[Costo unitario]]</f>
        <v>2295</v>
      </c>
      <c r="P53" s="2">
        <f>Ventas[[#This Row],[Cantidad]]*Ventas[[#This Row],[Precio unitario]]</f>
        <v>2242</v>
      </c>
    </row>
    <row r="54" spans="2:16" hidden="1" x14ac:dyDescent="0.3">
      <c r="B54" s="1">
        <v>42257</v>
      </c>
      <c r="C54">
        <v>2015</v>
      </c>
      <c r="D54" t="s">
        <v>57</v>
      </c>
      <c r="E54">
        <v>18</v>
      </c>
      <c r="F54" t="s">
        <v>90</v>
      </c>
      <c r="G54" t="s">
        <v>34</v>
      </c>
      <c r="H54" t="s">
        <v>1</v>
      </c>
      <c r="I54" s="16">
        <f>VLOOKUP(Ventas[[#This Row],[Estado]], Población[#All], 2, 0)</f>
        <v>39240000</v>
      </c>
      <c r="J54" t="s">
        <v>63</v>
      </c>
      <c r="K54" t="s">
        <v>67</v>
      </c>
      <c r="L54">
        <v>1</v>
      </c>
      <c r="M54" s="2">
        <v>769</v>
      </c>
      <c r="N54" s="2">
        <v>776</v>
      </c>
      <c r="O54" s="2">
        <f>Ventas[[#This Row],[Cantidad]]*Ventas[[#This Row],[Costo unitario]]</f>
        <v>769</v>
      </c>
      <c r="P54" s="2">
        <f>Ventas[[#This Row],[Cantidad]]*Ventas[[#This Row],[Precio unitario]]</f>
        <v>776</v>
      </c>
    </row>
    <row r="55" spans="2:16" hidden="1" x14ac:dyDescent="0.3">
      <c r="B55" s="1">
        <v>42297</v>
      </c>
      <c r="C55">
        <v>2015</v>
      </c>
      <c r="D55" t="s">
        <v>58</v>
      </c>
      <c r="E55">
        <v>18</v>
      </c>
      <c r="F55" t="s">
        <v>90</v>
      </c>
      <c r="G55" t="s">
        <v>34</v>
      </c>
      <c r="H55" t="s">
        <v>1</v>
      </c>
      <c r="I55" s="16">
        <f>VLOOKUP(Ventas[[#This Row],[Estado]], Población[#All], 2, 0)</f>
        <v>39240000</v>
      </c>
      <c r="J55" t="s">
        <v>63</v>
      </c>
      <c r="K55" t="s">
        <v>67</v>
      </c>
      <c r="L55">
        <v>2</v>
      </c>
      <c r="M55" s="2">
        <v>1160</v>
      </c>
      <c r="N55" s="2">
        <v>1005</v>
      </c>
      <c r="O55" s="2">
        <f>Ventas[[#This Row],[Cantidad]]*Ventas[[#This Row],[Costo unitario]]</f>
        <v>2320</v>
      </c>
      <c r="P55" s="2">
        <f>Ventas[[#This Row],[Cantidad]]*Ventas[[#This Row],[Precio unitario]]</f>
        <v>2010</v>
      </c>
    </row>
    <row r="56" spans="2:16" hidden="1" x14ac:dyDescent="0.3">
      <c r="B56" s="1">
        <v>42359</v>
      </c>
      <c r="C56">
        <v>2015</v>
      </c>
      <c r="D56" t="s">
        <v>60</v>
      </c>
      <c r="E56">
        <v>18</v>
      </c>
      <c r="F56" t="s">
        <v>90</v>
      </c>
      <c r="G56" t="s">
        <v>34</v>
      </c>
      <c r="H56" t="s">
        <v>1</v>
      </c>
      <c r="I56" s="16">
        <f>VLOOKUP(Ventas[[#This Row],[Estado]], Población[#All], 2, 0)</f>
        <v>39240000</v>
      </c>
      <c r="J56" t="s">
        <v>63</v>
      </c>
      <c r="K56" t="s">
        <v>67</v>
      </c>
      <c r="L56">
        <v>1</v>
      </c>
      <c r="M56" s="2">
        <v>2295</v>
      </c>
      <c r="N56" s="2">
        <v>2303</v>
      </c>
      <c r="O56" s="2">
        <f>Ventas[[#This Row],[Cantidad]]*Ventas[[#This Row],[Costo unitario]]</f>
        <v>2295</v>
      </c>
      <c r="P56" s="2">
        <f>Ventas[[#This Row],[Cantidad]]*Ventas[[#This Row],[Precio unitario]]</f>
        <v>2303</v>
      </c>
    </row>
    <row r="57" spans="2:16" hidden="1" x14ac:dyDescent="0.3">
      <c r="B57" s="1">
        <v>42212</v>
      </c>
      <c r="C57">
        <v>2015</v>
      </c>
      <c r="D57" t="s">
        <v>55</v>
      </c>
      <c r="E57">
        <v>19</v>
      </c>
      <c r="F57" t="s">
        <v>89</v>
      </c>
      <c r="G57" t="s">
        <v>34</v>
      </c>
      <c r="H57" t="s">
        <v>2</v>
      </c>
      <c r="I57" s="16">
        <f>VLOOKUP(Ventas[[#This Row],[Estado]], Población[#All], 2, 0)</f>
        <v>4246000</v>
      </c>
      <c r="J57" t="s">
        <v>61</v>
      </c>
      <c r="K57" t="s">
        <v>69</v>
      </c>
      <c r="L57">
        <v>2</v>
      </c>
      <c r="M57" s="2">
        <v>797.5</v>
      </c>
      <c r="N57" s="2">
        <v>813</v>
      </c>
      <c r="O57" s="2">
        <f>Ventas[[#This Row],[Cantidad]]*Ventas[[#This Row],[Costo unitario]]</f>
        <v>1595</v>
      </c>
      <c r="P57" s="2">
        <f>Ventas[[#This Row],[Cantidad]]*Ventas[[#This Row],[Precio unitario]]</f>
        <v>1626</v>
      </c>
    </row>
    <row r="58" spans="2:16" x14ac:dyDescent="0.3">
      <c r="B58" s="1">
        <v>42407</v>
      </c>
      <c r="C58">
        <v>2016</v>
      </c>
      <c r="D58" t="s">
        <v>50</v>
      </c>
      <c r="E58">
        <v>19</v>
      </c>
      <c r="F58" t="s">
        <v>90</v>
      </c>
      <c r="G58" t="s">
        <v>34</v>
      </c>
      <c r="H58" t="s">
        <v>0</v>
      </c>
      <c r="I58" s="16">
        <f>VLOOKUP(Ventas[[#This Row],[Estado]], Población[#All], 2, 0)</f>
        <v>712816</v>
      </c>
      <c r="J58" t="s">
        <v>63</v>
      </c>
      <c r="K58" t="s">
        <v>67</v>
      </c>
      <c r="L58">
        <v>3</v>
      </c>
      <c r="M58" s="2">
        <v>180</v>
      </c>
      <c r="N58" s="2">
        <v>188.33333300000001</v>
      </c>
      <c r="O58" s="2">
        <f>Ventas[[#This Row],[Cantidad]]*Ventas[[#This Row],[Costo unitario]]</f>
        <v>540</v>
      </c>
      <c r="P58" s="2">
        <f>Ventas[[#This Row],[Cantidad]]*Ventas[[#This Row],[Precio unitario]]</f>
        <v>564.999999</v>
      </c>
    </row>
    <row r="59" spans="2:16" hidden="1" x14ac:dyDescent="0.3">
      <c r="B59" s="1">
        <v>42209</v>
      </c>
      <c r="C59">
        <v>2015</v>
      </c>
      <c r="D59" t="s">
        <v>55</v>
      </c>
      <c r="E59">
        <v>19</v>
      </c>
      <c r="F59" t="s">
        <v>90</v>
      </c>
      <c r="G59" t="s">
        <v>34</v>
      </c>
      <c r="H59" t="s">
        <v>0</v>
      </c>
      <c r="I59" s="16">
        <f>VLOOKUP(Ventas[[#This Row],[Estado]], Población[#All], 2, 0)</f>
        <v>712816</v>
      </c>
      <c r="J59" t="s">
        <v>63</v>
      </c>
      <c r="K59" t="s">
        <v>67</v>
      </c>
      <c r="L59">
        <v>1</v>
      </c>
      <c r="M59" s="2">
        <v>2320</v>
      </c>
      <c r="N59" s="2">
        <v>2160</v>
      </c>
      <c r="O59" s="2">
        <f>Ventas[[#This Row],[Cantidad]]*Ventas[[#This Row],[Costo unitario]]</f>
        <v>2320</v>
      </c>
      <c r="P59" s="2">
        <f>Ventas[[#This Row],[Cantidad]]*Ventas[[#This Row],[Precio unitario]]</f>
        <v>2160</v>
      </c>
    </row>
    <row r="60" spans="2:16" x14ac:dyDescent="0.3">
      <c r="B60" s="1">
        <v>42449</v>
      </c>
      <c r="C60">
        <v>2016</v>
      </c>
      <c r="D60" t="s">
        <v>51</v>
      </c>
      <c r="E60">
        <v>19</v>
      </c>
      <c r="F60" t="s">
        <v>90</v>
      </c>
      <c r="G60" t="s">
        <v>34</v>
      </c>
      <c r="H60" t="s">
        <v>1</v>
      </c>
      <c r="I60" s="16">
        <f>VLOOKUP(Ventas[[#This Row],[Estado]], Población[#All], 2, 0)</f>
        <v>39240000</v>
      </c>
      <c r="J60" t="s">
        <v>62</v>
      </c>
      <c r="K60" t="s">
        <v>70</v>
      </c>
      <c r="L60">
        <v>3</v>
      </c>
      <c r="M60" s="2">
        <v>100</v>
      </c>
      <c r="N60" s="2">
        <v>117.666667</v>
      </c>
      <c r="O60" s="2">
        <f>Ventas[[#This Row],[Cantidad]]*Ventas[[#This Row],[Costo unitario]]</f>
        <v>300</v>
      </c>
      <c r="P60" s="2">
        <f>Ventas[[#This Row],[Cantidad]]*Ventas[[#This Row],[Precio unitario]]</f>
        <v>353.000001</v>
      </c>
    </row>
    <row r="61" spans="2:16" x14ac:dyDescent="0.3">
      <c r="B61" s="1">
        <v>42450</v>
      </c>
      <c r="C61">
        <v>2016</v>
      </c>
      <c r="D61" t="s">
        <v>51</v>
      </c>
      <c r="E61">
        <v>19</v>
      </c>
      <c r="F61" t="s">
        <v>90</v>
      </c>
      <c r="G61" t="s">
        <v>34</v>
      </c>
      <c r="H61" t="s">
        <v>1</v>
      </c>
      <c r="I61" s="16">
        <f>VLOOKUP(Ventas[[#This Row],[Estado]], Población[#All], 2, 0)</f>
        <v>39240000</v>
      </c>
      <c r="J61" t="s">
        <v>62</v>
      </c>
      <c r="K61" t="s">
        <v>70</v>
      </c>
      <c r="L61">
        <v>1</v>
      </c>
      <c r="M61" s="2">
        <v>750</v>
      </c>
      <c r="N61" s="2">
        <v>985</v>
      </c>
      <c r="O61" s="2">
        <f>Ventas[[#This Row],[Cantidad]]*Ventas[[#This Row],[Costo unitario]]</f>
        <v>750</v>
      </c>
      <c r="P61" s="2">
        <f>Ventas[[#This Row],[Cantidad]]*Ventas[[#This Row],[Precio unitario]]</f>
        <v>985</v>
      </c>
    </row>
    <row r="62" spans="2:16" x14ac:dyDescent="0.3">
      <c r="B62" s="1">
        <v>42496</v>
      </c>
      <c r="C62">
        <v>2016</v>
      </c>
      <c r="D62" t="s">
        <v>53</v>
      </c>
      <c r="E62">
        <v>19</v>
      </c>
      <c r="F62" t="s">
        <v>90</v>
      </c>
      <c r="G62" t="s">
        <v>34</v>
      </c>
      <c r="H62" t="s">
        <v>1</v>
      </c>
      <c r="I62" s="16">
        <f>VLOOKUP(Ventas[[#This Row],[Estado]], Población[#All], 2, 0)</f>
        <v>39240000</v>
      </c>
      <c r="J62" t="s">
        <v>62</v>
      </c>
      <c r="K62" t="s">
        <v>70</v>
      </c>
      <c r="L62">
        <v>3</v>
      </c>
      <c r="M62" s="2">
        <v>133.33000000000001</v>
      </c>
      <c r="N62" s="2">
        <v>164.33333300000001</v>
      </c>
      <c r="O62" s="2">
        <f>Ventas[[#This Row],[Cantidad]]*Ventas[[#This Row],[Costo unitario]]</f>
        <v>399.99</v>
      </c>
      <c r="P62" s="2">
        <f>Ventas[[#This Row],[Cantidad]]*Ventas[[#This Row],[Precio unitario]]</f>
        <v>492.999999</v>
      </c>
    </row>
    <row r="63" spans="2:16" x14ac:dyDescent="0.3">
      <c r="B63" s="1">
        <v>42527</v>
      </c>
      <c r="C63">
        <v>2016</v>
      </c>
      <c r="D63" t="s">
        <v>54</v>
      </c>
      <c r="E63">
        <v>19</v>
      </c>
      <c r="F63" t="s">
        <v>90</v>
      </c>
      <c r="G63" t="s">
        <v>34</v>
      </c>
      <c r="H63" t="s">
        <v>1</v>
      </c>
      <c r="I63" s="16">
        <f>VLOOKUP(Ventas[[#This Row],[Estado]], Población[#All], 2, 0)</f>
        <v>39240000</v>
      </c>
      <c r="J63" t="s">
        <v>61</v>
      </c>
      <c r="K63" t="s">
        <v>71</v>
      </c>
      <c r="L63">
        <v>3</v>
      </c>
      <c r="M63" s="2">
        <v>88</v>
      </c>
      <c r="N63" s="2">
        <v>95.333332999999996</v>
      </c>
      <c r="O63" s="2">
        <f>Ventas[[#This Row],[Cantidad]]*Ventas[[#This Row],[Costo unitario]]</f>
        <v>264</v>
      </c>
      <c r="P63" s="2">
        <f>Ventas[[#This Row],[Cantidad]]*Ventas[[#This Row],[Precio unitario]]</f>
        <v>285.999999</v>
      </c>
    </row>
    <row r="64" spans="2:16" x14ac:dyDescent="0.3">
      <c r="B64" s="1">
        <v>42530</v>
      </c>
      <c r="C64">
        <v>2016</v>
      </c>
      <c r="D64" t="s">
        <v>54</v>
      </c>
      <c r="E64">
        <v>19</v>
      </c>
      <c r="F64" t="s">
        <v>90</v>
      </c>
      <c r="G64" t="s">
        <v>34</v>
      </c>
      <c r="H64" t="s">
        <v>1</v>
      </c>
      <c r="I64" s="16">
        <f>VLOOKUP(Ventas[[#This Row],[Estado]], Población[#All], 2, 0)</f>
        <v>39240000</v>
      </c>
      <c r="J64" t="s">
        <v>62</v>
      </c>
      <c r="K64" t="s">
        <v>70</v>
      </c>
      <c r="L64">
        <v>2</v>
      </c>
      <c r="M64" s="2">
        <v>300</v>
      </c>
      <c r="N64" s="2">
        <v>384</v>
      </c>
      <c r="O64" s="2">
        <f>Ventas[[#This Row],[Cantidad]]*Ventas[[#This Row],[Costo unitario]]</f>
        <v>600</v>
      </c>
      <c r="P64" s="2">
        <f>Ventas[[#This Row],[Cantidad]]*Ventas[[#This Row],[Precio unitario]]</f>
        <v>768</v>
      </c>
    </row>
    <row r="65" spans="2:16" hidden="1" x14ac:dyDescent="0.3">
      <c r="B65" s="1">
        <v>42236</v>
      </c>
      <c r="C65">
        <v>2015</v>
      </c>
      <c r="D65" t="s">
        <v>56</v>
      </c>
      <c r="E65">
        <v>19</v>
      </c>
      <c r="F65" t="s">
        <v>90</v>
      </c>
      <c r="G65" t="s">
        <v>34</v>
      </c>
      <c r="H65" t="s">
        <v>1</v>
      </c>
      <c r="I65" s="16">
        <f>VLOOKUP(Ventas[[#This Row],[Estado]], Población[#All], 2, 0)</f>
        <v>39240000</v>
      </c>
      <c r="J65" t="s">
        <v>62</v>
      </c>
      <c r="K65" t="s">
        <v>70</v>
      </c>
      <c r="L65">
        <v>3</v>
      </c>
      <c r="M65" s="2">
        <v>133.33000000000001</v>
      </c>
      <c r="N65" s="2">
        <v>161</v>
      </c>
      <c r="O65" s="2">
        <f>Ventas[[#This Row],[Cantidad]]*Ventas[[#This Row],[Costo unitario]]</f>
        <v>399.99</v>
      </c>
      <c r="P65" s="2">
        <f>Ventas[[#This Row],[Cantidad]]*Ventas[[#This Row],[Precio unitario]]</f>
        <v>483</v>
      </c>
    </row>
    <row r="66" spans="2:16" hidden="1" x14ac:dyDescent="0.3">
      <c r="B66" s="1">
        <v>42237</v>
      </c>
      <c r="C66">
        <v>2015</v>
      </c>
      <c r="D66" t="s">
        <v>56</v>
      </c>
      <c r="E66">
        <v>19</v>
      </c>
      <c r="F66" t="s">
        <v>90</v>
      </c>
      <c r="G66" t="s">
        <v>34</v>
      </c>
      <c r="H66" t="s">
        <v>1</v>
      </c>
      <c r="I66" s="16">
        <f>VLOOKUP(Ventas[[#This Row],[Estado]], Población[#All], 2, 0)</f>
        <v>39240000</v>
      </c>
      <c r="J66" t="s">
        <v>62</v>
      </c>
      <c r="K66" t="s">
        <v>70</v>
      </c>
      <c r="L66">
        <v>2</v>
      </c>
      <c r="M66" s="2">
        <v>594</v>
      </c>
      <c r="N66" s="2">
        <v>569.5</v>
      </c>
      <c r="O66" s="2">
        <f>Ventas[[#This Row],[Cantidad]]*Ventas[[#This Row],[Costo unitario]]</f>
        <v>1188</v>
      </c>
      <c r="P66" s="2">
        <f>Ventas[[#This Row],[Cantidad]]*Ventas[[#This Row],[Precio unitario]]</f>
        <v>1139</v>
      </c>
    </row>
    <row r="67" spans="2:16" hidden="1" x14ac:dyDescent="0.3">
      <c r="B67" s="1">
        <v>42274</v>
      </c>
      <c r="C67">
        <v>2015</v>
      </c>
      <c r="D67" t="s">
        <v>57</v>
      </c>
      <c r="E67">
        <v>19</v>
      </c>
      <c r="F67" t="s">
        <v>90</v>
      </c>
      <c r="G67" t="s">
        <v>34</v>
      </c>
      <c r="H67" t="s">
        <v>1</v>
      </c>
      <c r="I67" s="16">
        <f>VLOOKUP(Ventas[[#This Row],[Estado]], Población[#All], 2, 0)</f>
        <v>39240000</v>
      </c>
      <c r="J67" t="s">
        <v>62</v>
      </c>
      <c r="K67" t="s">
        <v>70</v>
      </c>
      <c r="L67">
        <v>2</v>
      </c>
      <c r="M67" s="2">
        <v>75</v>
      </c>
      <c r="N67" s="2">
        <v>79.5</v>
      </c>
      <c r="O67" s="2">
        <f>Ventas[[#This Row],[Cantidad]]*Ventas[[#This Row],[Costo unitario]]</f>
        <v>150</v>
      </c>
      <c r="P67" s="2">
        <f>Ventas[[#This Row],[Cantidad]]*Ventas[[#This Row],[Precio unitario]]</f>
        <v>159</v>
      </c>
    </row>
    <row r="68" spans="2:16" x14ac:dyDescent="0.3">
      <c r="B68" s="1">
        <v>42396</v>
      </c>
      <c r="C68">
        <v>2016</v>
      </c>
      <c r="D68" t="s">
        <v>49</v>
      </c>
      <c r="E68">
        <v>19</v>
      </c>
      <c r="F68" t="s">
        <v>90</v>
      </c>
      <c r="G68" t="s">
        <v>34</v>
      </c>
      <c r="H68" t="s">
        <v>1</v>
      </c>
      <c r="I68" s="16">
        <f>VLOOKUP(Ventas[[#This Row],[Estado]], Población[#All], 2, 0)</f>
        <v>39240000</v>
      </c>
      <c r="J68" t="s">
        <v>61</v>
      </c>
      <c r="K68" t="s">
        <v>76</v>
      </c>
      <c r="L68">
        <v>2</v>
      </c>
      <c r="M68" s="2">
        <v>99.5</v>
      </c>
      <c r="N68" s="2">
        <v>126</v>
      </c>
      <c r="O68" s="2">
        <f>Ventas[[#This Row],[Cantidad]]*Ventas[[#This Row],[Costo unitario]]</f>
        <v>199</v>
      </c>
      <c r="P68" s="2">
        <f>Ventas[[#This Row],[Cantidad]]*Ventas[[#This Row],[Precio unitario]]</f>
        <v>252</v>
      </c>
    </row>
    <row r="69" spans="2:16" x14ac:dyDescent="0.3">
      <c r="B69" s="1">
        <v>42394</v>
      </c>
      <c r="C69">
        <v>2016</v>
      </c>
      <c r="D69" t="s">
        <v>49</v>
      </c>
      <c r="E69">
        <v>19</v>
      </c>
      <c r="F69" t="s">
        <v>89</v>
      </c>
      <c r="G69" t="s">
        <v>34</v>
      </c>
      <c r="H69" t="s">
        <v>1</v>
      </c>
      <c r="I69" s="16">
        <f>VLOOKUP(Ventas[[#This Row],[Estado]], Población[#All], 2, 0)</f>
        <v>39240000</v>
      </c>
      <c r="J69" t="s">
        <v>61</v>
      </c>
      <c r="K69" t="s">
        <v>66</v>
      </c>
      <c r="L69">
        <v>3</v>
      </c>
      <c r="M69" s="2">
        <v>46.67</v>
      </c>
      <c r="N69" s="2">
        <v>51.666666999999997</v>
      </c>
      <c r="O69" s="2">
        <f>Ventas[[#This Row],[Cantidad]]*Ventas[[#This Row],[Costo unitario]]</f>
        <v>140.01</v>
      </c>
      <c r="P69" s="2">
        <f>Ventas[[#This Row],[Cantidad]]*Ventas[[#This Row],[Precio unitario]]</f>
        <v>155.000001</v>
      </c>
    </row>
    <row r="70" spans="2:16" x14ac:dyDescent="0.3">
      <c r="B70" s="1">
        <v>42395</v>
      </c>
      <c r="C70">
        <v>2016</v>
      </c>
      <c r="D70" t="s">
        <v>49</v>
      </c>
      <c r="E70">
        <v>19</v>
      </c>
      <c r="F70" t="s">
        <v>89</v>
      </c>
      <c r="G70" t="s">
        <v>34</v>
      </c>
      <c r="H70" t="s">
        <v>1</v>
      </c>
      <c r="I70" s="16">
        <f>VLOOKUP(Ventas[[#This Row],[Estado]], Población[#All], 2, 0)</f>
        <v>39240000</v>
      </c>
      <c r="J70" t="s">
        <v>61</v>
      </c>
      <c r="K70" t="s">
        <v>66</v>
      </c>
      <c r="L70">
        <v>1</v>
      </c>
      <c r="M70" s="2">
        <v>175</v>
      </c>
      <c r="N70" s="2">
        <v>218</v>
      </c>
      <c r="O70" s="2">
        <f>Ventas[[#This Row],[Cantidad]]*Ventas[[#This Row],[Costo unitario]]</f>
        <v>175</v>
      </c>
      <c r="P70" s="2">
        <f>Ventas[[#This Row],[Cantidad]]*Ventas[[#This Row],[Precio unitario]]</f>
        <v>218</v>
      </c>
    </row>
    <row r="71" spans="2:16" x14ac:dyDescent="0.3">
      <c r="B71" s="1">
        <v>42510</v>
      </c>
      <c r="C71">
        <v>2016</v>
      </c>
      <c r="D71" t="s">
        <v>53</v>
      </c>
      <c r="E71">
        <v>19</v>
      </c>
      <c r="F71" t="s">
        <v>89</v>
      </c>
      <c r="G71" t="s">
        <v>34</v>
      </c>
      <c r="H71" t="s">
        <v>1</v>
      </c>
      <c r="I71" s="16">
        <f>VLOOKUP(Ventas[[#This Row],[Estado]], Población[#All], 2, 0)</f>
        <v>39240000</v>
      </c>
      <c r="J71" t="s">
        <v>61</v>
      </c>
      <c r="K71" t="s">
        <v>66</v>
      </c>
      <c r="L71">
        <v>2</v>
      </c>
      <c r="M71" s="2">
        <v>52.5</v>
      </c>
      <c r="N71" s="2">
        <v>60</v>
      </c>
      <c r="O71" s="2">
        <f>Ventas[[#This Row],[Cantidad]]*Ventas[[#This Row],[Costo unitario]]</f>
        <v>105</v>
      </c>
      <c r="P71" s="2">
        <f>Ventas[[#This Row],[Cantidad]]*Ventas[[#This Row],[Precio unitario]]</f>
        <v>120</v>
      </c>
    </row>
    <row r="72" spans="2:16" hidden="1" x14ac:dyDescent="0.3">
      <c r="B72" s="1">
        <v>42211</v>
      </c>
      <c r="C72">
        <v>2015</v>
      </c>
      <c r="D72" t="s">
        <v>55</v>
      </c>
      <c r="E72">
        <v>19</v>
      </c>
      <c r="F72" t="s">
        <v>89</v>
      </c>
      <c r="G72" t="s">
        <v>34</v>
      </c>
      <c r="H72" t="s">
        <v>1</v>
      </c>
      <c r="I72" s="16">
        <f>VLOOKUP(Ventas[[#This Row],[Estado]], Población[#All], 2, 0)</f>
        <v>39240000</v>
      </c>
      <c r="J72" t="s">
        <v>61</v>
      </c>
      <c r="K72" t="s">
        <v>66</v>
      </c>
      <c r="L72">
        <v>2</v>
      </c>
      <c r="M72" s="2">
        <v>122.5</v>
      </c>
      <c r="N72" s="2">
        <v>139.5</v>
      </c>
      <c r="O72" s="2">
        <f>Ventas[[#This Row],[Cantidad]]*Ventas[[#This Row],[Costo unitario]]</f>
        <v>245</v>
      </c>
      <c r="P72" s="2">
        <f>Ventas[[#This Row],[Cantidad]]*Ventas[[#This Row],[Precio unitario]]</f>
        <v>279</v>
      </c>
    </row>
    <row r="73" spans="2:16" hidden="1" x14ac:dyDescent="0.3">
      <c r="B73" s="1">
        <v>42344</v>
      </c>
      <c r="C73">
        <v>2015</v>
      </c>
      <c r="D73" t="s">
        <v>60</v>
      </c>
      <c r="E73">
        <v>19</v>
      </c>
      <c r="F73" t="s">
        <v>89</v>
      </c>
      <c r="G73" t="s">
        <v>34</v>
      </c>
      <c r="H73" t="s">
        <v>1</v>
      </c>
      <c r="I73" s="16">
        <f>VLOOKUP(Ventas[[#This Row],[Estado]], Población[#All], 2, 0)</f>
        <v>39240000</v>
      </c>
      <c r="J73" t="s">
        <v>61</v>
      </c>
      <c r="K73" t="s">
        <v>66</v>
      </c>
      <c r="L73">
        <v>1</v>
      </c>
      <c r="M73" s="2">
        <v>420</v>
      </c>
      <c r="N73" s="2">
        <v>458</v>
      </c>
      <c r="O73" s="2">
        <f>Ventas[[#This Row],[Cantidad]]*Ventas[[#This Row],[Costo unitario]]</f>
        <v>420</v>
      </c>
      <c r="P73" s="2">
        <f>Ventas[[#This Row],[Cantidad]]*Ventas[[#This Row],[Precio unitario]]</f>
        <v>458</v>
      </c>
    </row>
    <row r="74" spans="2:16" x14ac:dyDescent="0.3">
      <c r="B74" s="1">
        <v>42545</v>
      </c>
      <c r="C74">
        <v>2016</v>
      </c>
      <c r="D74" t="s">
        <v>54</v>
      </c>
      <c r="E74">
        <v>20</v>
      </c>
      <c r="F74" t="s">
        <v>90</v>
      </c>
      <c r="G74" t="s">
        <v>34</v>
      </c>
      <c r="H74" t="s">
        <v>0</v>
      </c>
      <c r="I74" s="16">
        <f>VLOOKUP(Ventas[[#This Row],[Estado]], Población[#All], 2, 0)</f>
        <v>712816</v>
      </c>
      <c r="J74" t="s">
        <v>62</v>
      </c>
      <c r="K74" t="s">
        <v>72</v>
      </c>
      <c r="L74">
        <v>3</v>
      </c>
      <c r="M74" s="2">
        <v>45</v>
      </c>
      <c r="N74" s="2">
        <v>52.666666999999997</v>
      </c>
      <c r="O74" s="2">
        <f>Ventas[[#This Row],[Cantidad]]*Ventas[[#This Row],[Costo unitario]]</f>
        <v>135</v>
      </c>
      <c r="P74" s="2">
        <f>Ventas[[#This Row],[Cantidad]]*Ventas[[#This Row],[Precio unitario]]</f>
        <v>158.000001</v>
      </c>
    </row>
    <row r="75" spans="2:16" hidden="1" x14ac:dyDescent="0.3">
      <c r="B75" s="1">
        <v>42282</v>
      </c>
      <c r="C75">
        <v>2015</v>
      </c>
      <c r="D75" t="s">
        <v>58</v>
      </c>
      <c r="E75">
        <v>20</v>
      </c>
      <c r="F75" t="s">
        <v>90</v>
      </c>
      <c r="G75" t="s">
        <v>34</v>
      </c>
      <c r="H75" t="s">
        <v>0</v>
      </c>
      <c r="I75" s="16">
        <f>VLOOKUP(Ventas[[#This Row],[Estado]], Población[#All], 2, 0)</f>
        <v>712816</v>
      </c>
      <c r="J75" t="s">
        <v>62</v>
      </c>
      <c r="K75" t="s">
        <v>72</v>
      </c>
      <c r="L75">
        <v>2</v>
      </c>
      <c r="M75" s="2">
        <v>27</v>
      </c>
      <c r="N75" s="2">
        <v>30.5</v>
      </c>
      <c r="O75" s="2">
        <f>Ventas[[#This Row],[Cantidad]]*Ventas[[#This Row],[Costo unitario]]</f>
        <v>54</v>
      </c>
      <c r="P75" s="2">
        <f>Ventas[[#This Row],[Cantidad]]*Ventas[[#This Row],[Precio unitario]]</f>
        <v>61</v>
      </c>
    </row>
    <row r="76" spans="2:16" hidden="1" x14ac:dyDescent="0.3">
      <c r="B76" s="1">
        <v>42203</v>
      </c>
      <c r="C76">
        <v>2015</v>
      </c>
      <c r="D76" t="s">
        <v>55</v>
      </c>
      <c r="E76">
        <v>20</v>
      </c>
      <c r="F76" t="s">
        <v>89</v>
      </c>
      <c r="G76" t="s">
        <v>34</v>
      </c>
      <c r="H76" t="s">
        <v>1</v>
      </c>
      <c r="I76" s="16">
        <f>VLOOKUP(Ventas[[#This Row],[Estado]], Población[#All], 2, 0)</f>
        <v>39240000</v>
      </c>
      <c r="J76" t="s">
        <v>63</v>
      </c>
      <c r="K76" t="s">
        <v>67</v>
      </c>
      <c r="L76">
        <v>1</v>
      </c>
      <c r="M76" s="2">
        <v>2295</v>
      </c>
      <c r="N76" s="2">
        <v>2146</v>
      </c>
      <c r="O76" s="2">
        <f>Ventas[[#This Row],[Cantidad]]*Ventas[[#This Row],[Costo unitario]]</f>
        <v>2295</v>
      </c>
      <c r="P76" s="2">
        <f>Ventas[[#This Row],[Cantidad]]*Ventas[[#This Row],[Precio unitario]]</f>
        <v>2146</v>
      </c>
    </row>
    <row r="77" spans="2:16" hidden="1" x14ac:dyDescent="0.3">
      <c r="B77" s="1">
        <v>42210</v>
      </c>
      <c r="C77">
        <v>2015</v>
      </c>
      <c r="D77" t="s">
        <v>55</v>
      </c>
      <c r="E77">
        <v>20</v>
      </c>
      <c r="F77" t="s">
        <v>89</v>
      </c>
      <c r="G77" t="s">
        <v>34</v>
      </c>
      <c r="H77" t="s">
        <v>1</v>
      </c>
      <c r="I77" s="16">
        <f>VLOOKUP(Ventas[[#This Row],[Estado]], Población[#All], 2, 0)</f>
        <v>39240000</v>
      </c>
      <c r="J77" t="s">
        <v>63</v>
      </c>
      <c r="K77" t="s">
        <v>67</v>
      </c>
      <c r="L77">
        <v>1</v>
      </c>
      <c r="M77" s="2">
        <v>2320</v>
      </c>
      <c r="N77" s="2">
        <v>2030</v>
      </c>
      <c r="O77" s="2">
        <f>Ventas[[#This Row],[Cantidad]]*Ventas[[#This Row],[Costo unitario]]</f>
        <v>2320</v>
      </c>
      <c r="P77" s="2">
        <f>Ventas[[#This Row],[Cantidad]]*Ventas[[#This Row],[Precio unitario]]</f>
        <v>2030</v>
      </c>
    </row>
    <row r="78" spans="2:16" hidden="1" x14ac:dyDescent="0.3">
      <c r="B78" s="1">
        <v>42342</v>
      </c>
      <c r="C78">
        <v>2015</v>
      </c>
      <c r="D78" t="s">
        <v>60</v>
      </c>
      <c r="E78">
        <v>20</v>
      </c>
      <c r="F78" t="s">
        <v>89</v>
      </c>
      <c r="G78" t="s">
        <v>34</v>
      </c>
      <c r="H78" t="s">
        <v>1</v>
      </c>
      <c r="I78" s="16">
        <f>VLOOKUP(Ventas[[#This Row],[Estado]], Población[#All], 2, 0)</f>
        <v>39240000</v>
      </c>
      <c r="J78" t="s">
        <v>63</v>
      </c>
      <c r="K78" t="s">
        <v>67</v>
      </c>
      <c r="L78">
        <v>1</v>
      </c>
      <c r="M78" s="2">
        <v>2295</v>
      </c>
      <c r="N78" s="2">
        <v>1884</v>
      </c>
      <c r="O78" s="2">
        <f>Ventas[[#This Row],[Cantidad]]*Ventas[[#This Row],[Costo unitario]]</f>
        <v>2295</v>
      </c>
      <c r="P78" s="2">
        <f>Ventas[[#This Row],[Cantidad]]*Ventas[[#This Row],[Precio unitario]]</f>
        <v>1884</v>
      </c>
    </row>
    <row r="79" spans="2:16" hidden="1" x14ac:dyDescent="0.3">
      <c r="B79" s="1">
        <v>42201</v>
      </c>
      <c r="C79">
        <v>2015</v>
      </c>
      <c r="D79" t="s">
        <v>55</v>
      </c>
      <c r="E79">
        <v>22</v>
      </c>
      <c r="F79" t="s">
        <v>89</v>
      </c>
      <c r="G79" t="s">
        <v>34</v>
      </c>
      <c r="H79" t="s">
        <v>0</v>
      </c>
      <c r="I79" s="16">
        <f>VLOOKUP(Ventas[[#This Row],[Estado]], Población[#All], 2, 0)</f>
        <v>712816</v>
      </c>
      <c r="J79" t="s">
        <v>62</v>
      </c>
      <c r="K79" t="s">
        <v>73</v>
      </c>
      <c r="L79">
        <v>1</v>
      </c>
      <c r="M79" s="2">
        <v>216</v>
      </c>
      <c r="N79" s="2">
        <v>228</v>
      </c>
      <c r="O79" s="2">
        <f>Ventas[[#This Row],[Cantidad]]*Ventas[[#This Row],[Costo unitario]]</f>
        <v>216</v>
      </c>
      <c r="P79" s="2">
        <f>Ventas[[#This Row],[Cantidad]]*Ventas[[#This Row],[Precio unitario]]</f>
        <v>228</v>
      </c>
    </row>
    <row r="80" spans="2:16" hidden="1" x14ac:dyDescent="0.3">
      <c r="B80" s="1">
        <v>42230</v>
      </c>
      <c r="C80">
        <v>2015</v>
      </c>
      <c r="D80" t="s">
        <v>56</v>
      </c>
      <c r="E80">
        <v>24</v>
      </c>
      <c r="F80" t="s">
        <v>89</v>
      </c>
      <c r="G80" t="s">
        <v>34</v>
      </c>
      <c r="H80" t="s">
        <v>1</v>
      </c>
      <c r="I80" s="16">
        <f>VLOOKUP(Ventas[[#This Row],[Estado]], Población[#All], 2, 0)</f>
        <v>39240000</v>
      </c>
      <c r="J80" t="s">
        <v>61</v>
      </c>
      <c r="K80" t="s">
        <v>68</v>
      </c>
      <c r="L80">
        <v>3</v>
      </c>
      <c r="M80" s="2">
        <v>530</v>
      </c>
      <c r="N80" s="2">
        <v>529.33333300000004</v>
      </c>
      <c r="O80" s="2">
        <f>Ventas[[#This Row],[Cantidad]]*Ventas[[#This Row],[Costo unitario]]</f>
        <v>1590</v>
      </c>
      <c r="P80" s="2">
        <f>Ventas[[#This Row],[Cantidad]]*Ventas[[#This Row],[Precio unitario]]</f>
        <v>1587.9999990000001</v>
      </c>
    </row>
    <row r="81" spans="2:16" hidden="1" x14ac:dyDescent="0.3">
      <c r="B81" s="1">
        <v>42366</v>
      </c>
      <c r="C81">
        <v>2015</v>
      </c>
      <c r="D81" t="s">
        <v>60</v>
      </c>
      <c r="E81">
        <v>24</v>
      </c>
      <c r="F81" t="s">
        <v>89</v>
      </c>
      <c r="G81" t="s">
        <v>34</v>
      </c>
      <c r="H81" t="s">
        <v>1</v>
      </c>
      <c r="I81" s="16">
        <f>VLOOKUP(Ventas[[#This Row],[Estado]], Población[#All], 2, 0)</f>
        <v>39240000</v>
      </c>
      <c r="J81" t="s">
        <v>61</v>
      </c>
      <c r="K81" t="s">
        <v>68</v>
      </c>
      <c r="L81">
        <v>1</v>
      </c>
      <c r="M81" s="2">
        <v>1113</v>
      </c>
      <c r="N81" s="2">
        <v>1297</v>
      </c>
      <c r="O81" s="2">
        <f>Ventas[[#This Row],[Cantidad]]*Ventas[[#This Row],[Costo unitario]]</f>
        <v>1113</v>
      </c>
      <c r="P81" s="2">
        <f>Ventas[[#This Row],[Cantidad]]*Ventas[[#This Row],[Precio unitario]]</f>
        <v>1297</v>
      </c>
    </row>
    <row r="82" spans="2:16" x14ac:dyDescent="0.3">
      <c r="B82" s="1">
        <v>42455</v>
      </c>
      <c r="C82">
        <v>2016</v>
      </c>
      <c r="D82" t="s">
        <v>51</v>
      </c>
      <c r="E82">
        <v>40</v>
      </c>
      <c r="F82" t="s">
        <v>90</v>
      </c>
      <c r="G82" t="s">
        <v>34</v>
      </c>
      <c r="H82" t="s">
        <v>2</v>
      </c>
      <c r="I82" s="16">
        <f>VLOOKUP(Ventas[[#This Row],[Estado]], Población[#All], 2, 0)</f>
        <v>4246000</v>
      </c>
      <c r="J82" t="s">
        <v>63</v>
      </c>
      <c r="K82" t="s">
        <v>67</v>
      </c>
      <c r="L82">
        <v>1</v>
      </c>
      <c r="M82" s="2">
        <v>769</v>
      </c>
      <c r="N82" s="2">
        <v>873</v>
      </c>
      <c r="O82" s="2">
        <f>Ventas[[#This Row],[Cantidad]]*Ventas[[#This Row],[Costo unitario]]</f>
        <v>769</v>
      </c>
      <c r="P82" s="2">
        <f>Ventas[[#This Row],[Cantidad]]*Ventas[[#This Row],[Precio unitario]]</f>
        <v>873</v>
      </c>
    </row>
    <row r="83" spans="2:16" x14ac:dyDescent="0.3">
      <c r="B83" s="1">
        <v>42514</v>
      </c>
      <c r="C83">
        <v>2016</v>
      </c>
      <c r="D83" t="s">
        <v>53</v>
      </c>
      <c r="E83">
        <v>40</v>
      </c>
      <c r="F83" t="s">
        <v>90</v>
      </c>
      <c r="G83" t="s">
        <v>34</v>
      </c>
      <c r="H83" t="s">
        <v>2</v>
      </c>
      <c r="I83" s="16">
        <f>VLOOKUP(Ventas[[#This Row],[Estado]], Población[#All], 2, 0)</f>
        <v>4246000</v>
      </c>
      <c r="J83" t="s">
        <v>63</v>
      </c>
      <c r="K83" t="s">
        <v>74</v>
      </c>
      <c r="L83">
        <v>3</v>
      </c>
      <c r="M83" s="2">
        <v>247.33</v>
      </c>
      <c r="N83" s="2">
        <v>250.33333300000001</v>
      </c>
      <c r="O83" s="2">
        <f>Ventas[[#This Row],[Cantidad]]*Ventas[[#This Row],[Costo unitario]]</f>
        <v>741.99</v>
      </c>
      <c r="P83" s="2">
        <f>Ventas[[#This Row],[Cantidad]]*Ventas[[#This Row],[Precio unitario]]</f>
        <v>750.999999</v>
      </c>
    </row>
    <row r="84" spans="2:16" hidden="1" x14ac:dyDescent="0.3">
      <c r="B84" s="1">
        <v>42193</v>
      </c>
      <c r="C84">
        <v>2015</v>
      </c>
      <c r="D84" t="s">
        <v>55</v>
      </c>
      <c r="E84">
        <v>40</v>
      </c>
      <c r="F84" t="s">
        <v>90</v>
      </c>
      <c r="G84" t="s">
        <v>34</v>
      </c>
      <c r="H84" t="s">
        <v>2</v>
      </c>
      <c r="I84" s="16">
        <f>VLOOKUP(Ventas[[#This Row],[Estado]], Población[#All], 2, 0)</f>
        <v>4246000</v>
      </c>
      <c r="J84" t="s">
        <v>63</v>
      </c>
      <c r="K84" t="s">
        <v>67</v>
      </c>
      <c r="L84">
        <v>1</v>
      </c>
      <c r="M84" s="2">
        <v>2320</v>
      </c>
      <c r="N84" s="2">
        <v>2340</v>
      </c>
      <c r="O84" s="2">
        <f>Ventas[[#This Row],[Cantidad]]*Ventas[[#This Row],[Costo unitario]]</f>
        <v>2320</v>
      </c>
      <c r="P84" s="2">
        <f>Ventas[[#This Row],[Cantidad]]*Ventas[[#This Row],[Precio unitario]]</f>
        <v>2340</v>
      </c>
    </row>
    <row r="85" spans="2:16" hidden="1" x14ac:dyDescent="0.3">
      <c r="B85" s="1">
        <v>42198</v>
      </c>
      <c r="C85">
        <v>2015</v>
      </c>
      <c r="D85" t="s">
        <v>55</v>
      </c>
      <c r="E85">
        <v>40</v>
      </c>
      <c r="F85" t="s">
        <v>90</v>
      </c>
      <c r="G85" t="s">
        <v>34</v>
      </c>
      <c r="H85" t="s">
        <v>2</v>
      </c>
      <c r="I85" s="16">
        <f>VLOOKUP(Ventas[[#This Row],[Estado]], Población[#All], 2, 0)</f>
        <v>4246000</v>
      </c>
      <c r="J85" t="s">
        <v>63</v>
      </c>
      <c r="K85" t="s">
        <v>67</v>
      </c>
      <c r="L85">
        <v>2</v>
      </c>
      <c r="M85" s="2">
        <v>384.5</v>
      </c>
      <c r="N85" s="2">
        <v>353.5</v>
      </c>
      <c r="O85" s="2">
        <f>Ventas[[#This Row],[Cantidad]]*Ventas[[#This Row],[Costo unitario]]</f>
        <v>769</v>
      </c>
      <c r="P85" s="2">
        <f>Ventas[[#This Row],[Cantidad]]*Ventas[[#This Row],[Precio unitario]]</f>
        <v>707</v>
      </c>
    </row>
    <row r="86" spans="2:16" hidden="1" x14ac:dyDescent="0.3">
      <c r="B86" s="1">
        <v>42224</v>
      </c>
      <c r="C86">
        <v>2015</v>
      </c>
      <c r="D86" t="s">
        <v>56</v>
      </c>
      <c r="E86">
        <v>40</v>
      </c>
      <c r="F86" t="s">
        <v>90</v>
      </c>
      <c r="G86" t="s">
        <v>34</v>
      </c>
      <c r="H86" t="s">
        <v>2</v>
      </c>
      <c r="I86" s="16">
        <f>VLOOKUP(Ventas[[#This Row],[Estado]], Población[#All], 2, 0)</f>
        <v>4246000</v>
      </c>
      <c r="J86" t="s">
        <v>63</v>
      </c>
      <c r="K86" t="s">
        <v>67</v>
      </c>
      <c r="L86">
        <v>1</v>
      </c>
      <c r="M86" s="2">
        <v>2320</v>
      </c>
      <c r="N86" s="2">
        <v>2340</v>
      </c>
      <c r="O86" s="2">
        <f>Ventas[[#This Row],[Cantidad]]*Ventas[[#This Row],[Costo unitario]]</f>
        <v>2320</v>
      </c>
      <c r="P86" s="2">
        <f>Ventas[[#This Row],[Cantidad]]*Ventas[[#This Row],[Precio unitario]]</f>
        <v>2340</v>
      </c>
    </row>
    <row r="87" spans="2:16" hidden="1" x14ac:dyDescent="0.3">
      <c r="B87" s="1">
        <v>42363</v>
      </c>
      <c r="C87">
        <v>2015</v>
      </c>
      <c r="D87" t="s">
        <v>60</v>
      </c>
      <c r="E87">
        <v>40</v>
      </c>
      <c r="F87" t="s">
        <v>90</v>
      </c>
      <c r="G87" t="s">
        <v>34</v>
      </c>
      <c r="H87" t="s">
        <v>2</v>
      </c>
      <c r="I87" s="16">
        <f>VLOOKUP(Ventas[[#This Row],[Estado]], Población[#All], 2, 0)</f>
        <v>4246000</v>
      </c>
      <c r="J87" t="s">
        <v>63</v>
      </c>
      <c r="K87" t="s">
        <v>67</v>
      </c>
      <c r="L87">
        <v>1</v>
      </c>
      <c r="M87" s="2">
        <v>2320</v>
      </c>
      <c r="N87" s="2">
        <v>2095</v>
      </c>
      <c r="O87" s="2">
        <f>Ventas[[#This Row],[Cantidad]]*Ventas[[#This Row],[Costo unitario]]</f>
        <v>2320</v>
      </c>
      <c r="P87" s="2">
        <f>Ventas[[#This Row],[Cantidad]]*Ventas[[#This Row],[Precio unitario]]</f>
        <v>2095</v>
      </c>
    </row>
    <row r="88" spans="2:16" hidden="1" x14ac:dyDescent="0.3">
      <c r="B88" s="1">
        <v>42245</v>
      </c>
      <c r="C88">
        <v>2015</v>
      </c>
      <c r="D88" t="s">
        <v>56</v>
      </c>
      <c r="E88">
        <v>40</v>
      </c>
      <c r="F88" t="s">
        <v>89</v>
      </c>
      <c r="G88" t="s">
        <v>34</v>
      </c>
      <c r="H88" t="s">
        <v>1</v>
      </c>
      <c r="I88" s="16">
        <f>VLOOKUP(Ventas[[#This Row],[Estado]], Población[#All], 2, 0)</f>
        <v>39240000</v>
      </c>
      <c r="J88" t="s">
        <v>61</v>
      </c>
      <c r="K88" t="s">
        <v>68</v>
      </c>
      <c r="L88">
        <v>2</v>
      </c>
      <c r="M88" s="2">
        <v>477</v>
      </c>
      <c r="N88" s="2">
        <v>524.5</v>
      </c>
      <c r="O88" s="2">
        <f>Ventas[[#This Row],[Cantidad]]*Ventas[[#This Row],[Costo unitario]]</f>
        <v>954</v>
      </c>
      <c r="P88" s="2">
        <f>Ventas[[#This Row],[Cantidad]]*Ventas[[#This Row],[Precio unitario]]</f>
        <v>1049</v>
      </c>
    </row>
    <row r="89" spans="2:16" x14ac:dyDescent="0.3">
      <c r="B89" s="1">
        <v>42385</v>
      </c>
      <c r="C89">
        <v>2016</v>
      </c>
      <c r="D89" t="s">
        <v>49</v>
      </c>
      <c r="E89">
        <v>40</v>
      </c>
      <c r="F89" t="s">
        <v>90</v>
      </c>
      <c r="G89" t="s">
        <v>34</v>
      </c>
      <c r="H89" t="s">
        <v>1</v>
      </c>
      <c r="I89" s="16">
        <f>VLOOKUP(Ventas[[#This Row],[Estado]], Población[#All], 2, 0)</f>
        <v>39240000</v>
      </c>
      <c r="J89" t="s">
        <v>61</v>
      </c>
      <c r="K89" t="s">
        <v>69</v>
      </c>
      <c r="L89">
        <v>3</v>
      </c>
      <c r="M89" s="2">
        <v>165</v>
      </c>
      <c r="N89" s="2">
        <v>186.33333300000001</v>
      </c>
      <c r="O89" s="2">
        <f>Ventas[[#This Row],[Cantidad]]*Ventas[[#This Row],[Costo unitario]]</f>
        <v>495</v>
      </c>
      <c r="P89" s="2">
        <f>Ventas[[#This Row],[Cantidad]]*Ventas[[#This Row],[Precio unitario]]</f>
        <v>558.999999</v>
      </c>
    </row>
    <row r="90" spans="2:16" x14ac:dyDescent="0.3">
      <c r="B90" s="1">
        <v>42420</v>
      </c>
      <c r="C90">
        <v>2016</v>
      </c>
      <c r="D90" t="s">
        <v>50</v>
      </c>
      <c r="E90">
        <v>40</v>
      </c>
      <c r="F90" t="s">
        <v>90</v>
      </c>
      <c r="G90" t="s">
        <v>34</v>
      </c>
      <c r="H90" t="s">
        <v>1</v>
      </c>
      <c r="I90" s="16">
        <f>VLOOKUP(Ventas[[#This Row],[Estado]], Población[#All], 2, 0)</f>
        <v>39240000</v>
      </c>
      <c r="J90" t="s">
        <v>61</v>
      </c>
      <c r="K90" t="s">
        <v>69</v>
      </c>
      <c r="L90">
        <v>3</v>
      </c>
      <c r="M90" s="2">
        <v>256.67</v>
      </c>
      <c r="N90" s="2">
        <v>334.33333299999998</v>
      </c>
      <c r="O90" s="2">
        <f>Ventas[[#This Row],[Cantidad]]*Ventas[[#This Row],[Costo unitario]]</f>
        <v>770.01</v>
      </c>
      <c r="P90" s="2">
        <f>Ventas[[#This Row],[Cantidad]]*Ventas[[#This Row],[Precio unitario]]</f>
        <v>1002.9999989999999</v>
      </c>
    </row>
    <row r="91" spans="2:16" hidden="1" x14ac:dyDescent="0.3">
      <c r="B91" s="1">
        <v>42216</v>
      </c>
      <c r="C91">
        <v>2015</v>
      </c>
      <c r="D91" t="s">
        <v>55</v>
      </c>
      <c r="E91">
        <v>40</v>
      </c>
      <c r="F91" t="s">
        <v>90</v>
      </c>
      <c r="G91" t="s">
        <v>34</v>
      </c>
      <c r="H91" t="s">
        <v>1</v>
      </c>
      <c r="I91" s="16">
        <f>VLOOKUP(Ventas[[#This Row],[Estado]], Población[#All], 2, 0)</f>
        <v>39240000</v>
      </c>
      <c r="J91" t="s">
        <v>61</v>
      </c>
      <c r="K91" t="s">
        <v>69</v>
      </c>
      <c r="L91">
        <v>1</v>
      </c>
      <c r="M91" s="2">
        <v>715</v>
      </c>
      <c r="N91" s="2">
        <v>752</v>
      </c>
      <c r="O91" s="2">
        <f>Ventas[[#This Row],[Cantidad]]*Ventas[[#This Row],[Costo unitario]]</f>
        <v>715</v>
      </c>
      <c r="P91" s="2">
        <f>Ventas[[#This Row],[Cantidad]]*Ventas[[#This Row],[Precio unitario]]</f>
        <v>752</v>
      </c>
    </row>
    <row r="92" spans="2:16" x14ac:dyDescent="0.3">
      <c r="B92" s="1">
        <v>42413</v>
      </c>
      <c r="C92">
        <v>2016</v>
      </c>
      <c r="D92" t="s">
        <v>50</v>
      </c>
      <c r="E92">
        <v>22</v>
      </c>
      <c r="F92" t="s">
        <v>89</v>
      </c>
      <c r="G92" t="s">
        <v>34</v>
      </c>
      <c r="H92" t="s">
        <v>0</v>
      </c>
      <c r="I92" s="16">
        <f>VLOOKUP(Ventas[[#This Row],[Estado]], Población[#All], 2, 0)</f>
        <v>712816</v>
      </c>
      <c r="J92" t="s">
        <v>61</v>
      </c>
      <c r="K92" t="s">
        <v>78</v>
      </c>
      <c r="L92">
        <v>1</v>
      </c>
      <c r="M92" s="2">
        <v>120</v>
      </c>
      <c r="N92" s="2">
        <v>156</v>
      </c>
      <c r="O92" s="2">
        <f>Ventas[[#This Row],[Cantidad]]*Ventas[[#This Row],[Costo unitario]]</f>
        <v>120</v>
      </c>
      <c r="P92" s="2">
        <f>Ventas[[#This Row],[Cantidad]]*Ventas[[#This Row],[Precio unitario]]</f>
        <v>156</v>
      </c>
    </row>
    <row r="93" spans="2:16" x14ac:dyDescent="0.3">
      <c r="B93" s="1">
        <v>42558</v>
      </c>
      <c r="C93">
        <v>2016</v>
      </c>
      <c r="D93" t="s">
        <v>55</v>
      </c>
      <c r="E93">
        <v>22</v>
      </c>
      <c r="F93" t="s">
        <v>89</v>
      </c>
      <c r="G93" t="s">
        <v>34</v>
      </c>
      <c r="H93" t="s">
        <v>0</v>
      </c>
      <c r="I93" s="16">
        <f>VLOOKUP(Ventas[[#This Row],[Estado]], Población[#All], 2, 0)</f>
        <v>712816</v>
      </c>
      <c r="J93" t="s">
        <v>61</v>
      </c>
      <c r="K93" t="s">
        <v>78</v>
      </c>
      <c r="L93">
        <v>1</v>
      </c>
      <c r="M93" s="2">
        <v>85</v>
      </c>
      <c r="N93" s="2">
        <v>108</v>
      </c>
      <c r="O93" s="2">
        <f>Ventas[[#This Row],[Cantidad]]*Ventas[[#This Row],[Costo unitario]]</f>
        <v>85</v>
      </c>
      <c r="P93" s="2">
        <f>Ventas[[#This Row],[Cantidad]]*Ventas[[#This Row],[Precio unitario]]</f>
        <v>108</v>
      </c>
    </row>
    <row r="94" spans="2:16" x14ac:dyDescent="0.3">
      <c r="B94" s="1">
        <v>42559</v>
      </c>
      <c r="C94">
        <v>2016</v>
      </c>
      <c r="D94" t="s">
        <v>55</v>
      </c>
      <c r="E94">
        <v>22</v>
      </c>
      <c r="F94" t="s">
        <v>89</v>
      </c>
      <c r="G94" t="s">
        <v>34</v>
      </c>
      <c r="H94" t="s">
        <v>0</v>
      </c>
      <c r="I94" s="16">
        <f>VLOOKUP(Ventas[[#This Row],[Estado]], Población[#All], 2, 0)</f>
        <v>712816</v>
      </c>
      <c r="J94" t="s">
        <v>61</v>
      </c>
      <c r="K94" t="s">
        <v>78</v>
      </c>
      <c r="L94">
        <v>2</v>
      </c>
      <c r="M94" s="2">
        <v>105</v>
      </c>
      <c r="N94" s="2">
        <v>136</v>
      </c>
      <c r="O94" s="2">
        <f>Ventas[[#This Row],[Cantidad]]*Ventas[[#This Row],[Costo unitario]]</f>
        <v>210</v>
      </c>
      <c r="P94" s="2">
        <f>Ventas[[#This Row],[Cantidad]]*Ventas[[#This Row],[Precio unitario]]</f>
        <v>272</v>
      </c>
    </row>
    <row r="95" spans="2:16" hidden="1" x14ac:dyDescent="0.3">
      <c r="B95" s="1">
        <v>42201</v>
      </c>
      <c r="C95">
        <v>2015</v>
      </c>
      <c r="D95" t="s">
        <v>55</v>
      </c>
      <c r="E95">
        <v>22</v>
      </c>
      <c r="F95" t="s">
        <v>89</v>
      </c>
      <c r="G95" t="s">
        <v>34</v>
      </c>
      <c r="H95" t="s">
        <v>0</v>
      </c>
      <c r="I95" s="16">
        <f>VLOOKUP(Ventas[[#This Row],[Estado]], Población[#All], 2, 0)</f>
        <v>712816</v>
      </c>
      <c r="J95" t="s">
        <v>61</v>
      </c>
      <c r="K95" t="s">
        <v>78</v>
      </c>
      <c r="L95">
        <v>1</v>
      </c>
      <c r="M95" s="2">
        <v>65</v>
      </c>
      <c r="N95" s="2">
        <v>67</v>
      </c>
      <c r="O95" s="2">
        <f>Ventas[[#This Row],[Cantidad]]*Ventas[[#This Row],[Costo unitario]]</f>
        <v>65</v>
      </c>
      <c r="P95" s="2">
        <f>Ventas[[#This Row],[Cantidad]]*Ventas[[#This Row],[Precio unitario]]</f>
        <v>67</v>
      </c>
    </row>
    <row r="96" spans="2:16" hidden="1" x14ac:dyDescent="0.3">
      <c r="B96" s="1">
        <v>42201</v>
      </c>
      <c r="C96">
        <v>2015</v>
      </c>
      <c r="D96" t="s">
        <v>55</v>
      </c>
      <c r="E96">
        <v>22</v>
      </c>
      <c r="F96" t="s">
        <v>89</v>
      </c>
      <c r="G96" t="s">
        <v>34</v>
      </c>
      <c r="H96" t="s">
        <v>0</v>
      </c>
      <c r="I96" s="16">
        <f>VLOOKUP(Ventas[[#This Row],[Estado]], Población[#All], 2, 0)</f>
        <v>712816</v>
      </c>
      <c r="J96" t="s">
        <v>61</v>
      </c>
      <c r="K96" t="s">
        <v>78</v>
      </c>
      <c r="L96">
        <v>2</v>
      </c>
      <c r="M96" s="2">
        <v>125</v>
      </c>
      <c r="N96" s="2">
        <v>143.5</v>
      </c>
      <c r="O96" s="2">
        <f>Ventas[[#This Row],[Cantidad]]*Ventas[[#This Row],[Costo unitario]]</f>
        <v>250</v>
      </c>
      <c r="P96" s="2">
        <f>Ventas[[#This Row],[Cantidad]]*Ventas[[#This Row],[Precio unitario]]</f>
        <v>287</v>
      </c>
    </row>
    <row r="97" spans="2:16" hidden="1" x14ac:dyDescent="0.3">
      <c r="B97" s="1">
        <v>42201</v>
      </c>
      <c r="C97">
        <v>2015</v>
      </c>
      <c r="D97" t="s">
        <v>55</v>
      </c>
      <c r="E97">
        <v>22</v>
      </c>
      <c r="F97" t="s">
        <v>89</v>
      </c>
      <c r="G97" t="s">
        <v>34</v>
      </c>
      <c r="H97" t="s">
        <v>0</v>
      </c>
      <c r="I97" s="16">
        <f>VLOOKUP(Ventas[[#This Row],[Estado]], Población[#All], 2, 0)</f>
        <v>712816</v>
      </c>
      <c r="J97" t="s">
        <v>62</v>
      </c>
      <c r="K97" t="s">
        <v>70</v>
      </c>
      <c r="L97">
        <v>3</v>
      </c>
      <c r="M97" s="2">
        <v>414</v>
      </c>
      <c r="N97" s="2">
        <v>437.66666700000002</v>
      </c>
      <c r="O97" s="2">
        <f>Ventas[[#This Row],[Cantidad]]*Ventas[[#This Row],[Costo unitario]]</f>
        <v>1242</v>
      </c>
      <c r="P97" s="2">
        <f>Ventas[[#This Row],[Cantidad]]*Ventas[[#This Row],[Precio unitario]]</f>
        <v>1313.0000010000001</v>
      </c>
    </row>
    <row r="98" spans="2:16" hidden="1" x14ac:dyDescent="0.3">
      <c r="B98" s="1">
        <v>42251</v>
      </c>
      <c r="C98">
        <v>2015</v>
      </c>
      <c r="D98" t="s">
        <v>57</v>
      </c>
      <c r="E98">
        <v>22</v>
      </c>
      <c r="F98" t="s">
        <v>89</v>
      </c>
      <c r="G98" t="s">
        <v>34</v>
      </c>
      <c r="H98" t="s">
        <v>0</v>
      </c>
      <c r="I98" s="16">
        <f>VLOOKUP(Ventas[[#This Row],[Estado]], Población[#All], 2, 0)</f>
        <v>712816</v>
      </c>
      <c r="J98" t="s">
        <v>62</v>
      </c>
      <c r="K98" t="s">
        <v>70</v>
      </c>
      <c r="L98">
        <v>2</v>
      </c>
      <c r="M98" s="2">
        <v>486</v>
      </c>
      <c r="N98" s="2">
        <v>535.5</v>
      </c>
      <c r="O98" s="2">
        <f>Ventas[[#This Row],[Cantidad]]*Ventas[[#This Row],[Costo unitario]]</f>
        <v>972</v>
      </c>
      <c r="P98" s="2">
        <f>Ventas[[#This Row],[Cantidad]]*Ventas[[#This Row],[Precio unitario]]</f>
        <v>1071</v>
      </c>
    </row>
    <row r="99" spans="2:16" hidden="1" x14ac:dyDescent="0.3">
      <c r="B99" s="1">
        <v>42253</v>
      </c>
      <c r="C99">
        <v>2015</v>
      </c>
      <c r="D99" t="s">
        <v>57</v>
      </c>
      <c r="E99">
        <v>22</v>
      </c>
      <c r="F99" t="s">
        <v>89</v>
      </c>
      <c r="G99" t="s">
        <v>34</v>
      </c>
      <c r="H99" t="s">
        <v>0</v>
      </c>
      <c r="I99" s="16">
        <f>VLOOKUP(Ventas[[#This Row],[Estado]], Población[#All], 2, 0)</f>
        <v>712816</v>
      </c>
      <c r="J99" t="s">
        <v>61</v>
      </c>
      <c r="K99" t="s">
        <v>78</v>
      </c>
      <c r="L99">
        <v>2</v>
      </c>
      <c r="M99" s="2">
        <v>25</v>
      </c>
      <c r="N99" s="2">
        <v>26.5</v>
      </c>
      <c r="O99" s="2">
        <f>Ventas[[#This Row],[Cantidad]]*Ventas[[#This Row],[Costo unitario]]</f>
        <v>50</v>
      </c>
      <c r="P99" s="2">
        <f>Ventas[[#This Row],[Cantidad]]*Ventas[[#This Row],[Precio unitario]]</f>
        <v>53</v>
      </c>
    </row>
    <row r="100" spans="2:16" hidden="1" x14ac:dyDescent="0.3">
      <c r="B100" s="1">
        <v>42299</v>
      </c>
      <c r="C100">
        <v>2015</v>
      </c>
      <c r="D100" t="s">
        <v>58</v>
      </c>
      <c r="E100">
        <v>22</v>
      </c>
      <c r="F100" t="s">
        <v>89</v>
      </c>
      <c r="G100" t="s">
        <v>34</v>
      </c>
      <c r="H100" t="s">
        <v>0</v>
      </c>
      <c r="I100" s="16">
        <f>VLOOKUP(Ventas[[#This Row],[Estado]], Población[#All], 2, 0)</f>
        <v>712816</v>
      </c>
      <c r="J100" t="s">
        <v>61</v>
      </c>
      <c r="K100" t="s">
        <v>78</v>
      </c>
      <c r="L100">
        <v>1</v>
      </c>
      <c r="M100" s="2">
        <v>189</v>
      </c>
      <c r="N100" s="2">
        <v>179</v>
      </c>
      <c r="O100" s="2">
        <f>Ventas[[#This Row],[Cantidad]]*Ventas[[#This Row],[Costo unitario]]</f>
        <v>189</v>
      </c>
      <c r="P100" s="2">
        <f>Ventas[[#This Row],[Cantidad]]*Ventas[[#This Row],[Precio unitario]]</f>
        <v>179</v>
      </c>
    </row>
    <row r="101" spans="2:16" hidden="1" x14ac:dyDescent="0.3">
      <c r="B101" s="1">
        <v>42299</v>
      </c>
      <c r="C101">
        <v>2015</v>
      </c>
      <c r="D101" t="s">
        <v>58</v>
      </c>
      <c r="E101">
        <v>22</v>
      </c>
      <c r="F101" t="s">
        <v>89</v>
      </c>
      <c r="G101" t="s">
        <v>34</v>
      </c>
      <c r="H101" t="s">
        <v>0</v>
      </c>
      <c r="I101" s="16">
        <f>VLOOKUP(Ventas[[#This Row],[Estado]], Población[#All], 2, 0)</f>
        <v>712816</v>
      </c>
      <c r="J101" t="s">
        <v>61</v>
      </c>
      <c r="K101" t="s">
        <v>78</v>
      </c>
      <c r="L101">
        <v>3</v>
      </c>
      <c r="M101" s="2">
        <v>6.67</v>
      </c>
      <c r="N101" s="2">
        <v>7</v>
      </c>
      <c r="O101" s="2">
        <f>Ventas[[#This Row],[Cantidad]]*Ventas[[#This Row],[Costo unitario]]</f>
        <v>20.009999999999998</v>
      </c>
      <c r="P101" s="2">
        <f>Ventas[[#This Row],[Cantidad]]*Ventas[[#This Row],[Precio unitario]]</f>
        <v>21</v>
      </c>
    </row>
    <row r="102" spans="2:16" hidden="1" x14ac:dyDescent="0.3">
      <c r="B102" s="1">
        <v>42359</v>
      </c>
      <c r="C102">
        <v>2015</v>
      </c>
      <c r="D102" t="s">
        <v>60</v>
      </c>
      <c r="E102">
        <v>22</v>
      </c>
      <c r="F102" t="s">
        <v>89</v>
      </c>
      <c r="G102" t="s">
        <v>34</v>
      </c>
      <c r="H102" t="s">
        <v>0</v>
      </c>
      <c r="I102" s="16">
        <f>VLOOKUP(Ventas[[#This Row],[Estado]], Población[#All], 2, 0)</f>
        <v>712816</v>
      </c>
      <c r="J102" t="s">
        <v>62</v>
      </c>
      <c r="K102" t="s">
        <v>70</v>
      </c>
      <c r="L102">
        <v>1</v>
      </c>
      <c r="M102" s="2">
        <v>150</v>
      </c>
      <c r="N102" s="2">
        <v>159</v>
      </c>
      <c r="O102" s="2">
        <f>Ventas[[#This Row],[Cantidad]]*Ventas[[#This Row],[Costo unitario]]</f>
        <v>150</v>
      </c>
      <c r="P102" s="2">
        <f>Ventas[[#This Row],[Cantidad]]*Ventas[[#This Row],[Precio unitario]]</f>
        <v>159</v>
      </c>
    </row>
    <row r="103" spans="2:16" hidden="1" x14ac:dyDescent="0.3">
      <c r="B103" s="1">
        <v>42198</v>
      </c>
      <c r="C103">
        <v>2015</v>
      </c>
      <c r="D103" t="s">
        <v>55</v>
      </c>
      <c r="E103">
        <v>22</v>
      </c>
      <c r="F103" t="s">
        <v>89</v>
      </c>
      <c r="G103" t="s">
        <v>34</v>
      </c>
      <c r="H103" t="s">
        <v>0</v>
      </c>
      <c r="I103" s="16">
        <f>VLOOKUP(Ventas[[#This Row],[Estado]], Población[#All], 2, 0)</f>
        <v>712816</v>
      </c>
      <c r="J103" t="s">
        <v>63</v>
      </c>
      <c r="K103" t="s">
        <v>67</v>
      </c>
      <c r="L103">
        <v>2</v>
      </c>
      <c r="M103" s="2">
        <v>1147.5</v>
      </c>
      <c r="N103" s="2">
        <v>1077</v>
      </c>
      <c r="O103" s="2">
        <f>Ventas[[#This Row],[Cantidad]]*Ventas[[#This Row],[Costo unitario]]</f>
        <v>2295</v>
      </c>
      <c r="P103" s="2">
        <f>Ventas[[#This Row],[Cantidad]]*Ventas[[#This Row],[Precio unitario]]</f>
        <v>2154</v>
      </c>
    </row>
    <row r="104" spans="2:16" hidden="1" x14ac:dyDescent="0.3">
      <c r="B104" s="1">
        <v>42201</v>
      </c>
      <c r="C104">
        <v>2015</v>
      </c>
      <c r="D104" t="s">
        <v>55</v>
      </c>
      <c r="E104">
        <v>22</v>
      </c>
      <c r="F104" t="s">
        <v>89</v>
      </c>
      <c r="G104" t="s">
        <v>34</v>
      </c>
      <c r="H104" t="s">
        <v>0</v>
      </c>
      <c r="I104" s="16">
        <f>VLOOKUP(Ventas[[#This Row],[Estado]], Población[#All], 2, 0)</f>
        <v>712816</v>
      </c>
      <c r="J104" t="s">
        <v>63</v>
      </c>
      <c r="K104" t="s">
        <v>67</v>
      </c>
      <c r="L104">
        <v>3</v>
      </c>
      <c r="M104" s="2">
        <v>765</v>
      </c>
      <c r="N104" s="2">
        <v>712.33333300000004</v>
      </c>
      <c r="O104" s="2">
        <f>Ventas[[#This Row],[Cantidad]]*Ventas[[#This Row],[Costo unitario]]</f>
        <v>2295</v>
      </c>
      <c r="P104" s="2">
        <f>Ventas[[#This Row],[Cantidad]]*Ventas[[#This Row],[Precio unitario]]</f>
        <v>2136.9999990000001</v>
      </c>
    </row>
    <row r="105" spans="2:16" x14ac:dyDescent="0.3">
      <c r="B105" s="1">
        <v>42413</v>
      </c>
      <c r="C105">
        <v>2016</v>
      </c>
      <c r="D105" t="s">
        <v>50</v>
      </c>
      <c r="E105">
        <v>19</v>
      </c>
      <c r="F105" t="s">
        <v>89</v>
      </c>
      <c r="G105" t="s">
        <v>34</v>
      </c>
      <c r="H105" t="s">
        <v>1</v>
      </c>
      <c r="I105" s="16">
        <f>VLOOKUP(Ventas[[#This Row],[Estado]], Población[#All], 2, 0)</f>
        <v>39240000</v>
      </c>
      <c r="J105" t="s">
        <v>61</v>
      </c>
      <c r="K105" t="s">
        <v>64</v>
      </c>
      <c r="L105">
        <v>1</v>
      </c>
      <c r="M105" s="2">
        <v>96</v>
      </c>
      <c r="N105" s="2">
        <v>105</v>
      </c>
      <c r="O105" s="2">
        <f>Ventas[[#This Row],[Cantidad]]*Ventas[[#This Row],[Costo unitario]]</f>
        <v>96</v>
      </c>
      <c r="P105" s="2">
        <f>Ventas[[#This Row],[Cantidad]]*Ventas[[#This Row],[Precio unitario]]</f>
        <v>105</v>
      </c>
    </row>
    <row r="106" spans="2:16" x14ac:dyDescent="0.3">
      <c r="B106" s="1">
        <v>42451</v>
      </c>
      <c r="C106">
        <v>2016</v>
      </c>
      <c r="D106" t="s">
        <v>51</v>
      </c>
      <c r="E106">
        <v>19</v>
      </c>
      <c r="F106" t="s">
        <v>89</v>
      </c>
      <c r="G106" t="s">
        <v>34</v>
      </c>
      <c r="H106" t="s">
        <v>1</v>
      </c>
      <c r="I106" s="16">
        <f>VLOOKUP(Ventas[[#This Row],[Estado]], Población[#All], 2, 0)</f>
        <v>39240000</v>
      </c>
      <c r="J106" t="s">
        <v>61</v>
      </c>
      <c r="K106" t="s">
        <v>64</v>
      </c>
      <c r="L106">
        <v>1</v>
      </c>
      <c r="M106" s="2">
        <v>100</v>
      </c>
      <c r="N106" s="2">
        <v>113</v>
      </c>
      <c r="O106" s="2">
        <f>Ventas[[#This Row],[Cantidad]]*Ventas[[#This Row],[Costo unitario]]</f>
        <v>100</v>
      </c>
      <c r="P106" s="2">
        <f>Ventas[[#This Row],[Cantidad]]*Ventas[[#This Row],[Precio unitario]]</f>
        <v>113</v>
      </c>
    </row>
    <row r="107" spans="2:16" x14ac:dyDescent="0.3">
      <c r="B107" s="1">
        <v>42493</v>
      </c>
      <c r="C107">
        <v>2016</v>
      </c>
      <c r="D107" t="s">
        <v>53</v>
      </c>
      <c r="E107">
        <v>19</v>
      </c>
      <c r="F107" t="s">
        <v>89</v>
      </c>
      <c r="G107" t="s">
        <v>34</v>
      </c>
      <c r="H107" t="s">
        <v>1</v>
      </c>
      <c r="I107" s="16">
        <f>VLOOKUP(Ventas[[#This Row],[Estado]], Población[#All], 2, 0)</f>
        <v>39240000</v>
      </c>
      <c r="J107" t="s">
        <v>61</v>
      </c>
      <c r="K107" t="s">
        <v>64</v>
      </c>
      <c r="L107">
        <v>2</v>
      </c>
      <c r="M107" s="2">
        <v>24</v>
      </c>
      <c r="N107" s="2">
        <v>28</v>
      </c>
      <c r="O107" s="2">
        <f>Ventas[[#This Row],[Cantidad]]*Ventas[[#This Row],[Costo unitario]]</f>
        <v>48</v>
      </c>
      <c r="P107" s="2">
        <f>Ventas[[#This Row],[Cantidad]]*Ventas[[#This Row],[Precio unitario]]</f>
        <v>56</v>
      </c>
    </row>
    <row r="108" spans="2:16" x14ac:dyDescent="0.3">
      <c r="B108" s="1">
        <v>42510</v>
      </c>
      <c r="C108">
        <v>2016</v>
      </c>
      <c r="D108" t="s">
        <v>53</v>
      </c>
      <c r="E108">
        <v>19</v>
      </c>
      <c r="F108" t="s">
        <v>89</v>
      </c>
      <c r="G108" t="s">
        <v>34</v>
      </c>
      <c r="H108" t="s">
        <v>1</v>
      </c>
      <c r="I108" s="16">
        <f>VLOOKUP(Ventas[[#This Row],[Estado]], Población[#All], 2, 0)</f>
        <v>39240000</v>
      </c>
      <c r="J108" t="s">
        <v>61</v>
      </c>
      <c r="K108" t="s">
        <v>64</v>
      </c>
      <c r="L108">
        <v>2</v>
      </c>
      <c r="M108" s="2">
        <v>30</v>
      </c>
      <c r="N108" s="2">
        <v>35.5</v>
      </c>
      <c r="O108" s="2">
        <f>Ventas[[#This Row],[Cantidad]]*Ventas[[#This Row],[Costo unitario]]</f>
        <v>60</v>
      </c>
      <c r="P108" s="2">
        <f>Ventas[[#This Row],[Cantidad]]*Ventas[[#This Row],[Precio unitario]]</f>
        <v>71</v>
      </c>
    </row>
    <row r="109" spans="2:16" x14ac:dyDescent="0.3">
      <c r="B109" s="1">
        <v>42549</v>
      </c>
      <c r="C109">
        <v>2016</v>
      </c>
      <c r="D109" t="s">
        <v>54</v>
      </c>
      <c r="E109">
        <v>19</v>
      </c>
      <c r="F109" t="s">
        <v>89</v>
      </c>
      <c r="G109" t="s">
        <v>34</v>
      </c>
      <c r="H109" t="s">
        <v>1</v>
      </c>
      <c r="I109" s="16">
        <f>VLOOKUP(Ventas[[#This Row],[Estado]], Población[#All], 2, 0)</f>
        <v>39240000</v>
      </c>
      <c r="J109" t="s">
        <v>61</v>
      </c>
      <c r="K109" t="s">
        <v>64</v>
      </c>
      <c r="L109">
        <v>1</v>
      </c>
      <c r="M109" s="2">
        <v>50</v>
      </c>
      <c r="N109" s="2">
        <v>54</v>
      </c>
      <c r="O109" s="2">
        <f>Ventas[[#This Row],[Cantidad]]*Ventas[[#This Row],[Costo unitario]]</f>
        <v>50</v>
      </c>
      <c r="P109" s="2">
        <f>Ventas[[#This Row],[Cantidad]]*Ventas[[#This Row],[Precio unitario]]</f>
        <v>54</v>
      </c>
    </row>
    <row r="110" spans="2:16" x14ac:dyDescent="0.3">
      <c r="B110" s="1">
        <v>42554</v>
      </c>
      <c r="C110">
        <v>2016</v>
      </c>
      <c r="D110" t="s">
        <v>55</v>
      </c>
      <c r="E110">
        <v>19</v>
      </c>
      <c r="F110" t="s">
        <v>89</v>
      </c>
      <c r="G110" t="s">
        <v>34</v>
      </c>
      <c r="H110" t="s">
        <v>1</v>
      </c>
      <c r="I110" s="16">
        <f>VLOOKUP(Ventas[[#This Row],[Estado]], Población[#All], 2, 0)</f>
        <v>39240000</v>
      </c>
      <c r="J110" t="s">
        <v>61</v>
      </c>
      <c r="K110" t="s">
        <v>64</v>
      </c>
      <c r="L110">
        <v>2</v>
      </c>
      <c r="M110" s="2">
        <v>70</v>
      </c>
      <c r="N110" s="2">
        <v>92.5</v>
      </c>
      <c r="O110" s="2">
        <f>Ventas[[#This Row],[Cantidad]]*Ventas[[#This Row],[Costo unitario]]</f>
        <v>140</v>
      </c>
      <c r="P110" s="2">
        <f>Ventas[[#This Row],[Cantidad]]*Ventas[[#This Row],[Precio unitario]]</f>
        <v>185</v>
      </c>
    </row>
    <row r="111" spans="2:16" x14ac:dyDescent="0.3">
      <c r="B111" s="1">
        <v>42554</v>
      </c>
      <c r="C111">
        <v>2016</v>
      </c>
      <c r="D111" t="s">
        <v>55</v>
      </c>
      <c r="E111">
        <v>19</v>
      </c>
      <c r="F111" t="s">
        <v>89</v>
      </c>
      <c r="G111" t="s">
        <v>34</v>
      </c>
      <c r="H111" t="s">
        <v>1</v>
      </c>
      <c r="I111" s="16">
        <f>VLOOKUP(Ventas[[#This Row],[Estado]], Población[#All], 2, 0)</f>
        <v>39240000</v>
      </c>
      <c r="J111" t="s">
        <v>61</v>
      </c>
      <c r="K111" t="s">
        <v>64</v>
      </c>
      <c r="L111">
        <v>1</v>
      </c>
      <c r="M111" s="2">
        <v>40</v>
      </c>
      <c r="N111" s="2">
        <v>48</v>
      </c>
      <c r="O111" s="2">
        <f>Ventas[[#This Row],[Cantidad]]*Ventas[[#This Row],[Costo unitario]]</f>
        <v>40</v>
      </c>
      <c r="P111" s="2">
        <f>Ventas[[#This Row],[Cantidad]]*Ventas[[#This Row],[Precio unitario]]</f>
        <v>48</v>
      </c>
    </row>
    <row r="112" spans="2:16" hidden="1" x14ac:dyDescent="0.3">
      <c r="B112" s="1">
        <v>42224</v>
      </c>
      <c r="C112">
        <v>2015</v>
      </c>
      <c r="D112" t="s">
        <v>56</v>
      </c>
      <c r="E112">
        <v>19</v>
      </c>
      <c r="F112" t="s">
        <v>89</v>
      </c>
      <c r="G112" t="s">
        <v>34</v>
      </c>
      <c r="H112" t="s">
        <v>1</v>
      </c>
      <c r="I112" s="16">
        <f>VLOOKUP(Ventas[[#This Row],[Estado]], Población[#All], 2, 0)</f>
        <v>39240000</v>
      </c>
      <c r="J112" t="s">
        <v>61</v>
      </c>
      <c r="K112" t="s">
        <v>64</v>
      </c>
      <c r="L112">
        <v>3</v>
      </c>
      <c r="M112" s="2">
        <v>290</v>
      </c>
      <c r="N112" s="2">
        <v>341</v>
      </c>
      <c r="O112" s="2">
        <f>Ventas[[#This Row],[Cantidad]]*Ventas[[#This Row],[Costo unitario]]</f>
        <v>870</v>
      </c>
      <c r="P112" s="2">
        <f>Ventas[[#This Row],[Cantidad]]*Ventas[[#This Row],[Precio unitario]]</f>
        <v>1023</v>
      </c>
    </row>
    <row r="113" spans="2:16" hidden="1" x14ac:dyDescent="0.3">
      <c r="B113" s="1">
        <v>42224</v>
      </c>
      <c r="C113">
        <v>2015</v>
      </c>
      <c r="D113" t="s">
        <v>56</v>
      </c>
      <c r="E113">
        <v>19</v>
      </c>
      <c r="F113" t="s">
        <v>89</v>
      </c>
      <c r="G113" t="s">
        <v>34</v>
      </c>
      <c r="H113" t="s">
        <v>1</v>
      </c>
      <c r="I113" s="16">
        <f>VLOOKUP(Ventas[[#This Row],[Estado]], Población[#All], 2, 0)</f>
        <v>39240000</v>
      </c>
      <c r="J113" t="s">
        <v>61</v>
      </c>
      <c r="K113" t="s">
        <v>64</v>
      </c>
      <c r="L113">
        <v>3</v>
      </c>
      <c r="M113" s="2">
        <v>1.67</v>
      </c>
      <c r="N113" s="2">
        <v>2</v>
      </c>
      <c r="O113" s="2">
        <f>Ventas[[#This Row],[Cantidad]]*Ventas[[#This Row],[Costo unitario]]</f>
        <v>5.01</v>
      </c>
      <c r="P113" s="2">
        <f>Ventas[[#This Row],[Cantidad]]*Ventas[[#This Row],[Precio unitario]]</f>
        <v>6</v>
      </c>
    </row>
    <row r="114" spans="2:16" hidden="1" x14ac:dyDescent="0.3">
      <c r="B114" s="1">
        <v>42224</v>
      </c>
      <c r="C114">
        <v>2015</v>
      </c>
      <c r="D114" t="s">
        <v>56</v>
      </c>
      <c r="E114">
        <v>19</v>
      </c>
      <c r="F114" t="s">
        <v>89</v>
      </c>
      <c r="G114" t="s">
        <v>34</v>
      </c>
      <c r="H114" t="s">
        <v>1</v>
      </c>
      <c r="I114" s="16">
        <f>VLOOKUP(Ventas[[#This Row],[Estado]], Población[#All], 2, 0)</f>
        <v>39240000</v>
      </c>
      <c r="J114" t="s">
        <v>61</v>
      </c>
      <c r="K114" t="s">
        <v>64</v>
      </c>
      <c r="L114">
        <v>3</v>
      </c>
      <c r="M114" s="2">
        <v>0.67</v>
      </c>
      <c r="N114" s="2">
        <v>0.66666700000000001</v>
      </c>
      <c r="O114" s="2">
        <f>Ventas[[#This Row],[Cantidad]]*Ventas[[#This Row],[Costo unitario]]</f>
        <v>2.0100000000000002</v>
      </c>
      <c r="P114" s="2">
        <f>Ventas[[#This Row],[Cantidad]]*Ventas[[#This Row],[Precio unitario]]</f>
        <v>2.0000010000000001</v>
      </c>
    </row>
    <row r="115" spans="2:16" hidden="1" x14ac:dyDescent="0.3">
      <c r="B115" s="1">
        <v>42304</v>
      </c>
      <c r="C115">
        <v>2015</v>
      </c>
      <c r="D115" t="s">
        <v>58</v>
      </c>
      <c r="E115">
        <v>19</v>
      </c>
      <c r="F115" t="s">
        <v>89</v>
      </c>
      <c r="G115" t="s">
        <v>34</v>
      </c>
      <c r="H115" t="s">
        <v>1</v>
      </c>
      <c r="I115" s="16">
        <f>VLOOKUP(Ventas[[#This Row],[Estado]], Población[#All], 2, 0)</f>
        <v>39240000</v>
      </c>
      <c r="J115" t="s">
        <v>61</v>
      </c>
      <c r="K115" t="s">
        <v>64</v>
      </c>
      <c r="L115">
        <v>3</v>
      </c>
      <c r="M115" s="2">
        <v>83.33</v>
      </c>
      <c r="N115" s="2">
        <v>86.333332999999996</v>
      </c>
      <c r="O115" s="2">
        <f>Ventas[[#This Row],[Cantidad]]*Ventas[[#This Row],[Costo unitario]]</f>
        <v>249.99</v>
      </c>
      <c r="P115" s="2">
        <f>Ventas[[#This Row],[Cantidad]]*Ventas[[#This Row],[Precio unitario]]</f>
        <v>258.999999</v>
      </c>
    </row>
    <row r="116" spans="2:16" hidden="1" x14ac:dyDescent="0.3">
      <c r="B116" s="1">
        <v>42304</v>
      </c>
      <c r="C116">
        <v>2015</v>
      </c>
      <c r="D116" t="s">
        <v>58</v>
      </c>
      <c r="E116">
        <v>19</v>
      </c>
      <c r="F116" t="s">
        <v>89</v>
      </c>
      <c r="G116" t="s">
        <v>34</v>
      </c>
      <c r="H116" t="s">
        <v>1</v>
      </c>
      <c r="I116" s="16">
        <f>VLOOKUP(Ventas[[#This Row],[Estado]], Población[#All], 2, 0)</f>
        <v>39240000</v>
      </c>
      <c r="J116" t="s">
        <v>61</v>
      </c>
      <c r="K116" t="s">
        <v>64</v>
      </c>
      <c r="L116">
        <v>1</v>
      </c>
      <c r="M116" s="2">
        <v>27</v>
      </c>
      <c r="N116" s="2">
        <v>29</v>
      </c>
      <c r="O116" s="2">
        <f>Ventas[[#This Row],[Cantidad]]*Ventas[[#This Row],[Costo unitario]]</f>
        <v>27</v>
      </c>
      <c r="P116" s="2">
        <f>Ventas[[#This Row],[Cantidad]]*Ventas[[#This Row],[Precio unitario]]</f>
        <v>29</v>
      </c>
    </row>
    <row r="117" spans="2:16" hidden="1" x14ac:dyDescent="0.3">
      <c r="B117" s="1">
        <v>42308</v>
      </c>
      <c r="C117">
        <v>2015</v>
      </c>
      <c r="D117" t="s">
        <v>58</v>
      </c>
      <c r="E117">
        <v>19</v>
      </c>
      <c r="F117" t="s">
        <v>89</v>
      </c>
      <c r="G117" t="s">
        <v>34</v>
      </c>
      <c r="H117" t="s">
        <v>1</v>
      </c>
      <c r="I117" s="16">
        <f>VLOOKUP(Ventas[[#This Row],[Estado]], Población[#All], 2, 0)</f>
        <v>39240000</v>
      </c>
      <c r="J117" t="s">
        <v>61</v>
      </c>
      <c r="K117" t="s">
        <v>64</v>
      </c>
      <c r="L117">
        <v>3</v>
      </c>
      <c r="M117" s="2">
        <v>163.33000000000001</v>
      </c>
      <c r="N117" s="2">
        <v>173.33333300000001</v>
      </c>
      <c r="O117" s="2">
        <f>Ventas[[#This Row],[Cantidad]]*Ventas[[#This Row],[Costo unitario]]</f>
        <v>489.99</v>
      </c>
      <c r="P117" s="2">
        <f>Ventas[[#This Row],[Cantidad]]*Ventas[[#This Row],[Precio unitario]]</f>
        <v>519.999999</v>
      </c>
    </row>
    <row r="118" spans="2:16" hidden="1" x14ac:dyDescent="0.3">
      <c r="B118" s="1">
        <v>42308</v>
      </c>
      <c r="C118">
        <v>2015</v>
      </c>
      <c r="D118" t="s">
        <v>58</v>
      </c>
      <c r="E118">
        <v>19</v>
      </c>
      <c r="F118" t="s">
        <v>89</v>
      </c>
      <c r="G118" t="s">
        <v>34</v>
      </c>
      <c r="H118" t="s">
        <v>1</v>
      </c>
      <c r="I118" s="16">
        <f>VLOOKUP(Ventas[[#This Row],[Estado]], Población[#All], 2, 0)</f>
        <v>39240000</v>
      </c>
      <c r="J118" t="s">
        <v>61</v>
      </c>
      <c r="K118" t="s">
        <v>64</v>
      </c>
      <c r="L118">
        <v>2</v>
      </c>
      <c r="M118" s="2">
        <v>42.5</v>
      </c>
      <c r="N118" s="2">
        <v>47</v>
      </c>
      <c r="O118" s="2">
        <f>Ventas[[#This Row],[Cantidad]]*Ventas[[#This Row],[Costo unitario]]</f>
        <v>85</v>
      </c>
      <c r="P118" s="2">
        <f>Ventas[[#This Row],[Cantidad]]*Ventas[[#This Row],[Precio unitario]]</f>
        <v>94</v>
      </c>
    </row>
    <row r="119" spans="2:16" hidden="1" x14ac:dyDescent="0.3">
      <c r="B119" s="1">
        <v>42308</v>
      </c>
      <c r="C119">
        <v>2015</v>
      </c>
      <c r="D119" t="s">
        <v>58</v>
      </c>
      <c r="E119">
        <v>19</v>
      </c>
      <c r="F119" t="s">
        <v>89</v>
      </c>
      <c r="G119" t="s">
        <v>34</v>
      </c>
      <c r="H119" t="s">
        <v>1</v>
      </c>
      <c r="I119" s="16">
        <f>VLOOKUP(Ventas[[#This Row],[Estado]], Población[#All], 2, 0)</f>
        <v>39240000</v>
      </c>
      <c r="J119" t="s">
        <v>61</v>
      </c>
      <c r="K119" t="s">
        <v>64</v>
      </c>
      <c r="L119">
        <v>2</v>
      </c>
      <c r="M119" s="2">
        <v>18.5</v>
      </c>
      <c r="N119" s="2">
        <v>20.5</v>
      </c>
      <c r="O119" s="2">
        <f>Ventas[[#This Row],[Cantidad]]*Ventas[[#This Row],[Costo unitario]]</f>
        <v>37</v>
      </c>
      <c r="P119" s="2">
        <f>Ventas[[#This Row],[Cantidad]]*Ventas[[#This Row],[Precio unitario]]</f>
        <v>41</v>
      </c>
    </row>
    <row r="120" spans="2:16" hidden="1" x14ac:dyDescent="0.3">
      <c r="B120" s="1">
        <v>42340</v>
      </c>
      <c r="C120">
        <v>2015</v>
      </c>
      <c r="D120" t="s">
        <v>60</v>
      </c>
      <c r="E120">
        <v>19</v>
      </c>
      <c r="F120" t="s">
        <v>89</v>
      </c>
      <c r="G120" t="s">
        <v>34</v>
      </c>
      <c r="H120" t="s">
        <v>1</v>
      </c>
      <c r="I120" s="16">
        <f>VLOOKUP(Ventas[[#This Row],[Estado]], Población[#All], 2, 0)</f>
        <v>39240000</v>
      </c>
      <c r="J120" t="s">
        <v>61</v>
      </c>
      <c r="K120" t="s">
        <v>64</v>
      </c>
      <c r="L120">
        <v>3</v>
      </c>
      <c r="M120" s="2">
        <v>5</v>
      </c>
      <c r="N120" s="2">
        <v>5.6666670000000003</v>
      </c>
      <c r="O120" s="2">
        <f>Ventas[[#This Row],[Cantidad]]*Ventas[[#This Row],[Costo unitario]]</f>
        <v>15</v>
      </c>
      <c r="P120" s="2">
        <f>Ventas[[#This Row],[Cantidad]]*Ventas[[#This Row],[Precio unitario]]</f>
        <v>17.000001000000001</v>
      </c>
    </row>
    <row r="121" spans="2:16" hidden="1" x14ac:dyDescent="0.3">
      <c r="B121" s="1">
        <v>42340</v>
      </c>
      <c r="C121">
        <v>2015</v>
      </c>
      <c r="D121" t="s">
        <v>60</v>
      </c>
      <c r="E121">
        <v>19</v>
      </c>
      <c r="F121" t="s">
        <v>89</v>
      </c>
      <c r="G121" t="s">
        <v>34</v>
      </c>
      <c r="H121" t="s">
        <v>1</v>
      </c>
      <c r="I121" s="16">
        <f>VLOOKUP(Ventas[[#This Row],[Estado]], Población[#All], 2, 0)</f>
        <v>39240000</v>
      </c>
      <c r="J121" t="s">
        <v>61</v>
      </c>
      <c r="K121" t="s">
        <v>64</v>
      </c>
      <c r="L121">
        <v>1</v>
      </c>
      <c r="M121" s="2">
        <v>1050</v>
      </c>
      <c r="N121" s="2">
        <v>1111</v>
      </c>
      <c r="O121" s="2">
        <f>Ventas[[#This Row],[Cantidad]]*Ventas[[#This Row],[Costo unitario]]</f>
        <v>1050</v>
      </c>
      <c r="P121" s="2">
        <f>Ventas[[#This Row],[Cantidad]]*Ventas[[#This Row],[Precio unitario]]</f>
        <v>1111</v>
      </c>
    </row>
    <row r="122" spans="2:16" x14ac:dyDescent="0.3">
      <c r="B122" s="1">
        <v>42379</v>
      </c>
      <c r="C122">
        <v>2016</v>
      </c>
      <c r="D122" t="s">
        <v>49</v>
      </c>
      <c r="E122">
        <v>20</v>
      </c>
      <c r="F122" t="s">
        <v>89</v>
      </c>
      <c r="G122" t="s">
        <v>34</v>
      </c>
      <c r="H122" t="s">
        <v>1</v>
      </c>
      <c r="I122" s="16">
        <f>VLOOKUP(Ventas[[#This Row],[Estado]], Población[#All], 2, 0)</f>
        <v>39240000</v>
      </c>
      <c r="J122" t="s">
        <v>61</v>
      </c>
      <c r="K122" t="s">
        <v>66</v>
      </c>
      <c r="L122">
        <v>3</v>
      </c>
      <c r="M122" s="2">
        <v>23.33</v>
      </c>
      <c r="N122" s="2">
        <v>29.333333</v>
      </c>
      <c r="O122" s="2">
        <f>Ventas[[#This Row],[Cantidad]]*Ventas[[#This Row],[Costo unitario]]</f>
        <v>69.989999999999995</v>
      </c>
      <c r="P122" s="2">
        <f>Ventas[[#This Row],[Cantidad]]*Ventas[[#This Row],[Precio unitario]]</f>
        <v>87.999999000000003</v>
      </c>
    </row>
    <row r="123" spans="2:16" x14ac:dyDescent="0.3">
      <c r="B123" s="1">
        <v>42382</v>
      </c>
      <c r="C123">
        <v>2016</v>
      </c>
      <c r="D123" t="s">
        <v>49</v>
      </c>
      <c r="E123">
        <v>20</v>
      </c>
      <c r="F123" t="s">
        <v>89</v>
      </c>
      <c r="G123" t="s">
        <v>34</v>
      </c>
      <c r="H123" t="s">
        <v>1</v>
      </c>
      <c r="I123" s="16">
        <f>VLOOKUP(Ventas[[#This Row],[Estado]], Población[#All], 2, 0)</f>
        <v>39240000</v>
      </c>
      <c r="J123" t="s">
        <v>61</v>
      </c>
      <c r="K123" t="s">
        <v>66</v>
      </c>
      <c r="L123">
        <v>1</v>
      </c>
      <c r="M123" s="2">
        <v>105</v>
      </c>
      <c r="N123" s="2">
        <v>131</v>
      </c>
      <c r="O123" s="2">
        <f>Ventas[[#This Row],[Cantidad]]*Ventas[[#This Row],[Costo unitario]]</f>
        <v>105</v>
      </c>
      <c r="P123" s="2">
        <f>Ventas[[#This Row],[Cantidad]]*Ventas[[#This Row],[Precio unitario]]</f>
        <v>131</v>
      </c>
    </row>
    <row r="124" spans="2:16" x14ac:dyDescent="0.3">
      <c r="B124" s="1">
        <v>42427</v>
      </c>
      <c r="C124">
        <v>2016</v>
      </c>
      <c r="D124" t="s">
        <v>50</v>
      </c>
      <c r="E124">
        <v>20</v>
      </c>
      <c r="F124" t="s">
        <v>89</v>
      </c>
      <c r="G124" t="s">
        <v>34</v>
      </c>
      <c r="H124" t="s">
        <v>1</v>
      </c>
      <c r="I124" s="16">
        <f>VLOOKUP(Ventas[[#This Row],[Estado]], Población[#All], 2, 0)</f>
        <v>39240000</v>
      </c>
      <c r="J124" t="s">
        <v>61</v>
      </c>
      <c r="K124" t="s">
        <v>66</v>
      </c>
      <c r="L124">
        <v>3</v>
      </c>
      <c r="M124" s="2">
        <v>11.67</v>
      </c>
      <c r="N124" s="2">
        <v>13.333333</v>
      </c>
      <c r="O124" s="2">
        <f>Ventas[[#This Row],[Cantidad]]*Ventas[[#This Row],[Costo unitario]]</f>
        <v>35.01</v>
      </c>
      <c r="P124" s="2">
        <f>Ventas[[#This Row],[Cantidad]]*Ventas[[#This Row],[Precio unitario]]</f>
        <v>39.999999000000003</v>
      </c>
    </row>
    <row r="125" spans="2:16" hidden="1" x14ac:dyDescent="0.3">
      <c r="B125" s="1">
        <v>42232</v>
      </c>
      <c r="C125">
        <v>2015</v>
      </c>
      <c r="D125" t="s">
        <v>56</v>
      </c>
      <c r="E125">
        <v>20</v>
      </c>
      <c r="F125" t="s">
        <v>89</v>
      </c>
      <c r="G125" t="s">
        <v>34</v>
      </c>
      <c r="H125" t="s">
        <v>1</v>
      </c>
      <c r="I125" s="16">
        <f>VLOOKUP(Ventas[[#This Row],[Estado]], Población[#All], 2, 0)</f>
        <v>39240000</v>
      </c>
      <c r="J125" t="s">
        <v>61</v>
      </c>
      <c r="K125" t="s">
        <v>66</v>
      </c>
      <c r="L125">
        <v>1</v>
      </c>
      <c r="M125" s="2">
        <v>910</v>
      </c>
      <c r="N125" s="2">
        <v>928</v>
      </c>
      <c r="O125" s="2">
        <f>Ventas[[#This Row],[Cantidad]]*Ventas[[#This Row],[Costo unitario]]</f>
        <v>910</v>
      </c>
      <c r="P125" s="2">
        <f>Ventas[[#This Row],[Cantidad]]*Ventas[[#This Row],[Precio unitario]]</f>
        <v>928</v>
      </c>
    </row>
    <row r="126" spans="2:16" hidden="1" x14ac:dyDescent="0.3">
      <c r="B126" s="1">
        <v>42325</v>
      </c>
      <c r="C126">
        <v>2015</v>
      </c>
      <c r="D126" t="s">
        <v>59</v>
      </c>
      <c r="E126">
        <v>20</v>
      </c>
      <c r="F126" t="s">
        <v>89</v>
      </c>
      <c r="G126" t="s">
        <v>34</v>
      </c>
      <c r="H126" t="s">
        <v>1</v>
      </c>
      <c r="I126" s="16">
        <f>VLOOKUP(Ventas[[#This Row],[Estado]], Población[#All], 2, 0)</f>
        <v>39240000</v>
      </c>
      <c r="J126" t="s">
        <v>61</v>
      </c>
      <c r="K126" t="s">
        <v>66</v>
      </c>
      <c r="L126">
        <v>3</v>
      </c>
      <c r="M126" s="2">
        <v>35</v>
      </c>
      <c r="N126" s="2">
        <v>37.666666999999997</v>
      </c>
      <c r="O126" s="2">
        <f>Ventas[[#This Row],[Cantidad]]*Ventas[[#This Row],[Costo unitario]]</f>
        <v>105</v>
      </c>
      <c r="P126" s="2">
        <f>Ventas[[#This Row],[Cantidad]]*Ventas[[#This Row],[Precio unitario]]</f>
        <v>113.000001</v>
      </c>
    </row>
    <row r="127" spans="2:16" hidden="1" x14ac:dyDescent="0.3">
      <c r="B127" s="1">
        <v>42214</v>
      </c>
      <c r="C127">
        <v>2015</v>
      </c>
      <c r="D127" t="s">
        <v>55</v>
      </c>
      <c r="E127">
        <v>18</v>
      </c>
      <c r="F127" t="s">
        <v>90</v>
      </c>
      <c r="G127" t="s">
        <v>34</v>
      </c>
      <c r="H127" t="s">
        <v>0</v>
      </c>
      <c r="I127" s="16">
        <f>VLOOKUP(Ventas[[#This Row],[Estado]], Población[#All], 2, 0)</f>
        <v>712816</v>
      </c>
      <c r="J127" t="s">
        <v>63</v>
      </c>
      <c r="K127" t="s">
        <v>67</v>
      </c>
      <c r="L127">
        <v>2</v>
      </c>
      <c r="M127" s="2">
        <v>1147.5</v>
      </c>
      <c r="N127" s="2">
        <v>1106.5</v>
      </c>
      <c r="O127" s="2">
        <f>Ventas[[#This Row],[Cantidad]]*Ventas[[#This Row],[Costo unitario]]</f>
        <v>2295</v>
      </c>
      <c r="P127" s="2">
        <f>Ventas[[#This Row],[Cantidad]]*Ventas[[#This Row],[Precio unitario]]</f>
        <v>2213</v>
      </c>
    </row>
    <row r="128" spans="2:16" hidden="1" x14ac:dyDescent="0.3">
      <c r="B128" s="1">
        <v>42214</v>
      </c>
      <c r="C128">
        <v>2015</v>
      </c>
      <c r="D128" t="s">
        <v>55</v>
      </c>
      <c r="E128">
        <v>18</v>
      </c>
      <c r="F128" t="s">
        <v>90</v>
      </c>
      <c r="G128" t="s">
        <v>34</v>
      </c>
      <c r="H128" t="s">
        <v>0</v>
      </c>
      <c r="I128" s="16">
        <f>VLOOKUP(Ventas[[#This Row],[Estado]], Población[#All], 2, 0)</f>
        <v>712816</v>
      </c>
      <c r="J128" t="s">
        <v>61</v>
      </c>
      <c r="K128" t="s">
        <v>69</v>
      </c>
      <c r="L128">
        <v>1</v>
      </c>
      <c r="M128" s="2">
        <v>440</v>
      </c>
      <c r="N128" s="2">
        <v>509</v>
      </c>
      <c r="O128" s="2">
        <f>Ventas[[#This Row],[Cantidad]]*Ventas[[#This Row],[Costo unitario]]</f>
        <v>440</v>
      </c>
      <c r="P128" s="2">
        <f>Ventas[[#This Row],[Cantidad]]*Ventas[[#This Row],[Precio unitario]]</f>
        <v>509</v>
      </c>
    </row>
    <row r="129" spans="2:16" hidden="1" x14ac:dyDescent="0.3">
      <c r="B129" s="1">
        <v>42214</v>
      </c>
      <c r="C129">
        <v>2015</v>
      </c>
      <c r="D129" t="s">
        <v>55</v>
      </c>
      <c r="E129">
        <v>18</v>
      </c>
      <c r="F129" t="s">
        <v>89</v>
      </c>
      <c r="G129" t="s">
        <v>34</v>
      </c>
      <c r="H129" t="s">
        <v>2</v>
      </c>
      <c r="I129" s="16">
        <f>VLOOKUP(Ventas[[#This Row],[Estado]], Población[#All], 2, 0)</f>
        <v>4246000</v>
      </c>
      <c r="J129" t="s">
        <v>63</v>
      </c>
      <c r="K129" t="s">
        <v>67</v>
      </c>
      <c r="L129">
        <v>1</v>
      </c>
      <c r="M129" s="2">
        <v>2295</v>
      </c>
      <c r="N129" s="2">
        <v>2115</v>
      </c>
      <c r="O129" s="2">
        <f>Ventas[[#This Row],[Cantidad]]*Ventas[[#This Row],[Costo unitario]]</f>
        <v>2295</v>
      </c>
      <c r="P129" s="2">
        <f>Ventas[[#This Row],[Cantidad]]*Ventas[[#This Row],[Precio unitario]]</f>
        <v>2115</v>
      </c>
    </row>
    <row r="130" spans="2:16" hidden="1" x14ac:dyDescent="0.3">
      <c r="B130" s="1">
        <v>42214</v>
      </c>
      <c r="C130">
        <v>2015</v>
      </c>
      <c r="D130" t="s">
        <v>55</v>
      </c>
      <c r="E130">
        <v>18</v>
      </c>
      <c r="F130" t="s">
        <v>89</v>
      </c>
      <c r="G130" t="s">
        <v>34</v>
      </c>
      <c r="H130" t="s">
        <v>2</v>
      </c>
      <c r="I130" s="16">
        <f>VLOOKUP(Ventas[[#This Row],[Estado]], Población[#All], 2, 0)</f>
        <v>4246000</v>
      </c>
      <c r="J130" t="s">
        <v>61</v>
      </c>
      <c r="K130" t="s">
        <v>78</v>
      </c>
      <c r="L130">
        <v>1</v>
      </c>
      <c r="M130" s="2">
        <v>230</v>
      </c>
      <c r="N130" s="2">
        <v>250</v>
      </c>
      <c r="O130" s="2">
        <f>Ventas[[#This Row],[Cantidad]]*Ventas[[#This Row],[Costo unitario]]</f>
        <v>230</v>
      </c>
      <c r="P130" s="2">
        <f>Ventas[[#This Row],[Cantidad]]*Ventas[[#This Row],[Precio unitario]]</f>
        <v>250</v>
      </c>
    </row>
    <row r="131" spans="2:16" hidden="1" x14ac:dyDescent="0.3">
      <c r="B131" s="1">
        <v>42214</v>
      </c>
      <c r="C131">
        <v>2015</v>
      </c>
      <c r="D131" t="s">
        <v>55</v>
      </c>
      <c r="E131">
        <v>18</v>
      </c>
      <c r="F131" t="s">
        <v>89</v>
      </c>
      <c r="G131" t="s">
        <v>34</v>
      </c>
      <c r="H131" t="s">
        <v>2</v>
      </c>
      <c r="I131" s="16">
        <f>VLOOKUP(Ventas[[#This Row],[Estado]], Población[#All], 2, 0)</f>
        <v>4246000</v>
      </c>
      <c r="J131" t="s">
        <v>61</v>
      </c>
      <c r="K131" t="s">
        <v>78</v>
      </c>
      <c r="L131">
        <v>3</v>
      </c>
      <c r="M131" s="2">
        <v>5</v>
      </c>
      <c r="N131" s="2">
        <v>5</v>
      </c>
      <c r="O131" s="2">
        <f>Ventas[[#This Row],[Cantidad]]*Ventas[[#This Row],[Costo unitario]]</f>
        <v>15</v>
      </c>
      <c r="P131" s="2">
        <f>Ventas[[#This Row],[Cantidad]]*Ventas[[#This Row],[Precio unitario]]</f>
        <v>15</v>
      </c>
    </row>
    <row r="132" spans="2:16" hidden="1" x14ac:dyDescent="0.3">
      <c r="B132" s="1">
        <v>42198</v>
      </c>
      <c r="C132">
        <v>2015</v>
      </c>
      <c r="D132" t="s">
        <v>55</v>
      </c>
      <c r="E132">
        <v>21</v>
      </c>
      <c r="F132" t="s">
        <v>90</v>
      </c>
      <c r="G132" t="s">
        <v>34</v>
      </c>
      <c r="H132" t="s">
        <v>0</v>
      </c>
      <c r="I132" s="16">
        <f>VLOOKUP(Ventas[[#This Row],[Estado]], Población[#All], 2, 0)</f>
        <v>712816</v>
      </c>
      <c r="J132" t="s">
        <v>63</v>
      </c>
      <c r="K132" t="s">
        <v>67</v>
      </c>
      <c r="L132">
        <v>1</v>
      </c>
      <c r="M132" s="2">
        <v>2295</v>
      </c>
      <c r="N132" s="2">
        <v>2218</v>
      </c>
      <c r="O132" s="2">
        <f>Ventas[[#This Row],[Cantidad]]*Ventas[[#This Row],[Costo unitario]]</f>
        <v>2295</v>
      </c>
      <c r="P132" s="2">
        <f>Ventas[[#This Row],[Cantidad]]*Ventas[[#This Row],[Precio unitario]]</f>
        <v>2218</v>
      </c>
    </row>
    <row r="133" spans="2:16" hidden="1" x14ac:dyDescent="0.3">
      <c r="B133" s="1">
        <v>42277</v>
      </c>
      <c r="C133">
        <v>2015</v>
      </c>
      <c r="D133" t="s">
        <v>57</v>
      </c>
      <c r="E133">
        <v>21</v>
      </c>
      <c r="F133" t="s">
        <v>89</v>
      </c>
      <c r="G133" t="s">
        <v>34</v>
      </c>
      <c r="H133" t="s">
        <v>0</v>
      </c>
      <c r="I133" s="16">
        <f>VLOOKUP(Ventas[[#This Row],[Estado]], Población[#All], 2, 0)</f>
        <v>712816</v>
      </c>
      <c r="J133" t="s">
        <v>62</v>
      </c>
      <c r="K133" t="s">
        <v>79</v>
      </c>
      <c r="L133">
        <v>1</v>
      </c>
      <c r="M133" s="2">
        <v>64</v>
      </c>
      <c r="N133" s="2">
        <v>61</v>
      </c>
      <c r="O133" s="2">
        <f>Ventas[[#This Row],[Cantidad]]*Ventas[[#This Row],[Costo unitario]]</f>
        <v>64</v>
      </c>
      <c r="P133" s="2">
        <f>Ventas[[#This Row],[Cantidad]]*Ventas[[#This Row],[Precio unitario]]</f>
        <v>61</v>
      </c>
    </row>
    <row r="134" spans="2:16" hidden="1" x14ac:dyDescent="0.3">
      <c r="B134" s="1">
        <v>42199</v>
      </c>
      <c r="C134">
        <v>2015</v>
      </c>
      <c r="D134" t="s">
        <v>55</v>
      </c>
      <c r="E134">
        <v>21</v>
      </c>
      <c r="F134" t="s">
        <v>89</v>
      </c>
      <c r="G134" t="s">
        <v>34</v>
      </c>
      <c r="H134" t="s">
        <v>2</v>
      </c>
      <c r="I134" s="16">
        <f>VLOOKUP(Ventas[[#This Row],[Estado]], Población[#All], 2, 0)</f>
        <v>4246000</v>
      </c>
      <c r="J134" t="s">
        <v>63</v>
      </c>
      <c r="K134" t="s">
        <v>67</v>
      </c>
      <c r="L134">
        <v>1</v>
      </c>
      <c r="M134" s="2">
        <v>2320</v>
      </c>
      <c r="N134" s="2">
        <v>2155</v>
      </c>
      <c r="O134" s="2">
        <f>Ventas[[#This Row],[Cantidad]]*Ventas[[#This Row],[Costo unitario]]</f>
        <v>2320</v>
      </c>
      <c r="P134" s="2">
        <f>Ventas[[#This Row],[Cantidad]]*Ventas[[#This Row],[Precio unitario]]</f>
        <v>2155</v>
      </c>
    </row>
    <row r="135" spans="2:16" hidden="1" x14ac:dyDescent="0.3">
      <c r="B135" s="1">
        <v>42285</v>
      </c>
      <c r="C135">
        <v>2015</v>
      </c>
      <c r="D135" t="s">
        <v>58</v>
      </c>
      <c r="E135">
        <v>21</v>
      </c>
      <c r="F135" t="s">
        <v>89</v>
      </c>
      <c r="G135" t="s">
        <v>34</v>
      </c>
      <c r="H135" t="s">
        <v>2</v>
      </c>
      <c r="I135" s="16">
        <f>VLOOKUP(Ventas[[#This Row],[Estado]], Población[#All], 2, 0)</f>
        <v>4246000</v>
      </c>
      <c r="J135" t="s">
        <v>63</v>
      </c>
      <c r="K135" t="s">
        <v>67</v>
      </c>
      <c r="L135">
        <v>3</v>
      </c>
      <c r="M135" s="2">
        <v>256.33</v>
      </c>
      <c r="N135" s="2">
        <v>256.33333299999998</v>
      </c>
      <c r="O135" s="2">
        <f>Ventas[[#This Row],[Cantidad]]*Ventas[[#This Row],[Costo unitario]]</f>
        <v>768.99</v>
      </c>
      <c r="P135" s="2">
        <f>Ventas[[#This Row],[Cantidad]]*Ventas[[#This Row],[Precio unitario]]</f>
        <v>768.99999899999989</v>
      </c>
    </row>
    <row r="136" spans="2:16" hidden="1" x14ac:dyDescent="0.3">
      <c r="B136" s="1">
        <v>42197</v>
      </c>
      <c r="C136">
        <v>2015</v>
      </c>
      <c r="D136" t="s">
        <v>55</v>
      </c>
      <c r="E136">
        <v>21</v>
      </c>
      <c r="F136" t="s">
        <v>89</v>
      </c>
      <c r="G136" t="s">
        <v>34</v>
      </c>
      <c r="H136" t="s">
        <v>1</v>
      </c>
      <c r="I136" s="16">
        <f>VLOOKUP(Ventas[[#This Row],[Estado]], Población[#All], 2, 0)</f>
        <v>39240000</v>
      </c>
      <c r="J136" t="s">
        <v>61</v>
      </c>
      <c r="K136" t="s">
        <v>69</v>
      </c>
      <c r="L136">
        <v>1</v>
      </c>
      <c r="M136" s="2">
        <v>825</v>
      </c>
      <c r="N136" s="2">
        <v>959</v>
      </c>
      <c r="O136" s="2">
        <f>Ventas[[#This Row],[Cantidad]]*Ventas[[#This Row],[Costo unitario]]</f>
        <v>825</v>
      </c>
      <c r="P136" s="2">
        <f>Ventas[[#This Row],[Cantidad]]*Ventas[[#This Row],[Precio unitario]]</f>
        <v>959</v>
      </c>
    </row>
    <row r="137" spans="2:16" hidden="1" x14ac:dyDescent="0.3">
      <c r="B137" s="1">
        <v>42217</v>
      </c>
      <c r="C137">
        <v>2015</v>
      </c>
      <c r="D137" t="s">
        <v>56</v>
      </c>
      <c r="E137">
        <v>21</v>
      </c>
      <c r="F137" t="s">
        <v>89</v>
      </c>
      <c r="G137" t="s">
        <v>34</v>
      </c>
      <c r="H137" t="s">
        <v>1</v>
      </c>
      <c r="I137" s="16">
        <f>VLOOKUP(Ventas[[#This Row],[Estado]], Población[#All], 2, 0)</f>
        <v>39240000</v>
      </c>
      <c r="J137" t="s">
        <v>61</v>
      </c>
      <c r="K137" t="s">
        <v>69</v>
      </c>
      <c r="L137">
        <v>3</v>
      </c>
      <c r="M137" s="2">
        <v>128.33000000000001</v>
      </c>
      <c r="N137" s="2">
        <v>141.66666699999999</v>
      </c>
      <c r="O137" s="2">
        <f>Ventas[[#This Row],[Cantidad]]*Ventas[[#This Row],[Costo unitario]]</f>
        <v>384.99</v>
      </c>
      <c r="P137" s="2">
        <f>Ventas[[#This Row],[Cantidad]]*Ventas[[#This Row],[Precio unitario]]</f>
        <v>425.000001</v>
      </c>
    </row>
    <row r="138" spans="2:16" hidden="1" x14ac:dyDescent="0.3">
      <c r="B138" s="1">
        <v>42298</v>
      </c>
      <c r="C138">
        <v>2015</v>
      </c>
      <c r="D138" t="s">
        <v>58</v>
      </c>
      <c r="E138">
        <v>21</v>
      </c>
      <c r="F138" t="s">
        <v>89</v>
      </c>
      <c r="G138" t="s">
        <v>34</v>
      </c>
      <c r="H138" t="s">
        <v>1</v>
      </c>
      <c r="I138" s="16">
        <f>VLOOKUP(Ventas[[#This Row],[Estado]], Población[#All], 2, 0)</f>
        <v>39240000</v>
      </c>
      <c r="J138" t="s">
        <v>61</v>
      </c>
      <c r="K138" t="s">
        <v>69</v>
      </c>
      <c r="L138">
        <v>3</v>
      </c>
      <c r="M138" s="2">
        <v>238.33</v>
      </c>
      <c r="N138" s="2">
        <v>268</v>
      </c>
      <c r="O138" s="2">
        <f>Ventas[[#This Row],[Cantidad]]*Ventas[[#This Row],[Costo unitario]]</f>
        <v>714.99</v>
      </c>
      <c r="P138" s="2">
        <f>Ventas[[#This Row],[Cantidad]]*Ventas[[#This Row],[Precio unitario]]</f>
        <v>804</v>
      </c>
    </row>
    <row r="139" spans="2:16" hidden="1" x14ac:dyDescent="0.3">
      <c r="B139" s="1">
        <v>42355</v>
      </c>
      <c r="C139">
        <v>2015</v>
      </c>
      <c r="D139" t="s">
        <v>60</v>
      </c>
      <c r="E139">
        <v>21</v>
      </c>
      <c r="F139" t="s">
        <v>89</v>
      </c>
      <c r="G139" t="s">
        <v>34</v>
      </c>
      <c r="H139" t="s">
        <v>1</v>
      </c>
      <c r="I139" s="16">
        <f>VLOOKUP(Ventas[[#This Row],[Estado]], Población[#All], 2, 0)</f>
        <v>39240000</v>
      </c>
      <c r="J139" t="s">
        <v>61</v>
      </c>
      <c r="K139" t="s">
        <v>69</v>
      </c>
      <c r="L139">
        <v>2</v>
      </c>
      <c r="M139" s="2">
        <v>302.5</v>
      </c>
      <c r="N139" s="2">
        <v>337.5</v>
      </c>
      <c r="O139" s="2">
        <f>Ventas[[#This Row],[Cantidad]]*Ventas[[#This Row],[Costo unitario]]</f>
        <v>605</v>
      </c>
      <c r="P139" s="2">
        <f>Ventas[[#This Row],[Cantidad]]*Ventas[[#This Row],[Precio unitario]]</f>
        <v>675</v>
      </c>
    </row>
    <row r="140" spans="2:16" x14ac:dyDescent="0.3">
      <c r="B140" s="1">
        <v>42464</v>
      </c>
      <c r="C140">
        <v>2016</v>
      </c>
      <c r="D140" t="s">
        <v>52</v>
      </c>
      <c r="E140">
        <v>23</v>
      </c>
      <c r="F140" t="s">
        <v>90</v>
      </c>
      <c r="G140" t="s">
        <v>34</v>
      </c>
      <c r="H140" t="s">
        <v>1</v>
      </c>
      <c r="I140" s="16">
        <f>VLOOKUP(Ventas[[#This Row],[Estado]], Población[#All], 2, 0)</f>
        <v>39240000</v>
      </c>
      <c r="J140" t="s">
        <v>63</v>
      </c>
      <c r="K140" t="s">
        <v>67</v>
      </c>
      <c r="L140">
        <v>1</v>
      </c>
      <c r="M140" s="2">
        <v>769</v>
      </c>
      <c r="N140" s="2">
        <v>815</v>
      </c>
      <c r="O140" s="2">
        <f>Ventas[[#This Row],[Cantidad]]*Ventas[[#This Row],[Costo unitario]]</f>
        <v>769</v>
      </c>
      <c r="P140" s="2">
        <f>Ventas[[#This Row],[Cantidad]]*Ventas[[#This Row],[Precio unitario]]</f>
        <v>815</v>
      </c>
    </row>
    <row r="141" spans="2:16" hidden="1" x14ac:dyDescent="0.3">
      <c r="B141" s="1">
        <v>42096</v>
      </c>
      <c r="C141">
        <v>2015</v>
      </c>
      <c r="D141" t="s">
        <v>52</v>
      </c>
      <c r="E141">
        <v>23</v>
      </c>
      <c r="F141" t="s">
        <v>90</v>
      </c>
      <c r="G141" t="s">
        <v>34</v>
      </c>
      <c r="H141" t="s">
        <v>1</v>
      </c>
      <c r="I141" s="16">
        <f>VLOOKUP(Ventas[[#This Row],[Estado]], Población[#All], 2, 0)</f>
        <v>39240000</v>
      </c>
      <c r="J141" t="s">
        <v>63</v>
      </c>
      <c r="K141" t="s">
        <v>67</v>
      </c>
      <c r="L141">
        <v>3</v>
      </c>
      <c r="M141" s="2">
        <v>683</v>
      </c>
      <c r="N141" s="2">
        <v>602.66666699999996</v>
      </c>
      <c r="O141" s="2">
        <f>Ventas[[#This Row],[Cantidad]]*Ventas[[#This Row],[Costo unitario]]</f>
        <v>2049</v>
      </c>
      <c r="P141" s="2">
        <f>Ventas[[#This Row],[Cantidad]]*Ventas[[#This Row],[Precio unitario]]</f>
        <v>1808.0000009999999</v>
      </c>
    </row>
    <row r="142" spans="2:16" hidden="1" x14ac:dyDescent="0.3">
      <c r="B142" s="1">
        <v>42238</v>
      </c>
      <c r="C142">
        <v>2015</v>
      </c>
      <c r="D142" t="s">
        <v>56</v>
      </c>
      <c r="E142">
        <v>23</v>
      </c>
      <c r="F142" t="s">
        <v>90</v>
      </c>
      <c r="G142" t="s">
        <v>34</v>
      </c>
      <c r="H142" t="s">
        <v>1</v>
      </c>
      <c r="I142" s="16">
        <f>VLOOKUP(Ventas[[#This Row],[Estado]], Población[#All], 2, 0)</f>
        <v>39240000</v>
      </c>
      <c r="J142" t="s">
        <v>63</v>
      </c>
      <c r="K142" t="s">
        <v>67</v>
      </c>
      <c r="L142">
        <v>1</v>
      </c>
      <c r="M142" s="2">
        <v>2295</v>
      </c>
      <c r="N142" s="2">
        <v>2297</v>
      </c>
      <c r="O142" s="2">
        <f>Ventas[[#This Row],[Cantidad]]*Ventas[[#This Row],[Costo unitario]]</f>
        <v>2295</v>
      </c>
      <c r="P142" s="2">
        <f>Ventas[[#This Row],[Cantidad]]*Ventas[[#This Row],[Precio unitario]]</f>
        <v>2297</v>
      </c>
    </row>
    <row r="143" spans="2:16" hidden="1" x14ac:dyDescent="0.3">
      <c r="B143" s="1">
        <v>42241</v>
      </c>
      <c r="C143">
        <v>2015</v>
      </c>
      <c r="D143" t="s">
        <v>56</v>
      </c>
      <c r="E143">
        <v>23</v>
      </c>
      <c r="F143" t="s">
        <v>90</v>
      </c>
      <c r="G143" t="s">
        <v>34</v>
      </c>
      <c r="H143" t="s">
        <v>1</v>
      </c>
      <c r="I143" s="16">
        <f>VLOOKUP(Ventas[[#This Row],[Estado]], Población[#All], 2, 0)</f>
        <v>39240000</v>
      </c>
      <c r="J143" t="s">
        <v>63</v>
      </c>
      <c r="K143" t="s">
        <v>67</v>
      </c>
      <c r="L143">
        <v>3</v>
      </c>
      <c r="M143" s="2">
        <v>773.33</v>
      </c>
      <c r="N143" s="2">
        <v>682</v>
      </c>
      <c r="O143" s="2">
        <f>Ventas[[#This Row],[Cantidad]]*Ventas[[#This Row],[Costo unitario]]</f>
        <v>2319.9900000000002</v>
      </c>
      <c r="P143" s="2">
        <f>Ventas[[#This Row],[Cantidad]]*Ventas[[#This Row],[Precio unitario]]</f>
        <v>2046</v>
      </c>
    </row>
    <row r="144" spans="2:16" x14ac:dyDescent="0.3">
      <c r="B144" s="1">
        <v>42503</v>
      </c>
      <c r="C144">
        <v>2016</v>
      </c>
      <c r="D144" t="s">
        <v>53</v>
      </c>
      <c r="E144">
        <v>24</v>
      </c>
      <c r="F144" t="s">
        <v>89</v>
      </c>
      <c r="G144" t="s">
        <v>34</v>
      </c>
      <c r="H144" t="s">
        <v>1</v>
      </c>
      <c r="I144" s="16">
        <f>VLOOKUP(Ventas[[#This Row],[Estado]], Población[#All], 2, 0)</f>
        <v>39240000</v>
      </c>
      <c r="J144" t="s">
        <v>62</v>
      </c>
      <c r="K144" t="s">
        <v>79</v>
      </c>
      <c r="L144">
        <v>1</v>
      </c>
      <c r="M144" s="2">
        <v>191</v>
      </c>
      <c r="N144" s="2">
        <v>237</v>
      </c>
      <c r="O144" s="2">
        <f>Ventas[[#This Row],[Cantidad]]*Ventas[[#This Row],[Costo unitario]]</f>
        <v>191</v>
      </c>
      <c r="P144" s="2">
        <f>Ventas[[#This Row],[Cantidad]]*Ventas[[#This Row],[Precio unitario]]</f>
        <v>237</v>
      </c>
    </row>
    <row r="145" spans="2:16" hidden="1" x14ac:dyDescent="0.3">
      <c r="B145" s="1">
        <v>42286</v>
      </c>
      <c r="C145">
        <v>2015</v>
      </c>
      <c r="D145" t="s">
        <v>58</v>
      </c>
      <c r="E145">
        <v>24</v>
      </c>
      <c r="F145" t="s">
        <v>89</v>
      </c>
      <c r="G145" t="s">
        <v>34</v>
      </c>
      <c r="H145" t="s">
        <v>1</v>
      </c>
      <c r="I145" s="16">
        <f>VLOOKUP(Ventas[[#This Row],[Estado]], Población[#All], 2, 0)</f>
        <v>39240000</v>
      </c>
      <c r="J145" t="s">
        <v>62</v>
      </c>
      <c r="K145" t="s">
        <v>79</v>
      </c>
      <c r="L145">
        <v>2</v>
      </c>
      <c r="M145" s="2">
        <v>32</v>
      </c>
      <c r="N145" s="2">
        <v>29</v>
      </c>
      <c r="O145" s="2">
        <f>Ventas[[#This Row],[Cantidad]]*Ventas[[#This Row],[Costo unitario]]</f>
        <v>64</v>
      </c>
      <c r="P145" s="2">
        <f>Ventas[[#This Row],[Cantidad]]*Ventas[[#This Row],[Precio unitario]]</f>
        <v>58</v>
      </c>
    </row>
    <row r="146" spans="2:16" hidden="1" x14ac:dyDescent="0.3">
      <c r="B146" s="1">
        <v>42334</v>
      </c>
      <c r="C146">
        <v>2015</v>
      </c>
      <c r="D146" t="s">
        <v>59</v>
      </c>
      <c r="E146">
        <v>24</v>
      </c>
      <c r="F146" t="s">
        <v>89</v>
      </c>
      <c r="G146" t="s">
        <v>34</v>
      </c>
      <c r="H146" t="s">
        <v>1</v>
      </c>
      <c r="I146" s="16">
        <f>VLOOKUP(Ventas[[#This Row],[Estado]], Población[#All], 2, 0)</f>
        <v>39240000</v>
      </c>
      <c r="J146" t="s">
        <v>62</v>
      </c>
      <c r="K146" t="s">
        <v>79</v>
      </c>
      <c r="L146">
        <v>3</v>
      </c>
      <c r="M146" s="2">
        <v>508</v>
      </c>
      <c r="N146" s="2">
        <v>575</v>
      </c>
      <c r="O146" s="2">
        <f>Ventas[[#This Row],[Cantidad]]*Ventas[[#This Row],[Costo unitario]]</f>
        <v>1524</v>
      </c>
      <c r="P146" s="2">
        <f>Ventas[[#This Row],[Cantidad]]*Ventas[[#This Row],[Precio unitario]]</f>
        <v>1725</v>
      </c>
    </row>
    <row r="147" spans="2:16" x14ac:dyDescent="0.3">
      <c r="B147" s="1">
        <v>42476</v>
      </c>
      <c r="C147">
        <v>2016</v>
      </c>
      <c r="D147" t="s">
        <v>52</v>
      </c>
      <c r="E147">
        <v>25</v>
      </c>
      <c r="F147" t="s">
        <v>89</v>
      </c>
      <c r="G147" t="s">
        <v>34</v>
      </c>
      <c r="H147" t="s">
        <v>0</v>
      </c>
      <c r="I147" s="16">
        <f>VLOOKUP(Ventas[[#This Row],[Estado]], Población[#All], 2, 0)</f>
        <v>712816</v>
      </c>
      <c r="J147" t="s">
        <v>62</v>
      </c>
      <c r="K147" t="s">
        <v>72</v>
      </c>
      <c r="L147">
        <v>1</v>
      </c>
      <c r="M147" s="2">
        <v>207</v>
      </c>
      <c r="N147" s="2">
        <v>265</v>
      </c>
      <c r="O147" s="2">
        <f>Ventas[[#This Row],[Cantidad]]*Ventas[[#This Row],[Costo unitario]]</f>
        <v>207</v>
      </c>
      <c r="P147" s="2">
        <f>Ventas[[#This Row],[Cantidad]]*Ventas[[#This Row],[Precio unitario]]</f>
        <v>265</v>
      </c>
    </row>
    <row r="148" spans="2:16" x14ac:dyDescent="0.3">
      <c r="B148" s="1">
        <v>42456</v>
      </c>
      <c r="C148">
        <v>2016</v>
      </c>
      <c r="D148" t="s">
        <v>51</v>
      </c>
      <c r="E148">
        <v>30</v>
      </c>
      <c r="F148" t="s">
        <v>90</v>
      </c>
      <c r="G148" t="s">
        <v>34</v>
      </c>
      <c r="H148" t="s">
        <v>1</v>
      </c>
      <c r="I148" s="16">
        <f>VLOOKUP(Ventas[[#This Row],[Estado]], Población[#All], 2, 0)</f>
        <v>39240000</v>
      </c>
      <c r="J148" t="s">
        <v>61</v>
      </c>
      <c r="K148" t="s">
        <v>69</v>
      </c>
      <c r="L148">
        <v>1</v>
      </c>
      <c r="M148" s="2">
        <v>330</v>
      </c>
      <c r="N148" s="2">
        <v>413</v>
      </c>
      <c r="O148" s="2">
        <f>Ventas[[#This Row],[Cantidad]]*Ventas[[#This Row],[Costo unitario]]</f>
        <v>330</v>
      </c>
      <c r="P148" s="2">
        <f>Ventas[[#This Row],[Cantidad]]*Ventas[[#This Row],[Precio unitario]]</f>
        <v>413</v>
      </c>
    </row>
    <row r="149" spans="2:16" hidden="1" x14ac:dyDescent="0.3">
      <c r="B149" s="1">
        <v>42205</v>
      </c>
      <c r="C149">
        <v>2015</v>
      </c>
      <c r="D149" t="s">
        <v>55</v>
      </c>
      <c r="E149">
        <v>30</v>
      </c>
      <c r="F149" t="s">
        <v>90</v>
      </c>
      <c r="G149" t="s">
        <v>34</v>
      </c>
      <c r="H149" t="s">
        <v>1</v>
      </c>
      <c r="I149" s="16">
        <f>VLOOKUP(Ventas[[#This Row],[Estado]], Población[#All], 2, 0)</f>
        <v>39240000</v>
      </c>
      <c r="J149" t="s">
        <v>61</v>
      </c>
      <c r="K149" t="s">
        <v>69</v>
      </c>
      <c r="L149">
        <v>2</v>
      </c>
      <c r="M149" s="2">
        <v>82.5</v>
      </c>
      <c r="N149" s="2">
        <v>88.5</v>
      </c>
      <c r="O149" s="2">
        <f>Ventas[[#This Row],[Cantidad]]*Ventas[[#This Row],[Costo unitario]]</f>
        <v>165</v>
      </c>
      <c r="P149" s="2">
        <f>Ventas[[#This Row],[Cantidad]]*Ventas[[#This Row],[Precio unitario]]</f>
        <v>177</v>
      </c>
    </row>
    <row r="150" spans="2:16" hidden="1" x14ac:dyDescent="0.3">
      <c r="B150" s="1">
        <v>42313</v>
      </c>
      <c r="C150">
        <v>2015</v>
      </c>
      <c r="D150" t="s">
        <v>59</v>
      </c>
      <c r="E150">
        <v>30</v>
      </c>
      <c r="F150" t="s">
        <v>90</v>
      </c>
      <c r="G150" t="s">
        <v>34</v>
      </c>
      <c r="H150" t="s">
        <v>1</v>
      </c>
      <c r="I150" s="16">
        <f>VLOOKUP(Ventas[[#This Row],[Estado]], Población[#All], 2, 0)</f>
        <v>39240000</v>
      </c>
      <c r="J150" t="s">
        <v>61</v>
      </c>
      <c r="K150" t="s">
        <v>69</v>
      </c>
      <c r="L150">
        <v>2</v>
      </c>
      <c r="M150" s="2">
        <v>55</v>
      </c>
      <c r="N150" s="2">
        <v>63.5</v>
      </c>
      <c r="O150" s="2">
        <f>Ventas[[#This Row],[Cantidad]]*Ventas[[#This Row],[Costo unitario]]</f>
        <v>110</v>
      </c>
      <c r="P150" s="2">
        <f>Ventas[[#This Row],[Cantidad]]*Ventas[[#This Row],[Precio unitario]]</f>
        <v>127</v>
      </c>
    </row>
    <row r="151" spans="2:16" x14ac:dyDescent="0.3">
      <c r="B151" s="1">
        <v>42457</v>
      </c>
      <c r="C151">
        <v>2016</v>
      </c>
      <c r="D151" t="s">
        <v>51</v>
      </c>
      <c r="E151">
        <v>55</v>
      </c>
      <c r="F151" t="s">
        <v>89</v>
      </c>
      <c r="G151" t="s">
        <v>34</v>
      </c>
      <c r="H151" t="s">
        <v>1</v>
      </c>
      <c r="I151" s="16">
        <f>VLOOKUP(Ventas[[#This Row],[Estado]], Población[#All], 2, 0)</f>
        <v>39240000</v>
      </c>
      <c r="J151" t="s">
        <v>62</v>
      </c>
      <c r="K151" t="s">
        <v>65</v>
      </c>
      <c r="L151">
        <v>2</v>
      </c>
      <c r="M151" s="2">
        <v>343</v>
      </c>
      <c r="N151" s="2">
        <v>359</v>
      </c>
      <c r="O151" s="2">
        <f>Ventas[[#This Row],[Cantidad]]*Ventas[[#This Row],[Costo unitario]]</f>
        <v>686</v>
      </c>
      <c r="P151" s="2">
        <f>Ventas[[#This Row],[Cantidad]]*Ventas[[#This Row],[Precio unitario]]</f>
        <v>718</v>
      </c>
    </row>
    <row r="152" spans="2:16" x14ac:dyDescent="0.3">
      <c r="B152" s="1">
        <v>42374</v>
      </c>
      <c r="C152">
        <v>2016</v>
      </c>
      <c r="D152" t="s">
        <v>49</v>
      </c>
      <c r="E152">
        <v>53</v>
      </c>
      <c r="F152" t="s">
        <v>89</v>
      </c>
      <c r="G152" t="s">
        <v>34</v>
      </c>
      <c r="H152" t="s">
        <v>0</v>
      </c>
      <c r="I152" s="16">
        <f>VLOOKUP(Ventas[[#This Row],[Estado]], Población[#All], 2, 0)</f>
        <v>712816</v>
      </c>
      <c r="J152" t="s">
        <v>61</v>
      </c>
      <c r="K152" t="s">
        <v>64</v>
      </c>
      <c r="L152">
        <v>1</v>
      </c>
      <c r="M152" s="2">
        <v>210</v>
      </c>
      <c r="N152" s="2">
        <v>271</v>
      </c>
      <c r="O152" s="2">
        <f>Ventas[[#This Row],[Cantidad]]*Ventas[[#This Row],[Costo unitario]]</f>
        <v>210</v>
      </c>
      <c r="P152" s="2">
        <f>Ventas[[#This Row],[Cantidad]]*Ventas[[#This Row],[Precio unitario]]</f>
        <v>271</v>
      </c>
    </row>
    <row r="153" spans="2:16" x14ac:dyDescent="0.3">
      <c r="B153" s="1">
        <v>42407</v>
      </c>
      <c r="C153">
        <v>2016</v>
      </c>
      <c r="D153" t="s">
        <v>50</v>
      </c>
      <c r="E153">
        <v>53</v>
      </c>
      <c r="F153" t="s">
        <v>89</v>
      </c>
      <c r="G153" t="s">
        <v>34</v>
      </c>
      <c r="H153" t="s">
        <v>0</v>
      </c>
      <c r="I153" s="16">
        <f>VLOOKUP(Ventas[[#This Row],[Estado]], Población[#All], 2, 0)</f>
        <v>712816</v>
      </c>
      <c r="J153" t="s">
        <v>61</v>
      </c>
      <c r="K153" t="s">
        <v>64</v>
      </c>
      <c r="L153">
        <v>2</v>
      </c>
      <c r="M153" s="2">
        <v>35</v>
      </c>
      <c r="N153" s="2">
        <v>45.5</v>
      </c>
      <c r="O153" s="2">
        <f>Ventas[[#This Row],[Cantidad]]*Ventas[[#This Row],[Costo unitario]]</f>
        <v>70</v>
      </c>
      <c r="P153" s="2">
        <f>Ventas[[#This Row],[Cantidad]]*Ventas[[#This Row],[Precio unitario]]</f>
        <v>91</v>
      </c>
    </row>
    <row r="154" spans="2:16" x14ac:dyDescent="0.3">
      <c r="B154" s="1">
        <v>42407</v>
      </c>
      <c r="C154">
        <v>2016</v>
      </c>
      <c r="D154" t="s">
        <v>50</v>
      </c>
      <c r="E154">
        <v>53</v>
      </c>
      <c r="F154" t="s">
        <v>89</v>
      </c>
      <c r="G154" t="s">
        <v>34</v>
      </c>
      <c r="H154" t="s">
        <v>0</v>
      </c>
      <c r="I154" s="16">
        <f>VLOOKUP(Ventas[[#This Row],[Estado]], Población[#All], 2, 0)</f>
        <v>712816</v>
      </c>
      <c r="J154" t="s">
        <v>61</v>
      </c>
      <c r="K154" t="s">
        <v>64</v>
      </c>
      <c r="L154">
        <v>2</v>
      </c>
      <c r="M154" s="2">
        <v>20</v>
      </c>
      <c r="N154" s="2">
        <v>23.5</v>
      </c>
      <c r="O154" s="2">
        <f>Ventas[[#This Row],[Cantidad]]*Ventas[[#This Row],[Costo unitario]]</f>
        <v>40</v>
      </c>
      <c r="P154" s="2">
        <f>Ventas[[#This Row],[Cantidad]]*Ventas[[#This Row],[Precio unitario]]</f>
        <v>47</v>
      </c>
    </row>
    <row r="155" spans="2:16" x14ac:dyDescent="0.3">
      <c r="B155" s="1">
        <v>42430</v>
      </c>
      <c r="C155">
        <v>2016</v>
      </c>
      <c r="D155" t="s">
        <v>51</v>
      </c>
      <c r="E155">
        <v>53</v>
      </c>
      <c r="F155" t="s">
        <v>89</v>
      </c>
      <c r="G155" t="s">
        <v>34</v>
      </c>
      <c r="H155" t="s">
        <v>0</v>
      </c>
      <c r="I155" s="16">
        <f>VLOOKUP(Ventas[[#This Row],[Estado]], Población[#All], 2, 0)</f>
        <v>712816</v>
      </c>
      <c r="J155" t="s">
        <v>61</v>
      </c>
      <c r="K155" t="s">
        <v>64</v>
      </c>
      <c r="L155">
        <v>3</v>
      </c>
      <c r="M155" s="2">
        <v>20</v>
      </c>
      <c r="N155" s="2">
        <v>22</v>
      </c>
      <c r="O155" s="2">
        <f>Ventas[[#This Row],[Cantidad]]*Ventas[[#This Row],[Costo unitario]]</f>
        <v>60</v>
      </c>
      <c r="P155" s="2">
        <f>Ventas[[#This Row],[Cantidad]]*Ventas[[#This Row],[Precio unitario]]</f>
        <v>66</v>
      </c>
    </row>
    <row r="156" spans="2:16" x14ac:dyDescent="0.3">
      <c r="B156" s="1">
        <v>42430</v>
      </c>
      <c r="C156">
        <v>2016</v>
      </c>
      <c r="D156" t="s">
        <v>51</v>
      </c>
      <c r="E156">
        <v>53</v>
      </c>
      <c r="F156" t="s">
        <v>89</v>
      </c>
      <c r="G156" t="s">
        <v>34</v>
      </c>
      <c r="H156" t="s">
        <v>0</v>
      </c>
      <c r="I156" s="16">
        <f>VLOOKUP(Ventas[[#This Row],[Estado]], Población[#All], 2, 0)</f>
        <v>712816</v>
      </c>
      <c r="J156" t="s">
        <v>61</v>
      </c>
      <c r="K156" t="s">
        <v>64</v>
      </c>
      <c r="L156">
        <v>2</v>
      </c>
      <c r="M156" s="2">
        <v>385</v>
      </c>
      <c r="N156" s="2">
        <v>495.5</v>
      </c>
      <c r="O156" s="2">
        <f>Ventas[[#This Row],[Cantidad]]*Ventas[[#This Row],[Costo unitario]]</f>
        <v>770</v>
      </c>
      <c r="P156" s="2">
        <f>Ventas[[#This Row],[Cantidad]]*Ventas[[#This Row],[Precio unitario]]</f>
        <v>991</v>
      </c>
    </row>
    <row r="157" spans="2:16" x14ac:dyDescent="0.3">
      <c r="B157" s="1">
        <v>42430</v>
      </c>
      <c r="C157">
        <v>2016</v>
      </c>
      <c r="D157" t="s">
        <v>51</v>
      </c>
      <c r="E157">
        <v>53</v>
      </c>
      <c r="F157" t="s">
        <v>89</v>
      </c>
      <c r="G157" t="s">
        <v>34</v>
      </c>
      <c r="H157" t="s">
        <v>0</v>
      </c>
      <c r="I157" s="16">
        <f>VLOOKUP(Ventas[[#This Row],[Estado]], Población[#All], 2, 0)</f>
        <v>712816</v>
      </c>
      <c r="J157" t="s">
        <v>61</v>
      </c>
      <c r="K157" t="s">
        <v>64</v>
      </c>
      <c r="L157">
        <v>3</v>
      </c>
      <c r="M157" s="2">
        <v>5.33</v>
      </c>
      <c r="N157" s="2">
        <v>7.6666670000000003</v>
      </c>
      <c r="O157" s="2">
        <f>Ventas[[#This Row],[Cantidad]]*Ventas[[#This Row],[Costo unitario]]</f>
        <v>15.99</v>
      </c>
      <c r="P157" s="2">
        <f>Ventas[[#This Row],[Cantidad]]*Ventas[[#This Row],[Precio unitario]]</f>
        <v>23.000001000000001</v>
      </c>
    </row>
    <row r="158" spans="2:16" x14ac:dyDescent="0.3">
      <c r="B158" s="1">
        <v>42559</v>
      </c>
      <c r="C158">
        <v>2016</v>
      </c>
      <c r="D158" t="s">
        <v>55</v>
      </c>
      <c r="E158">
        <v>53</v>
      </c>
      <c r="F158" t="s">
        <v>89</v>
      </c>
      <c r="G158" t="s">
        <v>34</v>
      </c>
      <c r="H158" t="s">
        <v>0</v>
      </c>
      <c r="I158" s="16">
        <f>VLOOKUP(Ventas[[#This Row],[Estado]], Población[#All], 2, 0)</f>
        <v>712816</v>
      </c>
      <c r="J158" t="s">
        <v>61</v>
      </c>
      <c r="K158" t="s">
        <v>64</v>
      </c>
      <c r="L158">
        <v>2</v>
      </c>
      <c r="M158" s="2">
        <v>58</v>
      </c>
      <c r="N158" s="2">
        <v>65</v>
      </c>
      <c r="O158" s="2">
        <f>Ventas[[#This Row],[Cantidad]]*Ventas[[#This Row],[Costo unitario]]</f>
        <v>116</v>
      </c>
      <c r="P158" s="2">
        <f>Ventas[[#This Row],[Cantidad]]*Ventas[[#This Row],[Precio unitario]]</f>
        <v>130</v>
      </c>
    </row>
    <row r="159" spans="2:16" x14ac:dyDescent="0.3">
      <c r="B159" s="1">
        <v>42559</v>
      </c>
      <c r="C159">
        <v>2016</v>
      </c>
      <c r="D159" t="s">
        <v>55</v>
      </c>
      <c r="E159">
        <v>53</v>
      </c>
      <c r="F159" t="s">
        <v>89</v>
      </c>
      <c r="G159" t="s">
        <v>34</v>
      </c>
      <c r="H159" t="s">
        <v>0</v>
      </c>
      <c r="I159" s="16">
        <f>VLOOKUP(Ventas[[#This Row],[Estado]], Población[#All], 2, 0)</f>
        <v>712816</v>
      </c>
      <c r="J159" t="s">
        <v>61</v>
      </c>
      <c r="K159" t="s">
        <v>66</v>
      </c>
      <c r="L159">
        <v>2</v>
      </c>
      <c r="M159" s="2">
        <v>455</v>
      </c>
      <c r="N159" s="2">
        <v>578</v>
      </c>
      <c r="O159" s="2">
        <f>Ventas[[#This Row],[Cantidad]]*Ventas[[#This Row],[Costo unitario]]</f>
        <v>910</v>
      </c>
      <c r="P159" s="2">
        <f>Ventas[[#This Row],[Cantidad]]*Ventas[[#This Row],[Precio unitario]]</f>
        <v>1156</v>
      </c>
    </row>
    <row r="160" spans="2:16" x14ac:dyDescent="0.3">
      <c r="B160" s="1">
        <v>42571</v>
      </c>
      <c r="C160">
        <v>2016</v>
      </c>
      <c r="D160" t="s">
        <v>55</v>
      </c>
      <c r="E160">
        <v>53</v>
      </c>
      <c r="F160" t="s">
        <v>89</v>
      </c>
      <c r="G160" t="s">
        <v>34</v>
      </c>
      <c r="H160" t="s">
        <v>0</v>
      </c>
      <c r="I160" s="16">
        <f>VLOOKUP(Ventas[[#This Row],[Estado]], Población[#All], 2, 0)</f>
        <v>712816</v>
      </c>
      <c r="J160" t="s">
        <v>61</v>
      </c>
      <c r="K160" t="s">
        <v>64</v>
      </c>
      <c r="L160">
        <v>2</v>
      </c>
      <c r="M160" s="2">
        <v>30</v>
      </c>
      <c r="N160" s="2">
        <v>36</v>
      </c>
      <c r="O160" s="2">
        <f>Ventas[[#This Row],[Cantidad]]*Ventas[[#This Row],[Costo unitario]]</f>
        <v>60</v>
      </c>
      <c r="P160" s="2">
        <f>Ventas[[#This Row],[Cantidad]]*Ventas[[#This Row],[Precio unitario]]</f>
        <v>72</v>
      </c>
    </row>
    <row r="161" spans="2:16" x14ac:dyDescent="0.3">
      <c r="B161" s="1">
        <v>42571</v>
      </c>
      <c r="C161">
        <v>2016</v>
      </c>
      <c r="D161" t="s">
        <v>55</v>
      </c>
      <c r="E161">
        <v>53</v>
      </c>
      <c r="F161" t="s">
        <v>89</v>
      </c>
      <c r="G161" t="s">
        <v>34</v>
      </c>
      <c r="H161" t="s">
        <v>0</v>
      </c>
      <c r="I161" s="16">
        <f>VLOOKUP(Ventas[[#This Row],[Estado]], Población[#All], 2, 0)</f>
        <v>712816</v>
      </c>
      <c r="J161" t="s">
        <v>61</v>
      </c>
      <c r="K161" t="s">
        <v>64</v>
      </c>
      <c r="L161">
        <v>3</v>
      </c>
      <c r="M161" s="2">
        <v>12.33</v>
      </c>
      <c r="N161" s="2">
        <v>15.666667</v>
      </c>
      <c r="O161" s="2">
        <f>Ventas[[#This Row],[Cantidad]]*Ventas[[#This Row],[Costo unitario]]</f>
        <v>36.99</v>
      </c>
      <c r="P161" s="2">
        <f>Ventas[[#This Row],[Cantidad]]*Ventas[[#This Row],[Precio unitario]]</f>
        <v>47.000000999999997</v>
      </c>
    </row>
    <row r="162" spans="2:16" hidden="1" x14ac:dyDescent="0.3">
      <c r="B162" s="1">
        <v>42260</v>
      </c>
      <c r="C162">
        <v>2015</v>
      </c>
      <c r="D162" t="s">
        <v>57</v>
      </c>
      <c r="E162">
        <v>53</v>
      </c>
      <c r="F162" t="s">
        <v>89</v>
      </c>
      <c r="G162" t="s">
        <v>34</v>
      </c>
      <c r="H162" t="s">
        <v>0</v>
      </c>
      <c r="I162" s="16">
        <f>VLOOKUP(Ventas[[#This Row],[Estado]], Población[#All], 2, 0)</f>
        <v>712816</v>
      </c>
      <c r="J162" t="s">
        <v>61</v>
      </c>
      <c r="K162" t="s">
        <v>64</v>
      </c>
      <c r="L162">
        <v>1</v>
      </c>
      <c r="M162" s="2">
        <v>420</v>
      </c>
      <c r="N162" s="2">
        <v>442</v>
      </c>
      <c r="O162" s="2">
        <f>Ventas[[#This Row],[Cantidad]]*Ventas[[#This Row],[Costo unitario]]</f>
        <v>420</v>
      </c>
      <c r="P162" s="2">
        <f>Ventas[[#This Row],[Cantidad]]*Ventas[[#This Row],[Precio unitario]]</f>
        <v>442</v>
      </c>
    </row>
    <row r="163" spans="2:16" hidden="1" x14ac:dyDescent="0.3">
      <c r="B163" s="1">
        <v>42282</v>
      </c>
      <c r="C163">
        <v>2015</v>
      </c>
      <c r="D163" t="s">
        <v>58</v>
      </c>
      <c r="E163">
        <v>53</v>
      </c>
      <c r="F163" t="s">
        <v>89</v>
      </c>
      <c r="G163" t="s">
        <v>34</v>
      </c>
      <c r="H163" t="s">
        <v>0</v>
      </c>
      <c r="I163" s="16">
        <f>VLOOKUP(Ventas[[#This Row],[Estado]], Población[#All], 2, 0)</f>
        <v>712816</v>
      </c>
      <c r="J163" t="s">
        <v>61</v>
      </c>
      <c r="K163" t="s">
        <v>64</v>
      </c>
      <c r="L163">
        <v>1</v>
      </c>
      <c r="M163" s="2">
        <v>52</v>
      </c>
      <c r="N163" s="2">
        <v>59</v>
      </c>
      <c r="O163" s="2">
        <f>Ventas[[#This Row],[Cantidad]]*Ventas[[#This Row],[Costo unitario]]</f>
        <v>52</v>
      </c>
      <c r="P163" s="2">
        <f>Ventas[[#This Row],[Cantidad]]*Ventas[[#This Row],[Precio unitario]]</f>
        <v>59</v>
      </c>
    </row>
    <row r="164" spans="2:16" x14ac:dyDescent="0.3">
      <c r="B164" s="1">
        <v>42411</v>
      </c>
      <c r="C164">
        <v>2016</v>
      </c>
      <c r="D164" t="s">
        <v>50</v>
      </c>
      <c r="E164">
        <v>53</v>
      </c>
      <c r="F164" t="s">
        <v>89</v>
      </c>
      <c r="G164" t="s">
        <v>34</v>
      </c>
      <c r="H164" t="s">
        <v>1</v>
      </c>
      <c r="I164" s="16">
        <f>VLOOKUP(Ventas[[#This Row],[Estado]], Población[#All], 2, 0)</f>
        <v>39240000</v>
      </c>
      <c r="J164" t="s">
        <v>61</v>
      </c>
      <c r="K164" t="s">
        <v>64</v>
      </c>
      <c r="L164">
        <v>3</v>
      </c>
      <c r="M164" s="2">
        <v>35</v>
      </c>
      <c r="N164" s="2">
        <v>42.333333000000003</v>
      </c>
      <c r="O164" s="2">
        <f>Ventas[[#This Row],[Cantidad]]*Ventas[[#This Row],[Costo unitario]]</f>
        <v>105</v>
      </c>
      <c r="P164" s="2">
        <f>Ventas[[#This Row],[Cantidad]]*Ventas[[#This Row],[Precio unitario]]</f>
        <v>126.999999</v>
      </c>
    </row>
    <row r="165" spans="2:16" x14ac:dyDescent="0.3">
      <c r="B165" s="1">
        <v>42411</v>
      </c>
      <c r="C165">
        <v>2016</v>
      </c>
      <c r="D165" t="s">
        <v>50</v>
      </c>
      <c r="E165">
        <v>53</v>
      </c>
      <c r="F165" t="s">
        <v>89</v>
      </c>
      <c r="G165" t="s">
        <v>34</v>
      </c>
      <c r="H165" t="s">
        <v>1</v>
      </c>
      <c r="I165" s="16">
        <f>VLOOKUP(Ventas[[#This Row],[Estado]], Población[#All], 2, 0)</f>
        <v>39240000</v>
      </c>
      <c r="J165" t="s">
        <v>61</v>
      </c>
      <c r="K165" t="s">
        <v>64</v>
      </c>
      <c r="L165">
        <v>1</v>
      </c>
      <c r="M165" s="2">
        <v>35</v>
      </c>
      <c r="N165" s="2">
        <v>42</v>
      </c>
      <c r="O165" s="2">
        <f>Ventas[[#This Row],[Cantidad]]*Ventas[[#This Row],[Costo unitario]]</f>
        <v>35</v>
      </c>
      <c r="P165" s="2">
        <f>Ventas[[#This Row],[Cantidad]]*Ventas[[#This Row],[Precio unitario]]</f>
        <v>42</v>
      </c>
    </row>
    <row r="166" spans="2:16" x14ac:dyDescent="0.3">
      <c r="B166" s="1">
        <v>42471</v>
      </c>
      <c r="C166">
        <v>2016</v>
      </c>
      <c r="D166" t="s">
        <v>52</v>
      </c>
      <c r="E166">
        <v>53</v>
      </c>
      <c r="F166" t="s">
        <v>89</v>
      </c>
      <c r="G166" t="s">
        <v>34</v>
      </c>
      <c r="H166" t="s">
        <v>1</v>
      </c>
      <c r="I166" s="16">
        <f>VLOOKUP(Ventas[[#This Row],[Estado]], Población[#All], 2, 0)</f>
        <v>39240000</v>
      </c>
      <c r="J166" t="s">
        <v>61</v>
      </c>
      <c r="K166" t="s">
        <v>64</v>
      </c>
      <c r="L166">
        <v>2</v>
      </c>
      <c r="M166" s="2">
        <v>18</v>
      </c>
      <c r="N166" s="2">
        <v>24</v>
      </c>
      <c r="O166" s="2">
        <f>Ventas[[#This Row],[Cantidad]]*Ventas[[#This Row],[Costo unitario]]</f>
        <v>36</v>
      </c>
      <c r="P166" s="2">
        <f>Ventas[[#This Row],[Cantidad]]*Ventas[[#This Row],[Precio unitario]]</f>
        <v>48</v>
      </c>
    </row>
    <row r="167" spans="2:16" x14ac:dyDescent="0.3">
      <c r="B167" s="1">
        <v>42471</v>
      </c>
      <c r="C167">
        <v>2016</v>
      </c>
      <c r="D167" t="s">
        <v>52</v>
      </c>
      <c r="E167">
        <v>53</v>
      </c>
      <c r="F167" t="s">
        <v>89</v>
      </c>
      <c r="G167" t="s">
        <v>34</v>
      </c>
      <c r="H167" t="s">
        <v>1</v>
      </c>
      <c r="I167" s="16">
        <f>VLOOKUP(Ventas[[#This Row],[Estado]], Población[#All], 2, 0)</f>
        <v>39240000</v>
      </c>
      <c r="J167" t="s">
        <v>61</v>
      </c>
      <c r="K167" t="s">
        <v>64</v>
      </c>
      <c r="L167">
        <v>2</v>
      </c>
      <c r="M167" s="2">
        <v>32</v>
      </c>
      <c r="N167" s="2">
        <v>41</v>
      </c>
      <c r="O167" s="2">
        <f>Ventas[[#This Row],[Cantidad]]*Ventas[[#This Row],[Costo unitario]]</f>
        <v>64</v>
      </c>
      <c r="P167" s="2">
        <f>Ventas[[#This Row],[Cantidad]]*Ventas[[#This Row],[Precio unitario]]</f>
        <v>82</v>
      </c>
    </row>
    <row r="168" spans="2:16" x14ac:dyDescent="0.3">
      <c r="B168" s="1">
        <v>42478</v>
      </c>
      <c r="C168">
        <v>2016</v>
      </c>
      <c r="D168" t="s">
        <v>52</v>
      </c>
      <c r="E168">
        <v>53</v>
      </c>
      <c r="F168" t="s">
        <v>89</v>
      </c>
      <c r="G168" t="s">
        <v>34</v>
      </c>
      <c r="H168" t="s">
        <v>1</v>
      </c>
      <c r="I168" s="16">
        <f>VLOOKUP(Ventas[[#This Row],[Estado]], Población[#All], 2, 0)</f>
        <v>39240000</v>
      </c>
      <c r="J168" t="s">
        <v>61</v>
      </c>
      <c r="K168" t="s">
        <v>64</v>
      </c>
      <c r="L168">
        <v>2</v>
      </c>
      <c r="M168" s="2">
        <v>40</v>
      </c>
      <c r="N168" s="2">
        <v>47.5</v>
      </c>
      <c r="O168" s="2">
        <f>Ventas[[#This Row],[Cantidad]]*Ventas[[#This Row],[Costo unitario]]</f>
        <v>80</v>
      </c>
      <c r="P168" s="2">
        <f>Ventas[[#This Row],[Cantidad]]*Ventas[[#This Row],[Precio unitario]]</f>
        <v>95</v>
      </c>
    </row>
    <row r="169" spans="2:16" x14ac:dyDescent="0.3">
      <c r="B169" s="1">
        <v>42478</v>
      </c>
      <c r="C169">
        <v>2016</v>
      </c>
      <c r="D169" t="s">
        <v>52</v>
      </c>
      <c r="E169">
        <v>53</v>
      </c>
      <c r="F169" t="s">
        <v>89</v>
      </c>
      <c r="G169" t="s">
        <v>34</v>
      </c>
      <c r="H169" t="s">
        <v>1</v>
      </c>
      <c r="I169" s="16">
        <f>VLOOKUP(Ventas[[#This Row],[Estado]], Población[#All], 2, 0)</f>
        <v>39240000</v>
      </c>
      <c r="J169" t="s">
        <v>61</v>
      </c>
      <c r="K169" t="s">
        <v>64</v>
      </c>
      <c r="L169">
        <v>3</v>
      </c>
      <c r="M169" s="2">
        <v>290</v>
      </c>
      <c r="N169" s="2">
        <v>340</v>
      </c>
      <c r="O169" s="2">
        <f>Ventas[[#This Row],[Cantidad]]*Ventas[[#This Row],[Costo unitario]]</f>
        <v>870</v>
      </c>
      <c r="P169" s="2">
        <f>Ventas[[#This Row],[Cantidad]]*Ventas[[#This Row],[Precio unitario]]</f>
        <v>1020</v>
      </c>
    </row>
    <row r="170" spans="2:16" x14ac:dyDescent="0.3">
      <c r="B170" s="1">
        <v>42480</v>
      </c>
      <c r="C170">
        <v>2016</v>
      </c>
      <c r="D170" t="s">
        <v>52</v>
      </c>
      <c r="E170">
        <v>53</v>
      </c>
      <c r="F170" t="s">
        <v>89</v>
      </c>
      <c r="G170" t="s">
        <v>34</v>
      </c>
      <c r="H170" t="s">
        <v>1</v>
      </c>
      <c r="I170" s="16">
        <f>VLOOKUP(Ventas[[#This Row],[Estado]], Población[#All], 2, 0)</f>
        <v>39240000</v>
      </c>
      <c r="J170" t="s">
        <v>61</v>
      </c>
      <c r="K170" t="s">
        <v>64</v>
      </c>
      <c r="L170">
        <v>1</v>
      </c>
      <c r="M170" s="2">
        <v>20</v>
      </c>
      <c r="N170" s="2">
        <v>28</v>
      </c>
      <c r="O170" s="2">
        <f>Ventas[[#This Row],[Cantidad]]*Ventas[[#This Row],[Costo unitario]]</f>
        <v>20</v>
      </c>
      <c r="P170" s="2">
        <f>Ventas[[#This Row],[Cantidad]]*Ventas[[#This Row],[Precio unitario]]</f>
        <v>28</v>
      </c>
    </row>
    <row r="171" spans="2:16" x14ac:dyDescent="0.3">
      <c r="B171" s="1">
        <v>42486</v>
      </c>
      <c r="C171">
        <v>2016</v>
      </c>
      <c r="D171" t="s">
        <v>52</v>
      </c>
      <c r="E171">
        <v>53</v>
      </c>
      <c r="F171" t="s">
        <v>89</v>
      </c>
      <c r="G171" t="s">
        <v>34</v>
      </c>
      <c r="H171" t="s">
        <v>1</v>
      </c>
      <c r="I171" s="16">
        <f>VLOOKUP(Ventas[[#This Row],[Estado]], Población[#All], 2, 0)</f>
        <v>39240000</v>
      </c>
      <c r="J171" t="s">
        <v>61</v>
      </c>
      <c r="K171" t="s">
        <v>64</v>
      </c>
      <c r="L171">
        <v>2</v>
      </c>
      <c r="M171" s="2">
        <v>8</v>
      </c>
      <c r="N171" s="2">
        <v>9</v>
      </c>
      <c r="O171" s="2">
        <f>Ventas[[#This Row],[Cantidad]]*Ventas[[#This Row],[Costo unitario]]</f>
        <v>16</v>
      </c>
      <c r="P171" s="2">
        <f>Ventas[[#This Row],[Cantidad]]*Ventas[[#This Row],[Precio unitario]]</f>
        <v>18</v>
      </c>
    </row>
    <row r="172" spans="2:16" x14ac:dyDescent="0.3">
      <c r="B172" s="1">
        <v>42494</v>
      </c>
      <c r="C172">
        <v>2016</v>
      </c>
      <c r="D172" t="s">
        <v>53</v>
      </c>
      <c r="E172">
        <v>53</v>
      </c>
      <c r="F172" t="s">
        <v>89</v>
      </c>
      <c r="G172" t="s">
        <v>34</v>
      </c>
      <c r="H172" t="s">
        <v>1</v>
      </c>
      <c r="I172" s="16">
        <f>VLOOKUP(Ventas[[#This Row],[Estado]], Población[#All], 2, 0)</f>
        <v>39240000</v>
      </c>
      <c r="J172" t="s">
        <v>61</v>
      </c>
      <c r="K172" t="s">
        <v>64</v>
      </c>
      <c r="L172">
        <v>2</v>
      </c>
      <c r="M172" s="2">
        <v>42.5</v>
      </c>
      <c r="N172" s="2">
        <v>53.5</v>
      </c>
      <c r="O172" s="2">
        <f>Ventas[[#This Row],[Cantidad]]*Ventas[[#This Row],[Costo unitario]]</f>
        <v>85</v>
      </c>
      <c r="P172" s="2">
        <f>Ventas[[#This Row],[Cantidad]]*Ventas[[#This Row],[Precio unitario]]</f>
        <v>107</v>
      </c>
    </row>
    <row r="173" spans="2:16" x14ac:dyDescent="0.3">
      <c r="B173" s="1">
        <v>42494</v>
      </c>
      <c r="C173">
        <v>2016</v>
      </c>
      <c r="D173" t="s">
        <v>53</v>
      </c>
      <c r="E173">
        <v>53</v>
      </c>
      <c r="F173" t="s">
        <v>89</v>
      </c>
      <c r="G173" t="s">
        <v>34</v>
      </c>
      <c r="H173" t="s">
        <v>1</v>
      </c>
      <c r="I173" s="16">
        <f>VLOOKUP(Ventas[[#This Row],[Estado]], Población[#All], 2, 0)</f>
        <v>39240000</v>
      </c>
      <c r="J173" t="s">
        <v>61</v>
      </c>
      <c r="K173" t="s">
        <v>64</v>
      </c>
      <c r="L173">
        <v>3</v>
      </c>
      <c r="M173" s="2">
        <v>175</v>
      </c>
      <c r="N173" s="2">
        <v>208</v>
      </c>
      <c r="O173" s="2">
        <f>Ventas[[#This Row],[Cantidad]]*Ventas[[#This Row],[Costo unitario]]</f>
        <v>525</v>
      </c>
      <c r="P173" s="2">
        <f>Ventas[[#This Row],[Cantidad]]*Ventas[[#This Row],[Precio unitario]]</f>
        <v>624</v>
      </c>
    </row>
    <row r="174" spans="2:16" x14ac:dyDescent="0.3">
      <c r="B174" s="1">
        <v>42519</v>
      </c>
      <c r="C174">
        <v>2016</v>
      </c>
      <c r="D174" t="s">
        <v>53</v>
      </c>
      <c r="E174">
        <v>53</v>
      </c>
      <c r="F174" t="s">
        <v>89</v>
      </c>
      <c r="G174" t="s">
        <v>34</v>
      </c>
      <c r="H174" t="s">
        <v>1</v>
      </c>
      <c r="I174" s="16">
        <f>VLOOKUP(Ventas[[#This Row],[Estado]], Población[#All], 2, 0)</f>
        <v>39240000</v>
      </c>
      <c r="J174" t="s">
        <v>61</v>
      </c>
      <c r="K174" t="s">
        <v>64</v>
      </c>
      <c r="L174">
        <v>1</v>
      </c>
      <c r="M174" s="2">
        <v>315</v>
      </c>
      <c r="N174" s="2">
        <v>390</v>
      </c>
      <c r="O174" s="2">
        <f>Ventas[[#This Row],[Cantidad]]*Ventas[[#This Row],[Costo unitario]]</f>
        <v>315</v>
      </c>
      <c r="P174" s="2">
        <f>Ventas[[#This Row],[Cantidad]]*Ventas[[#This Row],[Precio unitario]]</f>
        <v>390</v>
      </c>
    </row>
    <row r="175" spans="2:16" x14ac:dyDescent="0.3">
      <c r="B175" s="1">
        <v>42561</v>
      </c>
      <c r="C175">
        <v>2016</v>
      </c>
      <c r="D175" t="s">
        <v>55</v>
      </c>
      <c r="E175">
        <v>53</v>
      </c>
      <c r="F175" t="s">
        <v>89</v>
      </c>
      <c r="G175" t="s">
        <v>34</v>
      </c>
      <c r="H175" t="s">
        <v>1</v>
      </c>
      <c r="I175" s="16">
        <f>VLOOKUP(Ventas[[#This Row],[Estado]], Población[#All], 2, 0)</f>
        <v>39240000</v>
      </c>
      <c r="J175" t="s">
        <v>61</v>
      </c>
      <c r="K175" t="s">
        <v>64</v>
      </c>
      <c r="L175">
        <v>1</v>
      </c>
      <c r="M175" s="2">
        <v>455</v>
      </c>
      <c r="N175" s="2">
        <v>480</v>
      </c>
      <c r="O175" s="2">
        <f>Ventas[[#This Row],[Cantidad]]*Ventas[[#This Row],[Costo unitario]]</f>
        <v>455</v>
      </c>
      <c r="P175" s="2">
        <f>Ventas[[#This Row],[Cantidad]]*Ventas[[#This Row],[Precio unitario]]</f>
        <v>480</v>
      </c>
    </row>
    <row r="176" spans="2:16" x14ac:dyDescent="0.3">
      <c r="B176" s="1">
        <v>42561</v>
      </c>
      <c r="C176">
        <v>2016</v>
      </c>
      <c r="D176" t="s">
        <v>55</v>
      </c>
      <c r="E176">
        <v>53</v>
      </c>
      <c r="F176" t="s">
        <v>89</v>
      </c>
      <c r="G176" t="s">
        <v>34</v>
      </c>
      <c r="H176" t="s">
        <v>1</v>
      </c>
      <c r="I176" s="16">
        <f>VLOOKUP(Ventas[[#This Row],[Estado]], Población[#All], 2, 0)</f>
        <v>39240000</v>
      </c>
      <c r="J176" t="s">
        <v>61</v>
      </c>
      <c r="K176" t="s">
        <v>64</v>
      </c>
      <c r="L176">
        <v>3</v>
      </c>
      <c r="M176" s="2">
        <v>5.33</v>
      </c>
      <c r="N176" s="2">
        <v>7</v>
      </c>
      <c r="O176" s="2">
        <f>Ventas[[#This Row],[Cantidad]]*Ventas[[#This Row],[Costo unitario]]</f>
        <v>15.99</v>
      </c>
      <c r="P176" s="2">
        <f>Ventas[[#This Row],[Cantidad]]*Ventas[[#This Row],[Precio unitario]]</f>
        <v>21</v>
      </c>
    </row>
    <row r="177" spans="2:16" x14ac:dyDescent="0.3">
      <c r="B177" s="1">
        <v>42575</v>
      </c>
      <c r="C177">
        <v>2016</v>
      </c>
      <c r="D177" t="s">
        <v>55</v>
      </c>
      <c r="E177">
        <v>53</v>
      </c>
      <c r="F177" t="s">
        <v>89</v>
      </c>
      <c r="G177" t="s">
        <v>34</v>
      </c>
      <c r="H177" t="s">
        <v>1</v>
      </c>
      <c r="I177" s="16">
        <f>VLOOKUP(Ventas[[#This Row],[Estado]], Población[#All], 2, 0)</f>
        <v>39240000</v>
      </c>
      <c r="J177" t="s">
        <v>61</v>
      </c>
      <c r="K177" t="s">
        <v>64</v>
      </c>
      <c r="L177">
        <v>2</v>
      </c>
      <c r="M177" s="2">
        <v>6</v>
      </c>
      <c r="N177" s="2">
        <v>8</v>
      </c>
      <c r="O177" s="2">
        <f>Ventas[[#This Row],[Cantidad]]*Ventas[[#This Row],[Costo unitario]]</f>
        <v>12</v>
      </c>
      <c r="P177" s="2">
        <f>Ventas[[#This Row],[Cantidad]]*Ventas[[#This Row],[Precio unitario]]</f>
        <v>16</v>
      </c>
    </row>
    <row r="178" spans="2:16" x14ac:dyDescent="0.3">
      <c r="B178" s="1">
        <v>42575</v>
      </c>
      <c r="C178">
        <v>2016</v>
      </c>
      <c r="D178" t="s">
        <v>55</v>
      </c>
      <c r="E178">
        <v>53</v>
      </c>
      <c r="F178" t="s">
        <v>89</v>
      </c>
      <c r="G178" t="s">
        <v>34</v>
      </c>
      <c r="H178" t="s">
        <v>1</v>
      </c>
      <c r="I178" s="16">
        <f>VLOOKUP(Ventas[[#This Row],[Estado]], Población[#All], 2, 0)</f>
        <v>39240000</v>
      </c>
      <c r="J178" t="s">
        <v>61</v>
      </c>
      <c r="K178" t="s">
        <v>64</v>
      </c>
      <c r="L178">
        <v>1</v>
      </c>
      <c r="M178" s="2">
        <v>2</v>
      </c>
      <c r="N178" s="2">
        <v>3</v>
      </c>
      <c r="O178" s="2">
        <f>Ventas[[#This Row],[Cantidad]]*Ventas[[#This Row],[Costo unitario]]</f>
        <v>2</v>
      </c>
      <c r="P178" s="2">
        <f>Ventas[[#This Row],[Cantidad]]*Ventas[[#This Row],[Precio unitario]]</f>
        <v>3</v>
      </c>
    </row>
    <row r="179" spans="2:16" hidden="1" x14ac:dyDescent="0.3">
      <c r="B179" s="1">
        <v>42309</v>
      </c>
      <c r="C179">
        <v>2015</v>
      </c>
      <c r="D179" t="s">
        <v>59</v>
      </c>
      <c r="E179">
        <v>53</v>
      </c>
      <c r="F179" t="s">
        <v>89</v>
      </c>
      <c r="G179" t="s">
        <v>34</v>
      </c>
      <c r="H179" t="s">
        <v>1</v>
      </c>
      <c r="I179" s="16">
        <f>VLOOKUP(Ventas[[#This Row],[Estado]], Población[#All], 2, 0)</f>
        <v>39240000</v>
      </c>
      <c r="J179" t="s">
        <v>61</v>
      </c>
      <c r="K179" t="s">
        <v>64</v>
      </c>
      <c r="L179">
        <v>1</v>
      </c>
      <c r="M179" s="2">
        <v>32</v>
      </c>
      <c r="N179" s="2">
        <v>35</v>
      </c>
      <c r="O179" s="2">
        <f>Ventas[[#This Row],[Cantidad]]*Ventas[[#This Row],[Costo unitario]]</f>
        <v>32</v>
      </c>
      <c r="P179" s="2">
        <f>Ventas[[#This Row],[Cantidad]]*Ventas[[#This Row],[Precio unitario]]</f>
        <v>35</v>
      </c>
    </row>
    <row r="180" spans="2:16" hidden="1" x14ac:dyDescent="0.3">
      <c r="B180" s="1">
        <v>42309</v>
      </c>
      <c r="C180">
        <v>2015</v>
      </c>
      <c r="D180" t="s">
        <v>59</v>
      </c>
      <c r="E180">
        <v>53</v>
      </c>
      <c r="F180" t="s">
        <v>89</v>
      </c>
      <c r="G180" t="s">
        <v>34</v>
      </c>
      <c r="H180" t="s">
        <v>1</v>
      </c>
      <c r="I180" s="16">
        <f>VLOOKUP(Ventas[[#This Row],[Estado]], Población[#All], 2, 0)</f>
        <v>39240000</v>
      </c>
      <c r="J180" t="s">
        <v>61</v>
      </c>
      <c r="K180" t="s">
        <v>64</v>
      </c>
      <c r="L180">
        <v>3</v>
      </c>
      <c r="M180" s="2">
        <v>21.33</v>
      </c>
      <c r="N180" s="2">
        <v>24</v>
      </c>
      <c r="O180" s="2">
        <f>Ventas[[#This Row],[Cantidad]]*Ventas[[#This Row],[Costo unitario]]</f>
        <v>63.989999999999995</v>
      </c>
      <c r="P180" s="2">
        <f>Ventas[[#This Row],[Cantidad]]*Ventas[[#This Row],[Precio unitario]]</f>
        <v>72</v>
      </c>
    </row>
    <row r="181" spans="2:16" hidden="1" x14ac:dyDescent="0.3">
      <c r="B181" s="1">
        <v>42353</v>
      </c>
      <c r="C181">
        <v>2015</v>
      </c>
      <c r="D181" t="s">
        <v>60</v>
      </c>
      <c r="E181">
        <v>53</v>
      </c>
      <c r="F181" t="s">
        <v>89</v>
      </c>
      <c r="G181" t="s">
        <v>34</v>
      </c>
      <c r="H181" t="s">
        <v>1</v>
      </c>
      <c r="I181" s="16">
        <f>VLOOKUP(Ventas[[#This Row],[Estado]], Población[#All], 2, 0)</f>
        <v>39240000</v>
      </c>
      <c r="J181" t="s">
        <v>61</v>
      </c>
      <c r="K181" t="s">
        <v>64</v>
      </c>
      <c r="L181">
        <v>3</v>
      </c>
      <c r="M181" s="2">
        <v>338.33</v>
      </c>
      <c r="N181" s="2">
        <v>373.66666700000002</v>
      </c>
      <c r="O181" s="2">
        <f>Ventas[[#This Row],[Cantidad]]*Ventas[[#This Row],[Costo unitario]]</f>
        <v>1014.99</v>
      </c>
      <c r="P181" s="2">
        <f>Ventas[[#This Row],[Cantidad]]*Ventas[[#This Row],[Precio unitario]]</f>
        <v>1121.0000010000001</v>
      </c>
    </row>
    <row r="182" spans="2:16" hidden="1" x14ac:dyDescent="0.3">
      <c r="B182" s="1">
        <v>42353</v>
      </c>
      <c r="C182">
        <v>2015</v>
      </c>
      <c r="D182" t="s">
        <v>60</v>
      </c>
      <c r="E182">
        <v>53</v>
      </c>
      <c r="F182" t="s">
        <v>89</v>
      </c>
      <c r="G182" t="s">
        <v>34</v>
      </c>
      <c r="H182" t="s">
        <v>1</v>
      </c>
      <c r="I182" s="16">
        <f>VLOOKUP(Ventas[[#This Row],[Estado]], Población[#All], 2, 0)</f>
        <v>39240000</v>
      </c>
      <c r="J182" t="s">
        <v>61</v>
      </c>
      <c r="K182" t="s">
        <v>64</v>
      </c>
      <c r="L182">
        <v>2</v>
      </c>
      <c r="M182" s="2">
        <v>37.5</v>
      </c>
      <c r="N182" s="2">
        <v>36</v>
      </c>
      <c r="O182" s="2">
        <f>Ventas[[#This Row],[Cantidad]]*Ventas[[#This Row],[Costo unitario]]</f>
        <v>75</v>
      </c>
      <c r="P182" s="2">
        <f>Ventas[[#This Row],[Cantidad]]*Ventas[[#This Row],[Precio unitario]]</f>
        <v>72</v>
      </c>
    </row>
    <row r="183" spans="2:16" hidden="1" x14ac:dyDescent="0.3">
      <c r="B183" s="1">
        <v>42353</v>
      </c>
      <c r="C183">
        <v>2015</v>
      </c>
      <c r="D183" t="s">
        <v>60</v>
      </c>
      <c r="E183">
        <v>53</v>
      </c>
      <c r="F183" t="s">
        <v>89</v>
      </c>
      <c r="G183" t="s">
        <v>34</v>
      </c>
      <c r="H183" t="s">
        <v>1</v>
      </c>
      <c r="I183" s="16">
        <f>VLOOKUP(Ventas[[#This Row],[Estado]], Población[#All], 2, 0)</f>
        <v>39240000</v>
      </c>
      <c r="J183" t="s">
        <v>61</v>
      </c>
      <c r="K183" t="s">
        <v>64</v>
      </c>
      <c r="L183">
        <v>1</v>
      </c>
      <c r="M183" s="2">
        <v>270</v>
      </c>
      <c r="N183" s="2">
        <v>268</v>
      </c>
      <c r="O183" s="2">
        <f>Ventas[[#This Row],[Cantidad]]*Ventas[[#This Row],[Costo unitario]]</f>
        <v>270</v>
      </c>
      <c r="P183" s="2">
        <f>Ventas[[#This Row],[Cantidad]]*Ventas[[#This Row],[Precio unitario]]</f>
        <v>268</v>
      </c>
    </row>
    <row r="184" spans="2:16" hidden="1" x14ac:dyDescent="0.3">
      <c r="B184" s="1">
        <v>42353</v>
      </c>
      <c r="C184">
        <v>2015</v>
      </c>
      <c r="D184" t="s">
        <v>60</v>
      </c>
      <c r="E184">
        <v>53</v>
      </c>
      <c r="F184" t="s">
        <v>89</v>
      </c>
      <c r="G184" t="s">
        <v>34</v>
      </c>
      <c r="H184" t="s">
        <v>1</v>
      </c>
      <c r="I184" s="16">
        <f>VLOOKUP(Ventas[[#This Row],[Estado]], Población[#All], 2, 0)</f>
        <v>39240000</v>
      </c>
      <c r="J184" t="s">
        <v>61</v>
      </c>
      <c r="K184" t="s">
        <v>64</v>
      </c>
      <c r="L184">
        <v>3</v>
      </c>
      <c r="M184" s="2">
        <v>36.67</v>
      </c>
      <c r="N184" s="2">
        <v>37.666666999999997</v>
      </c>
      <c r="O184" s="2">
        <f>Ventas[[#This Row],[Cantidad]]*Ventas[[#This Row],[Costo unitario]]</f>
        <v>110.01</v>
      </c>
      <c r="P184" s="2">
        <f>Ventas[[#This Row],[Cantidad]]*Ventas[[#This Row],[Precio unitario]]</f>
        <v>113.000001</v>
      </c>
    </row>
    <row r="185" spans="2:16" hidden="1" x14ac:dyDescent="0.3">
      <c r="B185" s="1">
        <v>42353</v>
      </c>
      <c r="C185">
        <v>2015</v>
      </c>
      <c r="D185" t="s">
        <v>60</v>
      </c>
      <c r="E185">
        <v>53</v>
      </c>
      <c r="F185" t="s">
        <v>89</v>
      </c>
      <c r="G185" t="s">
        <v>34</v>
      </c>
      <c r="H185" t="s">
        <v>1</v>
      </c>
      <c r="I185" s="16">
        <f>VLOOKUP(Ventas[[#This Row],[Estado]], Población[#All], 2, 0)</f>
        <v>39240000</v>
      </c>
      <c r="J185" t="s">
        <v>61</v>
      </c>
      <c r="K185" t="s">
        <v>64</v>
      </c>
      <c r="L185">
        <v>1</v>
      </c>
      <c r="M185" s="2">
        <v>69</v>
      </c>
      <c r="N185" s="2">
        <v>85</v>
      </c>
      <c r="O185" s="2">
        <f>Ventas[[#This Row],[Cantidad]]*Ventas[[#This Row],[Costo unitario]]</f>
        <v>69</v>
      </c>
      <c r="P185" s="2">
        <f>Ventas[[#This Row],[Cantidad]]*Ventas[[#This Row],[Precio unitario]]</f>
        <v>85</v>
      </c>
    </row>
    <row r="186" spans="2:16" hidden="1" x14ac:dyDescent="0.3">
      <c r="B186" s="1">
        <v>42357</v>
      </c>
      <c r="C186">
        <v>2015</v>
      </c>
      <c r="D186" t="s">
        <v>60</v>
      </c>
      <c r="E186">
        <v>53</v>
      </c>
      <c r="F186" t="s">
        <v>89</v>
      </c>
      <c r="G186" t="s">
        <v>34</v>
      </c>
      <c r="H186" t="s">
        <v>1</v>
      </c>
      <c r="I186" s="16">
        <f>VLOOKUP(Ventas[[#This Row],[Estado]], Población[#All], 2, 0)</f>
        <v>39240000</v>
      </c>
      <c r="J186" t="s">
        <v>61</v>
      </c>
      <c r="K186" t="s">
        <v>64</v>
      </c>
      <c r="L186">
        <v>3</v>
      </c>
      <c r="M186" s="2">
        <v>64.33</v>
      </c>
      <c r="N186" s="2">
        <v>72</v>
      </c>
      <c r="O186" s="2">
        <f>Ventas[[#This Row],[Cantidad]]*Ventas[[#This Row],[Costo unitario]]</f>
        <v>192.99</v>
      </c>
      <c r="P186" s="2">
        <f>Ventas[[#This Row],[Cantidad]]*Ventas[[#This Row],[Precio unitario]]</f>
        <v>216</v>
      </c>
    </row>
    <row r="187" spans="2:16" hidden="1" x14ac:dyDescent="0.3">
      <c r="B187" s="1">
        <v>42282</v>
      </c>
      <c r="C187">
        <v>2015</v>
      </c>
      <c r="D187" t="s">
        <v>58</v>
      </c>
      <c r="E187">
        <v>53</v>
      </c>
      <c r="F187" t="s">
        <v>89</v>
      </c>
      <c r="G187" t="s">
        <v>34</v>
      </c>
      <c r="H187" t="s">
        <v>0</v>
      </c>
      <c r="I187" s="16">
        <f>VLOOKUP(Ventas[[#This Row],[Estado]], Población[#All], 2, 0)</f>
        <v>712816</v>
      </c>
      <c r="J187" t="s">
        <v>62</v>
      </c>
      <c r="K187" t="s">
        <v>79</v>
      </c>
      <c r="L187">
        <v>1</v>
      </c>
      <c r="M187" s="2">
        <v>191</v>
      </c>
      <c r="N187" s="2">
        <v>213</v>
      </c>
      <c r="O187" s="2">
        <f>Ventas[[#This Row],[Cantidad]]*Ventas[[#This Row],[Costo unitario]]</f>
        <v>191</v>
      </c>
      <c r="P187" s="2">
        <f>Ventas[[#This Row],[Cantidad]]*Ventas[[#This Row],[Precio unitario]]</f>
        <v>213</v>
      </c>
    </row>
    <row r="188" spans="2:16" x14ac:dyDescent="0.3">
      <c r="B188" s="1">
        <v>42395</v>
      </c>
      <c r="C188">
        <v>2016</v>
      </c>
      <c r="D188" t="s">
        <v>49</v>
      </c>
      <c r="E188">
        <v>53</v>
      </c>
      <c r="F188" t="s">
        <v>90</v>
      </c>
      <c r="G188" t="s">
        <v>34</v>
      </c>
      <c r="H188" t="s">
        <v>0</v>
      </c>
      <c r="I188" s="16">
        <f>VLOOKUP(Ventas[[#This Row],[Estado]], Población[#All], 2, 0)</f>
        <v>712816</v>
      </c>
      <c r="J188" t="s">
        <v>63</v>
      </c>
      <c r="K188" t="s">
        <v>67</v>
      </c>
      <c r="L188">
        <v>2</v>
      </c>
      <c r="M188" s="2">
        <v>1160</v>
      </c>
      <c r="N188" s="2">
        <v>1225</v>
      </c>
      <c r="O188" s="2">
        <f>Ventas[[#This Row],[Cantidad]]*Ventas[[#This Row],[Costo unitario]]</f>
        <v>2320</v>
      </c>
      <c r="P188" s="2">
        <f>Ventas[[#This Row],[Cantidad]]*Ventas[[#This Row],[Precio unitario]]</f>
        <v>2450</v>
      </c>
    </row>
    <row r="189" spans="2:16" x14ac:dyDescent="0.3">
      <c r="B189" s="1">
        <v>42467</v>
      </c>
      <c r="C189">
        <v>2016</v>
      </c>
      <c r="D189" t="s">
        <v>52</v>
      </c>
      <c r="E189">
        <v>53</v>
      </c>
      <c r="F189" t="s">
        <v>90</v>
      </c>
      <c r="G189" t="s">
        <v>34</v>
      </c>
      <c r="H189" t="s">
        <v>0</v>
      </c>
      <c r="I189" s="16">
        <f>VLOOKUP(Ventas[[#This Row],[Estado]], Población[#All], 2, 0)</f>
        <v>712816</v>
      </c>
      <c r="J189" t="s">
        <v>63</v>
      </c>
      <c r="K189" t="s">
        <v>77</v>
      </c>
      <c r="L189">
        <v>2</v>
      </c>
      <c r="M189" s="2">
        <v>850.5</v>
      </c>
      <c r="N189" s="2">
        <v>932.5</v>
      </c>
      <c r="O189" s="2">
        <f>Ventas[[#This Row],[Cantidad]]*Ventas[[#This Row],[Costo unitario]]</f>
        <v>1701</v>
      </c>
      <c r="P189" s="2">
        <f>Ventas[[#This Row],[Cantidad]]*Ventas[[#This Row],[Precio unitario]]</f>
        <v>1865</v>
      </c>
    </row>
    <row r="190" spans="2:16" hidden="1" x14ac:dyDescent="0.3">
      <c r="B190" s="1">
        <v>42225</v>
      </c>
      <c r="C190">
        <v>2015</v>
      </c>
      <c r="D190" t="s">
        <v>56</v>
      </c>
      <c r="E190">
        <v>53</v>
      </c>
      <c r="F190" t="s">
        <v>90</v>
      </c>
      <c r="G190" t="s">
        <v>34</v>
      </c>
      <c r="H190" t="s">
        <v>0</v>
      </c>
      <c r="I190" s="16">
        <f>VLOOKUP(Ventas[[#This Row],[Estado]], Población[#All], 2, 0)</f>
        <v>712816</v>
      </c>
      <c r="J190" t="s">
        <v>63</v>
      </c>
      <c r="K190" t="s">
        <v>67</v>
      </c>
      <c r="L190">
        <v>3</v>
      </c>
      <c r="M190" s="2">
        <v>765</v>
      </c>
      <c r="N190" s="2">
        <v>703.66666699999996</v>
      </c>
      <c r="O190" s="2">
        <f>Ventas[[#This Row],[Cantidad]]*Ventas[[#This Row],[Costo unitario]]</f>
        <v>2295</v>
      </c>
      <c r="P190" s="2">
        <f>Ventas[[#This Row],[Cantidad]]*Ventas[[#This Row],[Precio unitario]]</f>
        <v>2111.0000009999999</v>
      </c>
    </row>
    <row r="191" spans="2:16" hidden="1" x14ac:dyDescent="0.3">
      <c r="B191" s="1">
        <v>42225</v>
      </c>
      <c r="C191">
        <v>2015</v>
      </c>
      <c r="D191" t="s">
        <v>56</v>
      </c>
      <c r="E191">
        <v>53</v>
      </c>
      <c r="F191" t="s">
        <v>90</v>
      </c>
      <c r="G191" t="s">
        <v>34</v>
      </c>
      <c r="H191" t="s">
        <v>0</v>
      </c>
      <c r="I191" s="16">
        <f>VLOOKUP(Ventas[[#This Row],[Estado]], Población[#All], 2, 0)</f>
        <v>712816</v>
      </c>
      <c r="J191" t="s">
        <v>62</v>
      </c>
      <c r="K191" t="s">
        <v>72</v>
      </c>
      <c r="L191">
        <v>1</v>
      </c>
      <c r="M191" s="2">
        <v>153</v>
      </c>
      <c r="N191" s="2">
        <v>144</v>
      </c>
      <c r="O191" s="2">
        <f>Ventas[[#This Row],[Cantidad]]*Ventas[[#This Row],[Costo unitario]]</f>
        <v>153</v>
      </c>
      <c r="P191" s="2">
        <f>Ventas[[#This Row],[Cantidad]]*Ventas[[#This Row],[Precio unitario]]</f>
        <v>144</v>
      </c>
    </row>
    <row r="192" spans="2:16" hidden="1" x14ac:dyDescent="0.3">
      <c r="B192" s="1">
        <v>42318</v>
      </c>
      <c r="C192">
        <v>2015</v>
      </c>
      <c r="D192" t="s">
        <v>59</v>
      </c>
      <c r="E192">
        <v>53</v>
      </c>
      <c r="F192" t="s">
        <v>90</v>
      </c>
      <c r="G192" t="s">
        <v>34</v>
      </c>
      <c r="H192" t="s">
        <v>0</v>
      </c>
      <c r="I192" s="16">
        <f>VLOOKUP(Ventas[[#This Row],[Estado]], Población[#All], 2, 0)</f>
        <v>712816</v>
      </c>
      <c r="J192" t="s">
        <v>63</v>
      </c>
      <c r="K192" t="s">
        <v>67</v>
      </c>
      <c r="L192">
        <v>3</v>
      </c>
      <c r="M192" s="2">
        <v>765</v>
      </c>
      <c r="N192" s="2">
        <v>744.33333300000004</v>
      </c>
      <c r="O192" s="2">
        <f>Ventas[[#This Row],[Cantidad]]*Ventas[[#This Row],[Costo unitario]]</f>
        <v>2295</v>
      </c>
      <c r="P192" s="2">
        <f>Ventas[[#This Row],[Cantidad]]*Ventas[[#This Row],[Precio unitario]]</f>
        <v>2232.9999990000001</v>
      </c>
    </row>
    <row r="193" spans="2:16" hidden="1" x14ac:dyDescent="0.3">
      <c r="B193" s="1">
        <v>42337</v>
      </c>
      <c r="C193">
        <v>2015</v>
      </c>
      <c r="D193" t="s">
        <v>59</v>
      </c>
      <c r="E193">
        <v>53</v>
      </c>
      <c r="F193" t="s">
        <v>90</v>
      </c>
      <c r="G193" t="s">
        <v>34</v>
      </c>
      <c r="H193" t="s">
        <v>0</v>
      </c>
      <c r="I193" s="16">
        <f>VLOOKUP(Ventas[[#This Row],[Estado]], Población[#All], 2, 0)</f>
        <v>712816</v>
      </c>
      <c r="J193" t="s">
        <v>63</v>
      </c>
      <c r="K193" t="s">
        <v>67</v>
      </c>
      <c r="L193">
        <v>3</v>
      </c>
      <c r="M193" s="2">
        <v>773.33</v>
      </c>
      <c r="N193" s="2">
        <v>773.33333300000004</v>
      </c>
      <c r="O193" s="2">
        <f>Ventas[[#This Row],[Cantidad]]*Ventas[[#This Row],[Costo unitario]]</f>
        <v>2319.9900000000002</v>
      </c>
      <c r="P193" s="2">
        <f>Ventas[[#This Row],[Cantidad]]*Ventas[[#This Row],[Precio unitario]]</f>
        <v>2319.9999990000001</v>
      </c>
    </row>
    <row r="194" spans="2:16" x14ac:dyDescent="0.3">
      <c r="B194" s="1">
        <v>42374</v>
      </c>
      <c r="C194">
        <v>2016</v>
      </c>
      <c r="D194" t="s">
        <v>49</v>
      </c>
      <c r="E194">
        <v>52</v>
      </c>
      <c r="F194" t="s">
        <v>89</v>
      </c>
      <c r="G194" t="s">
        <v>34</v>
      </c>
      <c r="H194" t="s">
        <v>1</v>
      </c>
      <c r="I194" s="16">
        <f>VLOOKUP(Ventas[[#This Row],[Estado]], Población[#All], 2, 0)</f>
        <v>39240000</v>
      </c>
      <c r="J194" t="s">
        <v>63</v>
      </c>
      <c r="K194" t="s">
        <v>74</v>
      </c>
      <c r="L194">
        <v>3</v>
      </c>
      <c r="M194" s="2">
        <v>247.33</v>
      </c>
      <c r="N194" s="2">
        <v>263.66666700000002</v>
      </c>
      <c r="O194" s="2">
        <f>Ventas[[#This Row],[Cantidad]]*Ventas[[#This Row],[Costo unitario]]</f>
        <v>741.99</v>
      </c>
      <c r="P194" s="2">
        <f>Ventas[[#This Row],[Cantidad]]*Ventas[[#This Row],[Precio unitario]]</f>
        <v>791.00000100000011</v>
      </c>
    </row>
    <row r="195" spans="2:16" x14ac:dyDescent="0.3">
      <c r="B195" s="1">
        <v>42377</v>
      </c>
      <c r="C195">
        <v>2016</v>
      </c>
      <c r="D195" t="s">
        <v>49</v>
      </c>
      <c r="E195">
        <v>52</v>
      </c>
      <c r="F195" t="s">
        <v>89</v>
      </c>
      <c r="G195" t="s">
        <v>34</v>
      </c>
      <c r="H195" t="s">
        <v>1</v>
      </c>
      <c r="I195" s="16">
        <f>VLOOKUP(Ventas[[#This Row],[Estado]], Población[#All], 2, 0)</f>
        <v>39240000</v>
      </c>
      <c r="J195" t="s">
        <v>63</v>
      </c>
      <c r="K195" t="s">
        <v>74</v>
      </c>
      <c r="L195">
        <v>2</v>
      </c>
      <c r="M195" s="2">
        <v>371</v>
      </c>
      <c r="N195" s="2">
        <v>382.5</v>
      </c>
      <c r="O195" s="2">
        <f>Ventas[[#This Row],[Cantidad]]*Ventas[[#This Row],[Costo unitario]]</f>
        <v>742</v>
      </c>
      <c r="P195" s="2">
        <f>Ventas[[#This Row],[Cantidad]]*Ventas[[#This Row],[Precio unitario]]</f>
        <v>765</v>
      </c>
    </row>
    <row r="196" spans="2:16" x14ac:dyDescent="0.3">
      <c r="B196" s="1">
        <v>42493</v>
      </c>
      <c r="C196">
        <v>2016</v>
      </c>
      <c r="D196" t="s">
        <v>53</v>
      </c>
      <c r="E196">
        <v>52</v>
      </c>
      <c r="F196" t="s">
        <v>89</v>
      </c>
      <c r="G196" t="s">
        <v>34</v>
      </c>
      <c r="H196" t="s">
        <v>1</v>
      </c>
      <c r="I196" s="16">
        <f>VLOOKUP(Ventas[[#This Row],[Estado]], Población[#All], 2, 0)</f>
        <v>39240000</v>
      </c>
      <c r="J196" t="s">
        <v>63</v>
      </c>
      <c r="K196" t="s">
        <v>67</v>
      </c>
      <c r="L196">
        <v>1</v>
      </c>
      <c r="M196" s="2">
        <v>769</v>
      </c>
      <c r="N196" s="2">
        <v>735</v>
      </c>
      <c r="O196" s="2">
        <f>Ventas[[#This Row],[Cantidad]]*Ventas[[#This Row],[Costo unitario]]</f>
        <v>769</v>
      </c>
      <c r="P196" s="2">
        <f>Ventas[[#This Row],[Cantidad]]*Ventas[[#This Row],[Precio unitario]]</f>
        <v>735</v>
      </c>
    </row>
    <row r="197" spans="2:16" x14ac:dyDescent="0.3">
      <c r="B197" s="1">
        <v>42493</v>
      </c>
      <c r="C197">
        <v>2016</v>
      </c>
      <c r="D197" t="s">
        <v>53</v>
      </c>
      <c r="E197">
        <v>52</v>
      </c>
      <c r="F197" t="s">
        <v>89</v>
      </c>
      <c r="G197" t="s">
        <v>34</v>
      </c>
      <c r="H197" t="s">
        <v>1</v>
      </c>
      <c r="I197" s="16">
        <f>VLOOKUP(Ventas[[#This Row],[Estado]], Población[#All], 2, 0)</f>
        <v>39240000</v>
      </c>
      <c r="J197" t="s">
        <v>63</v>
      </c>
      <c r="K197" t="s">
        <v>67</v>
      </c>
      <c r="L197">
        <v>1</v>
      </c>
      <c r="M197" s="2">
        <v>769</v>
      </c>
      <c r="N197" s="2">
        <v>777</v>
      </c>
      <c r="O197" s="2">
        <f>Ventas[[#This Row],[Cantidad]]*Ventas[[#This Row],[Costo unitario]]</f>
        <v>769</v>
      </c>
      <c r="P197" s="2">
        <f>Ventas[[#This Row],[Cantidad]]*Ventas[[#This Row],[Precio unitario]]</f>
        <v>777</v>
      </c>
    </row>
    <row r="198" spans="2:16" x14ac:dyDescent="0.3">
      <c r="B198" s="1">
        <v>42493</v>
      </c>
      <c r="C198">
        <v>2016</v>
      </c>
      <c r="D198" t="s">
        <v>53</v>
      </c>
      <c r="E198">
        <v>52</v>
      </c>
      <c r="F198" t="s">
        <v>89</v>
      </c>
      <c r="G198" t="s">
        <v>34</v>
      </c>
      <c r="H198" t="s">
        <v>1</v>
      </c>
      <c r="I198" s="16">
        <f>VLOOKUP(Ventas[[#This Row],[Estado]], Población[#All], 2, 0)</f>
        <v>39240000</v>
      </c>
      <c r="J198" t="s">
        <v>62</v>
      </c>
      <c r="K198" t="s">
        <v>73</v>
      </c>
      <c r="L198">
        <v>1</v>
      </c>
      <c r="M198" s="2">
        <v>144</v>
      </c>
      <c r="N198" s="2">
        <v>166</v>
      </c>
      <c r="O198" s="2">
        <f>Ventas[[#This Row],[Cantidad]]*Ventas[[#This Row],[Costo unitario]]</f>
        <v>144</v>
      </c>
      <c r="P198" s="2">
        <f>Ventas[[#This Row],[Cantidad]]*Ventas[[#This Row],[Precio unitario]]</f>
        <v>166</v>
      </c>
    </row>
    <row r="199" spans="2:16" x14ac:dyDescent="0.3">
      <c r="B199" s="1">
        <v>42499</v>
      </c>
      <c r="C199">
        <v>2016</v>
      </c>
      <c r="D199" t="s">
        <v>53</v>
      </c>
      <c r="E199">
        <v>52</v>
      </c>
      <c r="F199" t="s">
        <v>89</v>
      </c>
      <c r="G199" t="s">
        <v>34</v>
      </c>
      <c r="H199" t="s">
        <v>1</v>
      </c>
      <c r="I199" s="16">
        <f>VLOOKUP(Ventas[[#This Row],[Estado]], Población[#All], 2, 0)</f>
        <v>39240000</v>
      </c>
      <c r="J199" t="s">
        <v>63</v>
      </c>
      <c r="K199" t="s">
        <v>74</v>
      </c>
      <c r="L199">
        <v>1</v>
      </c>
      <c r="M199" s="2">
        <v>742</v>
      </c>
      <c r="N199" s="2">
        <v>774</v>
      </c>
      <c r="O199" s="2">
        <f>Ventas[[#This Row],[Cantidad]]*Ventas[[#This Row],[Costo unitario]]</f>
        <v>742</v>
      </c>
      <c r="P199" s="2">
        <f>Ventas[[#This Row],[Cantidad]]*Ventas[[#This Row],[Precio unitario]]</f>
        <v>774</v>
      </c>
    </row>
    <row r="200" spans="2:16" x14ac:dyDescent="0.3">
      <c r="B200" s="1">
        <v>42499</v>
      </c>
      <c r="C200">
        <v>2016</v>
      </c>
      <c r="D200" t="s">
        <v>53</v>
      </c>
      <c r="E200">
        <v>52</v>
      </c>
      <c r="F200" t="s">
        <v>89</v>
      </c>
      <c r="G200" t="s">
        <v>34</v>
      </c>
      <c r="H200" t="s">
        <v>1</v>
      </c>
      <c r="I200" s="16">
        <f>VLOOKUP(Ventas[[#This Row],[Estado]], Población[#All], 2, 0)</f>
        <v>39240000</v>
      </c>
      <c r="J200" t="s">
        <v>62</v>
      </c>
      <c r="K200" t="s">
        <v>73</v>
      </c>
      <c r="L200">
        <v>2</v>
      </c>
      <c r="M200" s="2">
        <v>4.5</v>
      </c>
      <c r="N200" s="2">
        <v>5.5</v>
      </c>
      <c r="O200" s="2">
        <f>Ventas[[#This Row],[Cantidad]]*Ventas[[#This Row],[Costo unitario]]</f>
        <v>9</v>
      </c>
      <c r="P200" s="2">
        <f>Ventas[[#This Row],[Cantidad]]*Ventas[[#This Row],[Precio unitario]]</f>
        <v>11</v>
      </c>
    </row>
    <row r="201" spans="2:16" hidden="1" x14ac:dyDescent="0.3">
      <c r="B201" s="1">
        <v>42199</v>
      </c>
      <c r="C201">
        <v>2015</v>
      </c>
      <c r="D201" t="s">
        <v>55</v>
      </c>
      <c r="E201">
        <v>52</v>
      </c>
      <c r="F201" t="s">
        <v>89</v>
      </c>
      <c r="G201" t="s">
        <v>34</v>
      </c>
      <c r="H201" t="s">
        <v>1</v>
      </c>
      <c r="I201" s="16">
        <f>VLOOKUP(Ventas[[#This Row],[Estado]], Población[#All], 2, 0)</f>
        <v>39240000</v>
      </c>
      <c r="J201" t="s">
        <v>63</v>
      </c>
      <c r="K201" t="s">
        <v>67</v>
      </c>
      <c r="L201">
        <v>3</v>
      </c>
      <c r="M201" s="2">
        <v>773.33</v>
      </c>
      <c r="N201" s="2">
        <v>771.33333300000004</v>
      </c>
      <c r="O201" s="2">
        <f>Ventas[[#This Row],[Cantidad]]*Ventas[[#This Row],[Costo unitario]]</f>
        <v>2319.9900000000002</v>
      </c>
      <c r="P201" s="2">
        <f>Ventas[[#This Row],[Cantidad]]*Ventas[[#This Row],[Precio unitario]]</f>
        <v>2313.9999990000001</v>
      </c>
    </row>
    <row r="202" spans="2:16" hidden="1" x14ac:dyDescent="0.3">
      <c r="B202" s="1">
        <v>42253</v>
      </c>
      <c r="C202">
        <v>2015</v>
      </c>
      <c r="D202" t="s">
        <v>57</v>
      </c>
      <c r="E202">
        <v>52</v>
      </c>
      <c r="F202" t="s">
        <v>89</v>
      </c>
      <c r="G202" t="s">
        <v>34</v>
      </c>
      <c r="H202" t="s">
        <v>1</v>
      </c>
      <c r="I202" s="16">
        <f>VLOOKUP(Ventas[[#This Row],[Estado]], Población[#All], 2, 0)</f>
        <v>39240000</v>
      </c>
      <c r="J202" t="s">
        <v>62</v>
      </c>
      <c r="K202" t="s">
        <v>73</v>
      </c>
      <c r="L202">
        <v>2</v>
      </c>
      <c r="M202" s="2">
        <v>58.5</v>
      </c>
      <c r="N202" s="2">
        <v>62</v>
      </c>
      <c r="O202" s="2">
        <f>Ventas[[#This Row],[Cantidad]]*Ventas[[#This Row],[Costo unitario]]</f>
        <v>117</v>
      </c>
      <c r="P202" s="2">
        <f>Ventas[[#This Row],[Cantidad]]*Ventas[[#This Row],[Precio unitario]]</f>
        <v>124</v>
      </c>
    </row>
    <row r="203" spans="2:16" hidden="1" x14ac:dyDescent="0.3">
      <c r="B203" s="1">
        <v>42290</v>
      </c>
      <c r="C203">
        <v>2015</v>
      </c>
      <c r="D203" t="s">
        <v>58</v>
      </c>
      <c r="E203">
        <v>52</v>
      </c>
      <c r="F203" t="s">
        <v>89</v>
      </c>
      <c r="G203" t="s">
        <v>34</v>
      </c>
      <c r="H203" t="s">
        <v>1</v>
      </c>
      <c r="I203" s="16">
        <f>VLOOKUP(Ventas[[#This Row],[Estado]], Población[#All], 2, 0)</f>
        <v>39240000</v>
      </c>
      <c r="J203" t="s">
        <v>63</v>
      </c>
      <c r="K203" t="s">
        <v>67</v>
      </c>
      <c r="L203">
        <v>2</v>
      </c>
      <c r="M203" s="2">
        <v>1147.5</v>
      </c>
      <c r="N203" s="2">
        <v>1169.5</v>
      </c>
      <c r="O203" s="2">
        <f>Ventas[[#This Row],[Cantidad]]*Ventas[[#This Row],[Costo unitario]]</f>
        <v>2295</v>
      </c>
      <c r="P203" s="2">
        <f>Ventas[[#This Row],[Cantidad]]*Ventas[[#This Row],[Precio unitario]]</f>
        <v>2339</v>
      </c>
    </row>
    <row r="204" spans="2:16" x14ac:dyDescent="0.3">
      <c r="B204" s="1">
        <v>42531</v>
      </c>
      <c r="C204">
        <v>2016</v>
      </c>
      <c r="D204" t="s">
        <v>54</v>
      </c>
      <c r="E204">
        <v>52</v>
      </c>
      <c r="F204" t="s">
        <v>89</v>
      </c>
      <c r="G204" t="s">
        <v>34</v>
      </c>
      <c r="H204" t="s">
        <v>1</v>
      </c>
      <c r="I204" s="16">
        <f>VLOOKUP(Ventas[[#This Row],[Estado]], Población[#All], 2, 0)</f>
        <v>39240000</v>
      </c>
      <c r="J204" t="s">
        <v>62</v>
      </c>
      <c r="K204" t="s">
        <v>65</v>
      </c>
      <c r="L204">
        <v>3</v>
      </c>
      <c r="M204" s="2">
        <v>220.33</v>
      </c>
      <c r="N204" s="2">
        <v>269.66666700000002</v>
      </c>
      <c r="O204" s="2">
        <f>Ventas[[#This Row],[Cantidad]]*Ventas[[#This Row],[Costo unitario]]</f>
        <v>660.99</v>
      </c>
      <c r="P204" s="2">
        <f>Ventas[[#This Row],[Cantidad]]*Ventas[[#This Row],[Precio unitario]]</f>
        <v>809.00000100000011</v>
      </c>
    </row>
    <row r="205" spans="2:16" x14ac:dyDescent="0.3">
      <c r="B205" s="1">
        <v>42484</v>
      </c>
      <c r="C205">
        <v>2016</v>
      </c>
      <c r="D205" t="s">
        <v>52</v>
      </c>
      <c r="E205">
        <v>51</v>
      </c>
      <c r="F205" t="s">
        <v>89</v>
      </c>
      <c r="G205" t="s">
        <v>34</v>
      </c>
      <c r="H205" t="s">
        <v>0</v>
      </c>
      <c r="I205" s="16">
        <f>VLOOKUP(Ventas[[#This Row],[Estado]], Población[#All], 2, 0)</f>
        <v>712816</v>
      </c>
      <c r="J205" t="s">
        <v>62</v>
      </c>
      <c r="K205" t="s">
        <v>65</v>
      </c>
      <c r="L205">
        <v>3</v>
      </c>
      <c r="M205" s="2">
        <v>106</v>
      </c>
      <c r="N205" s="2">
        <v>125.333333</v>
      </c>
      <c r="O205" s="2">
        <f>Ventas[[#This Row],[Cantidad]]*Ventas[[#This Row],[Costo unitario]]</f>
        <v>318</v>
      </c>
      <c r="P205" s="2">
        <f>Ventas[[#This Row],[Cantidad]]*Ventas[[#This Row],[Precio unitario]]</f>
        <v>375.999999</v>
      </c>
    </row>
    <row r="206" spans="2:16" x14ac:dyDescent="0.3">
      <c r="B206" s="1">
        <v>42456</v>
      </c>
      <c r="C206">
        <v>2016</v>
      </c>
      <c r="D206" t="s">
        <v>51</v>
      </c>
      <c r="E206">
        <v>51</v>
      </c>
      <c r="F206" t="s">
        <v>90</v>
      </c>
      <c r="G206" t="s">
        <v>34</v>
      </c>
      <c r="H206" t="s">
        <v>2</v>
      </c>
      <c r="I206" s="16">
        <f>VLOOKUP(Ventas[[#This Row],[Estado]], Población[#All], 2, 0)</f>
        <v>4246000</v>
      </c>
      <c r="J206" t="s">
        <v>61</v>
      </c>
      <c r="K206" t="s">
        <v>75</v>
      </c>
      <c r="L206">
        <v>3</v>
      </c>
      <c r="M206" s="2">
        <v>360</v>
      </c>
      <c r="N206" s="2">
        <v>444.33333299999998</v>
      </c>
      <c r="O206" s="2">
        <f>Ventas[[#This Row],[Cantidad]]*Ventas[[#This Row],[Costo unitario]]</f>
        <v>1080</v>
      </c>
      <c r="P206" s="2">
        <f>Ventas[[#This Row],[Cantidad]]*Ventas[[#This Row],[Precio unitario]]</f>
        <v>1332.9999989999999</v>
      </c>
    </row>
    <row r="207" spans="2:16" x14ac:dyDescent="0.3">
      <c r="B207" s="1">
        <v>42390</v>
      </c>
      <c r="C207">
        <v>2016</v>
      </c>
      <c r="D207" t="s">
        <v>49</v>
      </c>
      <c r="E207">
        <v>51</v>
      </c>
      <c r="F207" t="s">
        <v>89</v>
      </c>
      <c r="G207" t="s">
        <v>34</v>
      </c>
      <c r="H207" t="s">
        <v>0</v>
      </c>
      <c r="I207" s="16">
        <f>VLOOKUP(Ventas[[#This Row],[Estado]], Población[#All], 2, 0)</f>
        <v>712816</v>
      </c>
      <c r="J207" t="s">
        <v>61</v>
      </c>
      <c r="K207" t="s">
        <v>68</v>
      </c>
      <c r="L207">
        <v>3</v>
      </c>
      <c r="M207" s="2">
        <v>318</v>
      </c>
      <c r="N207" s="2">
        <v>411.66666700000002</v>
      </c>
      <c r="O207" s="2">
        <f>Ventas[[#This Row],[Cantidad]]*Ventas[[#This Row],[Costo unitario]]</f>
        <v>954</v>
      </c>
      <c r="P207" s="2">
        <f>Ventas[[#This Row],[Cantidad]]*Ventas[[#This Row],[Precio unitario]]</f>
        <v>1235.0000010000001</v>
      </c>
    </row>
    <row r="208" spans="2:16" x14ac:dyDescent="0.3">
      <c r="B208" s="1">
        <v>42371</v>
      </c>
      <c r="C208">
        <v>2016</v>
      </c>
      <c r="D208" t="s">
        <v>49</v>
      </c>
      <c r="E208">
        <v>50</v>
      </c>
      <c r="F208" t="s">
        <v>89</v>
      </c>
      <c r="G208" t="s">
        <v>34</v>
      </c>
      <c r="H208" t="s">
        <v>1</v>
      </c>
      <c r="I208" s="16">
        <f>VLOOKUP(Ventas[[#This Row],[Estado]], Población[#All], 2, 0)</f>
        <v>39240000</v>
      </c>
      <c r="J208" t="s">
        <v>61</v>
      </c>
      <c r="K208" t="s">
        <v>71</v>
      </c>
      <c r="L208">
        <v>1</v>
      </c>
      <c r="M208" s="2">
        <v>286</v>
      </c>
      <c r="N208" s="2">
        <v>380</v>
      </c>
      <c r="O208" s="2">
        <f>Ventas[[#This Row],[Cantidad]]*Ventas[[#This Row],[Costo unitario]]</f>
        <v>286</v>
      </c>
      <c r="P208" s="2">
        <f>Ventas[[#This Row],[Cantidad]]*Ventas[[#This Row],[Precio unitario]]</f>
        <v>380</v>
      </c>
    </row>
    <row r="209" spans="2:16" x14ac:dyDescent="0.3">
      <c r="B209" s="1">
        <v>42400</v>
      </c>
      <c r="C209">
        <v>2016</v>
      </c>
      <c r="D209" t="s">
        <v>49</v>
      </c>
      <c r="E209">
        <v>49</v>
      </c>
      <c r="F209" t="s">
        <v>89</v>
      </c>
      <c r="G209" t="s">
        <v>34</v>
      </c>
      <c r="H209" t="s">
        <v>1</v>
      </c>
      <c r="I209" s="16">
        <f>VLOOKUP(Ventas[[#This Row],[Estado]], Población[#All], 2, 0)</f>
        <v>39240000</v>
      </c>
      <c r="J209" t="s">
        <v>61</v>
      </c>
      <c r="K209" t="s">
        <v>69</v>
      </c>
      <c r="L209">
        <v>3</v>
      </c>
      <c r="M209" s="2">
        <v>495</v>
      </c>
      <c r="N209" s="2">
        <v>617.33333300000004</v>
      </c>
      <c r="O209" s="2">
        <f>Ventas[[#This Row],[Cantidad]]*Ventas[[#This Row],[Costo unitario]]</f>
        <v>1485</v>
      </c>
      <c r="P209" s="2">
        <f>Ventas[[#This Row],[Cantidad]]*Ventas[[#This Row],[Precio unitario]]</f>
        <v>1851.9999990000001</v>
      </c>
    </row>
    <row r="210" spans="2:16" x14ac:dyDescent="0.3">
      <c r="B210" s="1">
        <v>42430</v>
      </c>
      <c r="C210">
        <v>2016</v>
      </c>
      <c r="D210" t="s">
        <v>51</v>
      </c>
      <c r="E210">
        <v>49</v>
      </c>
      <c r="F210" t="s">
        <v>89</v>
      </c>
      <c r="G210" t="s">
        <v>34</v>
      </c>
      <c r="H210" t="s">
        <v>1</v>
      </c>
      <c r="I210" s="16">
        <f>VLOOKUP(Ventas[[#This Row],[Estado]], Población[#All], 2, 0)</f>
        <v>39240000</v>
      </c>
      <c r="J210" t="s">
        <v>61</v>
      </c>
      <c r="K210" t="s">
        <v>69</v>
      </c>
      <c r="L210">
        <v>2</v>
      </c>
      <c r="M210" s="2">
        <v>605</v>
      </c>
      <c r="N210" s="2">
        <v>756</v>
      </c>
      <c r="O210" s="2">
        <f>Ventas[[#This Row],[Cantidad]]*Ventas[[#This Row],[Costo unitario]]</f>
        <v>1210</v>
      </c>
      <c r="P210" s="2">
        <f>Ventas[[#This Row],[Cantidad]]*Ventas[[#This Row],[Precio unitario]]</f>
        <v>1512</v>
      </c>
    </row>
    <row r="211" spans="2:16" hidden="1" x14ac:dyDescent="0.3">
      <c r="B211" s="1">
        <v>42252</v>
      </c>
      <c r="C211">
        <v>2015</v>
      </c>
      <c r="D211" t="s">
        <v>57</v>
      </c>
      <c r="E211">
        <v>49</v>
      </c>
      <c r="F211" t="s">
        <v>89</v>
      </c>
      <c r="G211" t="s">
        <v>34</v>
      </c>
      <c r="H211" t="s">
        <v>1</v>
      </c>
      <c r="I211" s="16">
        <f>VLOOKUP(Ventas[[#This Row],[Estado]], Población[#All], 2, 0)</f>
        <v>39240000</v>
      </c>
      <c r="J211" t="s">
        <v>61</v>
      </c>
      <c r="K211" t="s">
        <v>69</v>
      </c>
      <c r="L211">
        <v>3</v>
      </c>
      <c r="M211" s="2">
        <v>165</v>
      </c>
      <c r="N211" s="2">
        <v>197.66666699999999</v>
      </c>
      <c r="O211" s="2">
        <f>Ventas[[#This Row],[Cantidad]]*Ventas[[#This Row],[Costo unitario]]</f>
        <v>495</v>
      </c>
      <c r="P211" s="2">
        <f>Ventas[[#This Row],[Cantidad]]*Ventas[[#This Row],[Precio unitario]]</f>
        <v>593.000001</v>
      </c>
    </row>
    <row r="212" spans="2:16" x14ac:dyDescent="0.3">
      <c r="B212" s="1">
        <v>42435</v>
      </c>
      <c r="C212">
        <v>2016</v>
      </c>
      <c r="D212" t="s">
        <v>51</v>
      </c>
      <c r="E212">
        <v>48</v>
      </c>
      <c r="F212" t="s">
        <v>89</v>
      </c>
      <c r="G212" t="s">
        <v>34</v>
      </c>
      <c r="H212" t="s">
        <v>0</v>
      </c>
      <c r="I212" s="16">
        <f>VLOOKUP(Ventas[[#This Row],[Estado]], Población[#All], 2, 0)</f>
        <v>712816</v>
      </c>
      <c r="J212" t="s">
        <v>61</v>
      </c>
      <c r="K212" t="s">
        <v>66</v>
      </c>
      <c r="L212">
        <v>3</v>
      </c>
      <c r="M212" s="2">
        <v>268.33</v>
      </c>
      <c r="N212" s="2">
        <v>316</v>
      </c>
      <c r="O212" s="2">
        <f>Ventas[[#This Row],[Cantidad]]*Ventas[[#This Row],[Costo unitario]]</f>
        <v>804.99</v>
      </c>
      <c r="P212" s="2">
        <f>Ventas[[#This Row],[Cantidad]]*Ventas[[#This Row],[Precio unitario]]</f>
        <v>948</v>
      </c>
    </row>
    <row r="213" spans="2:16" x14ac:dyDescent="0.3">
      <c r="B213" s="1">
        <v>42441</v>
      </c>
      <c r="C213">
        <v>2016</v>
      </c>
      <c r="D213" t="s">
        <v>51</v>
      </c>
      <c r="E213">
        <v>48</v>
      </c>
      <c r="F213" t="s">
        <v>89</v>
      </c>
      <c r="G213" t="s">
        <v>34</v>
      </c>
      <c r="H213" t="s">
        <v>0</v>
      </c>
      <c r="I213" s="16">
        <f>VLOOKUP(Ventas[[#This Row],[Estado]], Población[#All], 2, 0)</f>
        <v>712816</v>
      </c>
      <c r="J213" t="s">
        <v>61</v>
      </c>
      <c r="K213" t="s">
        <v>66</v>
      </c>
      <c r="L213">
        <v>3</v>
      </c>
      <c r="M213" s="2">
        <v>46.67</v>
      </c>
      <c r="N213" s="2">
        <v>49.666666999999997</v>
      </c>
      <c r="O213" s="2">
        <f>Ventas[[#This Row],[Cantidad]]*Ventas[[#This Row],[Costo unitario]]</f>
        <v>140.01</v>
      </c>
      <c r="P213" s="2">
        <f>Ventas[[#This Row],[Cantidad]]*Ventas[[#This Row],[Precio unitario]]</f>
        <v>149.000001</v>
      </c>
    </row>
    <row r="214" spans="2:16" x14ac:dyDescent="0.3">
      <c r="B214" s="1">
        <v>42467</v>
      </c>
      <c r="C214">
        <v>2016</v>
      </c>
      <c r="D214" t="s">
        <v>52</v>
      </c>
      <c r="E214">
        <v>48</v>
      </c>
      <c r="F214" t="s">
        <v>89</v>
      </c>
      <c r="G214" t="s">
        <v>34</v>
      </c>
      <c r="H214" t="s">
        <v>0</v>
      </c>
      <c r="I214" s="16">
        <f>VLOOKUP(Ventas[[#This Row],[Estado]], Población[#All], 2, 0)</f>
        <v>712816</v>
      </c>
      <c r="J214" t="s">
        <v>61</v>
      </c>
      <c r="K214" t="s">
        <v>66</v>
      </c>
      <c r="L214">
        <v>2</v>
      </c>
      <c r="M214" s="2">
        <v>210</v>
      </c>
      <c r="N214" s="2">
        <v>252</v>
      </c>
      <c r="O214" s="2">
        <f>Ventas[[#This Row],[Cantidad]]*Ventas[[#This Row],[Costo unitario]]</f>
        <v>420</v>
      </c>
      <c r="P214" s="2">
        <f>Ventas[[#This Row],[Cantidad]]*Ventas[[#This Row],[Precio unitario]]</f>
        <v>504</v>
      </c>
    </row>
    <row r="215" spans="2:16" x14ac:dyDescent="0.3">
      <c r="B215" s="1">
        <v>42478</v>
      </c>
      <c r="C215">
        <v>2016</v>
      </c>
      <c r="D215" t="s">
        <v>52</v>
      </c>
      <c r="E215">
        <v>48</v>
      </c>
      <c r="F215" t="s">
        <v>89</v>
      </c>
      <c r="G215" t="s">
        <v>34</v>
      </c>
      <c r="H215" t="s">
        <v>0</v>
      </c>
      <c r="I215" s="16">
        <f>VLOOKUP(Ventas[[#This Row],[Estado]], Población[#All], 2, 0)</f>
        <v>712816</v>
      </c>
      <c r="J215" t="s">
        <v>61</v>
      </c>
      <c r="K215" t="s">
        <v>66</v>
      </c>
      <c r="L215">
        <v>1</v>
      </c>
      <c r="M215" s="2">
        <v>420</v>
      </c>
      <c r="N215" s="2">
        <v>456</v>
      </c>
      <c r="O215" s="2">
        <f>Ventas[[#This Row],[Cantidad]]*Ventas[[#This Row],[Costo unitario]]</f>
        <v>420</v>
      </c>
      <c r="P215" s="2">
        <f>Ventas[[#This Row],[Cantidad]]*Ventas[[#This Row],[Precio unitario]]</f>
        <v>456</v>
      </c>
    </row>
    <row r="216" spans="2:16" x14ac:dyDescent="0.3">
      <c r="B216" s="1">
        <v>42504</v>
      </c>
      <c r="C216">
        <v>2016</v>
      </c>
      <c r="D216" t="s">
        <v>53</v>
      </c>
      <c r="E216">
        <v>48</v>
      </c>
      <c r="F216" t="s">
        <v>89</v>
      </c>
      <c r="G216" t="s">
        <v>34</v>
      </c>
      <c r="H216" t="s">
        <v>0</v>
      </c>
      <c r="I216" s="16">
        <f>VLOOKUP(Ventas[[#This Row],[Estado]], Población[#All], 2, 0)</f>
        <v>712816</v>
      </c>
      <c r="J216" t="s">
        <v>61</v>
      </c>
      <c r="K216" t="s">
        <v>66</v>
      </c>
      <c r="L216">
        <v>1</v>
      </c>
      <c r="M216" s="2">
        <v>350</v>
      </c>
      <c r="N216" s="2">
        <v>432</v>
      </c>
      <c r="O216" s="2">
        <f>Ventas[[#This Row],[Cantidad]]*Ventas[[#This Row],[Costo unitario]]</f>
        <v>350</v>
      </c>
      <c r="P216" s="2">
        <f>Ventas[[#This Row],[Cantidad]]*Ventas[[#This Row],[Precio unitario]]</f>
        <v>432</v>
      </c>
    </row>
    <row r="217" spans="2:16" x14ac:dyDescent="0.3">
      <c r="B217" s="1">
        <v>42534</v>
      </c>
      <c r="C217">
        <v>2016</v>
      </c>
      <c r="D217" t="s">
        <v>54</v>
      </c>
      <c r="E217">
        <v>48</v>
      </c>
      <c r="F217" t="s">
        <v>89</v>
      </c>
      <c r="G217" t="s">
        <v>34</v>
      </c>
      <c r="H217" t="s">
        <v>0</v>
      </c>
      <c r="I217" s="16">
        <f>VLOOKUP(Ventas[[#This Row],[Estado]], Población[#All], 2, 0)</f>
        <v>712816</v>
      </c>
      <c r="J217" t="s">
        <v>61</v>
      </c>
      <c r="K217" t="s">
        <v>66</v>
      </c>
      <c r="L217">
        <v>3</v>
      </c>
      <c r="M217" s="2">
        <v>268.33</v>
      </c>
      <c r="N217" s="2">
        <v>334.66666700000002</v>
      </c>
      <c r="O217" s="2">
        <f>Ventas[[#This Row],[Cantidad]]*Ventas[[#This Row],[Costo unitario]]</f>
        <v>804.99</v>
      </c>
      <c r="P217" s="2">
        <f>Ventas[[#This Row],[Cantidad]]*Ventas[[#This Row],[Precio unitario]]</f>
        <v>1004.0000010000001</v>
      </c>
    </row>
    <row r="218" spans="2:16" x14ac:dyDescent="0.3">
      <c r="B218" s="1">
        <v>42554</v>
      </c>
      <c r="C218">
        <v>2016</v>
      </c>
      <c r="D218" t="s">
        <v>55</v>
      </c>
      <c r="E218">
        <v>48</v>
      </c>
      <c r="F218" t="s">
        <v>89</v>
      </c>
      <c r="G218" t="s">
        <v>34</v>
      </c>
      <c r="H218" t="s">
        <v>0</v>
      </c>
      <c r="I218" s="16">
        <f>VLOOKUP(Ventas[[#This Row],[Estado]], Población[#All], 2, 0)</f>
        <v>712816</v>
      </c>
      <c r="J218" t="s">
        <v>61</v>
      </c>
      <c r="K218" t="s">
        <v>66</v>
      </c>
      <c r="L218">
        <v>1</v>
      </c>
      <c r="M218" s="2">
        <v>1050</v>
      </c>
      <c r="N218" s="2">
        <v>1302</v>
      </c>
      <c r="O218" s="2">
        <f>Ventas[[#This Row],[Cantidad]]*Ventas[[#This Row],[Costo unitario]]</f>
        <v>1050</v>
      </c>
      <c r="P218" s="2">
        <f>Ventas[[#This Row],[Cantidad]]*Ventas[[#This Row],[Precio unitario]]</f>
        <v>1302</v>
      </c>
    </row>
    <row r="219" spans="2:16" hidden="1" x14ac:dyDescent="0.3">
      <c r="B219" s="1">
        <v>42229</v>
      </c>
      <c r="C219">
        <v>2015</v>
      </c>
      <c r="D219" t="s">
        <v>56</v>
      </c>
      <c r="E219">
        <v>48</v>
      </c>
      <c r="F219" t="s">
        <v>89</v>
      </c>
      <c r="G219" t="s">
        <v>34</v>
      </c>
      <c r="H219" t="s">
        <v>0</v>
      </c>
      <c r="I219" s="16">
        <f>VLOOKUP(Ventas[[#This Row],[Estado]], Población[#All], 2, 0)</f>
        <v>712816</v>
      </c>
      <c r="J219" t="s">
        <v>61</v>
      </c>
      <c r="K219" t="s">
        <v>66</v>
      </c>
      <c r="L219">
        <v>3</v>
      </c>
      <c r="M219" s="2">
        <v>35</v>
      </c>
      <c r="N219" s="2">
        <v>38</v>
      </c>
      <c r="O219" s="2">
        <f>Ventas[[#This Row],[Cantidad]]*Ventas[[#This Row],[Costo unitario]]</f>
        <v>105</v>
      </c>
      <c r="P219" s="2">
        <f>Ventas[[#This Row],[Cantidad]]*Ventas[[#This Row],[Precio unitario]]</f>
        <v>114</v>
      </c>
    </row>
    <row r="220" spans="2:16" hidden="1" x14ac:dyDescent="0.3">
      <c r="B220" s="1">
        <v>42243</v>
      </c>
      <c r="C220">
        <v>2015</v>
      </c>
      <c r="D220" t="s">
        <v>56</v>
      </c>
      <c r="E220">
        <v>48</v>
      </c>
      <c r="F220" t="s">
        <v>89</v>
      </c>
      <c r="G220" t="s">
        <v>34</v>
      </c>
      <c r="H220" t="s">
        <v>0</v>
      </c>
      <c r="I220" s="16">
        <f>VLOOKUP(Ventas[[#This Row],[Estado]], Población[#All], 2, 0)</f>
        <v>712816</v>
      </c>
      <c r="J220" t="s">
        <v>61</v>
      </c>
      <c r="K220" t="s">
        <v>66</v>
      </c>
      <c r="L220">
        <v>1</v>
      </c>
      <c r="M220" s="2">
        <v>315</v>
      </c>
      <c r="N220" s="2">
        <v>345</v>
      </c>
      <c r="O220" s="2">
        <f>Ventas[[#This Row],[Cantidad]]*Ventas[[#This Row],[Costo unitario]]</f>
        <v>315</v>
      </c>
      <c r="P220" s="2">
        <f>Ventas[[#This Row],[Cantidad]]*Ventas[[#This Row],[Precio unitario]]</f>
        <v>345</v>
      </c>
    </row>
    <row r="221" spans="2:16" hidden="1" x14ac:dyDescent="0.3">
      <c r="B221" s="1">
        <v>42265</v>
      </c>
      <c r="C221">
        <v>2015</v>
      </c>
      <c r="D221" t="s">
        <v>57</v>
      </c>
      <c r="E221">
        <v>48</v>
      </c>
      <c r="F221" t="s">
        <v>89</v>
      </c>
      <c r="G221" t="s">
        <v>34</v>
      </c>
      <c r="H221" t="s">
        <v>0</v>
      </c>
      <c r="I221" s="16">
        <f>VLOOKUP(Ventas[[#This Row],[Estado]], Población[#All], 2, 0)</f>
        <v>712816</v>
      </c>
      <c r="J221" t="s">
        <v>61</v>
      </c>
      <c r="K221" t="s">
        <v>66</v>
      </c>
      <c r="L221">
        <v>3</v>
      </c>
      <c r="M221" s="2">
        <v>186.67</v>
      </c>
      <c r="N221" s="2">
        <v>207</v>
      </c>
      <c r="O221" s="2">
        <f>Ventas[[#This Row],[Cantidad]]*Ventas[[#This Row],[Costo unitario]]</f>
        <v>560.01</v>
      </c>
      <c r="P221" s="2">
        <f>Ventas[[#This Row],[Cantidad]]*Ventas[[#This Row],[Precio unitario]]</f>
        <v>621</v>
      </c>
    </row>
    <row r="222" spans="2:16" hidden="1" x14ac:dyDescent="0.3">
      <c r="B222" s="1">
        <v>42316</v>
      </c>
      <c r="C222">
        <v>2015</v>
      </c>
      <c r="D222" t="s">
        <v>59</v>
      </c>
      <c r="E222">
        <v>48</v>
      </c>
      <c r="F222" t="s">
        <v>89</v>
      </c>
      <c r="G222" t="s">
        <v>34</v>
      </c>
      <c r="H222" t="s">
        <v>0</v>
      </c>
      <c r="I222" s="16">
        <f>VLOOKUP(Ventas[[#This Row],[Estado]], Población[#All], 2, 0)</f>
        <v>712816</v>
      </c>
      <c r="J222" t="s">
        <v>61</v>
      </c>
      <c r="K222" t="s">
        <v>66</v>
      </c>
      <c r="L222">
        <v>3</v>
      </c>
      <c r="M222" s="2">
        <v>35</v>
      </c>
      <c r="N222" s="2">
        <v>36</v>
      </c>
      <c r="O222" s="2">
        <f>Ventas[[#This Row],[Cantidad]]*Ventas[[#This Row],[Costo unitario]]</f>
        <v>105</v>
      </c>
      <c r="P222" s="2">
        <f>Ventas[[#This Row],[Cantidad]]*Ventas[[#This Row],[Precio unitario]]</f>
        <v>108</v>
      </c>
    </row>
    <row r="223" spans="2:16" hidden="1" x14ac:dyDescent="0.3">
      <c r="B223" s="1">
        <v>42340</v>
      </c>
      <c r="C223">
        <v>2015</v>
      </c>
      <c r="D223" t="s">
        <v>60</v>
      </c>
      <c r="E223">
        <v>48</v>
      </c>
      <c r="F223" t="s">
        <v>89</v>
      </c>
      <c r="G223" t="s">
        <v>34</v>
      </c>
      <c r="H223" t="s">
        <v>0</v>
      </c>
      <c r="I223" s="16">
        <f>VLOOKUP(Ventas[[#This Row],[Estado]], Población[#All], 2, 0)</f>
        <v>712816</v>
      </c>
      <c r="J223" t="s">
        <v>61</v>
      </c>
      <c r="K223" t="s">
        <v>66</v>
      </c>
      <c r="L223">
        <v>3</v>
      </c>
      <c r="M223" s="2">
        <v>210</v>
      </c>
      <c r="N223" s="2">
        <v>241</v>
      </c>
      <c r="O223" s="2">
        <f>Ventas[[#This Row],[Cantidad]]*Ventas[[#This Row],[Costo unitario]]</f>
        <v>630</v>
      </c>
      <c r="P223" s="2">
        <f>Ventas[[#This Row],[Cantidad]]*Ventas[[#This Row],[Precio unitario]]</f>
        <v>723</v>
      </c>
    </row>
    <row r="224" spans="2:16" hidden="1" x14ac:dyDescent="0.3">
      <c r="B224" s="1">
        <v>42225</v>
      </c>
      <c r="C224">
        <v>2015</v>
      </c>
      <c r="D224" t="s">
        <v>56</v>
      </c>
      <c r="E224">
        <v>47</v>
      </c>
      <c r="F224" t="s">
        <v>89</v>
      </c>
      <c r="G224" t="s">
        <v>34</v>
      </c>
      <c r="H224" t="s">
        <v>2</v>
      </c>
      <c r="I224" s="16">
        <f>VLOOKUP(Ventas[[#This Row],[Estado]], Población[#All], 2, 0)</f>
        <v>4246000</v>
      </c>
      <c r="J224" t="s">
        <v>61</v>
      </c>
      <c r="K224" t="s">
        <v>64</v>
      </c>
      <c r="L224">
        <v>2</v>
      </c>
      <c r="M224" s="2">
        <v>385</v>
      </c>
      <c r="N224" s="2">
        <v>393.5</v>
      </c>
      <c r="O224" s="2">
        <f>Ventas[[#This Row],[Cantidad]]*Ventas[[#This Row],[Costo unitario]]</f>
        <v>770</v>
      </c>
      <c r="P224" s="2">
        <f>Ventas[[#This Row],[Cantidad]]*Ventas[[#This Row],[Precio unitario]]</f>
        <v>787</v>
      </c>
    </row>
    <row r="225" spans="2:16" hidden="1" x14ac:dyDescent="0.3">
      <c r="B225" s="1">
        <v>42225</v>
      </c>
      <c r="C225">
        <v>2015</v>
      </c>
      <c r="D225" t="s">
        <v>56</v>
      </c>
      <c r="E225">
        <v>47</v>
      </c>
      <c r="F225" t="s">
        <v>89</v>
      </c>
      <c r="G225" t="s">
        <v>34</v>
      </c>
      <c r="H225" t="s">
        <v>2</v>
      </c>
      <c r="I225" s="16">
        <f>VLOOKUP(Ventas[[#This Row],[Estado]], Población[#All], 2, 0)</f>
        <v>4246000</v>
      </c>
      <c r="J225" t="s">
        <v>61</v>
      </c>
      <c r="K225" t="s">
        <v>64</v>
      </c>
      <c r="L225">
        <v>2</v>
      </c>
      <c r="M225" s="2">
        <v>52.5</v>
      </c>
      <c r="N225" s="2">
        <v>56.5</v>
      </c>
      <c r="O225" s="2">
        <f>Ventas[[#This Row],[Cantidad]]*Ventas[[#This Row],[Costo unitario]]</f>
        <v>105</v>
      </c>
      <c r="P225" s="2">
        <f>Ventas[[#This Row],[Cantidad]]*Ventas[[#This Row],[Precio unitario]]</f>
        <v>113</v>
      </c>
    </row>
    <row r="226" spans="2:16" hidden="1" x14ac:dyDescent="0.3">
      <c r="B226" s="1">
        <v>42234</v>
      </c>
      <c r="C226">
        <v>2015</v>
      </c>
      <c r="D226" t="s">
        <v>56</v>
      </c>
      <c r="E226">
        <v>47</v>
      </c>
      <c r="F226" t="s">
        <v>89</v>
      </c>
      <c r="G226" t="s">
        <v>34</v>
      </c>
      <c r="H226" t="s">
        <v>2</v>
      </c>
      <c r="I226" s="16">
        <f>VLOOKUP(Ventas[[#This Row],[Estado]], Población[#All], 2, 0)</f>
        <v>4246000</v>
      </c>
      <c r="J226" t="s">
        <v>61</v>
      </c>
      <c r="K226" t="s">
        <v>69</v>
      </c>
      <c r="L226">
        <v>3</v>
      </c>
      <c r="M226" s="2">
        <v>513.33000000000004</v>
      </c>
      <c r="N226" s="2">
        <v>554</v>
      </c>
      <c r="O226" s="2">
        <f>Ventas[[#This Row],[Cantidad]]*Ventas[[#This Row],[Costo unitario]]</f>
        <v>1539.9900000000002</v>
      </c>
      <c r="P226" s="2">
        <f>Ventas[[#This Row],[Cantidad]]*Ventas[[#This Row],[Precio unitario]]</f>
        <v>1662</v>
      </c>
    </row>
    <row r="227" spans="2:16" x14ac:dyDescent="0.3">
      <c r="B227" s="1">
        <v>42491</v>
      </c>
      <c r="C227">
        <v>2016</v>
      </c>
      <c r="D227" t="s">
        <v>53</v>
      </c>
      <c r="E227">
        <v>47</v>
      </c>
      <c r="F227" t="s">
        <v>90</v>
      </c>
      <c r="G227" t="s">
        <v>34</v>
      </c>
      <c r="H227" t="s">
        <v>2</v>
      </c>
      <c r="I227" s="16">
        <f>VLOOKUP(Ventas[[#This Row],[Estado]], Población[#All], 2, 0)</f>
        <v>4246000</v>
      </c>
      <c r="J227" t="s">
        <v>61</v>
      </c>
      <c r="K227" t="s">
        <v>64</v>
      </c>
      <c r="L227">
        <v>2</v>
      </c>
      <c r="M227" s="2">
        <v>70</v>
      </c>
      <c r="N227" s="2">
        <v>85.5</v>
      </c>
      <c r="O227" s="2">
        <f>Ventas[[#This Row],[Cantidad]]*Ventas[[#This Row],[Costo unitario]]</f>
        <v>140</v>
      </c>
      <c r="P227" s="2">
        <f>Ventas[[#This Row],[Cantidad]]*Ventas[[#This Row],[Precio unitario]]</f>
        <v>171</v>
      </c>
    </row>
    <row r="228" spans="2:16" x14ac:dyDescent="0.3">
      <c r="B228" s="1">
        <v>42491</v>
      </c>
      <c r="C228">
        <v>2016</v>
      </c>
      <c r="D228" t="s">
        <v>53</v>
      </c>
      <c r="E228">
        <v>47</v>
      </c>
      <c r="F228" t="s">
        <v>90</v>
      </c>
      <c r="G228" t="s">
        <v>34</v>
      </c>
      <c r="H228" t="s">
        <v>2</v>
      </c>
      <c r="I228" s="16">
        <f>VLOOKUP(Ventas[[#This Row],[Estado]], Población[#All], 2, 0)</f>
        <v>4246000</v>
      </c>
      <c r="J228" t="s">
        <v>61</v>
      </c>
      <c r="K228" t="s">
        <v>64</v>
      </c>
      <c r="L228">
        <v>1</v>
      </c>
      <c r="M228" s="2">
        <v>14</v>
      </c>
      <c r="N228" s="2">
        <v>16</v>
      </c>
      <c r="O228" s="2">
        <f>Ventas[[#This Row],[Cantidad]]*Ventas[[#This Row],[Costo unitario]]</f>
        <v>14</v>
      </c>
      <c r="P228" s="2">
        <f>Ventas[[#This Row],[Cantidad]]*Ventas[[#This Row],[Precio unitario]]</f>
        <v>16</v>
      </c>
    </row>
    <row r="229" spans="2:16" x14ac:dyDescent="0.3">
      <c r="B229" s="1">
        <v>42578</v>
      </c>
      <c r="C229">
        <v>2016</v>
      </c>
      <c r="D229" t="s">
        <v>55</v>
      </c>
      <c r="E229">
        <v>47</v>
      </c>
      <c r="F229" t="s">
        <v>90</v>
      </c>
      <c r="G229" t="s">
        <v>34</v>
      </c>
      <c r="H229" t="s">
        <v>2</v>
      </c>
      <c r="I229" s="16">
        <f>VLOOKUP(Ventas[[#This Row],[Estado]], Población[#All], 2, 0)</f>
        <v>4246000</v>
      </c>
      <c r="J229" t="s">
        <v>61</v>
      </c>
      <c r="K229" t="s">
        <v>64</v>
      </c>
      <c r="L229">
        <v>2</v>
      </c>
      <c r="M229" s="2">
        <v>20.5</v>
      </c>
      <c r="N229" s="2">
        <v>23.5</v>
      </c>
      <c r="O229" s="2">
        <f>Ventas[[#This Row],[Cantidad]]*Ventas[[#This Row],[Costo unitario]]</f>
        <v>41</v>
      </c>
      <c r="P229" s="2">
        <f>Ventas[[#This Row],[Cantidad]]*Ventas[[#This Row],[Precio unitario]]</f>
        <v>47</v>
      </c>
    </row>
    <row r="230" spans="2:16" hidden="1" x14ac:dyDescent="0.3">
      <c r="B230" s="1">
        <v>42204</v>
      </c>
      <c r="C230">
        <v>2015</v>
      </c>
      <c r="D230" t="s">
        <v>55</v>
      </c>
      <c r="E230">
        <v>47</v>
      </c>
      <c r="F230" t="s">
        <v>90</v>
      </c>
      <c r="G230" t="s">
        <v>34</v>
      </c>
      <c r="H230" t="s">
        <v>2</v>
      </c>
      <c r="I230" s="16">
        <f>VLOOKUP(Ventas[[#This Row],[Estado]], Población[#All], 2, 0)</f>
        <v>4246000</v>
      </c>
      <c r="J230" t="s">
        <v>61</v>
      </c>
      <c r="K230" t="s">
        <v>64</v>
      </c>
      <c r="L230">
        <v>3</v>
      </c>
      <c r="M230" s="2">
        <v>183.33</v>
      </c>
      <c r="N230" s="2">
        <v>209</v>
      </c>
      <c r="O230" s="2">
        <f>Ventas[[#This Row],[Cantidad]]*Ventas[[#This Row],[Costo unitario]]</f>
        <v>549.99</v>
      </c>
      <c r="P230" s="2">
        <f>Ventas[[#This Row],[Cantidad]]*Ventas[[#This Row],[Precio unitario]]</f>
        <v>627</v>
      </c>
    </row>
    <row r="231" spans="2:16" hidden="1" x14ac:dyDescent="0.3">
      <c r="B231" s="1">
        <v>42204</v>
      </c>
      <c r="C231">
        <v>2015</v>
      </c>
      <c r="D231" t="s">
        <v>55</v>
      </c>
      <c r="E231">
        <v>47</v>
      </c>
      <c r="F231" t="s">
        <v>90</v>
      </c>
      <c r="G231" t="s">
        <v>34</v>
      </c>
      <c r="H231" t="s">
        <v>2</v>
      </c>
      <c r="I231" s="16">
        <f>VLOOKUP(Ventas[[#This Row],[Estado]], Población[#All], 2, 0)</f>
        <v>4246000</v>
      </c>
      <c r="J231" t="s">
        <v>61</v>
      </c>
      <c r="K231" t="s">
        <v>64</v>
      </c>
      <c r="L231">
        <v>2</v>
      </c>
      <c r="M231" s="2">
        <v>4.5</v>
      </c>
      <c r="N231" s="2">
        <v>5.5</v>
      </c>
      <c r="O231" s="2">
        <f>Ventas[[#This Row],[Cantidad]]*Ventas[[#This Row],[Costo unitario]]</f>
        <v>9</v>
      </c>
      <c r="P231" s="2">
        <f>Ventas[[#This Row],[Cantidad]]*Ventas[[#This Row],[Precio unitario]]</f>
        <v>11</v>
      </c>
    </row>
    <row r="232" spans="2:16" x14ac:dyDescent="0.3">
      <c r="B232" s="1">
        <v>42536</v>
      </c>
      <c r="C232">
        <v>2016</v>
      </c>
      <c r="D232" t="s">
        <v>54</v>
      </c>
      <c r="E232">
        <v>47</v>
      </c>
      <c r="F232" t="s">
        <v>89</v>
      </c>
      <c r="G232" t="s">
        <v>34</v>
      </c>
      <c r="H232" t="s">
        <v>1</v>
      </c>
      <c r="I232" s="16">
        <f>VLOOKUP(Ventas[[#This Row],[Estado]], Población[#All], 2, 0)</f>
        <v>39240000</v>
      </c>
      <c r="J232" t="s">
        <v>61</v>
      </c>
      <c r="K232" t="s">
        <v>76</v>
      </c>
      <c r="L232">
        <v>1</v>
      </c>
      <c r="M232" s="2">
        <v>111</v>
      </c>
      <c r="N232" s="2">
        <v>129</v>
      </c>
      <c r="O232" s="2">
        <f>Ventas[[#This Row],[Cantidad]]*Ventas[[#This Row],[Costo unitario]]</f>
        <v>111</v>
      </c>
      <c r="P232" s="2">
        <f>Ventas[[#This Row],[Cantidad]]*Ventas[[#This Row],[Precio unitario]]</f>
        <v>129</v>
      </c>
    </row>
    <row r="233" spans="2:16" x14ac:dyDescent="0.3">
      <c r="B233" s="1">
        <v>42458</v>
      </c>
      <c r="C233">
        <v>2016</v>
      </c>
      <c r="D233" t="s">
        <v>51</v>
      </c>
      <c r="E233">
        <v>46</v>
      </c>
      <c r="F233" t="s">
        <v>89</v>
      </c>
      <c r="G233" t="s">
        <v>34</v>
      </c>
      <c r="H233" t="s">
        <v>0</v>
      </c>
      <c r="I233" s="16">
        <f>VLOOKUP(Ventas[[#This Row],[Estado]], Población[#All], 2, 0)</f>
        <v>712816</v>
      </c>
      <c r="J233" t="s">
        <v>61</v>
      </c>
      <c r="K233" t="s">
        <v>66</v>
      </c>
      <c r="L233">
        <v>1</v>
      </c>
      <c r="M233" s="2">
        <v>105</v>
      </c>
      <c r="N233" s="2">
        <v>129</v>
      </c>
      <c r="O233" s="2">
        <f>Ventas[[#This Row],[Cantidad]]*Ventas[[#This Row],[Costo unitario]]</f>
        <v>105</v>
      </c>
      <c r="P233" s="2">
        <f>Ventas[[#This Row],[Cantidad]]*Ventas[[#This Row],[Precio unitario]]</f>
        <v>129</v>
      </c>
    </row>
    <row r="234" spans="2:16" x14ac:dyDescent="0.3">
      <c r="B234" s="1">
        <v>42470</v>
      </c>
      <c r="C234">
        <v>2016</v>
      </c>
      <c r="D234" t="s">
        <v>52</v>
      </c>
      <c r="E234">
        <v>46</v>
      </c>
      <c r="F234" t="s">
        <v>89</v>
      </c>
      <c r="G234" t="s">
        <v>34</v>
      </c>
      <c r="H234" t="s">
        <v>0</v>
      </c>
      <c r="I234" s="16">
        <f>VLOOKUP(Ventas[[#This Row],[Estado]], Población[#All], 2, 0)</f>
        <v>712816</v>
      </c>
      <c r="J234" t="s">
        <v>63</v>
      </c>
      <c r="K234" t="s">
        <v>77</v>
      </c>
      <c r="L234">
        <v>3</v>
      </c>
      <c r="M234" s="2">
        <v>180</v>
      </c>
      <c r="N234" s="2">
        <v>202</v>
      </c>
      <c r="O234" s="2">
        <f>Ventas[[#This Row],[Cantidad]]*Ventas[[#This Row],[Costo unitario]]</f>
        <v>540</v>
      </c>
      <c r="P234" s="2">
        <f>Ventas[[#This Row],[Cantidad]]*Ventas[[#This Row],[Precio unitario]]</f>
        <v>606</v>
      </c>
    </row>
    <row r="235" spans="2:16" x14ac:dyDescent="0.3">
      <c r="B235" s="1">
        <v>42526</v>
      </c>
      <c r="C235">
        <v>2016</v>
      </c>
      <c r="D235" t="s">
        <v>54</v>
      </c>
      <c r="E235">
        <v>46</v>
      </c>
      <c r="F235" t="s">
        <v>89</v>
      </c>
      <c r="G235" t="s">
        <v>34</v>
      </c>
      <c r="H235" t="s">
        <v>0</v>
      </c>
      <c r="I235" s="16">
        <f>VLOOKUP(Ventas[[#This Row],[Estado]], Población[#All], 2, 0)</f>
        <v>712816</v>
      </c>
      <c r="J235" t="s">
        <v>63</v>
      </c>
      <c r="K235" t="s">
        <v>74</v>
      </c>
      <c r="L235">
        <v>1</v>
      </c>
      <c r="M235" s="2">
        <v>742</v>
      </c>
      <c r="N235" s="2">
        <v>677</v>
      </c>
      <c r="O235" s="2">
        <f>Ventas[[#This Row],[Cantidad]]*Ventas[[#This Row],[Costo unitario]]</f>
        <v>742</v>
      </c>
      <c r="P235" s="2">
        <f>Ventas[[#This Row],[Cantidad]]*Ventas[[#This Row],[Precio unitario]]</f>
        <v>677</v>
      </c>
    </row>
    <row r="236" spans="2:16" x14ac:dyDescent="0.3">
      <c r="B236" s="1">
        <v>42526</v>
      </c>
      <c r="C236">
        <v>2016</v>
      </c>
      <c r="D236" t="s">
        <v>54</v>
      </c>
      <c r="E236">
        <v>46</v>
      </c>
      <c r="F236" t="s">
        <v>89</v>
      </c>
      <c r="G236" t="s">
        <v>34</v>
      </c>
      <c r="H236" t="s">
        <v>0</v>
      </c>
      <c r="I236" s="16">
        <f>VLOOKUP(Ventas[[#This Row],[Estado]], Población[#All], 2, 0)</f>
        <v>712816</v>
      </c>
      <c r="J236" t="s">
        <v>61</v>
      </c>
      <c r="K236" t="s">
        <v>66</v>
      </c>
      <c r="L236">
        <v>2</v>
      </c>
      <c r="M236" s="2">
        <v>52.5</v>
      </c>
      <c r="N236" s="2">
        <v>67.5</v>
      </c>
      <c r="O236" s="2">
        <f>Ventas[[#This Row],[Cantidad]]*Ventas[[#This Row],[Costo unitario]]</f>
        <v>105</v>
      </c>
      <c r="P236" s="2">
        <f>Ventas[[#This Row],[Cantidad]]*Ventas[[#This Row],[Precio unitario]]</f>
        <v>135</v>
      </c>
    </row>
    <row r="237" spans="2:16" hidden="1" x14ac:dyDescent="0.3">
      <c r="B237" s="1">
        <v>42017</v>
      </c>
      <c r="C237">
        <v>2015</v>
      </c>
      <c r="D237" t="s">
        <v>49</v>
      </c>
      <c r="E237">
        <v>46</v>
      </c>
      <c r="F237" t="s">
        <v>89</v>
      </c>
      <c r="G237" t="s">
        <v>34</v>
      </c>
      <c r="H237" t="s">
        <v>0</v>
      </c>
      <c r="I237" s="16">
        <f>VLOOKUP(Ventas[[#This Row],[Estado]], Población[#All], 2, 0)</f>
        <v>712816</v>
      </c>
      <c r="J237" t="s">
        <v>63</v>
      </c>
      <c r="K237" t="s">
        <v>67</v>
      </c>
      <c r="L237">
        <v>3</v>
      </c>
      <c r="M237" s="2">
        <v>683</v>
      </c>
      <c r="N237" s="2">
        <v>623</v>
      </c>
      <c r="O237" s="2">
        <f>Ventas[[#This Row],[Cantidad]]*Ventas[[#This Row],[Costo unitario]]</f>
        <v>2049</v>
      </c>
      <c r="P237" s="2">
        <f>Ventas[[#This Row],[Cantidad]]*Ventas[[#This Row],[Precio unitario]]</f>
        <v>1869</v>
      </c>
    </row>
    <row r="238" spans="2:16" hidden="1" x14ac:dyDescent="0.3">
      <c r="B238" s="1">
        <v>42019</v>
      </c>
      <c r="C238">
        <v>2015</v>
      </c>
      <c r="D238" t="s">
        <v>49</v>
      </c>
      <c r="E238">
        <v>46</v>
      </c>
      <c r="F238" t="s">
        <v>89</v>
      </c>
      <c r="G238" t="s">
        <v>34</v>
      </c>
      <c r="H238" t="s">
        <v>0</v>
      </c>
      <c r="I238" s="16">
        <f>VLOOKUP(Ventas[[#This Row],[Estado]], Población[#All], 2, 0)</f>
        <v>712816</v>
      </c>
      <c r="J238" t="s">
        <v>63</v>
      </c>
      <c r="K238" t="s">
        <v>67</v>
      </c>
      <c r="L238">
        <v>2</v>
      </c>
      <c r="M238" s="2">
        <v>1035.5</v>
      </c>
      <c r="N238" s="2">
        <v>973.5</v>
      </c>
      <c r="O238" s="2">
        <f>Ventas[[#This Row],[Cantidad]]*Ventas[[#This Row],[Costo unitario]]</f>
        <v>2071</v>
      </c>
      <c r="P238" s="2">
        <f>Ventas[[#This Row],[Cantidad]]*Ventas[[#This Row],[Precio unitario]]</f>
        <v>1947</v>
      </c>
    </row>
    <row r="239" spans="2:16" hidden="1" x14ac:dyDescent="0.3">
      <c r="B239" s="1">
        <v>42216</v>
      </c>
      <c r="C239">
        <v>2015</v>
      </c>
      <c r="D239" t="s">
        <v>55</v>
      </c>
      <c r="E239">
        <v>46</v>
      </c>
      <c r="F239" t="s">
        <v>89</v>
      </c>
      <c r="G239" t="s">
        <v>34</v>
      </c>
      <c r="H239" t="s">
        <v>0</v>
      </c>
      <c r="I239" s="16">
        <f>VLOOKUP(Ventas[[#This Row],[Estado]], Población[#All], 2, 0)</f>
        <v>712816</v>
      </c>
      <c r="J239" t="s">
        <v>63</v>
      </c>
      <c r="K239" t="s">
        <v>67</v>
      </c>
      <c r="L239">
        <v>1</v>
      </c>
      <c r="M239" s="2">
        <v>2295</v>
      </c>
      <c r="N239" s="2">
        <v>2239</v>
      </c>
      <c r="O239" s="2">
        <f>Ventas[[#This Row],[Cantidad]]*Ventas[[#This Row],[Costo unitario]]</f>
        <v>2295</v>
      </c>
      <c r="P239" s="2">
        <f>Ventas[[#This Row],[Cantidad]]*Ventas[[#This Row],[Precio unitario]]</f>
        <v>2239</v>
      </c>
    </row>
    <row r="240" spans="2:16" hidden="1" x14ac:dyDescent="0.3">
      <c r="B240" s="1">
        <v>42216</v>
      </c>
      <c r="C240">
        <v>2015</v>
      </c>
      <c r="D240" t="s">
        <v>55</v>
      </c>
      <c r="E240">
        <v>46</v>
      </c>
      <c r="F240" t="s">
        <v>89</v>
      </c>
      <c r="G240" t="s">
        <v>34</v>
      </c>
      <c r="H240" t="s">
        <v>0</v>
      </c>
      <c r="I240" s="16">
        <f>VLOOKUP(Ventas[[#This Row],[Estado]], Población[#All], 2, 0)</f>
        <v>712816</v>
      </c>
      <c r="J240" t="s">
        <v>61</v>
      </c>
      <c r="K240" t="s">
        <v>66</v>
      </c>
      <c r="L240">
        <v>2</v>
      </c>
      <c r="M240" s="2">
        <v>262.5</v>
      </c>
      <c r="N240" s="2">
        <v>260</v>
      </c>
      <c r="O240" s="2">
        <f>Ventas[[#This Row],[Cantidad]]*Ventas[[#This Row],[Costo unitario]]</f>
        <v>525</v>
      </c>
      <c r="P240" s="2">
        <f>Ventas[[#This Row],[Cantidad]]*Ventas[[#This Row],[Precio unitario]]</f>
        <v>520</v>
      </c>
    </row>
    <row r="241" spans="2:16" hidden="1" x14ac:dyDescent="0.3">
      <c r="B241" s="1">
        <v>42343</v>
      </c>
      <c r="C241">
        <v>2015</v>
      </c>
      <c r="D241" t="s">
        <v>60</v>
      </c>
      <c r="E241">
        <v>46</v>
      </c>
      <c r="F241" t="s">
        <v>89</v>
      </c>
      <c r="G241" t="s">
        <v>34</v>
      </c>
      <c r="H241" t="s">
        <v>0</v>
      </c>
      <c r="I241" s="16">
        <f>VLOOKUP(Ventas[[#This Row],[Estado]], Población[#All], 2, 0)</f>
        <v>712816</v>
      </c>
      <c r="J241" t="s">
        <v>63</v>
      </c>
      <c r="K241" t="s">
        <v>74</v>
      </c>
      <c r="L241">
        <v>1</v>
      </c>
      <c r="M241" s="2">
        <v>742</v>
      </c>
      <c r="N241" s="2">
        <v>658</v>
      </c>
      <c r="O241" s="2">
        <f>Ventas[[#This Row],[Cantidad]]*Ventas[[#This Row],[Costo unitario]]</f>
        <v>742</v>
      </c>
      <c r="P241" s="2">
        <f>Ventas[[#This Row],[Cantidad]]*Ventas[[#This Row],[Precio unitario]]</f>
        <v>658</v>
      </c>
    </row>
    <row r="242" spans="2:16" x14ac:dyDescent="0.3">
      <c r="B242" s="1">
        <v>42438</v>
      </c>
      <c r="C242">
        <v>2016</v>
      </c>
      <c r="D242" t="s">
        <v>51</v>
      </c>
      <c r="E242">
        <v>46</v>
      </c>
      <c r="F242" t="s">
        <v>89</v>
      </c>
      <c r="G242" t="s">
        <v>34</v>
      </c>
      <c r="H242" t="s">
        <v>0</v>
      </c>
      <c r="I242" s="16">
        <f>VLOOKUP(Ventas[[#This Row],[Estado]], Población[#All], 2, 0)</f>
        <v>712816</v>
      </c>
      <c r="J242" t="s">
        <v>61</v>
      </c>
      <c r="K242" t="s">
        <v>71</v>
      </c>
      <c r="L242">
        <v>1</v>
      </c>
      <c r="M242" s="2">
        <v>637</v>
      </c>
      <c r="N242" s="2">
        <v>856</v>
      </c>
      <c r="O242" s="2">
        <f>Ventas[[#This Row],[Cantidad]]*Ventas[[#This Row],[Costo unitario]]</f>
        <v>637</v>
      </c>
      <c r="P242" s="2">
        <f>Ventas[[#This Row],[Cantidad]]*Ventas[[#This Row],[Precio unitario]]</f>
        <v>856</v>
      </c>
    </row>
    <row r="243" spans="2:16" x14ac:dyDescent="0.3">
      <c r="B243" s="1">
        <v>42384</v>
      </c>
      <c r="C243">
        <v>2016</v>
      </c>
      <c r="D243" t="s">
        <v>49</v>
      </c>
      <c r="E243">
        <v>46</v>
      </c>
      <c r="F243" t="s">
        <v>89</v>
      </c>
      <c r="G243" t="s">
        <v>34</v>
      </c>
      <c r="H243" t="s">
        <v>2</v>
      </c>
      <c r="I243" s="16">
        <f>VLOOKUP(Ventas[[#This Row],[Estado]], Población[#All], 2, 0)</f>
        <v>4246000</v>
      </c>
      <c r="J243" t="s">
        <v>61</v>
      </c>
      <c r="K243" t="s">
        <v>64</v>
      </c>
      <c r="L243">
        <v>2</v>
      </c>
      <c r="M243" s="2">
        <v>15</v>
      </c>
      <c r="N243" s="2">
        <v>18.5</v>
      </c>
      <c r="O243" s="2">
        <f>Ventas[[#This Row],[Cantidad]]*Ventas[[#This Row],[Costo unitario]]</f>
        <v>30</v>
      </c>
      <c r="P243" s="2">
        <f>Ventas[[#This Row],[Cantidad]]*Ventas[[#This Row],[Precio unitario]]</f>
        <v>37</v>
      </c>
    </row>
    <row r="244" spans="2:16" x14ac:dyDescent="0.3">
      <c r="B244" s="1">
        <v>42384</v>
      </c>
      <c r="C244">
        <v>2016</v>
      </c>
      <c r="D244" t="s">
        <v>49</v>
      </c>
      <c r="E244">
        <v>46</v>
      </c>
      <c r="F244" t="s">
        <v>89</v>
      </c>
      <c r="G244" t="s">
        <v>34</v>
      </c>
      <c r="H244" t="s">
        <v>2</v>
      </c>
      <c r="I244" s="16">
        <f>VLOOKUP(Ventas[[#This Row],[Estado]], Población[#All], 2, 0)</f>
        <v>4246000</v>
      </c>
      <c r="J244" t="s">
        <v>61</v>
      </c>
      <c r="K244" t="s">
        <v>64</v>
      </c>
      <c r="L244">
        <v>1</v>
      </c>
      <c r="M244" s="2">
        <v>100</v>
      </c>
      <c r="N244" s="2">
        <v>138</v>
      </c>
      <c r="O244" s="2">
        <f>Ventas[[#This Row],[Cantidad]]*Ventas[[#This Row],[Costo unitario]]</f>
        <v>100</v>
      </c>
      <c r="P244" s="2">
        <f>Ventas[[#This Row],[Cantidad]]*Ventas[[#This Row],[Precio unitario]]</f>
        <v>138</v>
      </c>
    </row>
    <row r="245" spans="2:16" x14ac:dyDescent="0.3">
      <c r="B245" s="1">
        <v>42398</v>
      </c>
      <c r="C245">
        <v>2016</v>
      </c>
      <c r="D245" t="s">
        <v>49</v>
      </c>
      <c r="E245">
        <v>46</v>
      </c>
      <c r="F245" t="s">
        <v>89</v>
      </c>
      <c r="G245" t="s">
        <v>34</v>
      </c>
      <c r="H245" t="s">
        <v>2</v>
      </c>
      <c r="I245" s="16">
        <f>VLOOKUP(Ventas[[#This Row],[Estado]], Población[#All], 2, 0)</f>
        <v>4246000</v>
      </c>
      <c r="J245" t="s">
        <v>61</v>
      </c>
      <c r="K245" t="s">
        <v>64</v>
      </c>
      <c r="L245">
        <v>2</v>
      </c>
      <c r="M245" s="2">
        <v>35</v>
      </c>
      <c r="N245" s="2">
        <v>40</v>
      </c>
      <c r="O245" s="2">
        <f>Ventas[[#This Row],[Cantidad]]*Ventas[[#This Row],[Costo unitario]]</f>
        <v>70</v>
      </c>
      <c r="P245" s="2">
        <f>Ventas[[#This Row],[Cantidad]]*Ventas[[#This Row],[Precio unitario]]</f>
        <v>80</v>
      </c>
    </row>
    <row r="246" spans="2:16" x14ac:dyDescent="0.3">
      <c r="B246" s="1">
        <v>42398</v>
      </c>
      <c r="C246">
        <v>2016</v>
      </c>
      <c r="D246" t="s">
        <v>49</v>
      </c>
      <c r="E246">
        <v>46</v>
      </c>
      <c r="F246" t="s">
        <v>89</v>
      </c>
      <c r="G246" t="s">
        <v>34</v>
      </c>
      <c r="H246" t="s">
        <v>2</v>
      </c>
      <c r="I246" s="16">
        <f>VLOOKUP(Ventas[[#This Row],[Estado]], Población[#All], 2, 0)</f>
        <v>4246000</v>
      </c>
      <c r="J246" t="s">
        <v>61</v>
      </c>
      <c r="K246" t="s">
        <v>64</v>
      </c>
      <c r="L246">
        <v>1</v>
      </c>
      <c r="M246" s="2">
        <v>60</v>
      </c>
      <c r="N246" s="2">
        <v>73</v>
      </c>
      <c r="O246" s="2">
        <f>Ventas[[#This Row],[Cantidad]]*Ventas[[#This Row],[Costo unitario]]</f>
        <v>60</v>
      </c>
      <c r="P246" s="2">
        <f>Ventas[[#This Row],[Cantidad]]*Ventas[[#This Row],[Precio unitario]]</f>
        <v>73</v>
      </c>
    </row>
    <row r="247" spans="2:16" x14ac:dyDescent="0.3">
      <c r="B247" s="1">
        <v>42462</v>
      </c>
      <c r="C247">
        <v>2016</v>
      </c>
      <c r="D247" t="s">
        <v>52</v>
      </c>
      <c r="E247">
        <v>46</v>
      </c>
      <c r="F247" t="s">
        <v>89</v>
      </c>
      <c r="G247" t="s">
        <v>34</v>
      </c>
      <c r="H247" t="s">
        <v>2</v>
      </c>
      <c r="I247" s="16">
        <f>VLOOKUP(Ventas[[#This Row],[Estado]], Población[#All], 2, 0)</f>
        <v>4246000</v>
      </c>
      <c r="J247" t="s">
        <v>61</v>
      </c>
      <c r="K247" t="s">
        <v>64</v>
      </c>
      <c r="L247">
        <v>1</v>
      </c>
      <c r="M247" s="2">
        <v>425</v>
      </c>
      <c r="N247" s="2">
        <v>508</v>
      </c>
      <c r="O247" s="2">
        <f>Ventas[[#This Row],[Cantidad]]*Ventas[[#This Row],[Costo unitario]]</f>
        <v>425</v>
      </c>
      <c r="P247" s="2">
        <f>Ventas[[#This Row],[Cantidad]]*Ventas[[#This Row],[Precio unitario]]</f>
        <v>508</v>
      </c>
    </row>
    <row r="248" spans="2:16" x14ac:dyDescent="0.3">
      <c r="B248" s="1">
        <v>42462</v>
      </c>
      <c r="C248">
        <v>2016</v>
      </c>
      <c r="D248" t="s">
        <v>52</v>
      </c>
      <c r="E248">
        <v>46</v>
      </c>
      <c r="F248" t="s">
        <v>89</v>
      </c>
      <c r="G248" t="s">
        <v>34</v>
      </c>
      <c r="H248" t="s">
        <v>2</v>
      </c>
      <c r="I248" s="16">
        <f>VLOOKUP(Ventas[[#This Row],[Estado]], Población[#All], 2, 0)</f>
        <v>4246000</v>
      </c>
      <c r="J248" t="s">
        <v>61</v>
      </c>
      <c r="K248" t="s">
        <v>64</v>
      </c>
      <c r="L248">
        <v>1</v>
      </c>
      <c r="M248" s="2">
        <v>44</v>
      </c>
      <c r="N248" s="2">
        <v>54</v>
      </c>
      <c r="O248" s="2">
        <f>Ventas[[#This Row],[Cantidad]]*Ventas[[#This Row],[Costo unitario]]</f>
        <v>44</v>
      </c>
      <c r="P248" s="2">
        <f>Ventas[[#This Row],[Cantidad]]*Ventas[[#This Row],[Precio unitario]]</f>
        <v>54</v>
      </c>
    </row>
    <row r="249" spans="2:16" hidden="1" x14ac:dyDescent="0.3">
      <c r="B249" s="1">
        <v>42241</v>
      </c>
      <c r="C249">
        <v>2015</v>
      </c>
      <c r="D249" t="s">
        <v>56</v>
      </c>
      <c r="E249">
        <v>46</v>
      </c>
      <c r="F249" t="s">
        <v>89</v>
      </c>
      <c r="G249" t="s">
        <v>34</v>
      </c>
      <c r="H249" t="s">
        <v>2</v>
      </c>
      <c r="I249" s="16">
        <f>VLOOKUP(Ventas[[#This Row],[Estado]], Población[#All], 2, 0)</f>
        <v>4246000</v>
      </c>
      <c r="J249" t="s">
        <v>61</v>
      </c>
      <c r="K249" t="s">
        <v>64</v>
      </c>
      <c r="L249">
        <v>3</v>
      </c>
      <c r="M249" s="2">
        <v>12.33</v>
      </c>
      <c r="N249" s="2">
        <v>12</v>
      </c>
      <c r="O249" s="2">
        <f>Ventas[[#This Row],[Cantidad]]*Ventas[[#This Row],[Costo unitario]]</f>
        <v>36.99</v>
      </c>
      <c r="P249" s="2">
        <f>Ventas[[#This Row],[Cantidad]]*Ventas[[#This Row],[Precio unitario]]</f>
        <v>36</v>
      </c>
    </row>
    <row r="250" spans="2:16" hidden="1" x14ac:dyDescent="0.3">
      <c r="B250" s="1">
        <v>42250</v>
      </c>
      <c r="C250">
        <v>2015</v>
      </c>
      <c r="D250" t="s">
        <v>57</v>
      </c>
      <c r="E250">
        <v>46</v>
      </c>
      <c r="F250" t="s">
        <v>89</v>
      </c>
      <c r="G250" t="s">
        <v>34</v>
      </c>
      <c r="H250" t="s">
        <v>2</v>
      </c>
      <c r="I250" s="16">
        <f>VLOOKUP(Ventas[[#This Row],[Estado]], Población[#All], 2, 0)</f>
        <v>4246000</v>
      </c>
      <c r="J250" t="s">
        <v>61</v>
      </c>
      <c r="K250" t="s">
        <v>64</v>
      </c>
      <c r="L250">
        <v>2</v>
      </c>
      <c r="M250" s="2">
        <v>255</v>
      </c>
      <c r="N250" s="2">
        <v>297.5</v>
      </c>
      <c r="O250" s="2">
        <f>Ventas[[#This Row],[Cantidad]]*Ventas[[#This Row],[Costo unitario]]</f>
        <v>510</v>
      </c>
      <c r="P250" s="2">
        <f>Ventas[[#This Row],[Cantidad]]*Ventas[[#This Row],[Precio unitario]]</f>
        <v>595</v>
      </c>
    </row>
    <row r="251" spans="2:16" hidden="1" x14ac:dyDescent="0.3">
      <c r="B251" s="1">
        <v>42250</v>
      </c>
      <c r="C251">
        <v>2015</v>
      </c>
      <c r="D251" t="s">
        <v>57</v>
      </c>
      <c r="E251">
        <v>46</v>
      </c>
      <c r="F251" t="s">
        <v>89</v>
      </c>
      <c r="G251" t="s">
        <v>34</v>
      </c>
      <c r="H251" t="s">
        <v>2</v>
      </c>
      <c r="I251" s="16">
        <f>VLOOKUP(Ventas[[#This Row],[Estado]], Población[#All], 2, 0)</f>
        <v>4246000</v>
      </c>
      <c r="J251" t="s">
        <v>61</v>
      </c>
      <c r="K251" t="s">
        <v>64</v>
      </c>
      <c r="L251">
        <v>3</v>
      </c>
      <c r="M251" s="2">
        <v>48.33</v>
      </c>
      <c r="N251" s="2">
        <v>49</v>
      </c>
      <c r="O251" s="2">
        <f>Ventas[[#This Row],[Cantidad]]*Ventas[[#This Row],[Costo unitario]]</f>
        <v>144.99</v>
      </c>
      <c r="P251" s="2">
        <f>Ventas[[#This Row],[Cantidad]]*Ventas[[#This Row],[Precio unitario]]</f>
        <v>147</v>
      </c>
    </row>
    <row r="252" spans="2:16" hidden="1" x14ac:dyDescent="0.3">
      <c r="B252" s="1">
        <v>42279</v>
      </c>
      <c r="C252">
        <v>2015</v>
      </c>
      <c r="D252" t="s">
        <v>58</v>
      </c>
      <c r="E252">
        <v>46</v>
      </c>
      <c r="F252" t="s">
        <v>89</v>
      </c>
      <c r="G252" t="s">
        <v>34</v>
      </c>
      <c r="H252" t="s">
        <v>2</v>
      </c>
      <c r="I252" s="16">
        <f>VLOOKUP(Ventas[[#This Row],[Estado]], Población[#All], 2, 0)</f>
        <v>4246000</v>
      </c>
      <c r="J252" t="s">
        <v>61</v>
      </c>
      <c r="K252" t="s">
        <v>64</v>
      </c>
      <c r="L252">
        <v>1</v>
      </c>
      <c r="M252" s="2">
        <v>385</v>
      </c>
      <c r="N252" s="2">
        <v>414</v>
      </c>
      <c r="O252" s="2">
        <f>Ventas[[#This Row],[Cantidad]]*Ventas[[#This Row],[Costo unitario]]</f>
        <v>385</v>
      </c>
      <c r="P252" s="2">
        <f>Ventas[[#This Row],[Cantidad]]*Ventas[[#This Row],[Precio unitario]]</f>
        <v>414</v>
      </c>
    </row>
    <row r="253" spans="2:16" hidden="1" x14ac:dyDescent="0.3">
      <c r="B253" s="1">
        <v>42345</v>
      </c>
      <c r="C253">
        <v>2015</v>
      </c>
      <c r="D253" t="s">
        <v>60</v>
      </c>
      <c r="E253">
        <v>46</v>
      </c>
      <c r="F253" t="s">
        <v>89</v>
      </c>
      <c r="G253" t="s">
        <v>34</v>
      </c>
      <c r="H253" t="s">
        <v>2</v>
      </c>
      <c r="I253" s="16">
        <f>VLOOKUP(Ventas[[#This Row],[Estado]], Población[#All], 2, 0)</f>
        <v>4246000</v>
      </c>
      <c r="J253" t="s">
        <v>61</v>
      </c>
      <c r="K253" t="s">
        <v>64</v>
      </c>
      <c r="L253">
        <v>3</v>
      </c>
      <c r="M253" s="2">
        <v>198.33</v>
      </c>
      <c r="N253" s="2">
        <v>217</v>
      </c>
      <c r="O253" s="2">
        <f>Ventas[[#This Row],[Cantidad]]*Ventas[[#This Row],[Costo unitario]]</f>
        <v>594.99</v>
      </c>
      <c r="P253" s="2">
        <f>Ventas[[#This Row],[Cantidad]]*Ventas[[#This Row],[Precio unitario]]</f>
        <v>651</v>
      </c>
    </row>
    <row r="254" spans="2:16" hidden="1" x14ac:dyDescent="0.3">
      <c r="B254" s="1">
        <v>42345</v>
      </c>
      <c r="C254">
        <v>2015</v>
      </c>
      <c r="D254" t="s">
        <v>60</v>
      </c>
      <c r="E254">
        <v>46</v>
      </c>
      <c r="F254" t="s">
        <v>89</v>
      </c>
      <c r="G254" t="s">
        <v>34</v>
      </c>
      <c r="H254" t="s">
        <v>2</v>
      </c>
      <c r="I254" s="16">
        <f>VLOOKUP(Ventas[[#This Row],[Estado]], Población[#All], 2, 0)</f>
        <v>4246000</v>
      </c>
      <c r="J254" t="s">
        <v>61</v>
      </c>
      <c r="K254" t="s">
        <v>64</v>
      </c>
      <c r="L254">
        <v>2</v>
      </c>
      <c r="M254" s="2">
        <v>67.5</v>
      </c>
      <c r="N254" s="2">
        <v>78.5</v>
      </c>
      <c r="O254" s="2">
        <f>Ventas[[#This Row],[Cantidad]]*Ventas[[#This Row],[Costo unitario]]</f>
        <v>135</v>
      </c>
      <c r="P254" s="2">
        <f>Ventas[[#This Row],[Cantidad]]*Ventas[[#This Row],[Precio unitario]]</f>
        <v>157</v>
      </c>
    </row>
    <row r="255" spans="2:16" x14ac:dyDescent="0.3">
      <c r="B255" s="1">
        <v>42382</v>
      </c>
      <c r="C255">
        <v>2016</v>
      </c>
      <c r="D255" t="s">
        <v>49</v>
      </c>
      <c r="E255">
        <v>46</v>
      </c>
      <c r="F255" t="s">
        <v>90</v>
      </c>
      <c r="G255" t="s">
        <v>34</v>
      </c>
      <c r="H255" t="s">
        <v>1</v>
      </c>
      <c r="I255" s="16">
        <f>VLOOKUP(Ventas[[#This Row],[Estado]], Población[#All], 2, 0)</f>
        <v>39240000</v>
      </c>
      <c r="J255" t="s">
        <v>61</v>
      </c>
      <c r="K255" t="s">
        <v>71</v>
      </c>
      <c r="L255">
        <v>1</v>
      </c>
      <c r="M255" s="2">
        <v>659</v>
      </c>
      <c r="N255" s="2">
        <v>790</v>
      </c>
      <c r="O255" s="2">
        <f>Ventas[[#This Row],[Cantidad]]*Ventas[[#This Row],[Costo unitario]]</f>
        <v>659</v>
      </c>
      <c r="P255" s="2">
        <f>Ventas[[#This Row],[Cantidad]]*Ventas[[#This Row],[Precio unitario]]</f>
        <v>790</v>
      </c>
    </row>
    <row r="256" spans="2:16" x14ac:dyDescent="0.3">
      <c r="B256" s="1">
        <v>42412</v>
      </c>
      <c r="C256">
        <v>2016</v>
      </c>
      <c r="D256" t="s">
        <v>50</v>
      </c>
      <c r="E256">
        <v>46</v>
      </c>
      <c r="F256" t="s">
        <v>90</v>
      </c>
      <c r="G256" t="s">
        <v>34</v>
      </c>
      <c r="H256" t="s">
        <v>1</v>
      </c>
      <c r="I256" s="16">
        <f>VLOOKUP(Ventas[[#This Row],[Estado]], Población[#All], 2, 0)</f>
        <v>39240000</v>
      </c>
      <c r="J256" t="s">
        <v>61</v>
      </c>
      <c r="K256" t="s">
        <v>71</v>
      </c>
      <c r="L256">
        <v>1</v>
      </c>
      <c r="M256" s="2">
        <v>440</v>
      </c>
      <c r="N256" s="2">
        <v>510</v>
      </c>
      <c r="O256" s="2">
        <f>Ventas[[#This Row],[Cantidad]]*Ventas[[#This Row],[Costo unitario]]</f>
        <v>440</v>
      </c>
      <c r="P256" s="2">
        <f>Ventas[[#This Row],[Cantidad]]*Ventas[[#This Row],[Precio unitario]]</f>
        <v>510</v>
      </c>
    </row>
    <row r="257" spans="2:16" x14ac:dyDescent="0.3">
      <c r="B257" s="1">
        <v>42386</v>
      </c>
      <c r="C257">
        <v>2016</v>
      </c>
      <c r="D257" t="s">
        <v>49</v>
      </c>
      <c r="E257">
        <v>46</v>
      </c>
      <c r="F257" t="s">
        <v>89</v>
      </c>
      <c r="G257" t="s">
        <v>34</v>
      </c>
      <c r="H257" t="s">
        <v>1</v>
      </c>
      <c r="I257" s="16">
        <f>VLOOKUP(Ventas[[#This Row],[Estado]], Población[#All], 2, 0)</f>
        <v>39240000</v>
      </c>
      <c r="J257" t="s">
        <v>61</v>
      </c>
      <c r="K257" t="s">
        <v>76</v>
      </c>
      <c r="L257">
        <v>1</v>
      </c>
      <c r="M257" s="2">
        <v>207</v>
      </c>
      <c r="N257" s="2">
        <v>275</v>
      </c>
      <c r="O257" s="2">
        <f>Ventas[[#This Row],[Cantidad]]*Ventas[[#This Row],[Costo unitario]]</f>
        <v>207</v>
      </c>
      <c r="P257" s="2">
        <f>Ventas[[#This Row],[Cantidad]]*Ventas[[#This Row],[Precio unitario]]</f>
        <v>275</v>
      </c>
    </row>
    <row r="258" spans="2:16" x14ac:dyDescent="0.3">
      <c r="B258" s="1">
        <v>42378</v>
      </c>
      <c r="C258">
        <v>2016</v>
      </c>
      <c r="D258" t="s">
        <v>49</v>
      </c>
      <c r="E258">
        <v>45</v>
      </c>
      <c r="F258" t="s">
        <v>90</v>
      </c>
      <c r="G258" t="s">
        <v>34</v>
      </c>
      <c r="H258" t="s">
        <v>1</v>
      </c>
      <c r="I258" s="16">
        <f>VLOOKUP(Ventas[[#This Row],[Estado]], Población[#All], 2, 0)</f>
        <v>39240000</v>
      </c>
      <c r="J258" t="s">
        <v>62</v>
      </c>
      <c r="K258" t="s">
        <v>65</v>
      </c>
      <c r="L258">
        <v>2</v>
      </c>
      <c r="M258" s="2">
        <v>73.5</v>
      </c>
      <c r="N258" s="2">
        <v>82</v>
      </c>
      <c r="O258" s="2">
        <f>Ventas[[#This Row],[Cantidad]]*Ventas[[#This Row],[Costo unitario]]</f>
        <v>147</v>
      </c>
      <c r="P258" s="2">
        <f>Ventas[[#This Row],[Cantidad]]*Ventas[[#This Row],[Precio unitario]]</f>
        <v>164</v>
      </c>
    </row>
    <row r="259" spans="2:16" x14ac:dyDescent="0.3">
      <c r="B259" s="1">
        <v>42386</v>
      </c>
      <c r="C259">
        <v>2016</v>
      </c>
      <c r="D259" t="s">
        <v>49</v>
      </c>
      <c r="E259">
        <v>45</v>
      </c>
      <c r="F259" t="s">
        <v>90</v>
      </c>
      <c r="G259" t="s">
        <v>34</v>
      </c>
      <c r="H259" t="s">
        <v>1</v>
      </c>
      <c r="I259" s="16">
        <f>VLOOKUP(Ventas[[#This Row],[Estado]], Población[#All], 2, 0)</f>
        <v>39240000</v>
      </c>
      <c r="J259" t="s">
        <v>62</v>
      </c>
      <c r="K259" t="s">
        <v>65</v>
      </c>
      <c r="L259">
        <v>3</v>
      </c>
      <c r="M259" s="2">
        <v>196</v>
      </c>
      <c r="N259" s="2">
        <v>279</v>
      </c>
      <c r="O259" s="2">
        <f>Ventas[[#This Row],[Cantidad]]*Ventas[[#This Row],[Costo unitario]]</f>
        <v>588</v>
      </c>
      <c r="P259" s="2">
        <f>Ventas[[#This Row],[Cantidad]]*Ventas[[#This Row],[Precio unitario]]</f>
        <v>837</v>
      </c>
    </row>
    <row r="260" spans="2:16" x14ac:dyDescent="0.3">
      <c r="B260" s="1">
        <v>42387</v>
      </c>
      <c r="C260">
        <v>2016</v>
      </c>
      <c r="D260" t="s">
        <v>49</v>
      </c>
      <c r="E260">
        <v>45</v>
      </c>
      <c r="F260" t="s">
        <v>90</v>
      </c>
      <c r="G260" t="s">
        <v>34</v>
      </c>
      <c r="H260" t="s">
        <v>1</v>
      </c>
      <c r="I260" s="16">
        <f>VLOOKUP(Ventas[[#This Row],[Estado]], Población[#All], 2, 0)</f>
        <v>39240000</v>
      </c>
      <c r="J260" t="s">
        <v>61</v>
      </c>
      <c r="K260" t="s">
        <v>66</v>
      </c>
      <c r="L260">
        <v>3</v>
      </c>
      <c r="M260" s="2">
        <v>175</v>
      </c>
      <c r="N260" s="2">
        <v>216</v>
      </c>
      <c r="O260" s="2">
        <f>Ventas[[#This Row],[Cantidad]]*Ventas[[#This Row],[Costo unitario]]</f>
        <v>525</v>
      </c>
      <c r="P260" s="2">
        <f>Ventas[[#This Row],[Cantidad]]*Ventas[[#This Row],[Precio unitario]]</f>
        <v>648</v>
      </c>
    </row>
    <row r="261" spans="2:16" x14ac:dyDescent="0.3">
      <c r="B261" s="1">
        <v>42395</v>
      </c>
      <c r="C261">
        <v>2016</v>
      </c>
      <c r="D261" t="s">
        <v>49</v>
      </c>
      <c r="E261">
        <v>45</v>
      </c>
      <c r="F261" t="s">
        <v>90</v>
      </c>
      <c r="G261" t="s">
        <v>34</v>
      </c>
      <c r="H261" t="s">
        <v>1</v>
      </c>
      <c r="I261" s="16">
        <f>VLOOKUP(Ventas[[#This Row],[Estado]], Población[#All], 2, 0)</f>
        <v>39240000</v>
      </c>
      <c r="J261" t="s">
        <v>61</v>
      </c>
      <c r="K261" t="s">
        <v>66</v>
      </c>
      <c r="L261">
        <v>3</v>
      </c>
      <c r="M261" s="2">
        <v>303.33</v>
      </c>
      <c r="N261" s="2">
        <v>380.33333299999998</v>
      </c>
      <c r="O261" s="2">
        <f>Ventas[[#This Row],[Cantidad]]*Ventas[[#This Row],[Costo unitario]]</f>
        <v>909.99</v>
      </c>
      <c r="P261" s="2">
        <f>Ventas[[#This Row],[Cantidad]]*Ventas[[#This Row],[Precio unitario]]</f>
        <v>1140.9999989999999</v>
      </c>
    </row>
    <row r="262" spans="2:16" x14ac:dyDescent="0.3">
      <c r="B262" s="1">
        <v>42404</v>
      </c>
      <c r="C262">
        <v>2016</v>
      </c>
      <c r="D262" t="s">
        <v>50</v>
      </c>
      <c r="E262">
        <v>45</v>
      </c>
      <c r="F262" t="s">
        <v>90</v>
      </c>
      <c r="G262" t="s">
        <v>34</v>
      </c>
      <c r="H262" t="s">
        <v>1</v>
      </c>
      <c r="I262" s="16">
        <f>VLOOKUP(Ventas[[#This Row],[Estado]], Población[#All], 2, 0)</f>
        <v>39240000</v>
      </c>
      <c r="J262" t="s">
        <v>61</v>
      </c>
      <c r="K262" t="s">
        <v>64</v>
      </c>
      <c r="L262">
        <v>1</v>
      </c>
      <c r="M262" s="2">
        <v>163</v>
      </c>
      <c r="N262" s="2">
        <v>203</v>
      </c>
      <c r="O262" s="2">
        <f>Ventas[[#This Row],[Cantidad]]*Ventas[[#This Row],[Costo unitario]]</f>
        <v>163</v>
      </c>
      <c r="P262" s="2">
        <f>Ventas[[#This Row],[Cantidad]]*Ventas[[#This Row],[Precio unitario]]</f>
        <v>203</v>
      </c>
    </row>
    <row r="263" spans="2:16" x14ac:dyDescent="0.3">
      <c r="B263" s="1">
        <v>42404</v>
      </c>
      <c r="C263">
        <v>2016</v>
      </c>
      <c r="D263" t="s">
        <v>50</v>
      </c>
      <c r="E263">
        <v>45</v>
      </c>
      <c r="F263" t="s">
        <v>90</v>
      </c>
      <c r="G263" t="s">
        <v>34</v>
      </c>
      <c r="H263" t="s">
        <v>1</v>
      </c>
      <c r="I263" s="16">
        <f>VLOOKUP(Ventas[[#This Row],[Estado]], Población[#All], 2, 0)</f>
        <v>39240000</v>
      </c>
      <c r="J263" t="s">
        <v>61</v>
      </c>
      <c r="K263" t="s">
        <v>64</v>
      </c>
      <c r="L263">
        <v>2</v>
      </c>
      <c r="M263" s="2">
        <v>14</v>
      </c>
      <c r="N263" s="2">
        <v>16.5</v>
      </c>
      <c r="O263" s="2">
        <f>Ventas[[#This Row],[Cantidad]]*Ventas[[#This Row],[Costo unitario]]</f>
        <v>28</v>
      </c>
      <c r="P263" s="2">
        <f>Ventas[[#This Row],[Cantidad]]*Ventas[[#This Row],[Precio unitario]]</f>
        <v>33</v>
      </c>
    </row>
    <row r="264" spans="2:16" x14ac:dyDescent="0.3">
      <c r="B264" s="1">
        <v>42448</v>
      </c>
      <c r="C264">
        <v>2016</v>
      </c>
      <c r="D264" t="s">
        <v>51</v>
      </c>
      <c r="E264">
        <v>45</v>
      </c>
      <c r="F264" t="s">
        <v>90</v>
      </c>
      <c r="G264" t="s">
        <v>34</v>
      </c>
      <c r="H264" t="s">
        <v>1</v>
      </c>
      <c r="I264" s="16">
        <f>VLOOKUP(Ventas[[#This Row],[Estado]], Población[#All], 2, 0)</f>
        <v>39240000</v>
      </c>
      <c r="J264" t="s">
        <v>61</v>
      </c>
      <c r="K264" t="s">
        <v>64</v>
      </c>
      <c r="L264">
        <v>1</v>
      </c>
      <c r="M264" s="2">
        <v>125</v>
      </c>
      <c r="N264" s="2">
        <v>174</v>
      </c>
      <c r="O264" s="2">
        <f>Ventas[[#This Row],[Cantidad]]*Ventas[[#This Row],[Costo unitario]]</f>
        <v>125</v>
      </c>
      <c r="P264" s="2">
        <f>Ventas[[#This Row],[Cantidad]]*Ventas[[#This Row],[Precio unitario]]</f>
        <v>174</v>
      </c>
    </row>
    <row r="265" spans="2:16" x14ac:dyDescent="0.3">
      <c r="B265" s="1">
        <v>42448</v>
      </c>
      <c r="C265">
        <v>2016</v>
      </c>
      <c r="D265" t="s">
        <v>51</v>
      </c>
      <c r="E265">
        <v>45</v>
      </c>
      <c r="F265" t="s">
        <v>90</v>
      </c>
      <c r="G265" t="s">
        <v>34</v>
      </c>
      <c r="H265" t="s">
        <v>1</v>
      </c>
      <c r="I265" s="16">
        <f>VLOOKUP(Ventas[[#This Row],[Estado]], Población[#All], 2, 0)</f>
        <v>39240000</v>
      </c>
      <c r="J265" t="s">
        <v>62</v>
      </c>
      <c r="K265" t="s">
        <v>65</v>
      </c>
      <c r="L265">
        <v>3</v>
      </c>
      <c r="M265" s="2">
        <v>8</v>
      </c>
      <c r="N265" s="2">
        <v>10.666667</v>
      </c>
      <c r="O265" s="2">
        <f>Ventas[[#This Row],[Cantidad]]*Ventas[[#This Row],[Costo unitario]]</f>
        <v>24</v>
      </c>
      <c r="P265" s="2">
        <f>Ventas[[#This Row],[Cantidad]]*Ventas[[#This Row],[Precio unitario]]</f>
        <v>32.000000999999997</v>
      </c>
    </row>
    <row r="266" spans="2:16" x14ac:dyDescent="0.3">
      <c r="B266" s="1">
        <v>42452</v>
      </c>
      <c r="C266">
        <v>2016</v>
      </c>
      <c r="D266" t="s">
        <v>51</v>
      </c>
      <c r="E266">
        <v>45</v>
      </c>
      <c r="F266" t="s">
        <v>90</v>
      </c>
      <c r="G266" t="s">
        <v>34</v>
      </c>
      <c r="H266" t="s">
        <v>1</v>
      </c>
      <c r="I266" s="16">
        <f>VLOOKUP(Ventas[[#This Row],[Estado]], Población[#All], 2, 0)</f>
        <v>39240000</v>
      </c>
      <c r="J266" t="s">
        <v>61</v>
      </c>
      <c r="K266" t="s">
        <v>64</v>
      </c>
      <c r="L266">
        <v>2</v>
      </c>
      <c r="M266" s="2">
        <v>43.5</v>
      </c>
      <c r="N266" s="2">
        <v>50.5</v>
      </c>
      <c r="O266" s="2">
        <f>Ventas[[#This Row],[Cantidad]]*Ventas[[#This Row],[Costo unitario]]</f>
        <v>87</v>
      </c>
      <c r="P266" s="2">
        <f>Ventas[[#This Row],[Cantidad]]*Ventas[[#This Row],[Precio unitario]]</f>
        <v>101</v>
      </c>
    </row>
    <row r="267" spans="2:16" x14ac:dyDescent="0.3">
      <c r="B267" s="1">
        <v>42452</v>
      </c>
      <c r="C267">
        <v>2016</v>
      </c>
      <c r="D267" t="s">
        <v>51</v>
      </c>
      <c r="E267">
        <v>45</v>
      </c>
      <c r="F267" t="s">
        <v>90</v>
      </c>
      <c r="G267" t="s">
        <v>34</v>
      </c>
      <c r="H267" t="s">
        <v>1</v>
      </c>
      <c r="I267" s="16">
        <f>VLOOKUP(Ventas[[#This Row],[Estado]], Población[#All], 2, 0)</f>
        <v>39240000</v>
      </c>
      <c r="J267" t="s">
        <v>61</v>
      </c>
      <c r="K267" t="s">
        <v>64</v>
      </c>
      <c r="L267">
        <v>2</v>
      </c>
      <c r="M267" s="2">
        <v>67.5</v>
      </c>
      <c r="N267" s="2">
        <v>81.5</v>
      </c>
      <c r="O267" s="2">
        <f>Ventas[[#This Row],[Cantidad]]*Ventas[[#This Row],[Costo unitario]]</f>
        <v>135</v>
      </c>
      <c r="P267" s="2">
        <f>Ventas[[#This Row],[Cantidad]]*Ventas[[#This Row],[Precio unitario]]</f>
        <v>163</v>
      </c>
    </row>
    <row r="268" spans="2:16" x14ac:dyDescent="0.3">
      <c r="B268" s="1">
        <v>42473</v>
      </c>
      <c r="C268">
        <v>2016</v>
      </c>
      <c r="D268" t="s">
        <v>52</v>
      </c>
      <c r="E268">
        <v>45</v>
      </c>
      <c r="F268" t="s">
        <v>90</v>
      </c>
      <c r="G268" t="s">
        <v>34</v>
      </c>
      <c r="H268" t="s">
        <v>1</v>
      </c>
      <c r="I268" s="16">
        <f>VLOOKUP(Ventas[[#This Row],[Estado]], Población[#All], 2, 0)</f>
        <v>39240000</v>
      </c>
      <c r="J268" t="s">
        <v>61</v>
      </c>
      <c r="K268" t="s">
        <v>64</v>
      </c>
      <c r="L268">
        <v>2</v>
      </c>
      <c r="M268" s="2">
        <v>25</v>
      </c>
      <c r="N268" s="2">
        <v>31</v>
      </c>
      <c r="O268" s="2">
        <f>Ventas[[#This Row],[Cantidad]]*Ventas[[#This Row],[Costo unitario]]</f>
        <v>50</v>
      </c>
      <c r="P268" s="2">
        <f>Ventas[[#This Row],[Cantidad]]*Ventas[[#This Row],[Precio unitario]]</f>
        <v>62</v>
      </c>
    </row>
    <row r="269" spans="2:16" x14ac:dyDescent="0.3">
      <c r="B269" s="1">
        <v>42473</v>
      </c>
      <c r="C269">
        <v>2016</v>
      </c>
      <c r="D269" t="s">
        <v>52</v>
      </c>
      <c r="E269">
        <v>45</v>
      </c>
      <c r="F269" t="s">
        <v>90</v>
      </c>
      <c r="G269" t="s">
        <v>34</v>
      </c>
      <c r="H269" t="s">
        <v>1</v>
      </c>
      <c r="I269" s="16">
        <f>VLOOKUP(Ventas[[#This Row],[Estado]], Población[#All], 2, 0)</f>
        <v>39240000</v>
      </c>
      <c r="J269" t="s">
        <v>61</v>
      </c>
      <c r="K269" t="s">
        <v>64</v>
      </c>
      <c r="L269">
        <v>3</v>
      </c>
      <c r="M269" s="2">
        <v>7.67</v>
      </c>
      <c r="N269" s="2">
        <v>8.3333329999999997</v>
      </c>
      <c r="O269" s="2">
        <f>Ventas[[#This Row],[Cantidad]]*Ventas[[#This Row],[Costo unitario]]</f>
        <v>23.009999999999998</v>
      </c>
      <c r="P269" s="2">
        <f>Ventas[[#This Row],[Cantidad]]*Ventas[[#This Row],[Precio unitario]]</f>
        <v>24.999998999999999</v>
      </c>
    </row>
    <row r="270" spans="2:16" x14ac:dyDescent="0.3">
      <c r="B270" s="1">
        <v>42474</v>
      </c>
      <c r="C270">
        <v>2016</v>
      </c>
      <c r="D270" t="s">
        <v>52</v>
      </c>
      <c r="E270">
        <v>45</v>
      </c>
      <c r="F270" t="s">
        <v>90</v>
      </c>
      <c r="G270" t="s">
        <v>34</v>
      </c>
      <c r="H270" t="s">
        <v>1</v>
      </c>
      <c r="I270" s="16">
        <f>VLOOKUP(Ventas[[#This Row],[Estado]], Población[#All], 2, 0)</f>
        <v>39240000</v>
      </c>
      <c r="J270" t="s">
        <v>61</v>
      </c>
      <c r="K270" t="s">
        <v>64</v>
      </c>
      <c r="L270">
        <v>3</v>
      </c>
      <c r="M270" s="2">
        <v>106.33</v>
      </c>
      <c r="N270" s="2">
        <v>132.33333300000001</v>
      </c>
      <c r="O270" s="2">
        <f>Ventas[[#This Row],[Cantidad]]*Ventas[[#This Row],[Costo unitario]]</f>
        <v>318.99</v>
      </c>
      <c r="P270" s="2">
        <f>Ventas[[#This Row],[Cantidad]]*Ventas[[#This Row],[Precio unitario]]</f>
        <v>396.999999</v>
      </c>
    </row>
    <row r="271" spans="2:16" x14ac:dyDescent="0.3">
      <c r="B271" s="1">
        <v>42478</v>
      </c>
      <c r="C271">
        <v>2016</v>
      </c>
      <c r="D271" t="s">
        <v>52</v>
      </c>
      <c r="E271">
        <v>45</v>
      </c>
      <c r="F271" t="s">
        <v>90</v>
      </c>
      <c r="G271" t="s">
        <v>34</v>
      </c>
      <c r="H271" t="s">
        <v>1</v>
      </c>
      <c r="I271" s="16">
        <f>VLOOKUP(Ventas[[#This Row],[Estado]], Población[#All], 2, 0)</f>
        <v>39240000</v>
      </c>
      <c r="J271" t="s">
        <v>61</v>
      </c>
      <c r="K271" t="s">
        <v>64</v>
      </c>
      <c r="L271">
        <v>1</v>
      </c>
      <c r="M271" s="2">
        <v>717</v>
      </c>
      <c r="N271" s="2">
        <v>892</v>
      </c>
      <c r="O271" s="2">
        <f>Ventas[[#This Row],[Cantidad]]*Ventas[[#This Row],[Costo unitario]]</f>
        <v>717</v>
      </c>
      <c r="P271" s="2">
        <f>Ventas[[#This Row],[Cantidad]]*Ventas[[#This Row],[Precio unitario]]</f>
        <v>892</v>
      </c>
    </row>
    <row r="272" spans="2:16" x14ac:dyDescent="0.3">
      <c r="B272" s="1">
        <v>42478</v>
      </c>
      <c r="C272">
        <v>2016</v>
      </c>
      <c r="D272" t="s">
        <v>52</v>
      </c>
      <c r="E272">
        <v>45</v>
      </c>
      <c r="F272" t="s">
        <v>90</v>
      </c>
      <c r="G272" t="s">
        <v>34</v>
      </c>
      <c r="H272" t="s">
        <v>1</v>
      </c>
      <c r="I272" s="16">
        <f>VLOOKUP(Ventas[[#This Row],[Estado]], Población[#All], 2, 0)</f>
        <v>39240000</v>
      </c>
      <c r="J272" t="s">
        <v>61</v>
      </c>
      <c r="K272" t="s">
        <v>64</v>
      </c>
      <c r="L272">
        <v>3</v>
      </c>
      <c r="M272" s="2">
        <v>5.33</v>
      </c>
      <c r="N272" s="2">
        <v>6.6666670000000003</v>
      </c>
      <c r="O272" s="2">
        <f>Ventas[[#This Row],[Cantidad]]*Ventas[[#This Row],[Costo unitario]]</f>
        <v>15.99</v>
      </c>
      <c r="P272" s="2">
        <f>Ventas[[#This Row],[Cantidad]]*Ventas[[#This Row],[Precio unitario]]</f>
        <v>20.000001000000001</v>
      </c>
    </row>
    <row r="273" spans="2:16" x14ac:dyDescent="0.3">
      <c r="B273" s="1">
        <v>42481</v>
      </c>
      <c r="C273">
        <v>2016</v>
      </c>
      <c r="D273" t="s">
        <v>52</v>
      </c>
      <c r="E273">
        <v>45</v>
      </c>
      <c r="F273" t="s">
        <v>90</v>
      </c>
      <c r="G273" t="s">
        <v>34</v>
      </c>
      <c r="H273" t="s">
        <v>1</v>
      </c>
      <c r="I273" s="16">
        <f>VLOOKUP(Ventas[[#This Row],[Estado]], Población[#All], 2, 0)</f>
        <v>39240000</v>
      </c>
      <c r="J273" t="s">
        <v>62</v>
      </c>
      <c r="K273" t="s">
        <v>73</v>
      </c>
      <c r="L273">
        <v>3</v>
      </c>
      <c r="M273" s="2">
        <v>63</v>
      </c>
      <c r="N273" s="2">
        <v>78.333332999999996</v>
      </c>
      <c r="O273" s="2">
        <f>Ventas[[#This Row],[Cantidad]]*Ventas[[#This Row],[Costo unitario]]</f>
        <v>189</v>
      </c>
      <c r="P273" s="2">
        <f>Ventas[[#This Row],[Cantidad]]*Ventas[[#This Row],[Precio unitario]]</f>
        <v>234.999999</v>
      </c>
    </row>
    <row r="274" spans="2:16" x14ac:dyDescent="0.3">
      <c r="B274" s="1">
        <v>42486</v>
      </c>
      <c r="C274">
        <v>2016</v>
      </c>
      <c r="D274" t="s">
        <v>52</v>
      </c>
      <c r="E274">
        <v>45</v>
      </c>
      <c r="F274" t="s">
        <v>90</v>
      </c>
      <c r="G274" t="s">
        <v>34</v>
      </c>
      <c r="H274" t="s">
        <v>1</v>
      </c>
      <c r="I274" s="16">
        <f>VLOOKUP(Ventas[[#This Row],[Estado]], Población[#All], 2, 0)</f>
        <v>39240000</v>
      </c>
      <c r="J274" t="s">
        <v>61</v>
      </c>
      <c r="K274" t="s">
        <v>64</v>
      </c>
      <c r="L274">
        <v>1</v>
      </c>
      <c r="M274" s="2">
        <v>225</v>
      </c>
      <c r="N274" s="2">
        <v>275</v>
      </c>
      <c r="O274" s="2">
        <f>Ventas[[#This Row],[Cantidad]]*Ventas[[#This Row],[Costo unitario]]</f>
        <v>225</v>
      </c>
      <c r="P274" s="2">
        <f>Ventas[[#This Row],[Cantidad]]*Ventas[[#This Row],[Precio unitario]]</f>
        <v>275</v>
      </c>
    </row>
    <row r="275" spans="2:16" x14ac:dyDescent="0.3">
      <c r="B275" s="1">
        <v>42486</v>
      </c>
      <c r="C275">
        <v>2016</v>
      </c>
      <c r="D275" t="s">
        <v>52</v>
      </c>
      <c r="E275">
        <v>45</v>
      </c>
      <c r="F275" t="s">
        <v>90</v>
      </c>
      <c r="G275" t="s">
        <v>34</v>
      </c>
      <c r="H275" t="s">
        <v>1</v>
      </c>
      <c r="I275" s="16">
        <f>VLOOKUP(Ventas[[#This Row],[Estado]], Población[#All], 2, 0)</f>
        <v>39240000</v>
      </c>
      <c r="J275" t="s">
        <v>61</v>
      </c>
      <c r="K275" t="s">
        <v>64</v>
      </c>
      <c r="L275">
        <v>2</v>
      </c>
      <c r="M275" s="2">
        <v>37.5</v>
      </c>
      <c r="N275" s="2">
        <v>42</v>
      </c>
      <c r="O275" s="2">
        <f>Ventas[[#This Row],[Cantidad]]*Ventas[[#This Row],[Costo unitario]]</f>
        <v>75</v>
      </c>
      <c r="P275" s="2">
        <f>Ventas[[#This Row],[Cantidad]]*Ventas[[#This Row],[Precio unitario]]</f>
        <v>84</v>
      </c>
    </row>
    <row r="276" spans="2:16" x14ac:dyDescent="0.3">
      <c r="B276" s="1">
        <v>42498</v>
      </c>
      <c r="C276">
        <v>2016</v>
      </c>
      <c r="D276" t="s">
        <v>53</v>
      </c>
      <c r="E276">
        <v>45</v>
      </c>
      <c r="F276" t="s">
        <v>90</v>
      </c>
      <c r="G276" t="s">
        <v>34</v>
      </c>
      <c r="H276" t="s">
        <v>1</v>
      </c>
      <c r="I276" s="16">
        <f>VLOOKUP(Ventas[[#This Row],[Estado]], Población[#All], 2, 0)</f>
        <v>39240000</v>
      </c>
      <c r="J276" t="s">
        <v>61</v>
      </c>
      <c r="K276" t="s">
        <v>66</v>
      </c>
      <c r="L276">
        <v>3</v>
      </c>
      <c r="M276" s="2">
        <v>46.67</v>
      </c>
      <c r="N276" s="2">
        <v>63.333333000000003</v>
      </c>
      <c r="O276" s="2">
        <f>Ventas[[#This Row],[Cantidad]]*Ventas[[#This Row],[Costo unitario]]</f>
        <v>140.01</v>
      </c>
      <c r="P276" s="2">
        <f>Ventas[[#This Row],[Cantidad]]*Ventas[[#This Row],[Precio unitario]]</f>
        <v>189.999999</v>
      </c>
    </row>
    <row r="277" spans="2:16" x14ac:dyDescent="0.3">
      <c r="B277" s="1">
        <v>42522</v>
      </c>
      <c r="C277">
        <v>2016</v>
      </c>
      <c r="D277" t="s">
        <v>54</v>
      </c>
      <c r="E277">
        <v>45</v>
      </c>
      <c r="F277" t="s">
        <v>90</v>
      </c>
      <c r="G277" t="s">
        <v>34</v>
      </c>
      <c r="H277" t="s">
        <v>1</v>
      </c>
      <c r="I277" s="16">
        <f>VLOOKUP(Ventas[[#This Row],[Estado]], Población[#All], 2, 0)</f>
        <v>39240000</v>
      </c>
      <c r="J277" t="s">
        <v>62</v>
      </c>
      <c r="K277" t="s">
        <v>73</v>
      </c>
      <c r="L277">
        <v>2</v>
      </c>
      <c r="M277" s="2">
        <v>40.5</v>
      </c>
      <c r="N277" s="2">
        <v>47</v>
      </c>
      <c r="O277" s="2">
        <f>Ventas[[#This Row],[Cantidad]]*Ventas[[#This Row],[Costo unitario]]</f>
        <v>81</v>
      </c>
      <c r="P277" s="2">
        <f>Ventas[[#This Row],[Cantidad]]*Ventas[[#This Row],[Precio unitario]]</f>
        <v>94</v>
      </c>
    </row>
    <row r="278" spans="2:16" x14ac:dyDescent="0.3">
      <c r="B278" s="1">
        <v>42532</v>
      </c>
      <c r="C278">
        <v>2016</v>
      </c>
      <c r="D278" t="s">
        <v>54</v>
      </c>
      <c r="E278">
        <v>45</v>
      </c>
      <c r="F278" t="s">
        <v>90</v>
      </c>
      <c r="G278" t="s">
        <v>34</v>
      </c>
      <c r="H278" t="s">
        <v>1</v>
      </c>
      <c r="I278" s="16">
        <f>VLOOKUP(Ventas[[#This Row],[Estado]], Población[#All], 2, 0)</f>
        <v>39240000</v>
      </c>
      <c r="J278" t="s">
        <v>61</v>
      </c>
      <c r="K278" t="s">
        <v>64</v>
      </c>
      <c r="L278">
        <v>3</v>
      </c>
      <c r="M278" s="2">
        <v>9.33</v>
      </c>
      <c r="N278" s="2">
        <v>11</v>
      </c>
      <c r="O278" s="2">
        <f>Ventas[[#This Row],[Cantidad]]*Ventas[[#This Row],[Costo unitario]]</f>
        <v>27.990000000000002</v>
      </c>
      <c r="P278" s="2">
        <f>Ventas[[#This Row],[Cantidad]]*Ventas[[#This Row],[Precio unitario]]</f>
        <v>33</v>
      </c>
    </row>
    <row r="279" spans="2:16" x14ac:dyDescent="0.3">
      <c r="B279" s="1">
        <v>42532</v>
      </c>
      <c r="C279">
        <v>2016</v>
      </c>
      <c r="D279" t="s">
        <v>54</v>
      </c>
      <c r="E279">
        <v>45</v>
      </c>
      <c r="F279" t="s">
        <v>90</v>
      </c>
      <c r="G279" t="s">
        <v>34</v>
      </c>
      <c r="H279" t="s">
        <v>1</v>
      </c>
      <c r="I279" s="16">
        <f>VLOOKUP(Ventas[[#This Row],[Estado]], Población[#All], 2, 0)</f>
        <v>39240000</v>
      </c>
      <c r="J279" t="s">
        <v>61</v>
      </c>
      <c r="K279" t="s">
        <v>64</v>
      </c>
      <c r="L279">
        <v>3</v>
      </c>
      <c r="M279" s="2">
        <v>76</v>
      </c>
      <c r="N279" s="2">
        <v>107</v>
      </c>
      <c r="O279" s="2">
        <f>Ventas[[#This Row],[Cantidad]]*Ventas[[#This Row],[Costo unitario]]</f>
        <v>228</v>
      </c>
      <c r="P279" s="2">
        <f>Ventas[[#This Row],[Cantidad]]*Ventas[[#This Row],[Precio unitario]]</f>
        <v>321</v>
      </c>
    </row>
    <row r="280" spans="2:16" x14ac:dyDescent="0.3">
      <c r="B280" s="1">
        <v>42532</v>
      </c>
      <c r="C280">
        <v>2016</v>
      </c>
      <c r="D280" t="s">
        <v>54</v>
      </c>
      <c r="E280">
        <v>45</v>
      </c>
      <c r="F280" t="s">
        <v>90</v>
      </c>
      <c r="G280" t="s">
        <v>34</v>
      </c>
      <c r="H280" t="s">
        <v>1</v>
      </c>
      <c r="I280" s="16">
        <f>VLOOKUP(Ventas[[#This Row],[Estado]], Población[#All], 2, 0)</f>
        <v>39240000</v>
      </c>
      <c r="J280" t="s">
        <v>62</v>
      </c>
      <c r="K280" t="s">
        <v>65</v>
      </c>
      <c r="L280">
        <v>3</v>
      </c>
      <c r="M280" s="2">
        <v>179.67</v>
      </c>
      <c r="N280" s="2">
        <v>214.33333300000001</v>
      </c>
      <c r="O280" s="2">
        <f>Ventas[[#This Row],[Cantidad]]*Ventas[[#This Row],[Costo unitario]]</f>
        <v>539.01</v>
      </c>
      <c r="P280" s="2">
        <f>Ventas[[#This Row],[Cantidad]]*Ventas[[#This Row],[Precio unitario]]</f>
        <v>642.999999</v>
      </c>
    </row>
    <row r="281" spans="2:16" x14ac:dyDescent="0.3">
      <c r="B281" s="1">
        <v>42543</v>
      </c>
      <c r="C281">
        <v>2016</v>
      </c>
      <c r="D281" t="s">
        <v>54</v>
      </c>
      <c r="E281">
        <v>45</v>
      </c>
      <c r="F281" t="s">
        <v>90</v>
      </c>
      <c r="G281" t="s">
        <v>34</v>
      </c>
      <c r="H281" t="s">
        <v>1</v>
      </c>
      <c r="I281" s="16">
        <f>VLOOKUP(Ventas[[#This Row],[Estado]], Población[#All], 2, 0)</f>
        <v>39240000</v>
      </c>
      <c r="J281" t="s">
        <v>61</v>
      </c>
      <c r="K281" t="s">
        <v>64</v>
      </c>
      <c r="L281">
        <v>3</v>
      </c>
      <c r="M281" s="2">
        <v>20</v>
      </c>
      <c r="N281" s="2">
        <v>24</v>
      </c>
      <c r="O281" s="2">
        <f>Ventas[[#This Row],[Cantidad]]*Ventas[[#This Row],[Costo unitario]]</f>
        <v>60</v>
      </c>
      <c r="P281" s="2">
        <f>Ventas[[#This Row],[Cantidad]]*Ventas[[#This Row],[Precio unitario]]</f>
        <v>72</v>
      </c>
    </row>
    <row r="282" spans="2:16" x14ac:dyDescent="0.3">
      <c r="B282" s="1">
        <v>42543</v>
      </c>
      <c r="C282">
        <v>2016</v>
      </c>
      <c r="D282" t="s">
        <v>54</v>
      </c>
      <c r="E282">
        <v>45</v>
      </c>
      <c r="F282" t="s">
        <v>90</v>
      </c>
      <c r="G282" t="s">
        <v>34</v>
      </c>
      <c r="H282" t="s">
        <v>1</v>
      </c>
      <c r="I282" s="16">
        <f>VLOOKUP(Ventas[[#This Row],[Estado]], Población[#All], 2, 0)</f>
        <v>39240000</v>
      </c>
      <c r="J282" t="s">
        <v>61</v>
      </c>
      <c r="K282" t="s">
        <v>66</v>
      </c>
      <c r="L282">
        <v>2</v>
      </c>
      <c r="M282" s="2">
        <v>350</v>
      </c>
      <c r="N282" s="2">
        <v>384.5</v>
      </c>
      <c r="O282" s="2">
        <f>Ventas[[#This Row],[Cantidad]]*Ventas[[#This Row],[Costo unitario]]</f>
        <v>700</v>
      </c>
      <c r="P282" s="2">
        <f>Ventas[[#This Row],[Cantidad]]*Ventas[[#This Row],[Precio unitario]]</f>
        <v>769</v>
      </c>
    </row>
    <row r="283" spans="2:16" x14ac:dyDescent="0.3">
      <c r="B283" s="1">
        <v>42568</v>
      </c>
      <c r="C283">
        <v>2016</v>
      </c>
      <c r="D283" t="s">
        <v>55</v>
      </c>
      <c r="E283">
        <v>45</v>
      </c>
      <c r="F283" t="s">
        <v>90</v>
      </c>
      <c r="G283" t="s">
        <v>34</v>
      </c>
      <c r="H283" t="s">
        <v>1</v>
      </c>
      <c r="I283" s="16">
        <f>VLOOKUP(Ventas[[#This Row],[Estado]], Población[#All], 2, 0)</f>
        <v>39240000</v>
      </c>
      <c r="J283" t="s">
        <v>62</v>
      </c>
      <c r="K283" t="s">
        <v>73</v>
      </c>
      <c r="L283">
        <v>1</v>
      </c>
      <c r="M283" s="2">
        <v>135</v>
      </c>
      <c r="N283" s="2">
        <v>163</v>
      </c>
      <c r="O283" s="2">
        <f>Ventas[[#This Row],[Cantidad]]*Ventas[[#This Row],[Costo unitario]]</f>
        <v>135</v>
      </c>
      <c r="P283" s="2">
        <f>Ventas[[#This Row],[Cantidad]]*Ventas[[#This Row],[Precio unitario]]</f>
        <v>163</v>
      </c>
    </row>
    <row r="284" spans="2:16" hidden="1" x14ac:dyDescent="0.3">
      <c r="B284" s="1">
        <v>42228</v>
      </c>
      <c r="C284">
        <v>2015</v>
      </c>
      <c r="D284" t="s">
        <v>56</v>
      </c>
      <c r="E284">
        <v>45</v>
      </c>
      <c r="F284" t="s">
        <v>90</v>
      </c>
      <c r="G284" t="s">
        <v>34</v>
      </c>
      <c r="H284" t="s">
        <v>1</v>
      </c>
      <c r="I284" s="16">
        <f>VLOOKUP(Ventas[[#This Row],[Estado]], Población[#All], 2, 0)</f>
        <v>39240000</v>
      </c>
      <c r="J284" t="s">
        <v>61</v>
      </c>
      <c r="K284" t="s">
        <v>64</v>
      </c>
      <c r="L284">
        <v>3</v>
      </c>
      <c r="M284" s="2">
        <v>46.67</v>
      </c>
      <c r="N284" s="2">
        <v>56.333333000000003</v>
      </c>
      <c r="O284" s="2">
        <f>Ventas[[#This Row],[Cantidad]]*Ventas[[#This Row],[Costo unitario]]</f>
        <v>140.01</v>
      </c>
      <c r="P284" s="2">
        <f>Ventas[[#This Row],[Cantidad]]*Ventas[[#This Row],[Precio unitario]]</f>
        <v>168.999999</v>
      </c>
    </row>
    <row r="285" spans="2:16" hidden="1" x14ac:dyDescent="0.3">
      <c r="B285" s="1">
        <v>42228</v>
      </c>
      <c r="C285">
        <v>2015</v>
      </c>
      <c r="D285" t="s">
        <v>56</v>
      </c>
      <c r="E285">
        <v>45</v>
      </c>
      <c r="F285" t="s">
        <v>90</v>
      </c>
      <c r="G285" t="s">
        <v>34</v>
      </c>
      <c r="H285" t="s">
        <v>1</v>
      </c>
      <c r="I285" s="16">
        <f>VLOOKUP(Ventas[[#This Row],[Estado]], Población[#All], 2, 0)</f>
        <v>39240000</v>
      </c>
      <c r="J285" t="s">
        <v>61</v>
      </c>
      <c r="K285" t="s">
        <v>66</v>
      </c>
      <c r="L285">
        <v>1</v>
      </c>
      <c r="M285" s="2">
        <v>700</v>
      </c>
      <c r="N285" s="2">
        <v>712</v>
      </c>
      <c r="O285" s="2">
        <f>Ventas[[#This Row],[Cantidad]]*Ventas[[#This Row],[Costo unitario]]</f>
        <v>700</v>
      </c>
      <c r="P285" s="2">
        <f>Ventas[[#This Row],[Cantidad]]*Ventas[[#This Row],[Precio unitario]]</f>
        <v>712</v>
      </c>
    </row>
    <row r="286" spans="2:16" hidden="1" x14ac:dyDescent="0.3">
      <c r="B286" s="1">
        <v>42228</v>
      </c>
      <c r="C286">
        <v>2015</v>
      </c>
      <c r="D286" t="s">
        <v>56</v>
      </c>
      <c r="E286">
        <v>45</v>
      </c>
      <c r="F286" t="s">
        <v>90</v>
      </c>
      <c r="G286" t="s">
        <v>34</v>
      </c>
      <c r="H286" t="s">
        <v>1</v>
      </c>
      <c r="I286" s="16">
        <f>VLOOKUP(Ventas[[#This Row],[Estado]], Población[#All], 2, 0)</f>
        <v>39240000</v>
      </c>
      <c r="J286" t="s">
        <v>62</v>
      </c>
      <c r="K286" t="s">
        <v>73</v>
      </c>
      <c r="L286">
        <v>1</v>
      </c>
      <c r="M286" s="2">
        <v>171</v>
      </c>
      <c r="N286" s="2">
        <v>190</v>
      </c>
      <c r="O286" s="2">
        <f>Ventas[[#This Row],[Cantidad]]*Ventas[[#This Row],[Costo unitario]]</f>
        <v>171</v>
      </c>
      <c r="P286" s="2">
        <f>Ventas[[#This Row],[Cantidad]]*Ventas[[#This Row],[Precio unitario]]</f>
        <v>190</v>
      </c>
    </row>
    <row r="287" spans="2:16" hidden="1" x14ac:dyDescent="0.3">
      <c r="B287" s="1">
        <v>42258</v>
      </c>
      <c r="C287">
        <v>2015</v>
      </c>
      <c r="D287" t="s">
        <v>57</v>
      </c>
      <c r="E287">
        <v>45</v>
      </c>
      <c r="F287" t="s">
        <v>90</v>
      </c>
      <c r="G287" t="s">
        <v>34</v>
      </c>
      <c r="H287" t="s">
        <v>1</v>
      </c>
      <c r="I287" s="16">
        <f>VLOOKUP(Ventas[[#This Row],[Estado]], Población[#All], 2, 0)</f>
        <v>39240000</v>
      </c>
      <c r="J287" t="s">
        <v>61</v>
      </c>
      <c r="K287" t="s">
        <v>64</v>
      </c>
      <c r="L287">
        <v>1</v>
      </c>
      <c r="M287" s="2">
        <v>300</v>
      </c>
      <c r="N287" s="2">
        <v>317</v>
      </c>
      <c r="O287" s="2">
        <f>Ventas[[#This Row],[Cantidad]]*Ventas[[#This Row],[Costo unitario]]</f>
        <v>300</v>
      </c>
      <c r="P287" s="2">
        <f>Ventas[[#This Row],[Cantidad]]*Ventas[[#This Row],[Precio unitario]]</f>
        <v>317</v>
      </c>
    </row>
    <row r="288" spans="2:16" hidden="1" x14ac:dyDescent="0.3">
      <c r="B288" s="1">
        <v>42304</v>
      </c>
      <c r="C288">
        <v>2015</v>
      </c>
      <c r="D288" t="s">
        <v>58</v>
      </c>
      <c r="E288">
        <v>45</v>
      </c>
      <c r="F288" t="s">
        <v>90</v>
      </c>
      <c r="G288" t="s">
        <v>34</v>
      </c>
      <c r="H288" t="s">
        <v>1</v>
      </c>
      <c r="I288" s="16">
        <f>VLOOKUP(Ventas[[#This Row],[Estado]], Población[#All], 2, 0)</f>
        <v>39240000</v>
      </c>
      <c r="J288" t="s">
        <v>61</v>
      </c>
      <c r="K288" t="s">
        <v>64</v>
      </c>
      <c r="L288">
        <v>3</v>
      </c>
      <c r="M288" s="2">
        <v>251.33</v>
      </c>
      <c r="N288" s="2">
        <v>302.33333299999998</v>
      </c>
      <c r="O288" s="2">
        <f>Ventas[[#This Row],[Cantidad]]*Ventas[[#This Row],[Costo unitario]]</f>
        <v>753.99</v>
      </c>
      <c r="P288" s="2">
        <f>Ventas[[#This Row],[Cantidad]]*Ventas[[#This Row],[Precio unitario]]</f>
        <v>906.99999899999989</v>
      </c>
    </row>
    <row r="289" spans="2:16" hidden="1" x14ac:dyDescent="0.3">
      <c r="B289" s="1">
        <v>42304</v>
      </c>
      <c r="C289">
        <v>2015</v>
      </c>
      <c r="D289" t="s">
        <v>58</v>
      </c>
      <c r="E289">
        <v>45</v>
      </c>
      <c r="F289" t="s">
        <v>90</v>
      </c>
      <c r="G289" t="s">
        <v>34</v>
      </c>
      <c r="H289" t="s">
        <v>1</v>
      </c>
      <c r="I289" s="16">
        <f>VLOOKUP(Ventas[[#This Row],[Estado]], Población[#All], 2, 0)</f>
        <v>39240000</v>
      </c>
      <c r="J289" t="s">
        <v>61</v>
      </c>
      <c r="K289" t="s">
        <v>64</v>
      </c>
      <c r="L289">
        <v>2</v>
      </c>
      <c r="M289" s="2">
        <v>12.5</v>
      </c>
      <c r="N289" s="2">
        <v>13.5</v>
      </c>
      <c r="O289" s="2">
        <f>Ventas[[#This Row],[Cantidad]]*Ventas[[#This Row],[Costo unitario]]</f>
        <v>25</v>
      </c>
      <c r="P289" s="2">
        <f>Ventas[[#This Row],[Cantidad]]*Ventas[[#This Row],[Precio unitario]]</f>
        <v>27</v>
      </c>
    </row>
    <row r="290" spans="2:16" hidden="1" x14ac:dyDescent="0.3">
      <c r="B290" s="1">
        <v>42307</v>
      </c>
      <c r="C290">
        <v>2015</v>
      </c>
      <c r="D290" t="s">
        <v>58</v>
      </c>
      <c r="E290">
        <v>45</v>
      </c>
      <c r="F290" t="s">
        <v>90</v>
      </c>
      <c r="G290" t="s">
        <v>34</v>
      </c>
      <c r="H290" t="s">
        <v>1</v>
      </c>
      <c r="I290" s="16">
        <f>VLOOKUP(Ventas[[#This Row],[Estado]], Población[#All], 2, 0)</f>
        <v>39240000</v>
      </c>
      <c r="J290" t="s">
        <v>61</v>
      </c>
      <c r="K290" t="s">
        <v>66</v>
      </c>
      <c r="L290">
        <v>2</v>
      </c>
      <c r="M290" s="2">
        <v>507.5</v>
      </c>
      <c r="N290" s="2">
        <v>508</v>
      </c>
      <c r="O290" s="2">
        <f>Ventas[[#This Row],[Cantidad]]*Ventas[[#This Row],[Costo unitario]]</f>
        <v>1015</v>
      </c>
      <c r="P290" s="2">
        <f>Ventas[[#This Row],[Cantidad]]*Ventas[[#This Row],[Precio unitario]]</f>
        <v>1016</v>
      </c>
    </row>
    <row r="291" spans="2:16" hidden="1" x14ac:dyDescent="0.3">
      <c r="B291" s="1">
        <v>42332</v>
      </c>
      <c r="C291">
        <v>2015</v>
      </c>
      <c r="D291" t="s">
        <v>59</v>
      </c>
      <c r="E291">
        <v>45</v>
      </c>
      <c r="F291" t="s">
        <v>90</v>
      </c>
      <c r="G291" t="s">
        <v>34</v>
      </c>
      <c r="H291" t="s">
        <v>1</v>
      </c>
      <c r="I291" s="16">
        <f>VLOOKUP(Ventas[[#This Row],[Estado]], Población[#All], 2, 0)</f>
        <v>39240000</v>
      </c>
      <c r="J291" t="s">
        <v>61</v>
      </c>
      <c r="K291" t="s">
        <v>64</v>
      </c>
      <c r="L291">
        <v>2</v>
      </c>
      <c r="M291" s="2">
        <v>312.5</v>
      </c>
      <c r="N291" s="2">
        <v>341</v>
      </c>
      <c r="O291" s="2">
        <f>Ventas[[#This Row],[Cantidad]]*Ventas[[#This Row],[Costo unitario]]</f>
        <v>625</v>
      </c>
      <c r="P291" s="2">
        <f>Ventas[[#This Row],[Cantidad]]*Ventas[[#This Row],[Precio unitario]]</f>
        <v>682</v>
      </c>
    </row>
    <row r="292" spans="2:16" hidden="1" x14ac:dyDescent="0.3">
      <c r="B292" s="1">
        <v>42332</v>
      </c>
      <c r="C292">
        <v>2015</v>
      </c>
      <c r="D292" t="s">
        <v>59</v>
      </c>
      <c r="E292">
        <v>45</v>
      </c>
      <c r="F292" t="s">
        <v>90</v>
      </c>
      <c r="G292" t="s">
        <v>34</v>
      </c>
      <c r="H292" t="s">
        <v>1</v>
      </c>
      <c r="I292" s="16">
        <f>VLOOKUP(Ventas[[#This Row],[Estado]], Población[#All], 2, 0)</f>
        <v>39240000</v>
      </c>
      <c r="J292" t="s">
        <v>61</v>
      </c>
      <c r="K292" t="s">
        <v>64</v>
      </c>
      <c r="L292">
        <v>2</v>
      </c>
      <c r="M292" s="2">
        <v>67.5</v>
      </c>
      <c r="N292" s="2">
        <v>79</v>
      </c>
      <c r="O292" s="2">
        <f>Ventas[[#This Row],[Cantidad]]*Ventas[[#This Row],[Costo unitario]]</f>
        <v>135</v>
      </c>
      <c r="P292" s="2">
        <f>Ventas[[#This Row],[Cantidad]]*Ventas[[#This Row],[Precio unitario]]</f>
        <v>158</v>
      </c>
    </row>
    <row r="293" spans="2:16" hidden="1" x14ac:dyDescent="0.3">
      <c r="B293" s="1">
        <v>42332</v>
      </c>
      <c r="C293">
        <v>2015</v>
      </c>
      <c r="D293" t="s">
        <v>59</v>
      </c>
      <c r="E293">
        <v>45</v>
      </c>
      <c r="F293" t="s">
        <v>90</v>
      </c>
      <c r="G293" t="s">
        <v>34</v>
      </c>
      <c r="H293" t="s">
        <v>1</v>
      </c>
      <c r="I293" s="16">
        <f>VLOOKUP(Ventas[[#This Row],[Estado]], Población[#All], 2, 0)</f>
        <v>39240000</v>
      </c>
      <c r="J293" t="s">
        <v>61</v>
      </c>
      <c r="K293" t="s">
        <v>64</v>
      </c>
      <c r="L293">
        <v>2</v>
      </c>
      <c r="M293" s="2">
        <v>32</v>
      </c>
      <c r="N293" s="2">
        <v>36</v>
      </c>
      <c r="O293" s="2">
        <f>Ventas[[#This Row],[Cantidad]]*Ventas[[#This Row],[Costo unitario]]</f>
        <v>64</v>
      </c>
      <c r="P293" s="2">
        <f>Ventas[[#This Row],[Cantidad]]*Ventas[[#This Row],[Precio unitario]]</f>
        <v>72</v>
      </c>
    </row>
    <row r="294" spans="2:16" hidden="1" x14ac:dyDescent="0.3">
      <c r="B294" s="1">
        <v>42345</v>
      </c>
      <c r="C294">
        <v>2015</v>
      </c>
      <c r="D294" t="s">
        <v>60</v>
      </c>
      <c r="E294">
        <v>45</v>
      </c>
      <c r="F294" t="s">
        <v>90</v>
      </c>
      <c r="G294" t="s">
        <v>34</v>
      </c>
      <c r="H294" t="s">
        <v>1</v>
      </c>
      <c r="I294" s="16">
        <f>VLOOKUP(Ventas[[#This Row],[Estado]], Población[#All], 2, 0)</f>
        <v>39240000</v>
      </c>
      <c r="J294" t="s">
        <v>62</v>
      </c>
      <c r="K294" t="s">
        <v>73</v>
      </c>
      <c r="L294">
        <v>1</v>
      </c>
      <c r="M294" s="2">
        <v>216</v>
      </c>
      <c r="N294" s="2">
        <v>245</v>
      </c>
      <c r="O294" s="2">
        <f>Ventas[[#This Row],[Cantidad]]*Ventas[[#This Row],[Costo unitario]]</f>
        <v>216</v>
      </c>
      <c r="P294" s="2">
        <f>Ventas[[#This Row],[Cantidad]]*Ventas[[#This Row],[Precio unitario]]</f>
        <v>245</v>
      </c>
    </row>
    <row r="295" spans="2:16" hidden="1" x14ac:dyDescent="0.3">
      <c r="B295" s="1">
        <v>42348</v>
      </c>
      <c r="C295">
        <v>2015</v>
      </c>
      <c r="D295" t="s">
        <v>60</v>
      </c>
      <c r="E295">
        <v>45</v>
      </c>
      <c r="F295" t="s">
        <v>90</v>
      </c>
      <c r="G295" t="s">
        <v>34</v>
      </c>
      <c r="H295" t="s">
        <v>1</v>
      </c>
      <c r="I295" s="16">
        <f>VLOOKUP(Ventas[[#This Row],[Estado]], Población[#All], 2, 0)</f>
        <v>39240000</v>
      </c>
      <c r="J295" t="s">
        <v>61</v>
      </c>
      <c r="K295" t="s">
        <v>64</v>
      </c>
      <c r="L295">
        <v>3</v>
      </c>
      <c r="M295" s="2">
        <v>8</v>
      </c>
      <c r="N295" s="2">
        <v>8</v>
      </c>
      <c r="O295" s="2">
        <f>Ventas[[#This Row],[Cantidad]]*Ventas[[#This Row],[Costo unitario]]</f>
        <v>24</v>
      </c>
      <c r="P295" s="2">
        <f>Ventas[[#This Row],[Cantidad]]*Ventas[[#This Row],[Precio unitario]]</f>
        <v>24</v>
      </c>
    </row>
    <row r="296" spans="2:16" hidden="1" x14ac:dyDescent="0.3">
      <c r="B296" s="1">
        <v>42364</v>
      </c>
      <c r="C296">
        <v>2015</v>
      </c>
      <c r="D296" t="s">
        <v>60</v>
      </c>
      <c r="E296">
        <v>45</v>
      </c>
      <c r="F296" t="s">
        <v>90</v>
      </c>
      <c r="G296" t="s">
        <v>34</v>
      </c>
      <c r="H296" t="s">
        <v>1</v>
      </c>
      <c r="I296" s="16">
        <f>VLOOKUP(Ventas[[#This Row],[Estado]], Población[#All], 2, 0)</f>
        <v>39240000</v>
      </c>
      <c r="J296" t="s">
        <v>62</v>
      </c>
      <c r="K296" t="s">
        <v>73</v>
      </c>
      <c r="L296">
        <v>3</v>
      </c>
      <c r="M296" s="2">
        <v>90</v>
      </c>
      <c r="N296" s="2">
        <v>85.333332999999996</v>
      </c>
      <c r="O296" s="2">
        <f>Ventas[[#This Row],[Cantidad]]*Ventas[[#This Row],[Costo unitario]]</f>
        <v>270</v>
      </c>
      <c r="P296" s="2">
        <f>Ventas[[#This Row],[Cantidad]]*Ventas[[#This Row],[Precio unitario]]</f>
        <v>255.999999</v>
      </c>
    </row>
    <row r="297" spans="2:16" x14ac:dyDescent="0.3">
      <c r="B297" s="1">
        <v>42420</v>
      </c>
      <c r="C297">
        <v>2016</v>
      </c>
      <c r="D297" t="s">
        <v>50</v>
      </c>
      <c r="E297">
        <v>40</v>
      </c>
      <c r="F297" t="s">
        <v>89</v>
      </c>
      <c r="G297" t="s">
        <v>35</v>
      </c>
      <c r="H297" t="s">
        <v>3</v>
      </c>
      <c r="I297" s="16">
        <f>VLOOKUP(Ventas[[#This Row],[Estado]], Población[#All], 2, 0)</f>
        <v>1315000</v>
      </c>
      <c r="J297" t="s">
        <v>63</v>
      </c>
      <c r="K297" t="s">
        <v>74</v>
      </c>
      <c r="L297">
        <v>2</v>
      </c>
      <c r="M297" s="2">
        <v>1192</v>
      </c>
      <c r="N297" s="2">
        <v>1396</v>
      </c>
      <c r="O297" s="2">
        <f>Ventas[[#This Row],[Cantidad]]*Ventas[[#This Row],[Costo unitario]]</f>
        <v>2384</v>
      </c>
      <c r="P297" s="2">
        <f>Ventas[[#This Row],[Cantidad]]*Ventas[[#This Row],[Precio unitario]]</f>
        <v>2792</v>
      </c>
    </row>
    <row r="298" spans="2:16" x14ac:dyDescent="0.3">
      <c r="B298" s="1">
        <v>42420</v>
      </c>
      <c r="C298">
        <v>2016</v>
      </c>
      <c r="D298" t="s">
        <v>50</v>
      </c>
      <c r="E298">
        <v>40</v>
      </c>
      <c r="F298" t="s">
        <v>89</v>
      </c>
      <c r="G298" t="s">
        <v>35</v>
      </c>
      <c r="H298" t="s">
        <v>3</v>
      </c>
      <c r="I298" s="16">
        <f>VLOOKUP(Ventas[[#This Row],[Estado]], Población[#All], 2, 0)</f>
        <v>1315000</v>
      </c>
      <c r="J298" t="s">
        <v>61</v>
      </c>
      <c r="K298" t="s">
        <v>64</v>
      </c>
      <c r="L298">
        <v>2</v>
      </c>
      <c r="M298" s="2">
        <v>246.5</v>
      </c>
      <c r="N298" s="2">
        <v>314.5</v>
      </c>
      <c r="O298" s="2">
        <f>Ventas[[#This Row],[Cantidad]]*Ventas[[#This Row],[Costo unitario]]</f>
        <v>493</v>
      </c>
      <c r="P298" s="2">
        <f>Ventas[[#This Row],[Cantidad]]*Ventas[[#This Row],[Precio unitario]]</f>
        <v>629</v>
      </c>
    </row>
    <row r="299" spans="2:16" x14ac:dyDescent="0.3">
      <c r="B299" s="1">
        <v>42420</v>
      </c>
      <c r="C299">
        <v>2016</v>
      </c>
      <c r="D299" t="s">
        <v>50</v>
      </c>
      <c r="E299">
        <v>40</v>
      </c>
      <c r="F299" t="s">
        <v>89</v>
      </c>
      <c r="G299" t="s">
        <v>35</v>
      </c>
      <c r="H299" t="s">
        <v>3</v>
      </c>
      <c r="I299" s="16">
        <f>VLOOKUP(Ventas[[#This Row],[Estado]], Población[#All], 2, 0)</f>
        <v>1315000</v>
      </c>
      <c r="J299" t="s">
        <v>61</v>
      </c>
      <c r="K299" t="s">
        <v>64</v>
      </c>
      <c r="L299">
        <v>2</v>
      </c>
      <c r="M299" s="2">
        <v>20</v>
      </c>
      <c r="N299" s="2">
        <v>26</v>
      </c>
      <c r="O299" s="2">
        <f>Ventas[[#This Row],[Cantidad]]*Ventas[[#This Row],[Costo unitario]]</f>
        <v>40</v>
      </c>
      <c r="P299" s="2">
        <f>Ventas[[#This Row],[Cantidad]]*Ventas[[#This Row],[Precio unitario]]</f>
        <v>52</v>
      </c>
    </row>
    <row r="300" spans="2:16" x14ac:dyDescent="0.3">
      <c r="B300" s="1">
        <v>42420</v>
      </c>
      <c r="C300">
        <v>2016</v>
      </c>
      <c r="D300" t="s">
        <v>50</v>
      </c>
      <c r="E300">
        <v>40</v>
      </c>
      <c r="F300" t="s">
        <v>89</v>
      </c>
      <c r="G300" t="s">
        <v>35</v>
      </c>
      <c r="H300" t="s">
        <v>3</v>
      </c>
      <c r="I300" s="16">
        <f>VLOOKUP(Ventas[[#This Row],[Estado]], Población[#All], 2, 0)</f>
        <v>1315000</v>
      </c>
      <c r="J300" t="s">
        <v>61</v>
      </c>
      <c r="K300" t="s">
        <v>64</v>
      </c>
      <c r="L300">
        <v>3</v>
      </c>
      <c r="M300" s="2">
        <v>6</v>
      </c>
      <c r="N300" s="2">
        <v>6.6666670000000003</v>
      </c>
      <c r="O300" s="2">
        <f>Ventas[[#This Row],[Cantidad]]*Ventas[[#This Row],[Costo unitario]]</f>
        <v>18</v>
      </c>
      <c r="P300" s="2">
        <f>Ventas[[#This Row],[Cantidad]]*Ventas[[#This Row],[Precio unitario]]</f>
        <v>20.000001000000001</v>
      </c>
    </row>
    <row r="301" spans="2:16" x14ac:dyDescent="0.3">
      <c r="B301" s="1">
        <v>42420</v>
      </c>
      <c r="C301">
        <v>2016</v>
      </c>
      <c r="D301" t="s">
        <v>50</v>
      </c>
      <c r="E301">
        <v>40</v>
      </c>
      <c r="F301" t="s">
        <v>89</v>
      </c>
      <c r="G301" t="s">
        <v>35</v>
      </c>
      <c r="H301" t="s">
        <v>3</v>
      </c>
      <c r="I301" s="16">
        <f>VLOOKUP(Ventas[[#This Row],[Estado]], Población[#All], 2, 0)</f>
        <v>1315000</v>
      </c>
      <c r="J301" t="s">
        <v>61</v>
      </c>
      <c r="K301" t="s">
        <v>68</v>
      </c>
      <c r="L301">
        <v>3</v>
      </c>
      <c r="M301" s="2">
        <v>318</v>
      </c>
      <c r="N301" s="2">
        <v>321.66666700000002</v>
      </c>
      <c r="O301" s="2">
        <f>Ventas[[#This Row],[Cantidad]]*Ventas[[#This Row],[Costo unitario]]</f>
        <v>954</v>
      </c>
      <c r="P301" s="2">
        <f>Ventas[[#This Row],[Cantidad]]*Ventas[[#This Row],[Precio unitario]]</f>
        <v>965.00000100000011</v>
      </c>
    </row>
    <row r="302" spans="2:16" x14ac:dyDescent="0.3">
      <c r="B302" s="1">
        <v>42420</v>
      </c>
      <c r="C302">
        <v>2016</v>
      </c>
      <c r="D302" t="s">
        <v>50</v>
      </c>
      <c r="E302">
        <v>40</v>
      </c>
      <c r="F302" t="s">
        <v>89</v>
      </c>
      <c r="G302" t="s">
        <v>35</v>
      </c>
      <c r="H302" t="s">
        <v>3</v>
      </c>
      <c r="I302" s="16">
        <f>VLOOKUP(Ventas[[#This Row],[Estado]], Población[#All], 2, 0)</f>
        <v>1315000</v>
      </c>
      <c r="J302" t="s">
        <v>62</v>
      </c>
      <c r="K302" t="s">
        <v>73</v>
      </c>
      <c r="L302">
        <v>1</v>
      </c>
      <c r="M302" s="2">
        <v>153</v>
      </c>
      <c r="N302" s="2">
        <v>155</v>
      </c>
      <c r="O302" s="2">
        <f>Ventas[[#This Row],[Cantidad]]*Ventas[[#This Row],[Costo unitario]]</f>
        <v>153</v>
      </c>
      <c r="P302" s="2">
        <f>Ventas[[#This Row],[Cantidad]]*Ventas[[#This Row],[Precio unitario]]</f>
        <v>155</v>
      </c>
    </row>
    <row r="303" spans="2:16" x14ac:dyDescent="0.3">
      <c r="B303" s="1">
        <v>42491</v>
      </c>
      <c r="C303">
        <v>2016</v>
      </c>
      <c r="D303" t="s">
        <v>53</v>
      </c>
      <c r="E303">
        <v>40</v>
      </c>
      <c r="F303" t="s">
        <v>89</v>
      </c>
      <c r="G303" t="s">
        <v>35</v>
      </c>
      <c r="H303" t="s">
        <v>3</v>
      </c>
      <c r="I303" s="16">
        <f>VLOOKUP(Ventas[[#This Row],[Estado]], Población[#All], 2, 0)</f>
        <v>1315000</v>
      </c>
      <c r="J303" t="s">
        <v>63</v>
      </c>
      <c r="K303" t="s">
        <v>74</v>
      </c>
      <c r="L303">
        <v>1</v>
      </c>
      <c r="M303" s="2">
        <v>2384</v>
      </c>
      <c r="N303" s="2">
        <v>2292</v>
      </c>
      <c r="O303" s="2">
        <f>Ventas[[#This Row],[Cantidad]]*Ventas[[#This Row],[Costo unitario]]</f>
        <v>2384</v>
      </c>
      <c r="P303" s="2">
        <f>Ventas[[#This Row],[Cantidad]]*Ventas[[#This Row],[Precio unitario]]</f>
        <v>2292</v>
      </c>
    </row>
    <row r="304" spans="2:16" x14ac:dyDescent="0.3">
      <c r="B304" s="1">
        <v>42491</v>
      </c>
      <c r="C304">
        <v>2016</v>
      </c>
      <c r="D304" t="s">
        <v>53</v>
      </c>
      <c r="E304">
        <v>40</v>
      </c>
      <c r="F304" t="s">
        <v>89</v>
      </c>
      <c r="G304" t="s">
        <v>35</v>
      </c>
      <c r="H304" t="s">
        <v>3</v>
      </c>
      <c r="I304" s="16">
        <f>VLOOKUP(Ventas[[#This Row],[Estado]], Población[#All], 2, 0)</f>
        <v>1315000</v>
      </c>
      <c r="J304" t="s">
        <v>61</v>
      </c>
      <c r="K304" t="s">
        <v>66</v>
      </c>
      <c r="L304">
        <v>2</v>
      </c>
      <c r="M304" s="2">
        <v>262.5</v>
      </c>
      <c r="N304" s="2">
        <v>316.5</v>
      </c>
      <c r="O304" s="2">
        <f>Ventas[[#This Row],[Cantidad]]*Ventas[[#This Row],[Costo unitario]]</f>
        <v>525</v>
      </c>
      <c r="P304" s="2">
        <f>Ventas[[#This Row],[Cantidad]]*Ventas[[#This Row],[Precio unitario]]</f>
        <v>633</v>
      </c>
    </row>
    <row r="305" spans="2:16" x14ac:dyDescent="0.3">
      <c r="B305" s="1">
        <v>42491</v>
      </c>
      <c r="C305">
        <v>2016</v>
      </c>
      <c r="D305" t="s">
        <v>53</v>
      </c>
      <c r="E305">
        <v>40</v>
      </c>
      <c r="F305" t="s">
        <v>89</v>
      </c>
      <c r="G305" t="s">
        <v>35</v>
      </c>
      <c r="H305" t="s">
        <v>3</v>
      </c>
      <c r="I305" s="16">
        <f>VLOOKUP(Ventas[[#This Row],[Estado]], Población[#All], 2, 0)</f>
        <v>1315000</v>
      </c>
      <c r="J305" t="s">
        <v>62</v>
      </c>
      <c r="K305" t="s">
        <v>73</v>
      </c>
      <c r="L305">
        <v>1</v>
      </c>
      <c r="M305" s="2">
        <v>135</v>
      </c>
      <c r="N305" s="2">
        <v>172</v>
      </c>
      <c r="O305" s="2">
        <f>Ventas[[#This Row],[Cantidad]]*Ventas[[#This Row],[Costo unitario]]</f>
        <v>135</v>
      </c>
      <c r="P305" s="2">
        <f>Ventas[[#This Row],[Cantidad]]*Ventas[[#This Row],[Precio unitario]]</f>
        <v>172</v>
      </c>
    </row>
    <row r="306" spans="2:16" hidden="1" x14ac:dyDescent="0.3">
      <c r="B306" s="1">
        <v>42187</v>
      </c>
      <c r="C306">
        <v>2015</v>
      </c>
      <c r="D306" t="s">
        <v>55</v>
      </c>
      <c r="E306">
        <v>40</v>
      </c>
      <c r="F306" t="s">
        <v>89</v>
      </c>
      <c r="G306" t="s">
        <v>35</v>
      </c>
      <c r="H306" t="s">
        <v>3</v>
      </c>
      <c r="I306" s="16">
        <f>VLOOKUP(Ventas[[#This Row],[Estado]], Población[#All], 2, 0)</f>
        <v>1315000</v>
      </c>
      <c r="J306" t="s">
        <v>61</v>
      </c>
      <c r="K306" t="s">
        <v>66</v>
      </c>
      <c r="L306">
        <v>1</v>
      </c>
      <c r="M306" s="2">
        <v>315</v>
      </c>
      <c r="N306" s="2">
        <v>353</v>
      </c>
      <c r="O306" s="2">
        <f>Ventas[[#This Row],[Cantidad]]*Ventas[[#This Row],[Costo unitario]]</f>
        <v>315</v>
      </c>
      <c r="P306" s="2">
        <f>Ventas[[#This Row],[Cantidad]]*Ventas[[#This Row],[Precio unitario]]</f>
        <v>353</v>
      </c>
    </row>
    <row r="307" spans="2:16" hidden="1" x14ac:dyDescent="0.3">
      <c r="B307" s="1">
        <v>42283</v>
      </c>
      <c r="C307">
        <v>2015</v>
      </c>
      <c r="D307" t="s">
        <v>58</v>
      </c>
      <c r="E307">
        <v>40</v>
      </c>
      <c r="F307" t="s">
        <v>89</v>
      </c>
      <c r="G307" t="s">
        <v>35</v>
      </c>
      <c r="H307" t="s">
        <v>3</v>
      </c>
      <c r="I307" s="16">
        <f>VLOOKUP(Ventas[[#This Row],[Estado]], Población[#All], 2, 0)</f>
        <v>1315000</v>
      </c>
      <c r="J307" t="s">
        <v>61</v>
      </c>
      <c r="K307" t="s">
        <v>64</v>
      </c>
      <c r="L307">
        <v>1</v>
      </c>
      <c r="M307" s="2">
        <v>90</v>
      </c>
      <c r="N307" s="2">
        <v>124</v>
      </c>
      <c r="O307" s="2">
        <f>Ventas[[#This Row],[Cantidad]]*Ventas[[#This Row],[Costo unitario]]</f>
        <v>90</v>
      </c>
      <c r="P307" s="2">
        <f>Ventas[[#This Row],[Cantidad]]*Ventas[[#This Row],[Precio unitario]]</f>
        <v>124</v>
      </c>
    </row>
    <row r="308" spans="2:16" hidden="1" x14ac:dyDescent="0.3">
      <c r="B308" s="1">
        <v>42283</v>
      </c>
      <c r="C308">
        <v>2015</v>
      </c>
      <c r="D308" t="s">
        <v>58</v>
      </c>
      <c r="E308">
        <v>40</v>
      </c>
      <c r="F308" t="s">
        <v>89</v>
      </c>
      <c r="G308" t="s">
        <v>35</v>
      </c>
      <c r="H308" t="s">
        <v>3</v>
      </c>
      <c r="I308" s="16">
        <f>VLOOKUP(Ventas[[#This Row],[Estado]], Población[#All], 2, 0)</f>
        <v>1315000</v>
      </c>
      <c r="J308" t="s">
        <v>61</v>
      </c>
      <c r="K308" t="s">
        <v>64</v>
      </c>
      <c r="L308">
        <v>3</v>
      </c>
      <c r="M308" s="2">
        <v>233.33</v>
      </c>
      <c r="N308" s="2">
        <v>222</v>
      </c>
      <c r="O308" s="2">
        <f>Ventas[[#This Row],[Cantidad]]*Ventas[[#This Row],[Costo unitario]]</f>
        <v>699.99</v>
      </c>
      <c r="P308" s="2">
        <f>Ventas[[#This Row],[Cantidad]]*Ventas[[#This Row],[Precio unitario]]</f>
        <v>666</v>
      </c>
    </row>
    <row r="309" spans="2:16" hidden="1" x14ac:dyDescent="0.3">
      <c r="B309" s="1">
        <v>42283</v>
      </c>
      <c r="C309">
        <v>2015</v>
      </c>
      <c r="D309" t="s">
        <v>58</v>
      </c>
      <c r="E309">
        <v>40</v>
      </c>
      <c r="F309" t="s">
        <v>89</v>
      </c>
      <c r="G309" t="s">
        <v>35</v>
      </c>
      <c r="H309" t="s">
        <v>3</v>
      </c>
      <c r="I309" s="16">
        <f>VLOOKUP(Ventas[[#This Row],[Estado]], Población[#All], 2, 0)</f>
        <v>1315000</v>
      </c>
      <c r="J309" t="s">
        <v>61</v>
      </c>
      <c r="K309" t="s">
        <v>66</v>
      </c>
      <c r="L309">
        <v>2</v>
      </c>
      <c r="M309" s="2">
        <v>437.5</v>
      </c>
      <c r="N309" s="2">
        <v>342</v>
      </c>
      <c r="O309" s="2">
        <f>Ventas[[#This Row],[Cantidad]]*Ventas[[#This Row],[Costo unitario]]</f>
        <v>875</v>
      </c>
      <c r="P309" s="2">
        <f>Ventas[[#This Row],[Cantidad]]*Ventas[[#This Row],[Precio unitario]]</f>
        <v>684</v>
      </c>
    </row>
    <row r="310" spans="2:16" hidden="1" x14ac:dyDescent="0.3">
      <c r="B310" s="1">
        <v>42283</v>
      </c>
      <c r="C310">
        <v>2015</v>
      </c>
      <c r="D310" t="s">
        <v>58</v>
      </c>
      <c r="E310">
        <v>40</v>
      </c>
      <c r="F310" t="s">
        <v>89</v>
      </c>
      <c r="G310" t="s">
        <v>35</v>
      </c>
      <c r="H310" t="s">
        <v>3</v>
      </c>
      <c r="I310" s="16">
        <f>VLOOKUP(Ventas[[#This Row],[Estado]], Población[#All], 2, 0)</f>
        <v>1315000</v>
      </c>
      <c r="J310" t="s">
        <v>62</v>
      </c>
      <c r="K310" t="s">
        <v>70</v>
      </c>
      <c r="L310">
        <v>3</v>
      </c>
      <c r="M310" s="2">
        <v>378</v>
      </c>
      <c r="N310" s="2">
        <v>362</v>
      </c>
      <c r="O310" s="2">
        <f>Ventas[[#This Row],[Cantidad]]*Ventas[[#This Row],[Costo unitario]]</f>
        <v>1134</v>
      </c>
      <c r="P310" s="2">
        <f>Ventas[[#This Row],[Cantidad]]*Ventas[[#This Row],[Precio unitario]]</f>
        <v>1086</v>
      </c>
    </row>
    <row r="311" spans="2:16" hidden="1" x14ac:dyDescent="0.3">
      <c r="B311" s="1">
        <v>42321</v>
      </c>
      <c r="C311">
        <v>2015</v>
      </c>
      <c r="D311" t="s">
        <v>59</v>
      </c>
      <c r="E311">
        <v>40</v>
      </c>
      <c r="F311" t="s">
        <v>89</v>
      </c>
      <c r="G311" t="s">
        <v>35</v>
      </c>
      <c r="H311" t="s">
        <v>3</v>
      </c>
      <c r="I311" s="16">
        <f>VLOOKUP(Ventas[[#This Row],[Estado]], Población[#All], 2, 0)</f>
        <v>1315000</v>
      </c>
      <c r="J311" t="s">
        <v>63</v>
      </c>
      <c r="K311" t="s">
        <v>74</v>
      </c>
      <c r="L311">
        <v>2</v>
      </c>
      <c r="M311" s="2">
        <v>371</v>
      </c>
      <c r="N311" s="2">
        <v>301</v>
      </c>
      <c r="O311" s="2">
        <f>Ventas[[#This Row],[Cantidad]]*Ventas[[#This Row],[Costo unitario]]</f>
        <v>742</v>
      </c>
      <c r="P311" s="2">
        <f>Ventas[[#This Row],[Cantidad]]*Ventas[[#This Row],[Precio unitario]]</f>
        <v>602</v>
      </c>
    </row>
    <row r="312" spans="2:16" hidden="1" x14ac:dyDescent="0.3">
      <c r="B312" s="1">
        <v>42321</v>
      </c>
      <c r="C312">
        <v>2015</v>
      </c>
      <c r="D312" t="s">
        <v>59</v>
      </c>
      <c r="E312">
        <v>40</v>
      </c>
      <c r="F312" t="s">
        <v>89</v>
      </c>
      <c r="G312" t="s">
        <v>35</v>
      </c>
      <c r="H312" t="s">
        <v>3</v>
      </c>
      <c r="I312" s="16">
        <f>VLOOKUP(Ventas[[#This Row],[Estado]], Población[#All], 2, 0)</f>
        <v>1315000</v>
      </c>
      <c r="J312" t="s">
        <v>61</v>
      </c>
      <c r="K312" t="s">
        <v>64</v>
      </c>
      <c r="L312">
        <v>2</v>
      </c>
      <c r="M312" s="2">
        <v>290</v>
      </c>
      <c r="N312" s="2">
        <v>286</v>
      </c>
      <c r="O312" s="2">
        <f>Ventas[[#This Row],[Cantidad]]*Ventas[[#This Row],[Costo unitario]]</f>
        <v>580</v>
      </c>
      <c r="P312" s="2">
        <f>Ventas[[#This Row],[Cantidad]]*Ventas[[#This Row],[Precio unitario]]</f>
        <v>572</v>
      </c>
    </row>
    <row r="313" spans="2:16" hidden="1" x14ac:dyDescent="0.3">
      <c r="B313" s="1">
        <v>42321</v>
      </c>
      <c r="C313">
        <v>2015</v>
      </c>
      <c r="D313" t="s">
        <v>59</v>
      </c>
      <c r="E313">
        <v>40</v>
      </c>
      <c r="F313" t="s">
        <v>89</v>
      </c>
      <c r="G313" t="s">
        <v>35</v>
      </c>
      <c r="H313" t="s">
        <v>3</v>
      </c>
      <c r="I313" s="16">
        <f>VLOOKUP(Ventas[[#This Row],[Estado]], Población[#All], 2, 0)</f>
        <v>1315000</v>
      </c>
      <c r="J313" t="s">
        <v>61</v>
      </c>
      <c r="K313" t="s">
        <v>64</v>
      </c>
      <c r="L313">
        <v>2</v>
      </c>
      <c r="M313" s="2">
        <v>37.5</v>
      </c>
      <c r="N313" s="2">
        <v>38.5</v>
      </c>
      <c r="O313" s="2">
        <f>Ventas[[#This Row],[Cantidad]]*Ventas[[#This Row],[Costo unitario]]</f>
        <v>75</v>
      </c>
      <c r="P313" s="2">
        <f>Ventas[[#This Row],[Cantidad]]*Ventas[[#This Row],[Precio unitario]]</f>
        <v>77</v>
      </c>
    </row>
    <row r="314" spans="2:16" hidden="1" x14ac:dyDescent="0.3">
      <c r="B314" s="1">
        <v>42321</v>
      </c>
      <c r="C314">
        <v>2015</v>
      </c>
      <c r="D314" t="s">
        <v>59</v>
      </c>
      <c r="E314">
        <v>40</v>
      </c>
      <c r="F314" t="s">
        <v>89</v>
      </c>
      <c r="G314" t="s">
        <v>35</v>
      </c>
      <c r="H314" t="s">
        <v>3</v>
      </c>
      <c r="I314" s="16">
        <f>VLOOKUP(Ventas[[#This Row],[Estado]], Población[#All], 2, 0)</f>
        <v>1315000</v>
      </c>
      <c r="J314" t="s">
        <v>61</v>
      </c>
      <c r="K314" t="s">
        <v>66</v>
      </c>
      <c r="L314">
        <v>1</v>
      </c>
      <c r="M314" s="2">
        <v>350</v>
      </c>
      <c r="N314" s="2">
        <v>275</v>
      </c>
      <c r="O314" s="2">
        <f>Ventas[[#This Row],[Cantidad]]*Ventas[[#This Row],[Costo unitario]]</f>
        <v>350</v>
      </c>
      <c r="P314" s="2">
        <f>Ventas[[#This Row],[Cantidad]]*Ventas[[#This Row],[Precio unitario]]</f>
        <v>275</v>
      </c>
    </row>
    <row r="315" spans="2:16" x14ac:dyDescent="0.3">
      <c r="B315" s="1">
        <v>42380</v>
      </c>
      <c r="C315">
        <v>2016</v>
      </c>
      <c r="D315" t="s">
        <v>49</v>
      </c>
      <c r="E315">
        <v>40</v>
      </c>
      <c r="F315" t="s">
        <v>90</v>
      </c>
      <c r="G315" t="s">
        <v>35</v>
      </c>
      <c r="H315" t="s">
        <v>4</v>
      </c>
      <c r="I315" s="16">
        <f>VLOOKUP(Ventas[[#This Row],[Estado]], Población[#All], 2, 0)</f>
        <v>1437000</v>
      </c>
      <c r="J315" t="s">
        <v>63</v>
      </c>
      <c r="K315" t="s">
        <v>77</v>
      </c>
      <c r="L315">
        <v>3</v>
      </c>
      <c r="M315" s="2">
        <v>567</v>
      </c>
      <c r="N315" s="2">
        <v>790</v>
      </c>
      <c r="O315" s="2">
        <f>Ventas[[#This Row],[Cantidad]]*Ventas[[#This Row],[Costo unitario]]</f>
        <v>1701</v>
      </c>
      <c r="P315" s="2">
        <f>Ventas[[#This Row],[Cantidad]]*Ventas[[#This Row],[Precio unitario]]</f>
        <v>2370</v>
      </c>
    </row>
    <row r="316" spans="2:16" x14ac:dyDescent="0.3">
      <c r="B316" s="1">
        <v>42380</v>
      </c>
      <c r="C316">
        <v>2016</v>
      </c>
      <c r="D316" t="s">
        <v>49</v>
      </c>
      <c r="E316">
        <v>40</v>
      </c>
      <c r="F316" t="s">
        <v>90</v>
      </c>
      <c r="G316" t="s">
        <v>35</v>
      </c>
      <c r="H316" t="s">
        <v>4</v>
      </c>
      <c r="I316" s="16">
        <f>VLOOKUP(Ventas[[#This Row],[Estado]], Población[#All], 2, 0)</f>
        <v>1437000</v>
      </c>
      <c r="J316" t="s">
        <v>61</v>
      </c>
      <c r="K316" t="s">
        <v>66</v>
      </c>
      <c r="L316">
        <v>2</v>
      </c>
      <c r="M316" s="2">
        <v>192.5</v>
      </c>
      <c r="N316" s="2">
        <v>199</v>
      </c>
      <c r="O316" s="2">
        <f>Ventas[[#This Row],[Cantidad]]*Ventas[[#This Row],[Costo unitario]]</f>
        <v>385</v>
      </c>
      <c r="P316" s="2">
        <f>Ventas[[#This Row],[Cantidad]]*Ventas[[#This Row],[Precio unitario]]</f>
        <v>398</v>
      </c>
    </row>
    <row r="317" spans="2:16" x14ac:dyDescent="0.3">
      <c r="B317" s="1">
        <v>42387</v>
      </c>
      <c r="C317">
        <v>2016</v>
      </c>
      <c r="D317" t="s">
        <v>49</v>
      </c>
      <c r="E317">
        <v>40</v>
      </c>
      <c r="F317" t="s">
        <v>90</v>
      </c>
      <c r="G317" t="s">
        <v>35</v>
      </c>
      <c r="H317" t="s">
        <v>4</v>
      </c>
      <c r="I317" s="16">
        <f>VLOOKUP(Ventas[[#This Row],[Estado]], Población[#All], 2, 0)</f>
        <v>1437000</v>
      </c>
      <c r="J317" t="s">
        <v>63</v>
      </c>
      <c r="K317" t="s">
        <v>67</v>
      </c>
      <c r="L317">
        <v>2</v>
      </c>
      <c r="M317" s="2">
        <v>1160</v>
      </c>
      <c r="N317" s="2">
        <v>1511.5</v>
      </c>
      <c r="O317" s="2">
        <f>Ventas[[#This Row],[Cantidad]]*Ventas[[#This Row],[Costo unitario]]</f>
        <v>2320</v>
      </c>
      <c r="P317" s="2">
        <f>Ventas[[#This Row],[Cantidad]]*Ventas[[#This Row],[Precio unitario]]</f>
        <v>3023</v>
      </c>
    </row>
    <row r="318" spans="2:16" x14ac:dyDescent="0.3">
      <c r="B318" s="1">
        <v>42387</v>
      </c>
      <c r="C318">
        <v>2016</v>
      </c>
      <c r="D318" t="s">
        <v>49</v>
      </c>
      <c r="E318">
        <v>40</v>
      </c>
      <c r="F318" t="s">
        <v>90</v>
      </c>
      <c r="G318" t="s">
        <v>35</v>
      </c>
      <c r="H318" t="s">
        <v>4</v>
      </c>
      <c r="I318" s="16">
        <f>VLOOKUP(Ventas[[#This Row],[Estado]], Población[#All], 2, 0)</f>
        <v>1437000</v>
      </c>
      <c r="J318" t="s">
        <v>61</v>
      </c>
      <c r="K318" t="s">
        <v>78</v>
      </c>
      <c r="L318">
        <v>2</v>
      </c>
      <c r="M318" s="2">
        <v>115</v>
      </c>
      <c r="N318" s="2">
        <v>147</v>
      </c>
      <c r="O318" s="2">
        <f>Ventas[[#This Row],[Cantidad]]*Ventas[[#This Row],[Costo unitario]]</f>
        <v>230</v>
      </c>
      <c r="P318" s="2">
        <f>Ventas[[#This Row],[Cantidad]]*Ventas[[#This Row],[Precio unitario]]</f>
        <v>294</v>
      </c>
    </row>
    <row r="319" spans="2:16" x14ac:dyDescent="0.3">
      <c r="B319" s="1">
        <v>42387</v>
      </c>
      <c r="C319">
        <v>2016</v>
      </c>
      <c r="D319" t="s">
        <v>49</v>
      </c>
      <c r="E319">
        <v>40</v>
      </c>
      <c r="F319" t="s">
        <v>90</v>
      </c>
      <c r="G319" t="s">
        <v>35</v>
      </c>
      <c r="H319" t="s">
        <v>4</v>
      </c>
      <c r="I319" s="16">
        <f>VLOOKUP(Ventas[[#This Row],[Estado]], Población[#All], 2, 0)</f>
        <v>1437000</v>
      </c>
      <c r="J319" t="s">
        <v>61</v>
      </c>
      <c r="K319" t="s">
        <v>78</v>
      </c>
      <c r="L319">
        <v>1</v>
      </c>
      <c r="M319" s="2">
        <v>140</v>
      </c>
      <c r="N319" s="2">
        <v>167</v>
      </c>
      <c r="O319" s="2">
        <f>Ventas[[#This Row],[Cantidad]]*Ventas[[#This Row],[Costo unitario]]</f>
        <v>140</v>
      </c>
      <c r="P319" s="2">
        <f>Ventas[[#This Row],[Cantidad]]*Ventas[[#This Row],[Precio unitario]]</f>
        <v>167</v>
      </c>
    </row>
    <row r="320" spans="2:16" x14ac:dyDescent="0.3">
      <c r="B320" s="1">
        <v>42387</v>
      </c>
      <c r="C320">
        <v>2016</v>
      </c>
      <c r="D320" t="s">
        <v>49</v>
      </c>
      <c r="E320">
        <v>40</v>
      </c>
      <c r="F320" t="s">
        <v>90</v>
      </c>
      <c r="G320" t="s">
        <v>35</v>
      </c>
      <c r="H320" t="s">
        <v>4</v>
      </c>
      <c r="I320" s="16">
        <f>VLOOKUP(Ventas[[#This Row],[Estado]], Población[#All], 2, 0)</f>
        <v>1437000</v>
      </c>
      <c r="J320" t="s">
        <v>61</v>
      </c>
      <c r="K320" t="s">
        <v>66</v>
      </c>
      <c r="L320">
        <v>2</v>
      </c>
      <c r="M320" s="2">
        <v>472.5</v>
      </c>
      <c r="N320" s="2">
        <v>436.5</v>
      </c>
      <c r="O320" s="2">
        <f>Ventas[[#This Row],[Cantidad]]*Ventas[[#This Row],[Costo unitario]]</f>
        <v>945</v>
      </c>
      <c r="P320" s="2">
        <f>Ventas[[#This Row],[Cantidad]]*Ventas[[#This Row],[Precio unitario]]</f>
        <v>873</v>
      </c>
    </row>
    <row r="321" spans="2:16" x14ac:dyDescent="0.3">
      <c r="B321" s="1">
        <v>42390</v>
      </c>
      <c r="C321">
        <v>2016</v>
      </c>
      <c r="D321" t="s">
        <v>49</v>
      </c>
      <c r="E321">
        <v>40</v>
      </c>
      <c r="F321" t="s">
        <v>90</v>
      </c>
      <c r="G321" t="s">
        <v>35</v>
      </c>
      <c r="H321" t="s">
        <v>4</v>
      </c>
      <c r="I321" s="16">
        <f>VLOOKUP(Ventas[[#This Row],[Estado]], Población[#All], 2, 0)</f>
        <v>1437000</v>
      </c>
      <c r="J321" t="s">
        <v>63</v>
      </c>
      <c r="K321" t="s">
        <v>67</v>
      </c>
      <c r="L321">
        <v>1</v>
      </c>
      <c r="M321" s="2">
        <v>2295</v>
      </c>
      <c r="N321" s="2">
        <v>2741</v>
      </c>
      <c r="O321" s="2">
        <f>Ventas[[#This Row],[Cantidad]]*Ventas[[#This Row],[Costo unitario]]</f>
        <v>2295</v>
      </c>
      <c r="P321" s="2">
        <f>Ventas[[#This Row],[Cantidad]]*Ventas[[#This Row],[Precio unitario]]</f>
        <v>2741</v>
      </c>
    </row>
    <row r="322" spans="2:16" x14ac:dyDescent="0.3">
      <c r="B322" s="1">
        <v>42390</v>
      </c>
      <c r="C322">
        <v>2016</v>
      </c>
      <c r="D322" t="s">
        <v>49</v>
      </c>
      <c r="E322">
        <v>40</v>
      </c>
      <c r="F322" t="s">
        <v>90</v>
      </c>
      <c r="G322" t="s">
        <v>35</v>
      </c>
      <c r="H322" t="s">
        <v>4</v>
      </c>
      <c r="I322" s="16">
        <f>VLOOKUP(Ventas[[#This Row],[Estado]], Población[#All], 2, 0)</f>
        <v>1437000</v>
      </c>
      <c r="J322" t="s">
        <v>61</v>
      </c>
      <c r="K322" t="s">
        <v>66</v>
      </c>
      <c r="L322">
        <v>3</v>
      </c>
      <c r="M322" s="2">
        <v>291.67</v>
      </c>
      <c r="N322" s="2">
        <v>416.33333299999998</v>
      </c>
      <c r="O322" s="2">
        <f>Ventas[[#This Row],[Cantidad]]*Ventas[[#This Row],[Costo unitario]]</f>
        <v>875.01</v>
      </c>
      <c r="P322" s="2">
        <f>Ventas[[#This Row],[Cantidad]]*Ventas[[#This Row],[Precio unitario]]</f>
        <v>1248.9999989999999</v>
      </c>
    </row>
    <row r="323" spans="2:16" x14ac:dyDescent="0.3">
      <c r="B323" s="1">
        <v>42423</v>
      </c>
      <c r="C323">
        <v>2016</v>
      </c>
      <c r="D323" t="s">
        <v>50</v>
      </c>
      <c r="E323">
        <v>40</v>
      </c>
      <c r="F323" t="s">
        <v>90</v>
      </c>
      <c r="G323" t="s">
        <v>35</v>
      </c>
      <c r="H323" t="s">
        <v>4</v>
      </c>
      <c r="I323" s="16">
        <f>VLOOKUP(Ventas[[#This Row],[Estado]], Población[#All], 2, 0)</f>
        <v>1437000</v>
      </c>
      <c r="J323" t="s">
        <v>63</v>
      </c>
      <c r="K323" t="s">
        <v>74</v>
      </c>
      <c r="L323">
        <v>1</v>
      </c>
      <c r="M323" s="2">
        <v>2384</v>
      </c>
      <c r="N323" s="2">
        <v>2776</v>
      </c>
      <c r="O323" s="2">
        <f>Ventas[[#This Row],[Cantidad]]*Ventas[[#This Row],[Costo unitario]]</f>
        <v>2384</v>
      </c>
      <c r="P323" s="2">
        <f>Ventas[[#This Row],[Cantidad]]*Ventas[[#This Row],[Precio unitario]]</f>
        <v>2776</v>
      </c>
    </row>
    <row r="324" spans="2:16" x14ac:dyDescent="0.3">
      <c r="B324" s="1">
        <v>42459</v>
      </c>
      <c r="C324">
        <v>2016</v>
      </c>
      <c r="D324" t="s">
        <v>51</v>
      </c>
      <c r="E324">
        <v>40</v>
      </c>
      <c r="F324" t="s">
        <v>90</v>
      </c>
      <c r="G324" t="s">
        <v>35</v>
      </c>
      <c r="H324" t="s">
        <v>4</v>
      </c>
      <c r="I324" s="16">
        <f>VLOOKUP(Ventas[[#This Row],[Estado]], Población[#All], 2, 0)</f>
        <v>1437000</v>
      </c>
      <c r="J324" t="s">
        <v>63</v>
      </c>
      <c r="K324" t="s">
        <v>77</v>
      </c>
      <c r="L324">
        <v>2</v>
      </c>
      <c r="M324" s="2">
        <v>850.5</v>
      </c>
      <c r="N324" s="2">
        <v>965.5</v>
      </c>
      <c r="O324" s="2">
        <f>Ventas[[#This Row],[Cantidad]]*Ventas[[#This Row],[Costo unitario]]</f>
        <v>1701</v>
      </c>
      <c r="P324" s="2">
        <f>Ventas[[#This Row],[Cantidad]]*Ventas[[#This Row],[Precio unitario]]</f>
        <v>1931</v>
      </c>
    </row>
    <row r="325" spans="2:16" x14ac:dyDescent="0.3">
      <c r="B325" s="1">
        <v>42459</v>
      </c>
      <c r="C325">
        <v>2016</v>
      </c>
      <c r="D325" t="s">
        <v>51</v>
      </c>
      <c r="E325">
        <v>40</v>
      </c>
      <c r="F325" t="s">
        <v>90</v>
      </c>
      <c r="G325" t="s">
        <v>35</v>
      </c>
      <c r="H325" t="s">
        <v>4</v>
      </c>
      <c r="I325" s="16">
        <f>VLOOKUP(Ventas[[#This Row],[Estado]], Población[#All], 2, 0)</f>
        <v>1437000</v>
      </c>
      <c r="J325" t="s">
        <v>61</v>
      </c>
      <c r="K325" t="s">
        <v>66</v>
      </c>
      <c r="L325">
        <v>3</v>
      </c>
      <c r="M325" s="2">
        <v>338.33</v>
      </c>
      <c r="N325" s="2">
        <v>483.33333299999998</v>
      </c>
      <c r="O325" s="2">
        <f>Ventas[[#This Row],[Cantidad]]*Ventas[[#This Row],[Costo unitario]]</f>
        <v>1014.99</v>
      </c>
      <c r="P325" s="2">
        <f>Ventas[[#This Row],[Cantidad]]*Ventas[[#This Row],[Precio unitario]]</f>
        <v>1449.9999989999999</v>
      </c>
    </row>
    <row r="326" spans="2:16" x14ac:dyDescent="0.3">
      <c r="B326" s="1">
        <v>42511</v>
      </c>
      <c r="C326">
        <v>2016</v>
      </c>
      <c r="D326" t="s">
        <v>53</v>
      </c>
      <c r="E326">
        <v>40</v>
      </c>
      <c r="F326" t="s">
        <v>90</v>
      </c>
      <c r="G326" t="s">
        <v>35</v>
      </c>
      <c r="H326" t="s">
        <v>4</v>
      </c>
      <c r="I326" s="16">
        <f>VLOOKUP(Ventas[[#This Row],[Estado]], Población[#All], 2, 0)</f>
        <v>1437000</v>
      </c>
      <c r="J326" t="s">
        <v>63</v>
      </c>
      <c r="K326" t="s">
        <v>74</v>
      </c>
      <c r="L326">
        <v>1</v>
      </c>
      <c r="M326" s="2">
        <v>742</v>
      </c>
      <c r="N326" s="2">
        <v>668</v>
      </c>
      <c r="O326" s="2">
        <f>Ventas[[#This Row],[Cantidad]]*Ventas[[#This Row],[Costo unitario]]</f>
        <v>742</v>
      </c>
      <c r="P326" s="2">
        <f>Ventas[[#This Row],[Cantidad]]*Ventas[[#This Row],[Precio unitario]]</f>
        <v>668</v>
      </c>
    </row>
    <row r="327" spans="2:16" x14ac:dyDescent="0.3">
      <c r="B327" s="1">
        <v>42511</v>
      </c>
      <c r="C327">
        <v>2016</v>
      </c>
      <c r="D327" t="s">
        <v>53</v>
      </c>
      <c r="E327">
        <v>40</v>
      </c>
      <c r="F327" t="s">
        <v>90</v>
      </c>
      <c r="G327" t="s">
        <v>35</v>
      </c>
      <c r="H327" t="s">
        <v>4</v>
      </c>
      <c r="I327" s="16">
        <f>VLOOKUP(Ventas[[#This Row],[Estado]], Población[#All], 2, 0)</f>
        <v>1437000</v>
      </c>
      <c r="J327" t="s">
        <v>61</v>
      </c>
      <c r="K327" t="s">
        <v>78</v>
      </c>
      <c r="L327">
        <v>2</v>
      </c>
      <c r="M327" s="2">
        <v>18</v>
      </c>
      <c r="N327" s="2">
        <v>20.5</v>
      </c>
      <c r="O327" s="2">
        <f>Ventas[[#This Row],[Cantidad]]*Ventas[[#This Row],[Costo unitario]]</f>
        <v>36</v>
      </c>
      <c r="P327" s="2">
        <f>Ventas[[#This Row],[Cantidad]]*Ventas[[#This Row],[Precio unitario]]</f>
        <v>41</v>
      </c>
    </row>
    <row r="328" spans="2:16" x14ac:dyDescent="0.3">
      <c r="B328" s="1">
        <v>42511</v>
      </c>
      <c r="C328">
        <v>2016</v>
      </c>
      <c r="D328" t="s">
        <v>53</v>
      </c>
      <c r="E328">
        <v>40</v>
      </c>
      <c r="F328" t="s">
        <v>90</v>
      </c>
      <c r="G328" t="s">
        <v>35</v>
      </c>
      <c r="H328" t="s">
        <v>4</v>
      </c>
      <c r="I328" s="16">
        <f>VLOOKUP(Ventas[[#This Row],[Estado]], Población[#All], 2, 0)</f>
        <v>1437000</v>
      </c>
      <c r="J328" t="s">
        <v>61</v>
      </c>
      <c r="K328" t="s">
        <v>78</v>
      </c>
      <c r="L328">
        <v>1</v>
      </c>
      <c r="M328" s="2">
        <v>50</v>
      </c>
      <c r="N328" s="2">
        <v>68</v>
      </c>
      <c r="O328" s="2">
        <f>Ventas[[#This Row],[Cantidad]]*Ventas[[#This Row],[Costo unitario]]</f>
        <v>50</v>
      </c>
      <c r="P328" s="2">
        <f>Ventas[[#This Row],[Cantidad]]*Ventas[[#This Row],[Precio unitario]]</f>
        <v>68</v>
      </c>
    </row>
    <row r="329" spans="2:16" x14ac:dyDescent="0.3">
      <c r="B329" s="1">
        <v>42511</v>
      </c>
      <c r="C329">
        <v>2016</v>
      </c>
      <c r="D329" t="s">
        <v>53</v>
      </c>
      <c r="E329">
        <v>40</v>
      </c>
      <c r="F329" t="s">
        <v>90</v>
      </c>
      <c r="G329" t="s">
        <v>35</v>
      </c>
      <c r="H329" t="s">
        <v>4</v>
      </c>
      <c r="I329" s="16">
        <f>VLOOKUP(Ventas[[#This Row],[Estado]], Población[#All], 2, 0)</f>
        <v>1437000</v>
      </c>
      <c r="J329" t="s">
        <v>62</v>
      </c>
      <c r="K329" t="s">
        <v>65</v>
      </c>
      <c r="L329">
        <v>2</v>
      </c>
      <c r="M329" s="2">
        <v>330.5</v>
      </c>
      <c r="N329" s="2">
        <v>468</v>
      </c>
      <c r="O329" s="2">
        <f>Ventas[[#This Row],[Cantidad]]*Ventas[[#This Row],[Costo unitario]]</f>
        <v>661</v>
      </c>
      <c r="P329" s="2">
        <f>Ventas[[#This Row],[Cantidad]]*Ventas[[#This Row],[Precio unitario]]</f>
        <v>936</v>
      </c>
    </row>
    <row r="330" spans="2:16" x14ac:dyDescent="0.3">
      <c r="B330" s="1">
        <v>42527</v>
      </c>
      <c r="C330">
        <v>2016</v>
      </c>
      <c r="D330" t="s">
        <v>54</v>
      </c>
      <c r="E330">
        <v>40</v>
      </c>
      <c r="F330" t="s">
        <v>90</v>
      </c>
      <c r="G330" t="s">
        <v>35</v>
      </c>
      <c r="H330" t="s">
        <v>4</v>
      </c>
      <c r="I330" s="16">
        <f>VLOOKUP(Ventas[[#This Row],[Estado]], Población[#All], 2, 0)</f>
        <v>1437000</v>
      </c>
      <c r="J330" t="s">
        <v>63</v>
      </c>
      <c r="K330" t="s">
        <v>74</v>
      </c>
      <c r="L330">
        <v>3</v>
      </c>
      <c r="M330" s="2">
        <v>794.67</v>
      </c>
      <c r="N330" s="2">
        <v>983</v>
      </c>
      <c r="O330" s="2">
        <f>Ventas[[#This Row],[Cantidad]]*Ventas[[#This Row],[Costo unitario]]</f>
        <v>2384.0099999999998</v>
      </c>
      <c r="P330" s="2">
        <f>Ventas[[#This Row],[Cantidad]]*Ventas[[#This Row],[Precio unitario]]</f>
        <v>2949</v>
      </c>
    </row>
    <row r="331" spans="2:16" x14ac:dyDescent="0.3">
      <c r="B331" s="1">
        <v>42527</v>
      </c>
      <c r="C331">
        <v>2016</v>
      </c>
      <c r="D331" t="s">
        <v>54</v>
      </c>
      <c r="E331">
        <v>40</v>
      </c>
      <c r="F331" t="s">
        <v>90</v>
      </c>
      <c r="G331" t="s">
        <v>35</v>
      </c>
      <c r="H331" t="s">
        <v>4</v>
      </c>
      <c r="I331" s="16">
        <f>VLOOKUP(Ventas[[#This Row],[Estado]], Población[#All], 2, 0)</f>
        <v>1437000</v>
      </c>
      <c r="J331" t="s">
        <v>61</v>
      </c>
      <c r="K331" t="s">
        <v>66</v>
      </c>
      <c r="L331">
        <v>2</v>
      </c>
      <c r="M331" s="2">
        <v>280</v>
      </c>
      <c r="N331" s="2">
        <v>306</v>
      </c>
      <c r="O331" s="2">
        <f>Ventas[[#This Row],[Cantidad]]*Ventas[[#This Row],[Costo unitario]]</f>
        <v>560</v>
      </c>
      <c r="P331" s="2">
        <f>Ventas[[#This Row],[Cantidad]]*Ventas[[#This Row],[Precio unitario]]</f>
        <v>612</v>
      </c>
    </row>
    <row r="332" spans="2:16" hidden="1" x14ac:dyDescent="0.3">
      <c r="B332" s="1">
        <v>42069</v>
      </c>
      <c r="C332">
        <v>2015</v>
      </c>
      <c r="D332" t="s">
        <v>51</v>
      </c>
      <c r="E332">
        <v>40</v>
      </c>
      <c r="F332" t="s">
        <v>90</v>
      </c>
      <c r="G332" t="s">
        <v>35</v>
      </c>
      <c r="H332" t="s">
        <v>4</v>
      </c>
      <c r="I332" s="16">
        <f>VLOOKUP(Ventas[[#This Row],[Estado]], Población[#All], 2, 0)</f>
        <v>1437000</v>
      </c>
      <c r="J332" t="s">
        <v>63</v>
      </c>
      <c r="K332" t="s">
        <v>77</v>
      </c>
      <c r="L332">
        <v>1</v>
      </c>
      <c r="M332" s="2">
        <v>2443</v>
      </c>
      <c r="N332" s="2">
        <v>2499</v>
      </c>
      <c r="O332" s="2">
        <f>Ventas[[#This Row],[Cantidad]]*Ventas[[#This Row],[Costo unitario]]</f>
        <v>2443</v>
      </c>
      <c r="P332" s="2">
        <f>Ventas[[#This Row],[Cantidad]]*Ventas[[#This Row],[Precio unitario]]</f>
        <v>2499</v>
      </c>
    </row>
    <row r="333" spans="2:16" hidden="1" x14ac:dyDescent="0.3">
      <c r="B333" s="1">
        <v>42086</v>
      </c>
      <c r="C333">
        <v>2015</v>
      </c>
      <c r="D333" t="s">
        <v>51</v>
      </c>
      <c r="E333">
        <v>40</v>
      </c>
      <c r="F333" t="s">
        <v>90</v>
      </c>
      <c r="G333" t="s">
        <v>35</v>
      </c>
      <c r="H333" t="s">
        <v>4</v>
      </c>
      <c r="I333" s="16">
        <f>VLOOKUP(Ventas[[#This Row],[Estado]], Población[#All], 2, 0)</f>
        <v>1437000</v>
      </c>
      <c r="J333" t="s">
        <v>63</v>
      </c>
      <c r="K333" t="s">
        <v>67</v>
      </c>
      <c r="L333">
        <v>1</v>
      </c>
      <c r="M333" s="2">
        <v>2049</v>
      </c>
      <c r="N333" s="2">
        <v>2271</v>
      </c>
      <c r="O333" s="2">
        <f>Ventas[[#This Row],[Cantidad]]*Ventas[[#This Row],[Costo unitario]]</f>
        <v>2049</v>
      </c>
      <c r="P333" s="2">
        <f>Ventas[[#This Row],[Cantidad]]*Ventas[[#This Row],[Precio unitario]]</f>
        <v>2271</v>
      </c>
    </row>
    <row r="334" spans="2:16" hidden="1" x14ac:dyDescent="0.3">
      <c r="B334" s="1">
        <v>42093</v>
      </c>
      <c r="C334">
        <v>2015</v>
      </c>
      <c r="D334" t="s">
        <v>51</v>
      </c>
      <c r="E334">
        <v>40</v>
      </c>
      <c r="F334" t="s">
        <v>90</v>
      </c>
      <c r="G334" t="s">
        <v>35</v>
      </c>
      <c r="H334" t="s">
        <v>4</v>
      </c>
      <c r="I334" s="16">
        <f>VLOOKUP(Ventas[[#This Row],[Estado]], Población[#All], 2, 0)</f>
        <v>1437000</v>
      </c>
      <c r="J334" t="s">
        <v>63</v>
      </c>
      <c r="K334" t="s">
        <v>77</v>
      </c>
      <c r="L334">
        <v>2</v>
      </c>
      <c r="M334" s="2">
        <v>1091</v>
      </c>
      <c r="N334" s="2">
        <v>827.5</v>
      </c>
      <c r="O334" s="2">
        <f>Ventas[[#This Row],[Cantidad]]*Ventas[[#This Row],[Costo unitario]]</f>
        <v>2182</v>
      </c>
      <c r="P334" s="2">
        <f>Ventas[[#This Row],[Cantidad]]*Ventas[[#This Row],[Precio unitario]]</f>
        <v>1655</v>
      </c>
    </row>
    <row r="335" spans="2:16" hidden="1" x14ac:dyDescent="0.3">
      <c r="B335" s="1">
        <v>42194</v>
      </c>
      <c r="C335">
        <v>2015</v>
      </c>
      <c r="D335" t="s">
        <v>55</v>
      </c>
      <c r="E335">
        <v>40</v>
      </c>
      <c r="F335" t="s">
        <v>90</v>
      </c>
      <c r="G335" t="s">
        <v>35</v>
      </c>
      <c r="H335" t="s">
        <v>4</v>
      </c>
      <c r="I335" s="16">
        <f>VLOOKUP(Ventas[[#This Row],[Estado]], Población[#All], 2, 0)</f>
        <v>1437000</v>
      </c>
      <c r="J335" t="s">
        <v>63</v>
      </c>
      <c r="K335" t="s">
        <v>67</v>
      </c>
      <c r="L335">
        <v>2</v>
      </c>
      <c r="M335" s="2">
        <v>1160</v>
      </c>
      <c r="N335" s="2">
        <v>799.5</v>
      </c>
      <c r="O335" s="2">
        <f>Ventas[[#This Row],[Cantidad]]*Ventas[[#This Row],[Costo unitario]]</f>
        <v>2320</v>
      </c>
      <c r="P335" s="2">
        <f>Ventas[[#This Row],[Cantidad]]*Ventas[[#This Row],[Precio unitario]]</f>
        <v>1599</v>
      </c>
    </row>
    <row r="336" spans="2:16" hidden="1" x14ac:dyDescent="0.3">
      <c r="B336" s="1">
        <v>42335</v>
      </c>
      <c r="C336">
        <v>2015</v>
      </c>
      <c r="D336" t="s">
        <v>59</v>
      </c>
      <c r="E336">
        <v>40</v>
      </c>
      <c r="F336" t="s">
        <v>90</v>
      </c>
      <c r="G336" t="s">
        <v>35</v>
      </c>
      <c r="H336" t="s">
        <v>4</v>
      </c>
      <c r="I336" s="16">
        <f>VLOOKUP(Ventas[[#This Row],[Estado]], Población[#All], 2, 0)</f>
        <v>1437000</v>
      </c>
      <c r="J336" t="s">
        <v>63</v>
      </c>
      <c r="K336" t="s">
        <v>67</v>
      </c>
      <c r="L336">
        <v>1</v>
      </c>
      <c r="M336" s="2">
        <v>565</v>
      </c>
      <c r="N336" s="2">
        <v>692</v>
      </c>
      <c r="O336" s="2">
        <f>Ventas[[#This Row],[Cantidad]]*Ventas[[#This Row],[Costo unitario]]</f>
        <v>565</v>
      </c>
      <c r="P336" s="2">
        <f>Ventas[[#This Row],[Cantidad]]*Ventas[[#This Row],[Precio unitario]]</f>
        <v>692</v>
      </c>
    </row>
    <row r="337" spans="2:16" hidden="1" x14ac:dyDescent="0.3">
      <c r="B337" s="1">
        <v>42335</v>
      </c>
      <c r="C337">
        <v>2015</v>
      </c>
      <c r="D337" t="s">
        <v>59</v>
      </c>
      <c r="E337">
        <v>40</v>
      </c>
      <c r="F337" t="s">
        <v>90</v>
      </c>
      <c r="G337" t="s">
        <v>35</v>
      </c>
      <c r="H337" t="s">
        <v>4</v>
      </c>
      <c r="I337" s="16">
        <f>VLOOKUP(Ventas[[#This Row],[Estado]], Población[#All], 2, 0)</f>
        <v>1437000</v>
      </c>
      <c r="J337" t="s">
        <v>61</v>
      </c>
      <c r="K337" t="s">
        <v>78</v>
      </c>
      <c r="L337">
        <v>3</v>
      </c>
      <c r="M337" s="2">
        <v>26.67</v>
      </c>
      <c r="N337" s="2">
        <v>32.333333000000003</v>
      </c>
      <c r="O337" s="2">
        <f>Ventas[[#This Row],[Cantidad]]*Ventas[[#This Row],[Costo unitario]]</f>
        <v>80.010000000000005</v>
      </c>
      <c r="P337" s="2">
        <f>Ventas[[#This Row],[Cantidad]]*Ventas[[#This Row],[Precio unitario]]</f>
        <v>96.999999000000003</v>
      </c>
    </row>
    <row r="338" spans="2:16" hidden="1" x14ac:dyDescent="0.3">
      <c r="B338" s="1">
        <v>42346</v>
      </c>
      <c r="C338">
        <v>2015</v>
      </c>
      <c r="D338" t="s">
        <v>60</v>
      </c>
      <c r="E338">
        <v>40</v>
      </c>
      <c r="F338" t="s">
        <v>90</v>
      </c>
      <c r="G338" t="s">
        <v>35</v>
      </c>
      <c r="H338" t="s">
        <v>4</v>
      </c>
      <c r="I338" s="16">
        <f>VLOOKUP(Ventas[[#This Row],[Estado]], Población[#All], 2, 0)</f>
        <v>1437000</v>
      </c>
      <c r="J338" t="s">
        <v>63</v>
      </c>
      <c r="K338" t="s">
        <v>77</v>
      </c>
      <c r="L338">
        <v>2</v>
      </c>
      <c r="M338" s="2">
        <v>270</v>
      </c>
      <c r="N338" s="2">
        <v>184</v>
      </c>
      <c r="O338" s="2">
        <f>Ventas[[#This Row],[Cantidad]]*Ventas[[#This Row],[Costo unitario]]</f>
        <v>540</v>
      </c>
      <c r="P338" s="2">
        <f>Ventas[[#This Row],[Cantidad]]*Ventas[[#This Row],[Precio unitario]]</f>
        <v>368</v>
      </c>
    </row>
    <row r="339" spans="2:16" x14ac:dyDescent="0.3">
      <c r="B339" s="1">
        <v>42389</v>
      </c>
      <c r="C339">
        <v>2016</v>
      </c>
      <c r="D339" t="s">
        <v>49</v>
      </c>
      <c r="E339">
        <v>40</v>
      </c>
      <c r="F339" t="s">
        <v>89</v>
      </c>
      <c r="G339" t="s">
        <v>36</v>
      </c>
      <c r="H339" t="s">
        <v>5</v>
      </c>
      <c r="I339" s="16">
        <f>VLOOKUP(Ventas[[#This Row],[Estado]], Población[#All], 2, 0)</f>
        <v>55980000</v>
      </c>
      <c r="J339" t="s">
        <v>63</v>
      </c>
      <c r="K339" t="s">
        <v>77</v>
      </c>
      <c r="L339">
        <v>3</v>
      </c>
      <c r="M339" s="2">
        <v>180</v>
      </c>
      <c r="N339" s="2">
        <v>189</v>
      </c>
      <c r="O339" s="2">
        <f>Ventas[[#This Row],[Cantidad]]*Ventas[[#This Row],[Costo unitario]]</f>
        <v>540</v>
      </c>
      <c r="P339" s="2">
        <f>Ventas[[#This Row],[Cantidad]]*Ventas[[#This Row],[Precio unitario]]</f>
        <v>567</v>
      </c>
    </row>
    <row r="340" spans="2:16" x14ac:dyDescent="0.3">
      <c r="B340" s="1">
        <v>42389</v>
      </c>
      <c r="C340">
        <v>2016</v>
      </c>
      <c r="D340" t="s">
        <v>49</v>
      </c>
      <c r="E340">
        <v>40</v>
      </c>
      <c r="F340" t="s">
        <v>89</v>
      </c>
      <c r="G340" t="s">
        <v>36</v>
      </c>
      <c r="H340" t="s">
        <v>5</v>
      </c>
      <c r="I340" s="16">
        <f>VLOOKUP(Ventas[[#This Row],[Estado]], Población[#All], 2, 0)</f>
        <v>55980000</v>
      </c>
      <c r="J340" t="s">
        <v>61</v>
      </c>
      <c r="K340" t="s">
        <v>66</v>
      </c>
      <c r="L340">
        <v>3</v>
      </c>
      <c r="M340" s="2">
        <v>81.67</v>
      </c>
      <c r="N340" s="2">
        <v>94.333332999999996</v>
      </c>
      <c r="O340" s="2">
        <f>Ventas[[#This Row],[Cantidad]]*Ventas[[#This Row],[Costo unitario]]</f>
        <v>245.01</v>
      </c>
      <c r="P340" s="2">
        <f>Ventas[[#This Row],[Cantidad]]*Ventas[[#This Row],[Precio unitario]]</f>
        <v>282.999999</v>
      </c>
    </row>
    <row r="341" spans="2:16" x14ac:dyDescent="0.3">
      <c r="B341" s="1">
        <v>42393</v>
      </c>
      <c r="C341">
        <v>2016</v>
      </c>
      <c r="D341" t="s">
        <v>49</v>
      </c>
      <c r="E341">
        <v>40</v>
      </c>
      <c r="F341" t="s">
        <v>89</v>
      </c>
      <c r="G341" t="s">
        <v>36</v>
      </c>
      <c r="H341" t="s">
        <v>5</v>
      </c>
      <c r="I341" s="16">
        <f>VLOOKUP(Ventas[[#This Row],[Estado]], Población[#All], 2, 0)</f>
        <v>55980000</v>
      </c>
      <c r="J341" t="s">
        <v>63</v>
      </c>
      <c r="K341" t="s">
        <v>74</v>
      </c>
      <c r="L341">
        <v>1</v>
      </c>
      <c r="M341" s="2">
        <v>2384</v>
      </c>
      <c r="N341" s="2">
        <v>2425</v>
      </c>
      <c r="O341" s="2">
        <f>Ventas[[#This Row],[Cantidad]]*Ventas[[#This Row],[Costo unitario]]</f>
        <v>2384</v>
      </c>
      <c r="P341" s="2">
        <f>Ventas[[#This Row],[Cantidad]]*Ventas[[#This Row],[Precio unitario]]</f>
        <v>2425</v>
      </c>
    </row>
    <row r="342" spans="2:16" x14ac:dyDescent="0.3">
      <c r="B342" s="1">
        <v>42403</v>
      </c>
      <c r="C342">
        <v>2016</v>
      </c>
      <c r="D342" t="s">
        <v>50</v>
      </c>
      <c r="E342">
        <v>40</v>
      </c>
      <c r="F342" t="s">
        <v>89</v>
      </c>
      <c r="G342" t="s">
        <v>36</v>
      </c>
      <c r="H342" t="s">
        <v>5</v>
      </c>
      <c r="I342" s="16">
        <f>VLOOKUP(Ventas[[#This Row],[Estado]], Población[#All], 2, 0)</f>
        <v>55980000</v>
      </c>
      <c r="J342" t="s">
        <v>63</v>
      </c>
      <c r="K342" t="s">
        <v>67</v>
      </c>
      <c r="L342">
        <v>1</v>
      </c>
      <c r="M342" s="2">
        <v>2295</v>
      </c>
      <c r="N342" s="2">
        <v>2296</v>
      </c>
      <c r="O342" s="2">
        <f>Ventas[[#This Row],[Cantidad]]*Ventas[[#This Row],[Costo unitario]]</f>
        <v>2295</v>
      </c>
      <c r="P342" s="2">
        <f>Ventas[[#This Row],[Cantidad]]*Ventas[[#This Row],[Precio unitario]]</f>
        <v>2296</v>
      </c>
    </row>
    <row r="343" spans="2:16" x14ac:dyDescent="0.3">
      <c r="B343" s="1">
        <v>42403</v>
      </c>
      <c r="C343">
        <v>2016</v>
      </c>
      <c r="D343" t="s">
        <v>50</v>
      </c>
      <c r="E343">
        <v>40</v>
      </c>
      <c r="F343" t="s">
        <v>89</v>
      </c>
      <c r="G343" t="s">
        <v>36</v>
      </c>
      <c r="H343" t="s">
        <v>5</v>
      </c>
      <c r="I343" s="16">
        <f>VLOOKUP(Ventas[[#This Row],[Estado]], Población[#All], 2, 0)</f>
        <v>55980000</v>
      </c>
      <c r="J343" t="s">
        <v>61</v>
      </c>
      <c r="K343" t="s">
        <v>66</v>
      </c>
      <c r="L343">
        <v>3</v>
      </c>
      <c r="M343" s="2">
        <v>256.67</v>
      </c>
      <c r="N343" s="2">
        <v>341</v>
      </c>
      <c r="O343" s="2">
        <f>Ventas[[#This Row],[Cantidad]]*Ventas[[#This Row],[Costo unitario]]</f>
        <v>770.01</v>
      </c>
      <c r="P343" s="2">
        <f>Ventas[[#This Row],[Cantidad]]*Ventas[[#This Row],[Precio unitario]]</f>
        <v>1023</v>
      </c>
    </row>
    <row r="344" spans="2:16" x14ac:dyDescent="0.3">
      <c r="B344" s="1">
        <v>42474</v>
      </c>
      <c r="C344">
        <v>2016</v>
      </c>
      <c r="D344" t="s">
        <v>52</v>
      </c>
      <c r="E344">
        <v>40</v>
      </c>
      <c r="F344" t="s">
        <v>89</v>
      </c>
      <c r="G344" t="s">
        <v>36</v>
      </c>
      <c r="H344" t="s">
        <v>5</v>
      </c>
      <c r="I344" s="16">
        <f>VLOOKUP(Ventas[[#This Row],[Estado]], Población[#All], 2, 0)</f>
        <v>55980000</v>
      </c>
      <c r="J344" t="s">
        <v>63</v>
      </c>
      <c r="K344" t="s">
        <v>67</v>
      </c>
      <c r="L344">
        <v>1</v>
      </c>
      <c r="M344" s="2">
        <v>2320</v>
      </c>
      <c r="N344" s="2">
        <v>2308</v>
      </c>
      <c r="O344" s="2">
        <f>Ventas[[#This Row],[Cantidad]]*Ventas[[#This Row],[Costo unitario]]</f>
        <v>2320</v>
      </c>
      <c r="P344" s="2">
        <f>Ventas[[#This Row],[Cantidad]]*Ventas[[#This Row],[Precio unitario]]</f>
        <v>2308</v>
      </c>
    </row>
    <row r="345" spans="2:16" x14ac:dyDescent="0.3">
      <c r="B345" s="1">
        <v>42474</v>
      </c>
      <c r="C345">
        <v>2016</v>
      </c>
      <c r="D345" t="s">
        <v>52</v>
      </c>
      <c r="E345">
        <v>40</v>
      </c>
      <c r="F345" t="s">
        <v>89</v>
      </c>
      <c r="G345" t="s">
        <v>36</v>
      </c>
      <c r="H345" t="s">
        <v>5</v>
      </c>
      <c r="I345" s="16">
        <f>VLOOKUP(Ventas[[#This Row],[Estado]], Población[#All], 2, 0)</f>
        <v>55980000</v>
      </c>
      <c r="J345" t="s">
        <v>61</v>
      </c>
      <c r="K345" t="s">
        <v>66</v>
      </c>
      <c r="L345">
        <v>2</v>
      </c>
      <c r="M345" s="2">
        <v>70</v>
      </c>
      <c r="N345" s="2">
        <v>90.5</v>
      </c>
      <c r="O345" s="2">
        <f>Ventas[[#This Row],[Cantidad]]*Ventas[[#This Row],[Costo unitario]]</f>
        <v>140</v>
      </c>
      <c r="P345" s="2">
        <f>Ventas[[#This Row],[Cantidad]]*Ventas[[#This Row],[Precio unitario]]</f>
        <v>181</v>
      </c>
    </row>
    <row r="346" spans="2:16" x14ac:dyDescent="0.3">
      <c r="B346" s="1">
        <v>42488</v>
      </c>
      <c r="C346">
        <v>2016</v>
      </c>
      <c r="D346" t="s">
        <v>52</v>
      </c>
      <c r="E346">
        <v>40</v>
      </c>
      <c r="F346" t="s">
        <v>89</v>
      </c>
      <c r="G346" t="s">
        <v>36</v>
      </c>
      <c r="H346" t="s">
        <v>5</v>
      </c>
      <c r="I346" s="16">
        <f>VLOOKUP(Ventas[[#This Row],[Estado]], Población[#All], 2, 0)</f>
        <v>55980000</v>
      </c>
      <c r="J346" t="s">
        <v>63</v>
      </c>
      <c r="K346" t="s">
        <v>74</v>
      </c>
      <c r="L346">
        <v>3</v>
      </c>
      <c r="M346" s="2">
        <v>794.67</v>
      </c>
      <c r="N346" s="2">
        <v>758.33333300000004</v>
      </c>
      <c r="O346" s="2">
        <f>Ventas[[#This Row],[Cantidad]]*Ventas[[#This Row],[Costo unitario]]</f>
        <v>2384.0099999999998</v>
      </c>
      <c r="P346" s="2">
        <f>Ventas[[#This Row],[Cantidad]]*Ventas[[#This Row],[Precio unitario]]</f>
        <v>2274.9999990000001</v>
      </c>
    </row>
    <row r="347" spans="2:16" x14ac:dyDescent="0.3">
      <c r="B347" s="1">
        <v>42488</v>
      </c>
      <c r="C347">
        <v>2016</v>
      </c>
      <c r="D347" t="s">
        <v>52</v>
      </c>
      <c r="E347">
        <v>40</v>
      </c>
      <c r="F347" t="s">
        <v>89</v>
      </c>
      <c r="G347" t="s">
        <v>36</v>
      </c>
      <c r="H347" t="s">
        <v>5</v>
      </c>
      <c r="I347" s="16">
        <f>VLOOKUP(Ventas[[#This Row],[Estado]], Población[#All], 2, 0)</f>
        <v>55980000</v>
      </c>
      <c r="J347" t="s">
        <v>61</v>
      </c>
      <c r="K347" t="s">
        <v>66</v>
      </c>
      <c r="L347">
        <v>2</v>
      </c>
      <c r="M347" s="2">
        <v>525</v>
      </c>
      <c r="N347" s="2">
        <v>685</v>
      </c>
      <c r="O347" s="2">
        <f>Ventas[[#This Row],[Cantidad]]*Ventas[[#This Row],[Costo unitario]]</f>
        <v>1050</v>
      </c>
      <c r="P347" s="2">
        <f>Ventas[[#This Row],[Cantidad]]*Ventas[[#This Row],[Precio unitario]]</f>
        <v>1370</v>
      </c>
    </row>
    <row r="348" spans="2:16" x14ac:dyDescent="0.3">
      <c r="B348" s="1">
        <v>42489</v>
      </c>
      <c r="C348">
        <v>2016</v>
      </c>
      <c r="D348" t="s">
        <v>52</v>
      </c>
      <c r="E348">
        <v>40</v>
      </c>
      <c r="F348" t="s">
        <v>89</v>
      </c>
      <c r="G348" t="s">
        <v>36</v>
      </c>
      <c r="H348" t="s">
        <v>5</v>
      </c>
      <c r="I348" s="16">
        <f>VLOOKUP(Ventas[[#This Row],[Estado]], Población[#All], 2, 0)</f>
        <v>55980000</v>
      </c>
      <c r="J348" t="s">
        <v>63</v>
      </c>
      <c r="K348" t="s">
        <v>67</v>
      </c>
      <c r="L348">
        <v>3</v>
      </c>
      <c r="M348" s="2">
        <v>765</v>
      </c>
      <c r="N348" s="2">
        <v>834.66666699999996</v>
      </c>
      <c r="O348" s="2">
        <f>Ventas[[#This Row],[Cantidad]]*Ventas[[#This Row],[Costo unitario]]</f>
        <v>2295</v>
      </c>
      <c r="P348" s="2">
        <f>Ventas[[#This Row],[Cantidad]]*Ventas[[#This Row],[Precio unitario]]</f>
        <v>2504.0000009999999</v>
      </c>
    </row>
    <row r="349" spans="2:16" x14ac:dyDescent="0.3">
      <c r="B349" s="1">
        <v>42526</v>
      </c>
      <c r="C349">
        <v>2016</v>
      </c>
      <c r="D349" t="s">
        <v>54</v>
      </c>
      <c r="E349">
        <v>40</v>
      </c>
      <c r="F349" t="s">
        <v>89</v>
      </c>
      <c r="G349" t="s">
        <v>36</v>
      </c>
      <c r="H349" t="s">
        <v>5</v>
      </c>
      <c r="I349" s="16">
        <f>VLOOKUP(Ventas[[#This Row],[Estado]], Población[#All], 2, 0)</f>
        <v>55980000</v>
      </c>
      <c r="J349" t="s">
        <v>63</v>
      </c>
      <c r="K349" t="s">
        <v>67</v>
      </c>
      <c r="L349">
        <v>2</v>
      </c>
      <c r="M349" s="2">
        <v>1160</v>
      </c>
      <c r="N349" s="2">
        <v>1234</v>
      </c>
      <c r="O349" s="2">
        <f>Ventas[[#This Row],[Cantidad]]*Ventas[[#This Row],[Costo unitario]]</f>
        <v>2320</v>
      </c>
      <c r="P349" s="2">
        <f>Ventas[[#This Row],[Cantidad]]*Ventas[[#This Row],[Precio unitario]]</f>
        <v>2468</v>
      </c>
    </row>
    <row r="350" spans="2:16" x14ac:dyDescent="0.3">
      <c r="B350" s="1">
        <v>42534</v>
      </c>
      <c r="C350">
        <v>2016</v>
      </c>
      <c r="D350" t="s">
        <v>54</v>
      </c>
      <c r="E350">
        <v>40</v>
      </c>
      <c r="F350" t="s">
        <v>89</v>
      </c>
      <c r="G350" t="s">
        <v>36</v>
      </c>
      <c r="H350" t="s">
        <v>5</v>
      </c>
      <c r="I350" s="16">
        <f>VLOOKUP(Ventas[[#This Row],[Estado]], Población[#All], 2, 0)</f>
        <v>55980000</v>
      </c>
      <c r="J350" t="s">
        <v>63</v>
      </c>
      <c r="K350" t="s">
        <v>74</v>
      </c>
      <c r="L350">
        <v>2</v>
      </c>
      <c r="M350" s="2">
        <v>1192</v>
      </c>
      <c r="N350" s="2">
        <v>1250.5</v>
      </c>
      <c r="O350" s="2">
        <f>Ventas[[#This Row],[Cantidad]]*Ventas[[#This Row],[Costo unitario]]</f>
        <v>2384</v>
      </c>
      <c r="P350" s="2">
        <f>Ventas[[#This Row],[Cantidad]]*Ventas[[#This Row],[Precio unitario]]</f>
        <v>2501</v>
      </c>
    </row>
    <row r="351" spans="2:16" x14ac:dyDescent="0.3">
      <c r="B351" s="1">
        <v>42534</v>
      </c>
      <c r="C351">
        <v>2016</v>
      </c>
      <c r="D351" t="s">
        <v>54</v>
      </c>
      <c r="E351">
        <v>40</v>
      </c>
      <c r="F351" t="s">
        <v>89</v>
      </c>
      <c r="G351" t="s">
        <v>36</v>
      </c>
      <c r="H351" t="s">
        <v>5</v>
      </c>
      <c r="I351" s="16">
        <f>VLOOKUP(Ventas[[#This Row],[Estado]], Población[#All], 2, 0)</f>
        <v>55980000</v>
      </c>
      <c r="J351" t="s">
        <v>61</v>
      </c>
      <c r="K351" t="s">
        <v>66</v>
      </c>
      <c r="L351">
        <v>1</v>
      </c>
      <c r="M351" s="2">
        <v>945</v>
      </c>
      <c r="N351" s="2">
        <v>1232</v>
      </c>
      <c r="O351" s="2">
        <f>Ventas[[#This Row],[Cantidad]]*Ventas[[#This Row],[Costo unitario]]</f>
        <v>945</v>
      </c>
      <c r="P351" s="2">
        <f>Ventas[[#This Row],[Cantidad]]*Ventas[[#This Row],[Precio unitario]]</f>
        <v>1232</v>
      </c>
    </row>
    <row r="352" spans="2:16" x14ac:dyDescent="0.3">
      <c r="B352" s="1">
        <v>42536</v>
      </c>
      <c r="C352">
        <v>2016</v>
      </c>
      <c r="D352" t="s">
        <v>54</v>
      </c>
      <c r="E352">
        <v>40</v>
      </c>
      <c r="F352" t="s">
        <v>89</v>
      </c>
      <c r="G352" t="s">
        <v>36</v>
      </c>
      <c r="H352" t="s">
        <v>5</v>
      </c>
      <c r="I352" s="16">
        <f>VLOOKUP(Ventas[[#This Row],[Estado]], Población[#All], 2, 0)</f>
        <v>55980000</v>
      </c>
      <c r="J352" t="s">
        <v>63</v>
      </c>
      <c r="K352" t="s">
        <v>74</v>
      </c>
      <c r="L352">
        <v>1</v>
      </c>
      <c r="M352" s="2">
        <v>2384</v>
      </c>
      <c r="N352" s="2">
        <v>2446</v>
      </c>
      <c r="O352" s="2">
        <f>Ventas[[#This Row],[Cantidad]]*Ventas[[#This Row],[Costo unitario]]</f>
        <v>2384</v>
      </c>
      <c r="P352" s="2">
        <f>Ventas[[#This Row],[Cantidad]]*Ventas[[#This Row],[Precio unitario]]</f>
        <v>2446</v>
      </c>
    </row>
    <row r="353" spans="2:16" x14ac:dyDescent="0.3">
      <c r="B353" s="1">
        <v>42579</v>
      </c>
      <c r="C353">
        <v>2016</v>
      </c>
      <c r="D353" t="s">
        <v>55</v>
      </c>
      <c r="E353">
        <v>40</v>
      </c>
      <c r="F353" t="s">
        <v>89</v>
      </c>
      <c r="G353" t="s">
        <v>36</v>
      </c>
      <c r="H353" t="s">
        <v>5</v>
      </c>
      <c r="I353" s="16">
        <f>VLOOKUP(Ventas[[#This Row],[Estado]], Población[#All], 2, 0)</f>
        <v>55980000</v>
      </c>
      <c r="J353" t="s">
        <v>61</v>
      </c>
      <c r="K353" t="s">
        <v>66</v>
      </c>
      <c r="L353">
        <v>2</v>
      </c>
      <c r="M353" s="2">
        <v>262.5</v>
      </c>
      <c r="N353" s="2">
        <v>327</v>
      </c>
      <c r="O353" s="2">
        <f>Ventas[[#This Row],[Cantidad]]*Ventas[[#This Row],[Costo unitario]]</f>
        <v>525</v>
      </c>
      <c r="P353" s="2">
        <f>Ventas[[#This Row],[Cantidad]]*Ventas[[#This Row],[Precio unitario]]</f>
        <v>654</v>
      </c>
    </row>
    <row r="354" spans="2:16" hidden="1" x14ac:dyDescent="0.3">
      <c r="B354" s="1">
        <v>42163</v>
      </c>
      <c r="C354">
        <v>2015</v>
      </c>
      <c r="D354" t="s">
        <v>54</v>
      </c>
      <c r="E354">
        <v>40</v>
      </c>
      <c r="F354" t="s">
        <v>89</v>
      </c>
      <c r="G354" t="s">
        <v>36</v>
      </c>
      <c r="H354" t="s">
        <v>5</v>
      </c>
      <c r="I354" s="16">
        <f>VLOOKUP(Ventas[[#This Row],[Estado]], Población[#All], 2, 0)</f>
        <v>55980000</v>
      </c>
      <c r="J354" t="s">
        <v>63</v>
      </c>
      <c r="K354" t="s">
        <v>77</v>
      </c>
      <c r="L354">
        <v>2</v>
      </c>
      <c r="M354" s="2">
        <v>1091</v>
      </c>
      <c r="N354" s="2">
        <v>961</v>
      </c>
      <c r="O354" s="2">
        <f>Ventas[[#This Row],[Cantidad]]*Ventas[[#This Row],[Costo unitario]]</f>
        <v>2182</v>
      </c>
      <c r="P354" s="2">
        <f>Ventas[[#This Row],[Cantidad]]*Ventas[[#This Row],[Precio unitario]]</f>
        <v>1922</v>
      </c>
    </row>
    <row r="355" spans="2:16" hidden="1" x14ac:dyDescent="0.3">
      <c r="B355" s="1">
        <v>42172</v>
      </c>
      <c r="C355">
        <v>2015</v>
      </c>
      <c r="D355" t="s">
        <v>54</v>
      </c>
      <c r="E355">
        <v>40</v>
      </c>
      <c r="F355" t="s">
        <v>89</v>
      </c>
      <c r="G355" t="s">
        <v>36</v>
      </c>
      <c r="H355" t="s">
        <v>5</v>
      </c>
      <c r="I355" s="16">
        <f>VLOOKUP(Ventas[[#This Row],[Estado]], Población[#All], 2, 0)</f>
        <v>55980000</v>
      </c>
      <c r="J355" t="s">
        <v>63</v>
      </c>
      <c r="K355" t="s">
        <v>67</v>
      </c>
      <c r="L355">
        <v>1</v>
      </c>
      <c r="M355" s="2">
        <v>2049</v>
      </c>
      <c r="N355" s="2">
        <v>1892</v>
      </c>
      <c r="O355" s="2">
        <f>Ventas[[#This Row],[Cantidad]]*Ventas[[#This Row],[Costo unitario]]</f>
        <v>2049</v>
      </c>
      <c r="P355" s="2">
        <f>Ventas[[#This Row],[Cantidad]]*Ventas[[#This Row],[Precio unitario]]</f>
        <v>1892</v>
      </c>
    </row>
    <row r="356" spans="2:16" hidden="1" x14ac:dyDescent="0.3">
      <c r="B356" s="1">
        <v>42176</v>
      </c>
      <c r="C356">
        <v>2015</v>
      </c>
      <c r="D356" t="s">
        <v>54</v>
      </c>
      <c r="E356">
        <v>40</v>
      </c>
      <c r="F356" t="s">
        <v>89</v>
      </c>
      <c r="G356" t="s">
        <v>36</v>
      </c>
      <c r="H356" t="s">
        <v>5</v>
      </c>
      <c r="I356" s="16">
        <f>VLOOKUP(Ventas[[#This Row],[Estado]], Población[#All], 2, 0)</f>
        <v>55980000</v>
      </c>
      <c r="J356" t="s">
        <v>63</v>
      </c>
      <c r="K356" t="s">
        <v>77</v>
      </c>
      <c r="L356">
        <v>1</v>
      </c>
      <c r="M356" s="2">
        <v>2443</v>
      </c>
      <c r="N356" s="2">
        <v>2314</v>
      </c>
      <c r="O356" s="2">
        <f>Ventas[[#This Row],[Cantidad]]*Ventas[[#This Row],[Costo unitario]]</f>
        <v>2443</v>
      </c>
      <c r="P356" s="2">
        <f>Ventas[[#This Row],[Cantidad]]*Ventas[[#This Row],[Precio unitario]]</f>
        <v>2314</v>
      </c>
    </row>
    <row r="357" spans="2:16" hidden="1" x14ac:dyDescent="0.3">
      <c r="B357" s="1">
        <v>42185</v>
      </c>
      <c r="C357">
        <v>2015</v>
      </c>
      <c r="D357" t="s">
        <v>54</v>
      </c>
      <c r="E357">
        <v>40</v>
      </c>
      <c r="F357" t="s">
        <v>89</v>
      </c>
      <c r="G357" t="s">
        <v>36</v>
      </c>
      <c r="H357" t="s">
        <v>5</v>
      </c>
      <c r="I357" s="16">
        <f>VLOOKUP(Ventas[[#This Row],[Estado]], Población[#All], 2, 0)</f>
        <v>55980000</v>
      </c>
      <c r="J357" t="s">
        <v>63</v>
      </c>
      <c r="K357" t="s">
        <v>67</v>
      </c>
      <c r="L357">
        <v>3</v>
      </c>
      <c r="M357" s="2">
        <v>683</v>
      </c>
      <c r="N357" s="2">
        <v>628</v>
      </c>
      <c r="O357" s="2">
        <f>Ventas[[#This Row],[Cantidad]]*Ventas[[#This Row],[Costo unitario]]</f>
        <v>2049</v>
      </c>
      <c r="P357" s="2">
        <f>Ventas[[#This Row],[Cantidad]]*Ventas[[#This Row],[Precio unitario]]</f>
        <v>1884</v>
      </c>
    </row>
    <row r="358" spans="2:16" hidden="1" x14ac:dyDescent="0.3">
      <c r="B358" s="1">
        <v>42201</v>
      </c>
      <c r="C358">
        <v>2015</v>
      </c>
      <c r="D358" t="s">
        <v>55</v>
      </c>
      <c r="E358">
        <v>40</v>
      </c>
      <c r="F358" t="s">
        <v>89</v>
      </c>
      <c r="G358" t="s">
        <v>36</v>
      </c>
      <c r="H358" t="s">
        <v>5</v>
      </c>
      <c r="I358" s="16">
        <f>VLOOKUP(Ventas[[#This Row],[Estado]], Población[#All], 2, 0)</f>
        <v>55980000</v>
      </c>
      <c r="J358" t="s">
        <v>63</v>
      </c>
      <c r="K358" t="s">
        <v>67</v>
      </c>
      <c r="L358">
        <v>1</v>
      </c>
      <c r="M358" s="2">
        <v>2295</v>
      </c>
      <c r="N358" s="2">
        <v>2084</v>
      </c>
      <c r="O358" s="2">
        <f>Ventas[[#This Row],[Cantidad]]*Ventas[[#This Row],[Costo unitario]]</f>
        <v>2295</v>
      </c>
      <c r="P358" s="2">
        <f>Ventas[[#This Row],[Cantidad]]*Ventas[[#This Row],[Precio unitario]]</f>
        <v>2084</v>
      </c>
    </row>
    <row r="359" spans="2:16" hidden="1" x14ac:dyDescent="0.3">
      <c r="B359" s="1">
        <v>42201</v>
      </c>
      <c r="C359">
        <v>2015</v>
      </c>
      <c r="D359" t="s">
        <v>55</v>
      </c>
      <c r="E359">
        <v>40</v>
      </c>
      <c r="F359" t="s">
        <v>89</v>
      </c>
      <c r="G359" t="s">
        <v>36</v>
      </c>
      <c r="H359" t="s">
        <v>5</v>
      </c>
      <c r="I359" s="16">
        <f>VLOOKUP(Ventas[[#This Row],[Estado]], Población[#All], 2, 0)</f>
        <v>55980000</v>
      </c>
      <c r="J359" t="s">
        <v>61</v>
      </c>
      <c r="K359" t="s">
        <v>66</v>
      </c>
      <c r="L359">
        <v>1</v>
      </c>
      <c r="M359" s="2">
        <v>315</v>
      </c>
      <c r="N359" s="2">
        <v>359</v>
      </c>
      <c r="O359" s="2">
        <f>Ventas[[#This Row],[Cantidad]]*Ventas[[#This Row],[Costo unitario]]</f>
        <v>315</v>
      </c>
      <c r="P359" s="2">
        <f>Ventas[[#This Row],[Cantidad]]*Ventas[[#This Row],[Precio unitario]]</f>
        <v>359</v>
      </c>
    </row>
    <row r="360" spans="2:16" hidden="1" x14ac:dyDescent="0.3">
      <c r="B360" s="1">
        <v>42209</v>
      </c>
      <c r="C360">
        <v>2015</v>
      </c>
      <c r="D360" t="s">
        <v>55</v>
      </c>
      <c r="E360">
        <v>40</v>
      </c>
      <c r="F360" t="s">
        <v>89</v>
      </c>
      <c r="G360" t="s">
        <v>36</v>
      </c>
      <c r="H360" t="s">
        <v>5</v>
      </c>
      <c r="I360" s="16">
        <f>VLOOKUP(Ventas[[#This Row],[Estado]], Población[#All], 2, 0)</f>
        <v>55980000</v>
      </c>
      <c r="J360" t="s">
        <v>63</v>
      </c>
      <c r="K360" t="s">
        <v>67</v>
      </c>
      <c r="L360">
        <v>3</v>
      </c>
      <c r="M360" s="2">
        <v>773.33</v>
      </c>
      <c r="N360" s="2">
        <v>740.66666699999996</v>
      </c>
      <c r="O360" s="2">
        <f>Ventas[[#This Row],[Cantidad]]*Ventas[[#This Row],[Costo unitario]]</f>
        <v>2319.9900000000002</v>
      </c>
      <c r="P360" s="2">
        <f>Ventas[[#This Row],[Cantidad]]*Ventas[[#This Row],[Precio unitario]]</f>
        <v>2222.0000009999999</v>
      </c>
    </row>
    <row r="361" spans="2:16" hidden="1" x14ac:dyDescent="0.3">
      <c r="B361" s="1">
        <v>42216</v>
      </c>
      <c r="C361">
        <v>2015</v>
      </c>
      <c r="D361" t="s">
        <v>55</v>
      </c>
      <c r="E361">
        <v>40</v>
      </c>
      <c r="F361" t="s">
        <v>89</v>
      </c>
      <c r="G361" t="s">
        <v>36</v>
      </c>
      <c r="H361" t="s">
        <v>5</v>
      </c>
      <c r="I361" s="16">
        <f>VLOOKUP(Ventas[[#This Row],[Estado]], Población[#All], 2, 0)</f>
        <v>55980000</v>
      </c>
      <c r="J361" t="s">
        <v>63</v>
      </c>
      <c r="K361" t="s">
        <v>77</v>
      </c>
      <c r="L361">
        <v>2</v>
      </c>
      <c r="M361" s="2">
        <v>1221.5</v>
      </c>
      <c r="N361" s="2">
        <v>1125.5</v>
      </c>
      <c r="O361" s="2">
        <f>Ventas[[#This Row],[Cantidad]]*Ventas[[#This Row],[Costo unitario]]</f>
        <v>2443</v>
      </c>
      <c r="P361" s="2">
        <f>Ventas[[#This Row],[Cantidad]]*Ventas[[#This Row],[Precio unitario]]</f>
        <v>2251</v>
      </c>
    </row>
    <row r="362" spans="2:16" hidden="1" x14ac:dyDescent="0.3">
      <c r="B362" s="1">
        <v>42220</v>
      </c>
      <c r="C362">
        <v>2015</v>
      </c>
      <c r="D362" t="s">
        <v>56</v>
      </c>
      <c r="E362">
        <v>40</v>
      </c>
      <c r="F362" t="s">
        <v>89</v>
      </c>
      <c r="G362" t="s">
        <v>36</v>
      </c>
      <c r="H362" t="s">
        <v>5</v>
      </c>
      <c r="I362" s="16">
        <f>VLOOKUP(Ventas[[#This Row],[Estado]], Población[#All], 2, 0)</f>
        <v>55980000</v>
      </c>
      <c r="J362" t="s">
        <v>63</v>
      </c>
      <c r="K362" t="s">
        <v>67</v>
      </c>
      <c r="L362">
        <v>1</v>
      </c>
      <c r="M362" s="2">
        <v>2295</v>
      </c>
      <c r="N362" s="2">
        <v>2376</v>
      </c>
      <c r="O362" s="2">
        <f>Ventas[[#This Row],[Cantidad]]*Ventas[[#This Row],[Costo unitario]]</f>
        <v>2295</v>
      </c>
      <c r="P362" s="2">
        <f>Ventas[[#This Row],[Cantidad]]*Ventas[[#This Row],[Precio unitario]]</f>
        <v>2376</v>
      </c>
    </row>
    <row r="363" spans="2:16" hidden="1" x14ac:dyDescent="0.3">
      <c r="B363" s="1">
        <v>42228</v>
      </c>
      <c r="C363">
        <v>2015</v>
      </c>
      <c r="D363" t="s">
        <v>56</v>
      </c>
      <c r="E363">
        <v>40</v>
      </c>
      <c r="F363" t="s">
        <v>89</v>
      </c>
      <c r="G363" t="s">
        <v>36</v>
      </c>
      <c r="H363" t="s">
        <v>5</v>
      </c>
      <c r="I363" s="16">
        <f>VLOOKUP(Ventas[[#This Row],[Estado]], Población[#All], 2, 0)</f>
        <v>55980000</v>
      </c>
      <c r="J363" t="s">
        <v>63</v>
      </c>
      <c r="K363" t="s">
        <v>74</v>
      </c>
      <c r="L363">
        <v>3</v>
      </c>
      <c r="M363" s="2">
        <v>247.33</v>
      </c>
      <c r="N363" s="2">
        <v>256.66666700000002</v>
      </c>
      <c r="O363" s="2">
        <f>Ventas[[#This Row],[Cantidad]]*Ventas[[#This Row],[Costo unitario]]</f>
        <v>741.99</v>
      </c>
      <c r="P363" s="2">
        <f>Ventas[[#This Row],[Cantidad]]*Ventas[[#This Row],[Precio unitario]]</f>
        <v>770.00000100000011</v>
      </c>
    </row>
    <row r="364" spans="2:16" hidden="1" x14ac:dyDescent="0.3">
      <c r="B364" s="1">
        <v>42249</v>
      </c>
      <c r="C364">
        <v>2015</v>
      </c>
      <c r="D364" t="s">
        <v>57</v>
      </c>
      <c r="E364">
        <v>40</v>
      </c>
      <c r="F364" t="s">
        <v>89</v>
      </c>
      <c r="G364" t="s">
        <v>36</v>
      </c>
      <c r="H364" t="s">
        <v>5</v>
      </c>
      <c r="I364" s="16">
        <f>VLOOKUP(Ventas[[#This Row],[Estado]], Población[#All], 2, 0)</f>
        <v>55980000</v>
      </c>
      <c r="J364" t="s">
        <v>63</v>
      </c>
      <c r="K364" t="s">
        <v>77</v>
      </c>
      <c r="L364">
        <v>1</v>
      </c>
      <c r="M364" s="2">
        <v>2443</v>
      </c>
      <c r="N364" s="2">
        <v>2318</v>
      </c>
      <c r="O364" s="2">
        <f>Ventas[[#This Row],[Cantidad]]*Ventas[[#This Row],[Costo unitario]]</f>
        <v>2443</v>
      </c>
      <c r="P364" s="2">
        <f>Ventas[[#This Row],[Cantidad]]*Ventas[[#This Row],[Precio unitario]]</f>
        <v>2318</v>
      </c>
    </row>
    <row r="365" spans="2:16" hidden="1" x14ac:dyDescent="0.3">
      <c r="B365" s="1">
        <v>42272</v>
      </c>
      <c r="C365">
        <v>2015</v>
      </c>
      <c r="D365" t="s">
        <v>57</v>
      </c>
      <c r="E365">
        <v>40</v>
      </c>
      <c r="F365" t="s">
        <v>89</v>
      </c>
      <c r="G365" t="s">
        <v>36</v>
      </c>
      <c r="H365" t="s">
        <v>5</v>
      </c>
      <c r="I365" s="16">
        <f>VLOOKUP(Ventas[[#This Row],[Estado]], Población[#All], 2, 0)</f>
        <v>55980000</v>
      </c>
      <c r="J365" t="s">
        <v>63</v>
      </c>
      <c r="K365" t="s">
        <v>74</v>
      </c>
      <c r="L365">
        <v>3</v>
      </c>
      <c r="M365" s="2">
        <v>247.33</v>
      </c>
      <c r="N365" s="2">
        <v>219.66666699999999</v>
      </c>
      <c r="O365" s="2">
        <f>Ventas[[#This Row],[Cantidad]]*Ventas[[#This Row],[Costo unitario]]</f>
        <v>741.99</v>
      </c>
      <c r="P365" s="2">
        <f>Ventas[[#This Row],[Cantidad]]*Ventas[[#This Row],[Precio unitario]]</f>
        <v>659.000001</v>
      </c>
    </row>
    <row r="366" spans="2:16" hidden="1" x14ac:dyDescent="0.3">
      <c r="B366" s="1">
        <v>42272</v>
      </c>
      <c r="C366">
        <v>2015</v>
      </c>
      <c r="D366" t="s">
        <v>57</v>
      </c>
      <c r="E366">
        <v>40</v>
      </c>
      <c r="F366" t="s">
        <v>89</v>
      </c>
      <c r="G366" t="s">
        <v>36</v>
      </c>
      <c r="H366" t="s">
        <v>5</v>
      </c>
      <c r="I366" s="16">
        <f>VLOOKUP(Ventas[[#This Row],[Estado]], Población[#All], 2, 0)</f>
        <v>55980000</v>
      </c>
      <c r="J366" t="s">
        <v>61</v>
      </c>
      <c r="K366" t="s">
        <v>66</v>
      </c>
      <c r="L366">
        <v>3</v>
      </c>
      <c r="M366" s="2">
        <v>70</v>
      </c>
      <c r="N366" s="2">
        <v>77.666667000000004</v>
      </c>
      <c r="O366" s="2">
        <f>Ventas[[#This Row],[Cantidad]]*Ventas[[#This Row],[Costo unitario]]</f>
        <v>210</v>
      </c>
      <c r="P366" s="2">
        <f>Ventas[[#This Row],[Cantidad]]*Ventas[[#This Row],[Precio unitario]]</f>
        <v>233.000001</v>
      </c>
    </row>
    <row r="367" spans="2:16" hidden="1" x14ac:dyDescent="0.3">
      <c r="B367" s="1">
        <v>42287</v>
      </c>
      <c r="C367">
        <v>2015</v>
      </c>
      <c r="D367" t="s">
        <v>58</v>
      </c>
      <c r="E367">
        <v>40</v>
      </c>
      <c r="F367" t="s">
        <v>89</v>
      </c>
      <c r="G367" t="s">
        <v>36</v>
      </c>
      <c r="H367" t="s">
        <v>5</v>
      </c>
      <c r="I367" s="16">
        <f>VLOOKUP(Ventas[[#This Row],[Estado]], Población[#All], 2, 0)</f>
        <v>55980000</v>
      </c>
      <c r="J367" t="s">
        <v>63</v>
      </c>
      <c r="K367" t="s">
        <v>77</v>
      </c>
      <c r="L367">
        <v>1</v>
      </c>
      <c r="M367" s="2">
        <v>540</v>
      </c>
      <c r="N367" s="2">
        <v>465</v>
      </c>
      <c r="O367" s="2">
        <f>Ventas[[#This Row],[Cantidad]]*Ventas[[#This Row],[Costo unitario]]</f>
        <v>540</v>
      </c>
      <c r="P367" s="2">
        <f>Ventas[[#This Row],[Cantidad]]*Ventas[[#This Row],[Precio unitario]]</f>
        <v>465</v>
      </c>
    </row>
    <row r="368" spans="2:16" hidden="1" x14ac:dyDescent="0.3">
      <c r="B368" s="1">
        <v>42287</v>
      </c>
      <c r="C368">
        <v>2015</v>
      </c>
      <c r="D368" t="s">
        <v>58</v>
      </c>
      <c r="E368">
        <v>40</v>
      </c>
      <c r="F368" t="s">
        <v>89</v>
      </c>
      <c r="G368" t="s">
        <v>36</v>
      </c>
      <c r="H368" t="s">
        <v>5</v>
      </c>
      <c r="I368" s="16">
        <f>VLOOKUP(Ventas[[#This Row],[Estado]], Población[#All], 2, 0)</f>
        <v>55980000</v>
      </c>
      <c r="J368" t="s">
        <v>61</v>
      </c>
      <c r="K368" t="s">
        <v>66</v>
      </c>
      <c r="L368">
        <v>1</v>
      </c>
      <c r="M368" s="2">
        <v>420</v>
      </c>
      <c r="N368" s="2">
        <v>456</v>
      </c>
      <c r="O368" s="2">
        <f>Ventas[[#This Row],[Cantidad]]*Ventas[[#This Row],[Costo unitario]]</f>
        <v>420</v>
      </c>
      <c r="P368" s="2">
        <f>Ventas[[#This Row],[Cantidad]]*Ventas[[#This Row],[Precio unitario]]</f>
        <v>456</v>
      </c>
    </row>
    <row r="369" spans="2:16" hidden="1" x14ac:dyDescent="0.3">
      <c r="B369" s="1">
        <v>42302</v>
      </c>
      <c r="C369">
        <v>2015</v>
      </c>
      <c r="D369" t="s">
        <v>58</v>
      </c>
      <c r="E369">
        <v>40</v>
      </c>
      <c r="F369" t="s">
        <v>89</v>
      </c>
      <c r="G369" t="s">
        <v>36</v>
      </c>
      <c r="H369" t="s">
        <v>5</v>
      </c>
      <c r="I369" s="16">
        <f>VLOOKUP(Ventas[[#This Row],[Estado]], Población[#All], 2, 0)</f>
        <v>55980000</v>
      </c>
      <c r="J369" t="s">
        <v>61</v>
      </c>
      <c r="K369" t="s">
        <v>66</v>
      </c>
      <c r="L369">
        <v>2</v>
      </c>
      <c r="M369" s="2">
        <v>420</v>
      </c>
      <c r="N369" s="2">
        <v>462.5</v>
      </c>
      <c r="O369" s="2">
        <f>Ventas[[#This Row],[Cantidad]]*Ventas[[#This Row],[Costo unitario]]</f>
        <v>840</v>
      </c>
      <c r="P369" s="2">
        <f>Ventas[[#This Row],[Cantidad]]*Ventas[[#This Row],[Precio unitario]]</f>
        <v>925</v>
      </c>
    </row>
    <row r="370" spans="2:16" hidden="1" x14ac:dyDescent="0.3">
      <c r="B370" s="1">
        <v>42308</v>
      </c>
      <c r="C370">
        <v>2015</v>
      </c>
      <c r="D370" t="s">
        <v>58</v>
      </c>
      <c r="E370">
        <v>40</v>
      </c>
      <c r="F370" t="s">
        <v>89</v>
      </c>
      <c r="G370" t="s">
        <v>36</v>
      </c>
      <c r="H370" t="s">
        <v>5</v>
      </c>
      <c r="I370" s="16">
        <f>VLOOKUP(Ventas[[#This Row],[Estado]], Población[#All], 2, 0)</f>
        <v>55980000</v>
      </c>
      <c r="J370" t="s">
        <v>61</v>
      </c>
      <c r="K370" t="s">
        <v>66</v>
      </c>
      <c r="L370">
        <v>2</v>
      </c>
      <c r="M370" s="2">
        <v>437.5</v>
      </c>
      <c r="N370" s="2">
        <v>441.5</v>
      </c>
      <c r="O370" s="2">
        <f>Ventas[[#This Row],[Cantidad]]*Ventas[[#This Row],[Costo unitario]]</f>
        <v>875</v>
      </c>
      <c r="P370" s="2">
        <f>Ventas[[#This Row],[Cantidad]]*Ventas[[#This Row],[Precio unitario]]</f>
        <v>883</v>
      </c>
    </row>
    <row r="371" spans="2:16" hidden="1" x14ac:dyDescent="0.3">
      <c r="B371" s="1">
        <v>42327</v>
      </c>
      <c r="C371">
        <v>2015</v>
      </c>
      <c r="D371" t="s">
        <v>59</v>
      </c>
      <c r="E371">
        <v>40</v>
      </c>
      <c r="F371" t="s">
        <v>89</v>
      </c>
      <c r="G371" t="s">
        <v>36</v>
      </c>
      <c r="H371" t="s">
        <v>5</v>
      </c>
      <c r="I371" s="16">
        <f>VLOOKUP(Ventas[[#This Row],[Estado]], Población[#All], 2, 0)</f>
        <v>55980000</v>
      </c>
      <c r="J371" t="s">
        <v>63</v>
      </c>
      <c r="K371" t="s">
        <v>67</v>
      </c>
      <c r="L371">
        <v>2</v>
      </c>
      <c r="M371" s="2">
        <v>1147.5</v>
      </c>
      <c r="N371" s="2">
        <v>1034</v>
      </c>
      <c r="O371" s="2">
        <f>Ventas[[#This Row],[Cantidad]]*Ventas[[#This Row],[Costo unitario]]</f>
        <v>2295</v>
      </c>
      <c r="P371" s="2">
        <f>Ventas[[#This Row],[Cantidad]]*Ventas[[#This Row],[Precio unitario]]</f>
        <v>2068</v>
      </c>
    </row>
    <row r="372" spans="2:16" hidden="1" x14ac:dyDescent="0.3">
      <c r="B372" s="1">
        <v>42332</v>
      </c>
      <c r="C372">
        <v>2015</v>
      </c>
      <c r="D372" t="s">
        <v>59</v>
      </c>
      <c r="E372">
        <v>40</v>
      </c>
      <c r="F372" t="s">
        <v>89</v>
      </c>
      <c r="G372" t="s">
        <v>36</v>
      </c>
      <c r="H372" t="s">
        <v>5</v>
      </c>
      <c r="I372" s="16">
        <f>VLOOKUP(Ventas[[#This Row],[Estado]], Población[#All], 2, 0)</f>
        <v>55980000</v>
      </c>
      <c r="J372" t="s">
        <v>63</v>
      </c>
      <c r="K372" t="s">
        <v>67</v>
      </c>
      <c r="L372">
        <v>1</v>
      </c>
      <c r="M372" s="2">
        <v>2320</v>
      </c>
      <c r="N372" s="2">
        <v>2094</v>
      </c>
      <c r="O372" s="2">
        <f>Ventas[[#This Row],[Cantidad]]*Ventas[[#This Row],[Costo unitario]]</f>
        <v>2320</v>
      </c>
      <c r="P372" s="2">
        <f>Ventas[[#This Row],[Cantidad]]*Ventas[[#This Row],[Precio unitario]]</f>
        <v>2094</v>
      </c>
    </row>
    <row r="373" spans="2:16" hidden="1" x14ac:dyDescent="0.3">
      <c r="B373" s="1">
        <v>42332</v>
      </c>
      <c r="C373">
        <v>2015</v>
      </c>
      <c r="D373" t="s">
        <v>59</v>
      </c>
      <c r="E373">
        <v>40</v>
      </c>
      <c r="F373" t="s">
        <v>89</v>
      </c>
      <c r="G373" t="s">
        <v>36</v>
      </c>
      <c r="H373" t="s">
        <v>5</v>
      </c>
      <c r="I373" s="16">
        <f>VLOOKUP(Ventas[[#This Row],[Estado]], Población[#All], 2, 0)</f>
        <v>55980000</v>
      </c>
      <c r="J373" t="s">
        <v>61</v>
      </c>
      <c r="K373" t="s">
        <v>66</v>
      </c>
      <c r="L373">
        <v>3</v>
      </c>
      <c r="M373" s="2">
        <v>175</v>
      </c>
      <c r="N373" s="2">
        <v>201.66666699999999</v>
      </c>
      <c r="O373" s="2">
        <f>Ventas[[#This Row],[Cantidad]]*Ventas[[#This Row],[Costo unitario]]</f>
        <v>525</v>
      </c>
      <c r="P373" s="2">
        <f>Ventas[[#This Row],[Cantidad]]*Ventas[[#This Row],[Precio unitario]]</f>
        <v>605.000001</v>
      </c>
    </row>
    <row r="374" spans="2:16" hidden="1" x14ac:dyDescent="0.3">
      <c r="B374" s="1">
        <v>42334</v>
      </c>
      <c r="C374">
        <v>2015</v>
      </c>
      <c r="D374" t="s">
        <v>59</v>
      </c>
      <c r="E374">
        <v>40</v>
      </c>
      <c r="F374" t="s">
        <v>89</v>
      </c>
      <c r="G374" t="s">
        <v>36</v>
      </c>
      <c r="H374" t="s">
        <v>5</v>
      </c>
      <c r="I374" s="16">
        <f>VLOOKUP(Ventas[[#This Row],[Estado]], Población[#All], 2, 0)</f>
        <v>55980000</v>
      </c>
      <c r="J374" t="s">
        <v>63</v>
      </c>
      <c r="K374" t="s">
        <v>74</v>
      </c>
      <c r="L374">
        <v>2</v>
      </c>
      <c r="M374" s="2">
        <v>1192</v>
      </c>
      <c r="N374" s="2">
        <v>1117.5</v>
      </c>
      <c r="O374" s="2">
        <f>Ventas[[#This Row],[Cantidad]]*Ventas[[#This Row],[Costo unitario]]</f>
        <v>2384</v>
      </c>
      <c r="P374" s="2">
        <f>Ventas[[#This Row],[Cantidad]]*Ventas[[#This Row],[Precio unitario]]</f>
        <v>2235</v>
      </c>
    </row>
    <row r="375" spans="2:16" hidden="1" x14ac:dyDescent="0.3">
      <c r="B375" s="1">
        <v>42334</v>
      </c>
      <c r="C375">
        <v>2015</v>
      </c>
      <c r="D375" t="s">
        <v>59</v>
      </c>
      <c r="E375">
        <v>40</v>
      </c>
      <c r="F375" t="s">
        <v>89</v>
      </c>
      <c r="G375" t="s">
        <v>36</v>
      </c>
      <c r="H375" t="s">
        <v>5</v>
      </c>
      <c r="I375" s="16">
        <f>VLOOKUP(Ventas[[#This Row],[Estado]], Población[#All], 2, 0)</f>
        <v>55980000</v>
      </c>
      <c r="J375" t="s">
        <v>61</v>
      </c>
      <c r="K375" t="s">
        <v>66</v>
      </c>
      <c r="L375">
        <v>3</v>
      </c>
      <c r="M375" s="2">
        <v>186.67</v>
      </c>
      <c r="N375" s="2">
        <v>211</v>
      </c>
      <c r="O375" s="2">
        <f>Ventas[[#This Row],[Cantidad]]*Ventas[[#This Row],[Costo unitario]]</f>
        <v>560.01</v>
      </c>
      <c r="P375" s="2">
        <f>Ventas[[#This Row],[Cantidad]]*Ventas[[#This Row],[Precio unitario]]</f>
        <v>633</v>
      </c>
    </row>
    <row r="376" spans="2:16" hidden="1" x14ac:dyDescent="0.3">
      <c r="B376" s="1">
        <v>42336</v>
      </c>
      <c r="C376">
        <v>2015</v>
      </c>
      <c r="D376" t="s">
        <v>59</v>
      </c>
      <c r="E376">
        <v>40</v>
      </c>
      <c r="F376" t="s">
        <v>89</v>
      </c>
      <c r="G376" t="s">
        <v>36</v>
      </c>
      <c r="H376" t="s">
        <v>5</v>
      </c>
      <c r="I376" s="16">
        <f>VLOOKUP(Ventas[[#This Row],[Estado]], Población[#All], 2, 0)</f>
        <v>55980000</v>
      </c>
      <c r="J376" t="s">
        <v>63</v>
      </c>
      <c r="K376" t="s">
        <v>74</v>
      </c>
      <c r="L376">
        <v>1</v>
      </c>
      <c r="M376" s="2">
        <v>2384</v>
      </c>
      <c r="N376" s="2">
        <v>2192</v>
      </c>
      <c r="O376" s="2">
        <f>Ventas[[#This Row],[Cantidad]]*Ventas[[#This Row],[Costo unitario]]</f>
        <v>2384</v>
      </c>
      <c r="P376" s="2">
        <f>Ventas[[#This Row],[Cantidad]]*Ventas[[#This Row],[Precio unitario]]</f>
        <v>2192</v>
      </c>
    </row>
    <row r="377" spans="2:16" hidden="1" x14ac:dyDescent="0.3">
      <c r="B377" s="1">
        <v>42349</v>
      </c>
      <c r="C377">
        <v>2015</v>
      </c>
      <c r="D377" t="s">
        <v>60</v>
      </c>
      <c r="E377">
        <v>40</v>
      </c>
      <c r="F377" t="s">
        <v>89</v>
      </c>
      <c r="G377" t="s">
        <v>36</v>
      </c>
      <c r="H377" t="s">
        <v>5</v>
      </c>
      <c r="I377" s="16">
        <f>VLOOKUP(Ventas[[#This Row],[Estado]], Población[#All], 2, 0)</f>
        <v>55980000</v>
      </c>
      <c r="J377" t="s">
        <v>63</v>
      </c>
      <c r="K377" t="s">
        <v>77</v>
      </c>
      <c r="L377">
        <v>3</v>
      </c>
      <c r="M377" s="2">
        <v>180</v>
      </c>
      <c r="N377" s="2">
        <v>167.33333300000001</v>
      </c>
      <c r="O377" s="2">
        <f>Ventas[[#This Row],[Cantidad]]*Ventas[[#This Row],[Costo unitario]]</f>
        <v>540</v>
      </c>
      <c r="P377" s="2">
        <f>Ventas[[#This Row],[Cantidad]]*Ventas[[#This Row],[Precio unitario]]</f>
        <v>501.999999</v>
      </c>
    </row>
    <row r="378" spans="2:16" hidden="1" x14ac:dyDescent="0.3">
      <c r="B378" s="1">
        <v>42349</v>
      </c>
      <c r="C378">
        <v>2015</v>
      </c>
      <c r="D378" t="s">
        <v>60</v>
      </c>
      <c r="E378">
        <v>40</v>
      </c>
      <c r="F378" t="s">
        <v>89</v>
      </c>
      <c r="G378" t="s">
        <v>36</v>
      </c>
      <c r="H378" t="s">
        <v>5</v>
      </c>
      <c r="I378" s="16">
        <f>VLOOKUP(Ventas[[#This Row],[Estado]], Población[#All], 2, 0)</f>
        <v>55980000</v>
      </c>
      <c r="J378" t="s">
        <v>61</v>
      </c>
      <c r="K378" t="s">
        <v>66</v>
      </c>
      <c r="L378">
        <v>1</v>
      </c>
      <c r="M378" s="2">
        <v>630</v>
      </c>
      <c r="N378" s="2">
        <v>669</v>
      </c>
      <c r="O378" s="2">
        <f>Ventas[[#This Row],[Cantidad]]*Ventas[[#This Row],[Costo unitario]]</f>
        <v>630</v>
      </c>
      <c r="P378" s="2">
        <f>Ventas[[#This Row],[Cantidad]]*Ventas[[#This Row],[Precio unitario]]</f>
        <v>669</v>
      </c>
    </row>
    <row r="379" spans="2:16" x14ac:dyDescent="0.3">
      <c r="B379" s="1">
        <v>42398</v>
      </c>
      <c r="C379">
        <v>2016</v>
      </c>
      <c r="D379" t="s">
        <v>49</v>
      </c>
      <c r="E379">
        <v>41</v>
      </c>
      <c r="F379" t="s">
        <v>90</v>
      </c>
      <c r="G379" t="s">
        <v>37</v>
      </c>
      <c r="H379" t="s">
        <v>6</v>
      </c>
      <c r="I379" s="16">
        <f>VLOOKUP(Ventas[[#This Row],[Estado]], Población[#All], 2, 0)</f>
        <v>6266000</v>
      </c>
      <c r="J379" t="s">
        <v>61</v>
      </c>
      <c r="K379" t="s">
        <v>64</v>
      </c>
      <c r="L379">
        <v>1</v>
      </c>
      <c r="M379" s="2">
        <v>660</v>
      </c>
      <c r="N379" s="2">
        <v>1066</v>
      </c>
      <c r="O379" s="2">
        <f>Ventas[[#This Row],[Cantidad]]*Ventas[[#This Row],[Costo unitario]]</f>
        <v>660</v>
      </c>
      <c r="P379" s="2">
        <f>Ventas[[#This Row],[Cantidad]]*Ventas[[#This Row],[Precio unitario]]</f>
        <v>1066</v>
      </c>
    </row>
    <row r="380" spans="2:16" x14ac:dyDescent="0.3">
      <c r="B380" s="1">
        <v>42398</v>
      </c>
      <c r="C380">
        <v>2016</v>
      </c>
      <c r="D380" t="s">
        <v>49</v>
      </c>
      <c r="E380">
        <v>41</v>
      </c>
      <c r="F380" t="s">
        <v>90</v>
      </c>
      <c r="G380" t="s">
        <v>37</v>
      </c>
      <c r="H380" t="s">
        <v>6</v>
      </c>
      <c r="I380" s="16">
        <f>VLOOKUP(Ventas[[#This Row],[Estado]], Población[#All], 2, 0)</f>
        <v>6266000</v>
      </c>
      <c r="J380" t="s">
        <v>61</v>
      </c>
      <c r="K380" t="s">
        <v>64</v>
      </c>
      <c r="L380">
        <v>1</v>
      </c>
      <c r="M380" s="2">
        <v>37</v>
      </c>
      <c r="N380" s="2">
        <v>56</v>
      </c>
      <c r="O380" s="2">
        <f>Ventas[[#This Row],[Cantidad]]*Ventas[[#This Row],[Costo unitario]]</f>
        <v>37</v>
      </c>
      <c r="P380" s="2">
        <f>Ventas[[#This Row],[Cantidad]]*Ventas[[#This Row],[Precio unitario]]</f>
        <v>56</v>
      </c>
    </row>
    <row r="381" spans="2:16" x14ac:dyDescent="0.3">
      <c r="B381" s="1">
        <v>42448</v>
      </c>
      <c r="C381">
        <v>2016</v>
      </c>
      <c r="D381" t="s">
        <v>51</v>
      </c>
      <c r="E381">
        <v>41</v>
      </c>
      <c r="F381" t="s">
        <v>90</v>
      </c>
      <c r="G381" t="s">
        <v>37</v>
      </c>
      <c r="H381" t="s">
        <v>6</v>
      </c>
      <c r="I381" s="16">
        <f>VLOOKUP(Ventas[[#This Row],[Estado]], Población[#All], 2, 0)</f>
        <v>6266000</v>
      </c>
      <c r="J381" t="s">
        <v>63</v>
      </c>
      <c r="K381" t="s">
        <v>74</v>
      </c>
      <c r="L381">
        <v>1</v>
      </c>
      <c r="M381" s="2">
        <v>2384</v>
      </c>
      <c r="N381" s="2">
        <v>2988</v>
      </c>
      <c r="O381" s="2">
        <f>Ventas[[#This Row],[Cantidad]]*Ventas[[#This Row],[Costo unitario]]</f>
        <v>2384</v>
      </c>
      <c r="P381" s="2">
        <f>Ventas[[#This Row],[Cantidad]]*Ventas[[#This Row],[Precio unitario]]</f>
        <v>2988</v>
      </c>
    </row>
    <row r="382" spans="2:16" x14ac:dyDescent="0.3">
      <c r="B382" s="1">
        <v>42448</v>
      </c>
      <c r="C382">
        <v>2016</v>
      </c>
      <c r="D382" t="s">
        <v>51</v>
      </c>
      <c r="E382">
        <v>41</v>
      </c>
      <c r="F382" t="s">
        <v>90</v>
      </c>
      <c r="G382" t="s">
        <v>37</v>
      </c>
      <c r="H382" t="s">
        <v>6</v>
      </c>
      <c r="I382" s="16">
        <f>VLOOKUP(Ventas[[#This Row],[Estado]], Población[#All], 2, 0)</f>
        <v>6266000</v>
      </c>
      <c r="J382" t="s">
        <v>61</v>
      </c>
      <c r="K382" t="s">
        <v>64</v>
      </c>
      <c r="L382">
        <v>2</v>
      </c>
      <c r="M382" s="2">
        <v>377</v>
      </c>
      <c r="N382" s="2">
        <v>589</v>
      </c>
      <c r="O382" s="2">
        <f>Ventas[[#This Row],[Cantidad]]*Ventas[[#This Row],[Costo unitario]]</f>
        <v>754</v>
      </c>
      <c r="P382" s="2">
        <f>Ventas[[#This Row],[Cantidad]]*Ventas[[#This Row],[Precio unitario]]</f>
        <v>1178</v>
      </c>
    </row>
    <row r="383" spans="2:16" x14ac:dyDescent="0.3">
      <c r="B383" s="1">
        <v>42448</v>
      </c>
      <c r="C383">
        <v>2016</v>
      </c>
      <c r="D383" t="s">
        <v>51</v>
      </c>
      <c r="E383">
        <v>41</v>
      </c>
      <c r="F383" t="s">
        <v>90</v>
      </c>
      <c r="G383" t="s">
        <v>37</v>
      </c>
      <c r="H383" t="s">
        <v>6</v>
      </c>
      <c r="I383" s="16">
        <f>VLOOKUP(Ventas[[#This Row],[Estado]], Población[#All], 2, 0)</f>
        <v>6266000</v>
      </c>
      <c r="J383" t="s">
        <v>61</v>
      </c>
      <c r="K383" t="s">
        <v>64</v>
      </c>
      <c r="L383">
        <v>2</v>
      </c>
      <c r="M383" s="2">
        <v>37.5</v>
      </c>
      <c r="N383" s="2">
        <v>56.5</v>
      </c>
      <c r="O383" s="2">
        <f>Ventas[[#This Row],[Cantidad]]*Ventas[[#This Row],[Costo unitario]]</f>
        <v>75</v>
      </c>
      <c r="P383" s="2">
        <f>Ventas[[#This Row],[Cantidad]]*Ventas[[#This Row],[Precio unitario]]</f>
        <v>113</v>
      </c>
    </row>
    <row r="384" spans="2:16" x14ac:dyDescent="0.3">
      <c r="B384" s="1">
        <v>42534</v>
      </c>
      <c r="C384">
        <v>2016</v>
      </c>
      <c r="D384" t="s">
        <v>54</v>
      </c>
      <c r="E384">
        <v>41</v>
      </c>
      <c r="F384" t="s">
        <v>90</v>
      </c>
      <c r="G384" t="s">
        <v>37</v>
      </c>
      <c r="H384" t="s">
        <v>6</v>
      </c>
      <c r="I384" s="16">
        <f>VLOOKUP(Ventas[[#This Row],[Estado]], Población[#All], 2, 0)</f>
        <v>6266000</v>
      </c>
      <c r="J384" t="s">
        <v>63</v>
      </c>
      <c r="K384" t="s">
        <v>77</v>
      </c>
      <c r="L384">
        <v>3</v>
      </c>
      <c r="M384" s="2">
        <v>814.33</v>
      </c>
      <c r="N384" s="2">
        <v>1139.666667</v>
      </c>
      <c r="O384" s="2">
        <f>Ventas[[#This Row],[Cantidad]]*Ventas[[#This Row],[Costo unitario]]</f>
        <v>2442.9900000000002</v>
      </c>
      <c r="P384" s="2">
        <f>Ventas[[#This Row],[Cantidad]]*Ventas[[#This Row],[Precio unitario]]</f>
        <v>3419.0000009999999</v>
      </c>
    </row>
    <row r="385" spans="2:16" x14ac:dyDescent="0.3">
      <c r="B385" s="1">
        <v>42534</v>
      </c>
      <c r="C385">
        <v>2016</v>
      </c>
      <c r="D385" t="s">
        <v>54</v>
      </c>
      <c r="E385">
        <v>41</v>
      </c>
      <c r="F385" t="s">
        <v>90</v>
      </c>
      <c r="G385" t="s">
        <v>37</v>
      </c>
      <c r="H385" t="s">
        <v>6</v>
      </c>
      <c r="I385" s="16">
        <f>VLOOKUP(Ventas[[#This Row],[Estado]], Población[#All], 2, 0)</f>
        <v>6266000</v>
      </c>
      <c r="J385" t="s">
        <v>61</v>
      </c>
      <c r="K385" t="s">
        <v>78</v>
      </c>
      <c r="L385">
        <v>3</v>
      </c>
      <c r="M385" s="2">
        <v>18</v>
      </c>
      <c r="N385" s="2">
        <v>25.333333</v>
      </c>
      <c r="O385" s="2">
        <f>Ventas[[#This Row],[Cantidad]]*Ventas[[#This Row],[Costo unitario]]</f>
        <v>54</v>
      </c>
      <c r="P385" s="2">
        <f>Ventas[[#This Row],[Cantidad]]*Ventas[[#This Row],[Precio unitario]]</f>
        <v>75.999999000000003</v>
      </c>
    </row>
    <row r="386" spans="2:16" hidden="1" x14ac:dyDescent="0.3">
      <c r="B386" s="1">
        <v>42186</v>
      </c>
      <c r="C386">
        <v>2015</v>
      </c>
      <c r="D386" t="s">
        <v>55</v>
      </c>
      <c r="E386">
        <v>41</v>
      </c>
      <c r="F386" t="s">
        <v>90</v>
      </c>
      <c r="G386" t="s">
        <v>37</v>
      </c>
      <c r="H386" t="s">
        <v>6</v>
      </c>
      <c r="I386" s="16">
        <f>VLOOKUP(Ventas[[#This Row],[Estado]], Población[#All], 2, 0)</f>
        <v>6266000</v>
      </c>
      <c r="J386" t="s">
        <v>61</v>
      </c>
      <c r="K386" t="s">
        <v>78</v>
      </c>
      <c r="L386">
        <v>2</v>
      </c>
      <c r="M386" s="2">
        <v>25</v>
      </c>
      <c r="N386" s="2">
        <v>33.5</v>
      </c>
      <c r="O386" s="2">
        <f>Ventas[[#This Row],[Cantidad]]*Ventas[[#This Row],[Costo unitario]]</f>
        <v>50</v>
      </c>
      <c r="P386" s="2">
        <f>Ventas[[#This Row],[Cantidad]]*Ventas[[#This Row],[Precio unitario]]</f>
        <v>67</v>
      </c>
    </row>
    <row r="387" spans="2:16" hidden="1" x14ac:dyDescent="0.3">
      <c r="B387" s="1">
        <v>42186</v>
      </c>
      <c r="C387">
        <v>2015</v>
      </c>
      <c r="D387" t="s">
        <v>55</v>
      </c>
      <c r="E387">
        <v>41</v>
      </c>
      <c r="F387" t="s">
        <v>90</v>
      </c>
      <c r="G387" t="s">
        <v>37</v>
      </c>
      <c r="H387" t="s">
        <v>6</v>
      </c>
      <c r="I387" s="16">
        <f>VLOOKUP(Ventas[[#This Row],[Estado]], Población[#All], 2, 0)</f>
        <v>6266000</v>
      </c>
      <c r="J387" t="s">
        <v>61</v>
      </c>
      <c r="K387" t="s">
        <v>78</v>
      </c>
      <c r="L387">
        <v>3</v>
      </c>
      <c r="M387" s="2">
        <v>46.67</v>
      </c>
      <c r="N387" s="2">
        <v>59</v>
      </c>
      <c r="O387" s="2">
        <f>Ventas[[#This Row],[Cantidad]]*Ventas[[#This Row],[Costo unitario]]</f>
        <v>140.01</v>
      </c>
      <c r="P387" s="2">
        <f>Ventas[[#This Row],[Cantidad]]*Ventas[[#This Row],[Precio unitario]]</f>
        <v>177</v>
      </c>
    </row>
    <row r="388" spans="2:16" x14ac:dyDescent="0.3">
      <c r="B388" s="1">
        <v>42543</v>
      </c>
      <c r="C388">
        <v>2016</v>
      </c>
      <c r="D388" t="s">
        <v>54</v>
      </c>
      <c r="E388">
        <v>41</v>
      </c>
      <c r="F388" t="s">
        <v>89</v>
      </c>
      <c r="G388" t="s">
        <v>37</v>
      </c>
      <c r="H388" t="s">
        <v>7</v>
      </c>
      <c r="I388" s="16">
        <f>VLOOKUP(Ventas[[#This Row],[Estado]], Población[#All], 2, 0)</f>
        <v>1841000</v>
      </c>
      <c r="J388" t="s">
        <v>61</v>
      </c>
      <c r="K388" t="s">
        <v>76</v>
      </c>
      <c r="L388">
        <v>1</v>
      </c>
      <c r="M388" s="2">
        <v>111</v>
      </c>
      <c r="N388" s="2">
        <v>166</v>
      </c>
      <c r="O388" s="2">
        <f>Ventas[[#This Row],[Cantidad]]*Ventas[[#This Row],[Costo unitario]]</f>
        <v>111</v>
      </c>
      <c r="P388" s="2">
        <f>Ventas[[#This Row],[Cantidad]]*Ventas[[#This Row],[Precio unitario]]</f>
        <v>166</v>
      </c>
    </row>
    <row r="389" spans="2:16" hidden="1" x14ac:dyDescent="0.3">
      <c r="B389" s="1">
        <v>42282</v>
      </c>
      <c r="C389">
        <v>2015</v>
      </c>
      <c r="D389" t="s">
        <v>58</v>
      </c>
      <c r="E389">
        <v>41</v>
      </c>
      <c r="F389" t="s">
        <v>89</v>
      </c>
      <c r="G389" t="s">
        <v>37</v>
      </c>
      <c r="H389" t="s">
        <v>7</v>
      </c>
      <c r="I389" s="16">
        <f>VLOOKUP(Ventas[[#This Row],[Estado]], Población[#All], 2, 0)</f>
        <v>1841000</v>
      </c>
      <c r="J389" t="s">
        <v>61</v>
      </c>
      <c r="K389" t="s">
        <v>76</v>
      </c>
      <c r="L389">
        <v>3</v>
      </c>
      <c r="M389" s="2">
        <v>63.67</v>
      </c>
      <c r="N389" s="2">
        <v>84.666667000000004</v>
      </c>
      <c r="O389" s="2">
        <f>Ventas[[#This Row],[Cantidad]]*Ventas[[#This Row],[Costo unitario]]</f>
        <v>191.01</v>
      </c>
      <c r="P389" s="2">
        <f>Ventas[[#This Row],[Cantidad]]*Ventas[[#This Row],[Precio unitario]]</f>
        <v>254.000001</v>
      </c>
    </row>
    <row r="390" spans="2:16" x14ac:dyDescent="0.3">
      <c r="B390" s="1">
        <v>42384</v>
      </c>
      <c r="C390">
        <v>2016</v>
      </c>
      <c r="D390" t="s">
        <v>49</v>
      </c>
      <c r="E390">
        <v>42</v>
      </c>
      <c r="F390" t="s">
        <v>90</v>
      </c>
      <c r="G390" t="s">
        <v>35</v>
      </c>
      <c r="H390" t="s">
        <v>8</v>
      </c>
      <c r="I390" s="16">
        <f>VLOOKUP(Ventas[[#This Row],[Estado]], Población[#All], 2, 0)</f>
        <v>1654000</v>
      </c>
      <c r="J390" t="s">
        <v>61</v>
      </c>
      <c r="K390" t="s">
        <v>78</v>
      </c>
      <c r="L390">
        <v>3</v>
      </c>
      <c r="M390" s="2">
        <v>45</v>
      </c>
      <c r="N390" s="2">
        <v>67</v>
      </c>
      <c r="O390" s="2">
        <f>Ventas[[#This Row],[Cantidad]]*Ventas[[#This Row],[Costo unitario]]</f>
        <v>135</v>
      </c>
      <c r="P390" s="2">
        <f>Ventas[[#This Row],[Cantidad]]*Ventas[[#This Row],[Precio unitario]]</f>
        <v>201</v>
      </c>
    </row>
    <row r="391" spans="2:16" x14ac:dyDescent="0.3">
      <c r="B391" s="1">
        <v>42384</v>
      </c>
      <c r="C391">
        <v>2016</v>
      </c>
      <c r="D391" t="s">
        <v>49</v>
      </c>
      <c r="E391">
        <v>42</v>
      </c>
      <c r="F391" t="s">
        <v>90</v>
      </c>
      <c r="G391" t="s">
        <v>35</v>
      </c>
      <c r="H391" t="s">
        <v>8</v>
      </c>
      <c r="I391" s="16">
        <f>VLOOKUP(Ventas[[#This Row],[Estado]], Población[#All], 2, 0)</f>
        <v>1654000</v>
      </c>
      <c r="J391" t="s">
        <v>62</v>
      </c>
      <c r="K391" t="s">
        <v>65</v>
      </c>
      <c r="L391">
        <v>3</v>
      </c>
      <c r="M391" s="2">
        <v>228.67</v>
      </c>
      <c r="N391" s="2">
        <v>290</v>
      </c>
      <c r="O391" s="2">
        <f>Ventas[[#This Row],[Cantidad]]*Ventas[[#This Row],[Costo unitario]]</f>
        <v>686.01</v>
      </c>
      <c r="P391" s="2">
        <f>Ventas[[#This Row],[Cantidad]]*Ventas[[#This Row],[Precio unitario]]</f>
        <v>870</v>
      </c>
    </row>
    <row r="392" spans="2:16" x14ac:dyDescent="0.3">
      <c r="B392" s="1">
        <v>42384</v>
      </c>
      <c r="C392">
        <v>2016</v>
      </c>
      <c r="D392" t="s">
        <v>49</v>
      </c>
      <c r="E392">
        <v>42</v>
      </c>
      <c r="F392" t="s">
        <v>90</v>
      </c>
      <c r="G392" t="s">
        <v>35</v>
      </c>
      <c r="H392" t="s">
        <v>8</v>
      </c>
      <c r="I392" s="16">
        <f>VLOOKUP(Ventas[[#This Row],[Estado]], Población[#All], 2, 0)</f>
        <v>1654000</v>
      </c>
      <c r="J392" t="s">
        <v>61</v>
      </c>
      <c r="K392" t="s">
        <v>78</v>
      </c>
      <c r="L392">
        <v>3</v>
      </c>
      <c r="M392" s="2">
        <v>23.33</v>
      </c>
      <c r="N392" s="2">
        <v>33</v>
      </c>
      <c r="O392" s="2">
        <f>Ventas[[#This Row],[Cantidad]]*Ventas[[#This Row],[Costo unitario]]</f>
        <v>69.989999999999995</v>
      </c>
      <c r="P392" s="2">
        <f>Ventas[[#This Row],[Cantidad]]*Ventas[[#This Row],[Precio unitario]]</f>
        <v>99</v>
      </c>
    </row>
    <row r="393" spans="2:16" x14ac:dyDescent="0.3">
      <c r="B393" s="1">
        <v>42484</v>
      </c>
      <c r="C393">
        <v>2016</v>
      </c>
      <c r="D393" t="s">
        <v>52</v>
      </c>
      <c r="E393">
        <v>42</v>
      </c>
      <c r="F393" t="s">
        <v>90</v>
      </c>
      <c r="G393" t="s">
        <v>35</v>
      </c>
      <c r="H393" t="s">
        <v>8</v>
      </c>
      <c r="I393" s="16">
        <f>VLOOKUP(Ventas[[#This Row],[Estado]], Población[#All], 2, 0)</f>
        <v>1654000</v>
      </c>
      <c r="J393" t="s">
        <v>61</v>
      </c>
      <c r="K393" t="s">
        <v>78</v>
      </c>
      <c r="L393">
        <v>3</v>
      </c>
      <c r="M393" s="2">
        <v>30</v>
      </c>
      <c r="N393" s="2">
        <v>31.333333</v>
      </c>
      <c r="O393" s="2">
        <f>Ventas[[#This Row],[Cantidad]]*Ventas[[#This Row],[Costo unitario]]</f>
        <v>90</v>
      </c>
      <c r="P393" s="2">
        <f>Ventas[[#This Row],[Cantidad]]*Ventas[[#This Row],[Precio unitario]]</f>
        <v>93.999999000000003</v>
      </c>
    </row>
    <row r="394" spans="2:16" x14ac:dyDescent="0.3">
      <c r="B394" s="1">
        <v>42484</v>
      </c>
      <c r="C394">
        <v>2016</v>
      </c>
      <c r="D394" t="s">
        <v>52</v>
      </c>
      <c r="E394">
        <v>42</v>
      </c>
      <c r="F394" t="s">
        <v>90</v>
      </c>
      <c r="G394" t="s">
        <v>35</v>
      </c>
      <c r="H394" t="s">
        <v>8</v>
      </c>
      <c r="I394" s="16">
        <f>VLOOKUP(Ventas[[#This Row],[Estado]], Población[#All], 2, 0)</f>
        <v>1654000</v>
      </c>
      <c r="J394" t="s">
        <v>61</v>
      </c>
      <c r="K394" t="s">
        <v>78</v>
      </c>
      <c r="L394">
        <v>3</v>
      </c>
      <c r="M394" s="2">
        <v>1.67</v>
      </c>
      <c r="N394" s="2">
        <v>2.6666669999999999</v>
      </c>
      <c r="O394" s="2">
        <f>Ventas[[#This Row],[Cantidad]]*Ventas[[#This Row],[Costo unitario]]</f>
        <v>5.01</v>
      </c>
      <c r="P394" s="2">
        <f>Ventas[[#This Row],[Cantidad]]*Ventas[[#This Row],[Precio unitario]]</f>
        <v>8.0000009999999993</v>
      </c>
    </row>
    <row r="395" spans="2:16" hidden="1" x14ac:dyDescent="0.3">
      <c r="B395" s="1">
        <v>42275</v>
      </c>
      <c r="C395">
        <v>2015</v>
      </c>
      <c r="D395" t="s">
        <v>57</v>
      </c>
      <c r="E395">
        <v>42</v>
      </c>
      <c r="F395" t="s">
        <v>90</v>
      </c>
      <c r="G395" t="s">
        <v>35</v>
      </c>
      <c r="H395" t="s">
        <v>8</v>
      </c>
      <c r="I395" s="16">
        <f>VLOOKUP(Ventas[[#This Row],[Estado]], Población[#All], 2, 0)</f>
        <v>1654000</v>
      </c>
      <c r="J395" t="s">
        <v>61</v>
      </c>
      <c r="K395" t="s">
        <v>78</v>
      </c>
      <c r="L395">
        <v>1</v>
      </c>
      <c r="M395" s="2">
        <v>80</v>
      </c>
      <c r="N395" s="2">
        <v>85</v>
      </c>
      <c r="O395" s="2">
        <f>Ventas[[#This Row],[Cantidad]]*Ventas[[#This Row],[Costo unitario]]</f>
        <v>80</v>
      </c>
      <c r="P395" s="2">
        <f>Ventas[[#This Row],[Cantidad]]*Ventas[[#This Row],[Precio unitario]]</f>
        <v>85</v>
      </c>
    </row>
    <row r="396" spans="2:16" hidden="1" x14ac:dyDescent="0.3">
      <c r="B396" s="1">
        <v>42275</v>
      </c>
      <c r="C396">
        <v>2015</v>
      </c>
      <c r="D396" t="s">
        <v>57</v>
      </c>
      <c r="E396">
        <v>42</v>
      </c>
      <c r="F396" t="s">
        <v>90</v>
      </c>
      <c r="G396" t="s">
        <v>35</v>
      </c>
      <c r="H396" t="s">
        <v>8</v>
      </c>
      <c r="I396" s="16">
        <f>VLOOKUP(Ventas[[#This Row],[Estado]], Población[#All], 2, 0)</f>
        <v>1654000</v>
      </c>
      <c r="J396" t="s">
        <v>61</v>
      </c>
      <c r="K396" t="s">
        <v>78</v>
      </c>
      <c r="L396">
        <v>1</v>
      </c>
      <c r="M396" s="2">
        <v>225</v>
      </c>
      <c r="N396" s="2">
        <v>212</v>
      </c>
      <c r="O396" s="2">
        <f>Ventas[[#This Row],[Cantidad]]*Ventas[[#This Row],[Costo unitario]]</f>
        <v>225</v>
      </c>
      <c r="P396" s="2">
        <f>Ventas[[#This Row],[Cantidad]]*Ventas[[#This Row],[Precio unitario]]</f>
        <v>212</v>
      </c>
    </row>
    <row r="397" spans="2:16" hidden="1" x14ac:dyDescent="0.3">
      <c r="B397" s="1">
        <v>42190</v>
      </c>
      <c r="C397">
        <v>2015</v>
      </c>
      <c r="D397" t="s">
        <v>55</v>
      </c>
      <c r="E397">
        <v>42</v>
      </c>
      <c r="F397" t="s">
        <v>89</v>
      </c>
      <c r="G397" t="s">
        <v>37</v>
      </c>
      <c r="H397" t="s">
        <v>9</v>
      </c>
      <c r="I397" s="16">
        <f>VLOOKUP(Ventas[[#This Row],[Estado]], Población[#All], 2, 0)</f>
        <v>990509</v>
      </c>
      <c r="J397" t="s">
        <v>61</v>
      </c>
      <c r="K397" t="s">
        <v>78</v>
      </c>
      <c r="L397">
        <v>1</v>
      </c>
      <c r="M397" s="2">
        <v>105</v>
      </c>
      <c r="N397" s="2">
        <v>138</v>
      </c>
      <c r="O397" s="2">
        <f>Ventas[[#This Row],[Cantidad]]*Ventas[[#This Row],[Costo unitario]]</f>
        <v>105</v>
      </c>
      <c r="P397" s="2">
        <f>Ventas[[#This Row],[Cantidad]]*Ventas[[#This Row],[Precio unitario]]</f>
        <v>138</v>
      </c>
    </row>
    <row r="398" spans="2:16" hidden="1" x14ac:dyDescent="0.3">
      <c r="B398" s="1">
        <v>42190</v>
      </c>
      <c r="C398">
        <v>2015</v>
      </c>
      <c r="D398" t="s">
        <v>55</v>
      </c>
      <c r="E398">
        <v>42</v>
      </c>
      <c r="F398" t="s">
        <v>89</v>
      </c>
      <c r="G398" t="s">
        <v>37</v>
      </c>
      <c r="H398" t="s">
        <v>9</v>
      </c>
      <c r="I398" s="16">
        <f>VLOOKUP(Ventas[[#This Row],[Estado]], Población[#All], 2, 0)</f>
        <v>990509</v>
      </c>
      <c r="J398" t="s">
        <v>61</v>
      </c>
      <c r="K398" t="s">
        <v>78</v>
      </c>
      <c r="L398">
        <v>2</v>
      </c>
      <c r="M398" s="2">
        <v>55</v>
      </c>
      <c r="N398" s="2">
        <v>80.5</v>
      </c>
      <c r="O398" s="2">
        <f>Ventas[[#This Row],[Cantidad]]*Ventas[[#This Row],[Costo unitario]]</f>
        <v>110</v>
      </c>
      <c r="P398" s="2">
        <f>Ventas[[#This Row],[Cantidad]]*Ventas[[#This Row],[Precio unitario]]</f>
        <v>161</v>
      </c>
    </row>
    <row r="399" spans="2:16" x14ac:dyDescent="0.3">
      <c r="B399" s="1">
        <v>42393</v>
      </c>
      <c r="C399">
        <v>2016</v>
      </c>
      <c r="D399" t="s">
        <v>49</v>
      </c>
      <c r="E399">
        <v>42</v>
      </c>
      <c r="F399" t="s">
        <v>89</v>
      </c>
      <c r="G399" t="s">
        <v>36</v>
      </c>
      <c r="H399" t="s">
        <v>5</v>
      </c>
      <c r="I399" s="16">
        <f>VLOOKUP(Ventas[[#This Row],[Estado]], Población[#All], 2, 0)</f>
        <v>55980000</v>
      </c>
      <c r="J399" t="s">
        <v>61</v>
      </c>
      <c r="K399" t="s">
        <v>64</v>
      </c>
      <c r="L399">
        <v>1</v>
      </c>
      <c r="M399" s="2">
        <v>400</v>
      </c>
      <c r="N399" s="2">
        <v>498</v>
      </c>
      <c r="O399" s="2">
        <f>Ventas[[#This Row],[Cantidad]]*Ventas[[#This Row],[Costo unitario]]</f>
        <v>400</v>
      </c>
      <c r="P399" s="2">
        <f>Ventas[[#This Row],[Cantidad]]*Ventas[[#This Row],[Precio unitario]]</f>
        <v>498</v>
      </c>
    </row>
    <row r="400" spans="2:16" x14ac:dyDescent="0.3">
      <c r="B400" s="1">
        <v>42407</v>
      </c>
      <c r="C400">
        <v>2016</v>
      </c>
      <c r="D400" t="s">
        <v>50</v>
      </c>
      <c r="E400">
        <v>42</v>
      </c>
      <c r="F400" t="s">
        <v>89</v>
      </c>
      <c r="G400" t="s">
        <v>36</v>
      </c>
      <c r="H400" t="s">
        <v>5</v>
      </c>
      <c r="I400" s="16">
        <f>VLOOKUP(Ventas[[#This Row],[Estado]], Población[#All], 2, 0)</f>
        <v>55980000</v>
      </c>
      <c r="J400" t="s">
        <v>61</v>
      </c>
      <c r="K400" t="s">
        <v>64</v>
      </c>
      <c r="L400">
        <v>3</v>
      </c>
      <c r="M400" s="2">
        <v>28</v>
      </c>
      <c r="N400" s="2">
        <v>36</v>
      </c>
      <c r="O400" s="2">
        <f>Ventas[[#This Row],[Cantidad]]*Ventas[[#This Row],[Costo unitario]]</f>
        <v>84</v>
      </c>
      <c r="P400" s="2">
        <f>Ventas[[#This Row],[Cantidad]]*Ventas[[#This Row],[Precio unitario]]</f>
        <v>108</v>
      </c>
    </row>
    <row r="401" spans="2:16" x14ac:dyDescent="0.3">
      <c r="B401" s="1">
        <v>42407</v>
      </c>
      <c r="C401">
        <v>2016</v>
      </c>
      <c r="D401" t="s">
        <v>50</v>
      </c>
      <c r="E401">
        <v>42</v>
      </c>
      <c r="F401" t="s">
        <v>89</v>
      </c>
      <c r="G401" t="s">
        <v>36</v>
      </c>
      <c r="H401" t="s">
        <v>5</v>
      </c>
      <c r="I401" s="16">
        <f>VLOOKUP(Ventas[[#This Row],[Estado]], Población[#All], 2, 0)</f>
        <v>55980000</v>
      </c>
      <c r="J401" t="s">
        <v>61</v>
      </c>
      <c r="K401" t="s">
        <v>64</v>
      </c>
      <c r="L401">
        <v>3</v>
      </c>
      <c r="M401" s="2">
        <v>186.33</v>
      </c>
      <c r="N401" s="2">
        <v>216.33333300000001</v>
      </c>
      <c r="O401" s="2">
        <f>Ventas[[#This Row],[Cantidad]]*Ventas[[#This Row],[Costo unitario]]</f>
        <v>558.99</v>
      </c>
      <c r="P401" s="2">
        <f>Ventas[[#This Row],[Cantidad]]*Ventas[[#This Row],[Precio unitario]]</f>
        <v>648.999999</v>
      </c>
    </row>
    <row r="402" spans="2:16" x14ac:dyDescent="0.3">
      <c r="B402" s="1">
        <v>42407</v>
      </c>
      <c r="C402">
        <v>2016</v>
      </c>
      <c r="D402" t="s">
        <v>50</v>
      </c>
      <c r="E402">
        <v>42</v>
      </c>
      <c r="F402" t="s">
        <v>89</v>
      </c>
      <c r="G402" t="s">
        <v>36</v>
      </c>
      <c r="H402" t="s">
        <v>5</v>
      </c>
      <c r="I402" s="16">
        <f>VLOOKUP(Ventas[[#This Row],[Estado]], Población[#All], 2, 0)</f>
        <v>55980000</v>
      </c>
      <c r="J402" t="s">
        <v>62</v>
      </c>
      <c r="K402" t="s">
        <v>65</v>
      </c>
      <c r="L402">
        <v>1</v>
      </c>
      <c r="M402" s="2">
        <v>392</v>
      </c>
      <c r="N402" s="2">
        <v>483</v>
      </c>
      <c r="O402" s="2">
        <f>Ventas[[#This Row],[Cantidad]]*Ventas[[#This Row],[Costo unitario]]</f>
        <v>392</v>
      </c>
      <c r="P402" s="2">
        <f>Ventas[[#This Row],[Cantidad]]*Ventas[[#This Row],[Precio unitario]]</f>
        <v>483</v>
      </c>
    </row>
    <row r="403" spans="2:16" x14ac:dyDescent="0.3">
      <c r="B403" s="1">
        <v>42417</v>
      </c>
      <c r="C403">
        <v>2016</v>
      </c>
      <c r="D403" t="s">
        <v>50</v>
      </c>
      <c r="E403">
        <v>42</v>
      </c>
      <c r="F403" t="s">
        <v>89</v>
      </c>
      <c r="G403" t="s">
        <v>36</v>
      </c>
      <c r="H403" t="s">
        <v>5</v>
      </c>
      <c r="I403" s="16">
        <f>VLOOKUP(Ventas[[#This Row],[Estado]], Población[#All], 2, 0)</f>
        <v>55980000</v>
      </c>
      <c r="J403" t="s">
        <v>63</v>
      </c>
      <c r="K403" t="s">
        <v>74</v>
      </c>
      <c r="L403">
        <v>1</v>
      </c>
      <c r="M403" s="2">
        <v>2384</v>
      </c>
      <c r="N403" s="2">
        <v>2415</v>
      </c>
      <c r="O403" s="2">
        <f>Ventas[[#This Row],[Cantidad]]*Ventas[[#This Row],[Costo unitario]]</f>
        <v>2384</v>
      </c>
      <c r="P403" s="2">
        <f>Ventas[[#This Row],[Cantidad]]*Ventas[[#This Row],[Precio unitario]]</f>
        <v>2415</v>
      </c>
    </row>
    <row r="404" spans="2:16" x14ac:dyDescent="0.3">
      <c r="B404" s="1">
        <v>42474</v>
      </c>
      <c r="C404">
        <v>2016</v>
      </c>
      <c r="D404" t="s">
        <v>52</v>
      </c>
      <c r="E404">
        <v>42</v>
      </c>
      <c r="F404" t="s">
        <v>89</v>
      </c>
      <c r="G404" t="s">
        <v>36</v>
      </c>
      <c r="H404" t="s">
        <v>5</v>
      </c>
      <c r="I404" s="16">
        <f>VLOOKUP(Ventas[[#This Row],[Estado]], Población[#All], 2, 0)</f>
        <v>55980000</v>
      </c>
      <c r="J404" t="s">
        <v>61</v>
      </c>
      <c r="K404" t="s">
        <v>64</v>
      </c>
      <c r="L404">
        <v>3</v>
      </c>
      <c r="M404" s="2">
        <v>241.67</v>
      </c>
      <c r="N404" s="2">
        <v>301</v>
      </c>
      <c r="O404" s="2">
        <f>Ventas[[#This Row],[Cantidad]]*Ventas[[#This Row],[Costo unitario]]</f>
        <v>725.01</v>
      </c>
      <c r="P404" s="2">
        <f>Ventas[[#This Row],[Cantidad]]*Ventas[[#This Row],[Precio unitario]]</f>
        <v>903</v>
      </c>
    </row>
    <row r="405" spans="2:16" x14ac:dyDescent="0.3">
      <c r="B405" s="1">
        <v>42474</v>
      </c>
      <c r="C405">
        <v>2016</v>
      </c>
      <c r="D405" t="s">
        <v>52</v>
      </c>
      <c r="E405">
        <v>42</v>
      </c>
      <c r="F405" t="s">
        <v>89</v>
      </c>
      <c r="G405" t="s">
        <v>36</v>
      </c>
      <c r="H405" t="s">
        <v>5</v>
      </c>
      <c r="I405" s="16">
        <f>VLOOKUP(Ventas[[#This Row],[Estado]], Población[#All], 2, 0)</f>
        <v>55980000</v>
      </c>
      <c r="J405" t="s">
        <v>61</v>
      </c>
      <c r="K405" t="s">
        <v>64</v>
      </c>
      <c r="L405">
        <v>1</v>
      </c>
      <c r="M405" s="2">
        <v>40</v>
      </c>
      <c r="N405" s="2">
        <v>49</v>
      </c>
      <c r="O405" s="2">
        <f>Ventas[[#This Row],[Cantidad]]*Ventas[[#This Row],[Costo unitario]]</f>
        <v>40</v>
      </c>
      <c r="P405" s="2">
        <f>Ventas[[#This Row],[Cantidad]]*Ventas[[#This Row],[Precio unitario]]</f>
        <v>49</v>
      </c>
    </row>
    <row r="406" spans="2:16" x14ac:dyDescent="0.3">
      <c r="B406" s="1">
        <v>42488</v>
      </c>
      <c r="C406">
        <v>2016</v>
      </c>
      <c r="D406" t="s">
        <v>52</v>
      </c>
      <c r="E406">
        <v>42</v>
      </c>
      <c r="F406" t="s">
        <v>89</v>
      </c>
      <c r="G406" t="s">
        <v>36</v>
      </c>
      <c r="H406" t="s">
        <v>5</v>
      </c>
      <c r="I406" s="16">
        <f>VLOOKUP(Ventas[[#This Row],[Estado]], Población[#All], 2, 0)</f>
        <v>55980000</v>
      </c>
      <c r="J406" t="s">
        <v>61</v>
      </c>
      <c r="K406" t="s">
        <v>64</v>
      </c>
      <c r="L406">
        <v>2</v>
      </c>
      <c r="M406" s="2">
        <v>48</v>
      </c>
      <c r="N406" s="2">
        <v>60.5</v>
      </c>
      <c r="O406" s="2">
        <f>Ventas[[#This Row],[Cantidad]]*Ventas[[#This Row],[Costo unitario]]</f>
        <v>96</v>
      </c>
      <c r="P406" s="2">
        <f>Ventas[[#This Row],[Cantidad]]*Ventas[[#This Row],[Precio unitario]]</f>
        <v>121</v>
      </c>
    </row>
    <row r="407" spans="2:16" x14ac:dyDescent="0.3">
      <c r="B407" s="1">
        <v>42488</v>
      </c>
      <c r="C407">
        <v>2016</v>
      </c>
      <c r="D407" t="s">
        <v>52</v>
      </c>
      <c r="E407">
        <v>42</v>
      </c>
      <c r="F407" t="s">
        <v>89</v>
      </c>
      <c r="G407" t="s">
        <v>36</v>
      </c>
      <c r="H407" t="s">
        <v>5</v>
      </c>
      <c r="I407" s="16">
        <f>VLOOKUP(Ventas[[#This Row],[Estado]], Población[#All], 2, 0)</f>
        <v>55980000</v>
      </c>
      <c r="J407" t="s">
        <v>61</v>
      </c>
      <c r="K407" t="s">
        <v>64</v>
      </c>
      <c r="L407">
        <v>2</v>
      </c>
      <c r="M407" s="2">
        <v>204</v>
      </c>
      <c r="N407" s="2">
        <v>240.5</v>
      </c>
      <c r="O407" s="2">
        <f>Ventas[[#This Row],[Cantidad]]*Ventas[[#This Row],[Costo unitario]]</f>
        <v>408</v>
      </c>
      <c r="P407" s="2">
        <f>Ventas[[#This Row],[Cantidad]]*Ventas[[#This Row],[Precio unitario]]</f>
        <v>481</v>
      </c>
    </row>
    <row r="408" spans="2:16" x14ac:dyDescent="0.3">
      <c r="B408" s="1">
        <v>42524</v>
      </c>
      <c r="C408">
        <v>2016</v>
      </c>
      <c r="D408" t="s">
        <v>54</v>
      </c>
      <c r="E408">
        <v>42</v>
      </c>
      <c r="F408" t="s">
        <v>89</v>
      </c>
      <c r="G408" t="s">
        <v>36</v>
      </c>
      <c r="H408" t="s">
        <v>5</v>
      </c>
      <c r="I408" s="16">
        <f>VLOOKUP(Ventas[[#This Row],[Estado]], Población[#All], 2, 0)</f>
        <v>55980000</v>
      </c>
      <c r="J408" t="s">
        <v>63</v>
      </c>
      <c r="K408" t="s">
        <v>74</v>
      </c>
      <c r="L408">
        <v>3</v>
      </c>
      <c r="M408" s="2">
        <v>247.33</v>
      </c>
      <c r="N408" s="2">
        <v>238.66666699999999</v>
      </c>
      <c r="O408" s="2">
        <f>Ventas[[#This Row],[Cantidad]]*Ventas[[#This Row],[Costo unitario]]</f>
        <v>741.99</v>
      </c>
      <c r="P408" s="2">
        <f>Ventas[[#This Row],[Cantidad]]*Ventas[[#This Row],[Precio unitario]]</f>
        <v>716.000001</v>
      </c>
    </row>
    <row r="409" spans="2:16" x14ac:dyDescent="0.3">
      <c r="B409" s="1">
        <v>42539</v>
      </c>
      <c r="C409">
        <v>2016</v>
      </c>
      <c r="D409" t="s">
        <v>54</v>
      </c>
      <c r="E409">
        <v>42</v>
      </c>
      <c r="F409" t="s">
        <v>89</v>
      </c>
      <c r="G409" t="s">
        <v>36</v>
      </c>
      <c r="H409" t="s">
        <v>5</v>
      </c>
      <c r="I409" s="16">
        <f>VLOOKUP(Ventas[[#This Row],[Estado]], Población[#All], 2, 0)</f>
        <v>55980000</v>
      </c>
      <c r="J409" t="s">
        <v>63</v>
      </c>
      <c r="K409" t="s">
        <v>74</v>
      </c>
      <c r="L409">
        <v>1</v>
      </c>
      <c r="M409" s="2">
        <v>2384</v>
      </c>
      <c r="N409" s="2">
        <v>2432</v>
      </c>
      <c r="O409" s="2">
        <f>Ventas[[#This Row],[Cantidad]]*Ventas[[#This Row],[Costo unitario]]</f>
        <v>2384</v>
      </c>
      <c r="P409" s="2">
        <f>Ventas[[#This Row],[Cantidad]]*Ventas[[#This Row],[Precio unitario]]</f>
        <v>2432</v>
      </c>
    </row>
    <row r="410" spans="2:16" x14ac:dyDescent="0.3">
      <c r="B410" s="1">
        <v>42539</v>
      </c>
      <c r="C410">
        <v>2016</v>
      </c>
      <c r="D410" t="s">
        <v>54</v>
      </c>
      <c r="E410">
        <v>42</v>
      </c>
      <c r="F410" t="s">
        <v>89</v>
      </c>
      <c r="G410" t="s">
        <v>36</v>
      </c>
      <c r="H410" t="s">
        <v>5</v>
      </c>
      <c r="I410" s="16">
        <f>VLOOKUP(Ventas[[#This Row],[Estado]], Población[#All], 2, 0)</f>
        <v>55980000</v>
      </c>
      <c r="J410" t="s">
        <v>61</v>
      </c>
      <c r="K410" t="s">
        <v>64</v>
      </c>
      <c r="L410">
        <v>3</v>
      </c>
      <c r="M410" s="2">
        <v>8.33</v>
      </c>
      <c r="N410" s="2">
        <v>10.666667</v>
      </c>
      <c r="O410" s="2">
        <f>Ventas[[#This Row],[Cantidad]]*Ventas[[#This Row],[Costo unitario]]</f>
        <v>24.990000000000002</v>
      </c>
      <c r="P410" s="2">
        <f>Ventas[[#This Row],[Cantidad]]*Ventas[[#This Row],[Precio unitario]]</f>
        <v>32.000000999999997</v>
      </c>
    </row>
    <row r="411" spans="2:16" x14ac:dyDescent="0.3">
      <c r="B411" s="1">
        <v>42539</v>
      </c>
      <c r="C411">
        <v>2016</v>
      </c>
      <c r="D411" t="s">
        <v>54</v>
      </c>
      <c r="E411">
        <v>42</v>
      </c>
      <c r="F411" t="s">
        <v>89</v>
      </c>
      <c r="G411" t="s">
        <v>36</v>
      </c>
      <c r="H411" t="s">
        <v>5</v>
      </c>
      <c r="I411" s="16">
        <f>VLOOKUP(Ventas[[#This Row],[Estado]], Población[#All], 2, 0)</f>
        <v>55980000</v>
      </c>
      <c r="J411" t="s">
        <v>61</v>
      </c>
      <c r="K411" t="s">
        <v>64</v>
      </c>
      <c r="L411">
        <v>1</v>
      </c>
      <c r="M411" s="2">
        <v>406</v>
      </c>
      <c r="N411" s="2">
        <v>460</v>
      </c>
      <c r="O411" s="2">
        <f>Ventas[[#This Row],[Cantidad]]*Ventas[[#This Row],[Costo unitario]]</f>
        <v>406</v>
      </c>
      <c r="P411" s="2">
        <f>Ventas[[#This Row],[Cantidad]]*Ventas[[#This Row],[Precio unitario]]</f>
        <v>460</v>
      </c>
    </row>
    <row r="412" spans="2:16" x14ac:dyDescent="0.3">
      <c r="B412" s="1">
        <v>42539</v>
      </c>
      <c r="C412">
        <v>2016</v>
      </c>
      <c r="D412" t="s">
        <v>54</v>
      </c>
      <c r="E412">
        <v>42</v>
      </c>
      <c r="F412" t="s">
        <v>89</v>
      </c>
      <c r="G412" t="s">
        <v>36</v>
      </c>
      <c r="H412" t="s">
        <v>5</v>
      </c>
      <c r="I412" s="16">
        <f>VLOOKUP(Ventas[[#This Row],[Estado]], Población[#All], 2, 0)</f>
        <v>55980000</v>
      </c>
      <c r="J412" t="s">
        <v>61</v>
      </c>
      <c r="K412" t="s">
        <v>64</v>
      </c>
      <c r="L412">
        <v>2</v>
      </c>
      <c r="M412" s="2">
        <v>31</v>
      </c>
      <c r="N412" s="2">
        <v>38</v>
      </c>
      <c r="O412" s="2">
        <f>Ventas[[#This Row],[Cantidad]]*Ventas[[#This Row],[Costo unitario]]</f>
        <v>62</v>
      </c>
      <c r="P412" s="2">
        <f>Ventas[[#This Row],[Cantidad]]*Ventas[[#This Row],[Precio unitario]]</f>
        <v>76</v>
      </c>
    </row>
    <row r="413" spans="2:16" x14ac:dyDescent="0.3">
      <c r="B413" s="1">
        <v>42549</v>
      </c>
      <c r="C413">
        <v>2016</v>
      </c>
      <c r="D413" t="s">
        <v>54</v>
      </c>
      <c r="E413">
        <v>42</v>
      </c>
      <c r="F413" t="s">
        <v>89</v>
      </c>
      <c r="G413" t="s">
        <v>36</v>
      </c>
      <c r="H413" t="s">
        <v>5</v>
      </c>
      <c r="I413" s="16">
        <f>VLOOKUP(Ventas[[#This Row],[Estado]], Población[#All], 2, 0)</f>
        <v>55980000</v>
      </c>
      <c r="J413" t="s">
        <v>61</v>
      </c>
      <c r="K413" t="s">
        <v>64</v>
      </c>
      <c r="L413">
        <v>1</v>
      </c>
      <c r="M413" s="2">
        <v>36</v>
      </c>
      <c r="N413" s="2">
        <v>43</v>
      </c>
      <c r="O413" s="2">
        <f>Ventas[[#This Row],[Cantidad]]*Ventas[[#This Row],[Costo unitario]]</f>
        <v>36</v>
      </c>
      <c r="P413" s="2">
        <f>Ventas[[#This Row],[Cantidad]]*Ventas[[#This Row],[Precio unitario]]</f>
        <v>43</v>
      </c>
    </row>
    <row r="414" spans="2:16" hidden="1" x14ac:dyDescent="0.3">
      <c r="B414" s="1">
        <v>42243</v>
      </c>
      <c r="C414">
        <v>2015</v>
      </c>
      <c r="D414" t="s">
        <v>56</v>
      </c>
      <c r="E414">
        <v>42</v>
      </c>
      <c r="F414" t="s">
        <v>89</v>
      </c>
      <c r="G414" t="s">
        <v>36</v>
      </c>
      <c r="H414" t="s">
        <v>5</v>
      </c>
      <c r="I414" s="16">
        <f>VLOOKUP(Ventas[[#This Row],[Estado]], Población[#All], 2, 0)</f>
        <v>55980000</v>
      </c>
      <c r="J414" t="s">
        <v>61</v>
      </c>
      <c r="K414" t="s">
        <v>64</v>
      </c>
      <c r="L414">
        <v>2</v>
      </c>
      <c r="M414" s="2">
        <v>179.5</v>
      </c>
      <c r="N414" s="2">
        <v>182.5</v>
      </c>
      <c r="O414" s="2">
        <f>Ventas[[#This Row],[Cantidad]]*Ventas[[#This Row],[Costo unitario]]</f>
        <v>359</v>
      </c>
      <c r="P414" s="2">
        <f>Ventas[[#This Row],[Cantidad]]*Ventas[[#This Row],[Precio unitario]]</f>
        <v>365</v>
      </c>
    </row>
    <row r="415" spans="2:16" hidden="1" x14ac:dyDescent="0.3">
      <c r="B415" s="1">
        <v>42298</v>
      </c>
      <c r="C415">
        <v>2015</v>
      </c>
      <c r="D415" t="s">
        <v>58</v>
      </c>
      <c r="E415">
        <v>42</v>
      </c>
      <c r="F415" t="s">
        <v>89</v>
      </c>
      <c r="G415" t="s">
        <v>36</v>
      </c>
      <c r="H415" t="s">
        <v>5</v>
      </c>
      <c r="I415" s="16">
        <f>VLOOKUP(Ventas[[#This Row],[Estado]], Población[#All], 2, 0)</f>
        <v>55980000</v>
      </c>
      <c r="J415" t="s">
        <v>61</v>
      </c>
      <c r="K415" t="s">
        <v>64</v>
      </c>
      <c r="L415">
        <v>1</v>
      </c>
      <c r="M415" s="2">
        <v>522</v>
      </c>
      <c r="N415" s="2">
        <v>558</v>
      </c>
      <c r="O415" s="2">
        <f>Ventas[[#This Row],[Cantidad]]*Ventas[[#This Row],[Costo unitario]]</f>
        <v>522</v>
      </c>
      <c r="P415" s="2">
        <f>Ventas[[#This Row],[Cantidad]]*Ventas[[#This Row],[Precio unitario]]</f>
        <v>558</v>
      </c>
    </row>
    <row r="416" spans="2:16" hidden="1" x14ac:dyDescent="0.3">
      <c r="B416" s="1">
        <v>42321</v>
      </c>
      <c r="C416">
        <v>2015</v>
      </c>
      <c r="D416" t="s">
        <v>59</v>
      </c>
      <c r="E416">
        <v>42</v>
      </c>
      <c r="F416" t="s">
        <v>89</v>
      </c>
      <c r="G416" t="s">
        <v>36</v>
      </c>
      <c r="H416" t="s">
        <v>5</v>
      </c>
      <c r="I416" s="16">
        <f>VLOOKUP(Ventas[[#This Row],[Estado]], Población[#All], 2, 0)</f>
        <v>55980000</v>
      </c>
      <c r="J416" t="s">
        <v>61</v>
      </c>
      <c r="K416" t="s">
        <v>64</v>
      </c>
      <c r="L416">
        <v>2</v>
      </c>
      <c r="M416" s="2">
        <v>182.5</v>
      </c>
      <c r="N416" s="2">
        <v>188.5</v>
      </c>
      <c r="O416" s="2">
        <f>Ventas[[#This Row],[Cantidad]]*Ventas[[#This Row],[Costo unitario]]</f>
        <v>365</v>
      </c>
      <c r="P416" s="2">
        <f>Ventas[[#This Row],[Cantidad]]*Ventas[[#This Row],[Precio unitario]]</f>
        <v>377</v>
      </c>
    </row>
    <row r="417" spans="2:16" hidden="1" x14ac:dyDescent="0.3">
      <c r="B417" s="1">
        <v>42321</v>
      </c>
      <c r="C417">
        <v>2015</v>
      </c>
      <c r="D417" t="s">
        <v>59</v>
      </c>
      <c r="E417">
        <v>42</v>
      </c>
      <c r="F417" t="s">
        <v>89</v>
      </c>
      <c r="G417" t="s">
        <v>36</v>
      </c>
      <c r="H417" t="s">
        <v>5</v>
      </c>
      <c r="I417" s="16">
        <f>VLOOKUP(Ventas[[#This Row],[Estado]], Población[#All], 2, 0)</f>
        <v>55980000</v>
      </c>
      <c r="J417" t="s">
        <v>61</v>
      </c>
      <c r="K417" t="s">
        <v>64</v>
      </c>
      <c r="L417">
        <v>2</v>
      </c>
      <c r="M417" s="2">
        <v>46</v>
      </c>
      <c r="N417" s="2">
        <v>48</v>
      </c>
      <c r="O417" s="2">
        <f>Ventas[[#This Row],[Cantidad]]*Ventas[[#This Row],[Costo unitario]]</f>
        <v>92</v>
      </c>
      <c r="P417" s="2">
        <f>Ventas[[#This Row],[Cantidad]]*Ventas[[#This Row],[Precio unitario]]</f>
        <v>96</v>
      </c>
    </row>
    <row r="418" spans="2:16" hidden="1" x14ac:dyDescent="0.3">
      <c r="B418" s="1">
        <v>42339</v>
      </c>
      <c r="C418">
        <v>2015</v>
      </c>
      <c r="D418" t="s">
        <v>60</v>
      </c>
      <c r="E418">
        <v>42</v>
      </c>
      <c r="F418" t="s">
        <v>89</v>
      </c>
      <c r="G418" t="s">
        <v>36</v>
      </c>
      <c r="H418" t="s">
        <v>5</v>
      </c>
      <c r="I418" s="16">
        <f>VLOOKUP(Ventas[[#This Row],[Estado]], Población[#All], 2, 0)</f>
        <v>55980000</v>
      </c>
      <c r="J418" t="s">
        <v>63</v>
      </c>
      <c r="K418" t="s">
        <v>74</v>
      </c>
      <c r="L418">
        <v>2</v>
      </c>
      <c r="M418" s="2">
        <v>1192</v>
      </c>
      <c r="N418" s="2">
        <v>1133.5</v>
      </c>
      <c r="O418" s="2">
        <f>Ventas[[#This Row],[Cantidad]]*Ventas[[#This Row],[Costo unitario]]</f>
        <v>2384</v>
      </c>
      <c r="P418" s="2">
        <f>Ventas[[#This Row],[Cantidad]]*Ventas[[#This Row],[Precio unitario]]</f>
        <v>2267</v>
      </c>
    </row>
    <row r="419" spans="2:16" hidden="1" x14ac:dyDescent="0.3">
      <c r="B419" s="1">
        <v>42368</v>
      </c>
      <c r="C419">
        <v>2015</v>
      </c>
      <c r="D419" t="s">
        <v>60</v>
      </c>
      <c r="E419">
        <v>42</v>
      </c>
      <c r="F419" t="s">
        <v>89</v>
      </c>
      <c r="G419" t="s">
        <v>36</v>
      </c>
      <c r="H419" t="s">
        <v>5</v>
      </c>
      <c r="I419" s="16">
        <f>VLOOKUP(Ventas[[#This Row],[Estado]], Población[#All], 2, 0)</f>
        <v>55980000</v>
      </c>
      <c r="J419" t="s">
        <v>63</v>
      </c>
      <c r="K419" t="s">
        <v>74</v>
      </c>
      <c r="L419">
        <v>1</v>
      </c>
      <c r="M419" s="2">
        <v>742</v>
      </c>
      <c r="N419" s="2">
        <v>676</v>
      </c>
      <c r="O419" s="2">
        <f>Ventas[[#This Row],[Cantidad]]*Ventas[[#This Row],[Costo unitario]]</f>
        <v>742</v>
      </c>
      <c r="P419" s="2">
        <f>Ventas[[#This Row],[Cantidad]]*Ventas[[#This Row],[Precio unitario]]</f>
        <v>676</v>
      </c>
    </row>
    <row r="420" spans="2:16" hidden="1" x14ac:dyDescent="0.3">
      <c r="B420" s="1">
        <v>42368</v>
      </c>
      <c r="C420">
        <v>2015</v>
      </c>
      <c r="D420" t="s">
        <v>60</v>
      </c>
      <c r="E420">
        <v>42</v>
      </c>
      <c r="F420" t="s">
        <v>89</v>
      </c>
      <c r="G420" t="s">
        <v>36</v>
      </c>
      <c r="H420" t="s">
        <v>5</v>
      </c>
      <c r="I420" s="16">
        <f>VLOOKUP(Ventas[[#This Row],[Estado]], Población[#All], 2, 0)</f>
        <v>55980000</v>
      </c>
      <c r="J420" t="s">
        <v>62</v>
      </c>
      <c r="K420" t="s">
        <v>73</v>
      </c>
      <c r="L420">
        <v>3</v>
      </c>
      <c r="M420" s="2">
        <v>75</v>
      </c>
      <c r="N420" s="2">
        <v>90.666667000000004</v>
      </c>
      <c r="O420" s="2">
        <f>Ventas[[#This Row],[Cantidad]]*Ventas[[#This Row],[Costo unitario]]</f>
        <v>225</v>
      </c>
      <c r="P420" s="2">
        <f>Ventas[[#This Row],[Cantidad]]*Ventas[[#This Row],[Precio unitario]]</f>
        <v>272.000001</v>
      </c>
    </row>
    <row r="421" spans="2:16" x14ac:dyDescent="0.3">
      <c r="B421" s="1">
        <v>42541</v>
      </c>
      <c r="C421">
        <v>2016</v>
      </c>
      <c r="D421" t="s">
        <v>54</v>
      </c>
      <c r="E421">
        <v>65</v>
      </c>
      <c r="F421" t="s">
        <v>90</v>
      </c>
      <c r="G421" t="s">
        <v>34</v>
      </c>
      <c r="H421" t="s">
        <v>1</v>
      </c>
      <c r="I421" s="16">
        <f>VLOOKUP(Ventas[[#This Row],[Estado]], Población[#All], 2, 0)</f>
        <v>39240000</v>
      </c>
      <c r="J421" t="s">
        <v>63</v>
      </c>
      <c r="K421" t="s">
        <v>74</v>
      </c>
      <c r="L421">
        <v>1</v>
      </c>
      <c r="M421" s="2">
        <v>742</v>
      </c>
      <c r="N421" s="2">
        <v>757</v>
      </c>
      <c r="O421" s="2">
        <f>Ventas[[#This Row],[Cantidad]]*Ventas[[#This Row],[Costo unitario]]</f>
        <v>742</v>
      </c>
      <c r="P421" s="2">
        <f>Ventas[[#This Row],[Cantidad]]*Ventas[[#This Row],[Precio unitario]]</f>
        <v>757</v>
      </c>
    </row>
    <row r="422" spans="2:16" x14ac:dyDescent="0.3">
      <c r="B422" s="1">
        <v>42516</v>
      </c>
      <c r="C422">
        <v>2016</v>
      </c>
      <c r="D422" t="s">
        <v>53</v>
      </c>
      <c r="E422">
        <v>64</v>
      </c>
      <c r="F422" t="s">
        <v>90</v>
      </c>
      <c r="G422" t="s">
        <v>34</v>
      </c>
      <c r="H422" t="s">
        <v>0</v>
      </c>
      <c r="I422" s="16">
        <f>VLOOKUP(Ventas[[#This Row],[Estado]], Población[#All], 2, 0)</f>
        <v>712816</v>
      </c>
      <c r="J422" t="s">
        <v>61</v>
      </c>
      <c r="K422" t="s">
        <v>78</v>
      </c>
      <c r="L422">
        <v>1</v>
      </c>
      <c r="M422" s="2">
        <v>210</v>
      </c>
      <c r="N422" s="2">
        <v>249</v>
      </c>
      <c r="O422" s="2">
        <f>Ventas[[#This Row],[Cantidad]]*Ventas[[#This Row],[Costo unitario]]</f>
        <v>210</v>
      </c>
      <c r="P422" s="2">
        <f>Ventas[[#This Row],[Cantidad]]*Ventas[[#This Row],[Precio unitario]]</f>
        <v>249</v>
      </c>
    </row>
    <row r="423" spans="2:16" x14ac:dyDescent="0.3">
      <c r="B423" s="1">
        <v>42516</v>
      </c>
      <c r="C423">
        <v>2016</v>
      </c>
      <c r="D423" t="s">
        <v>53</v>
      </c>
      <c r="E423">
        <v>64</v>
      </c>
      <c r="F423" t="s">
        <v>90</v>
      </c>
      <c r="G423" t="s">
        <v>34</v>
      </c>
      <c r="H423" t="s">
        <v>0</v>
      </c>
      <c r="I423" s="16">
        <f>VLOOKUP(Ventas[[#This Row],[Estado]], Población[#All], 2, 0)</f>
        <v>712816</v>
      </c>
      <c r="J423" t="s">
        <v>61</v>
      </c>
      <c r="K423" t="s">
        <v>78</v>
      </c>
      <c r="L423">
        <v>3</v>
      </c>
      <c r="M423" s="2">
        <v>25</v>
      </c>
      <c r="N423" s="2">
        <v>32</v>
      </c>
      <c r="O423" s="2">
        <f>Ventas[[#This Row],[Cantidad]]*Ventas[[#This Row],[Costo unitario]]</f>
        <v>75</v>
      </c>
      <c r="P423" s="2">
        <f>Ventas[[#This Row],[Cantidad]]*Ventas[[#This Row],[Precio unitario]]</f>
        <v>96</v>
      </c>
    </row>
    <row r="424" spans="2:16" x14ac:dyDescent="0.3">
      <c r="B424" s="1">
        <v>42516</v>
      </c>
      <c r="C424">
        <v>2016</v>
      </c>
      <c r="D424" t="s">
        <v>53</v>
      </c>
      <c r="E424">
        <v>64</v>
      </c>
      <c r="F424" t="s">
        <v>90</v>
      </c>
      <c r="G424" t="s">
        <v>34</v>
      </c>
      <c r="H424" t="s">
        <v>0</v>
      </c>
      <c r="I424" s="16">
        <f>VLOOKUP(Ventas[[#This Row],[Estado]], Población[#All], 2, 0)</f>
        <v>712816</v>
      </c>
      <c r="J424" t="s">
        <v>62</v>
      </c>
      <c r="K424" t="s">
        <v>79</v>
      </c>
      <c r="L424">
        <v>1</v>
      </c>
      <c r="M424" s="2">
        <v>127</v>
      </c>
      <c r="N424" s="2">
        <v>140</v>
      </c>
      <c r="O424" s="2">
        <f>Ventas[[#This Row],[Cantidad]]*Ventas[[#This Row],[Costo unitario]]</f>
        <v>127</v>
      </c>
      <c r="P424" s="2">
        <f>Ventas[[#This Row],[Cantidad]]*Ventas[[#This Row],[Precio unitario]]</f>
        <v>140</v>
      </c>
    </row>
    <row r="425" spans="2:16" x14ac:dyDescent="0.3">
      <c r="B425" s="1">
        <v>42537</v>
      </c>
      <c r="C425">
        <v>2016</v>
      </c>
      <c r="D425" t="s">
        <v>54</v>
      </c>
      <c r="E425">
        <v>64</v>
      </c>
      <c r="F425" t="s">
        <v>90</v>
      </c>
      <c r="G425" t="s">
        <v>34</v>
      </c>
      <c r="H425" t="s">
        <v>0</v>
      </c>
      <c r="I425" s="16">
        <f>VLOOKUP(Ventas[[#This Row],[Estado]], Población[#All], 2, 0)</f>
        <v>712816</v>
      </c>
      <c r="J425" t="s">
        <v>61</v>
      </c>
      <c r="K425" t="s">
        <v>66</v>
      </c>
      <c r="L425">
        <v>1</v>
      </c>
      <c r="M425" s="2">
        <v>315</v>
      </c>
      <c r="N425" s="2">
        <v>382</v>
      </c>
      <c r="O425" s="2">
        <f>Ventas[[#This Row],[Cantidad]]*Ventas[[#This Row],[Costo unitario]]</f>
        <v>315</v>
      </c>
      <c r="P425" s="2">
        <f>Ventas[[#This Row],[Cantidad]]*Ventas[[#This Row],[Precio unitario]]</f>
        <v>382</v>
      </c>
    </row>
    <row r="426" spans="2:16" hidden="1" x14ac:dyDescent="0.3">
      <c r="B426" s="1">
        <v>42243</v>
      </c>
      <c r="C426">
        <v>2015</v>
      </c>
      <c r="D426" t="s">
        <v>56</v>
      </c>
      <c r="E426">
        <v>64</v>
      </c>
      <c r="F426" t="s">
        <v>90</v>
      </c>
      <c r="G426" t="s">
        <v>34</v>
      </c>
      <c r="H426" t="s">
        <v>0</v>
      </c>
      <c r="I426" s="16">
        <f>VLOOKUP(Ventas[[#This Row],[Estado]], Población[#All], 2, 0)</f>
        <v>712816</v>
      </c>
      <c r="J426" t="s">
        <v>61</v>
      </c>
      <c r="K426" t="s">
        <v>66</v>
      </c>
      <c r="L426">
        <v>3</v>
      </c>
      <c r="M426" s="2">
        <v>58.33</v>
      </c>
      <c r="N426" s="2">
        <v>65.666667000000004</v>
      </c>
      <c r="O426" s="2">
        <f>Ventas[[#This Row],[Cantidad]]*Ventas[[#This Row],[Costo unitario]]</f>
        <v>174.99</v>
      </c>
      <c r="P426" s="2">
        <f>Ventas[[#This Row],[Cantidad]]*Ventas[[#This Row],[Precio unitario]]</f>
        <v>197.000001</v>
      </c>
    </row>
    <row r="427" spans="2:16" hidden="1" x14ac:dyDescent="0.3">
      <c r="B427" s="1">
        <v>42279</v>
      </c>
      <c r="C427">
        <v>2015</v>
      </c>
      <c r="D427" t="s">
        <v>58</v>
      </c>
      <c r="E427">
        <v>64</v>
      </c>
      <c r="F427" t="s">
        <v>90</v>
      </c>
      <c r="G427" t="s">
        <v>34</v>
      </c>
      <c r="H427" t="s">
        <v>0</v>
      </c>
      <c r="I427" s="16">
        <f>VLOOKUP(Ventas[[#This Row],[Estado]], Población[#All], 2, 0)</f>
        <v>712816</v>
      </c>
      <c r="J427" t="s">
        <v>61</v>
      </c>
      <c r="K427" t="s">
        <v>66</v>
      </c>
      <c r="L427">
        <v>1</v>
      </c>
      <c r="M427" s="2">
        <v>630</v>
      </c>
      <c r="N427" s="2">
        <v>704</v>
      </c>
      <c r="O427" s="2">
        <f>Ventas[[#This Row],[Cantidad]]*Ventas[[#This Row],[Costo unitario]]</f>
        <v>630</v>
      </c>
      <c r="P427" s="2">
        <f>Ventas[[#This Row],[Cantidad]]*Ventas[[#This Row],[Precio unitario]]</f>
        <v>704</v>
      </c>
    </row>
    <row r="428" spans="2:16" x14ac:dyDescent="0.3">
      <c r="B428" s="1">
        <v>42478</v>
      </c>
      <c r="C428">
        <v>2016</v>
      </c>
      <c r="D428" t="s">
        <v>52</v>
      </c>
      <c r="E428">
        <v>64</v>
      </c>
      <c r="F428" t="s">
        <v>89</v>
      </c>
      <c r="G428" t="s">
        <v>34</v>
      </c>
      <c r="H428" t="s">
        <v>0</v>
      </c>
      <c r="I428" s="16">
        <f>VLOOKUP(Ventas[[#This Row],[Estado]], Población[#All], 2, 0)</f>
        <v>712816</v>
      </c>
      <c r="J428" t="s">
        <v>61</v>
      </c>
      <c r="K428" t="s">
        <v>64</v>
      </c>
      <c r="L428">
        <v>3</v>
      </c>
      <c r="M428" s="2">
        <v>326.67</v>
      </c>
      <c r="N428" s="2">
        <v>398.66666700000002</v>
      </c>
      <c r="O428" s="2">
        <f>Ventas[[#This Row],[Cantidad]]*Ventas[[#This Row],[Costo unitario]]</f>
        <v>980.01</v>
      </c>
      <c r="P428" s="2">
        <f>Ventas[[#This Row],[Cantidad]]*Ventas[[#This Row],[Precio unitario]]</f>
        <v>1196.0000010000001</v>
      </c>
    </row>
    <row r="429" spans="2:16" x14ac:dyDescent="0.3">
      <c r="B429" s="1">
        <v>42478</v>
      </c>
      <c r="C429">
        <v>2016</v>
      </c>
      <c r="D429" t="s">
        <v>52</v>
      </c>
      <c r="E429">
        <v>64</v>
      </c>
      <c r="F429" t="s">
        <v>89</v>
      </c>
      <c r="G429" t="s">
        <v>34</v>
      </c>
      <c r="H429" t="s">
        <v>0</v>
      </c>
      <c r="I429" s="16">
        <f>VLOOKUP(Ventas[[#This Row],[Estado]], Población[#All], 2, 0)</f>
        <v>712816</v>
      </c>
      <c r="J429" t="s">
        <v>61</v>
      </c>
      <c r="K429" t="s">
        <v>64</v>
      </c>
      <c r="L429">
        <v>3</v>
      </c>
      <c r="M429" s="2">
        <v>26.67</v>
      </c>
      <c r="N429" s="2">
        <v>35.333333000000003</v>
      </c>
      <c r="O429" s="2">
        <f>Ventas[[#This Row],[Cantidad]]*Ventas[[#This Row],[Costo unitario]]</f>
        <v>80.010000000000005</v>
      </c>
      <c r="P429" s="2">
        <f>Ventas[[#This Row],[Cantidad]]*Ventas[[#This Row],[Precio unitario]]</f>
        <v>105.999999</v>
      </c>
    </row>
    <row r="430" spans="2:16" x14ac:dyDescent="0.3">
      <c r="B430" s="1">
        <v>42478</v>
      </c>
      <c r="C430">
        <v>2016</v>
      </c>
      <c r="D430" t="s">
        <v>52</v>
      </c>
      <c r="E430">
        <v>64</v>
      </c>
      <c r="F430" t="s">
        <v>89</v>
      </c>
      <c r="G430" t="s">
        <v>34</v>
      </c>
      <c r="H430" t="s">
        <v>0</v>
      </c>
      <c r="I430" s="16">
        <f>VLOOKUP(Ventas[[#This Row],[Estado]], Población[#All], 2, 0)</f>
        <v>712816</v>
      </c>
      <c r="J430" t="s">
        <v>61</v>
      </c>
      <c r="K430" t="s">
        <v>64</v>
      </c>
      <c r="L430">
        <v>1</v>
      </c>
      <c r="M430" s="2">
        <v>23</v>
      </c>
      <c r="N430" s="2">
        <v>25</v>
      </c>
      <c r="O430" s="2">
        <f>Ventas[[#This Row],[Cantidad]]*Ventas[[#This Row],[Costo unitario]]</f>
        <v>23</v>
      </c>
      <c r="P430" s="2">
        <f>Ventas[[#This Row],[Cantidad]]*Ventas[[#This Row],[Precio unitario]]</f>
        <v>25</v>
      </c>
    </row>
    <row r="431" spans="2:16" hidden="1" x14ac:dyDescent="0.3">
      <c r="B431" s="1">
        <v>42294</v>
      </c>
      <c r="C431">
        <v>2015</v>
      </c>
      <c r="D431" t="s">
        <v>58</v>
      </c>
      <c r="E431">
        <v>64</v>
      </c>
      <c r="F431" t="s">
        <v>89</v>
      </c>
      <c r="G431" t="s">
        <v>34</v>
      </c>
      <c r="H431" t="s">
        <v>0</v>
      </c>
      <c r="I431" s="16">
        <f>VLOOKUP(Ventas[[#This Row],[Estado]], Población[#All], 2, 0)</f>
        <v>712816</v>
      </c>
      <c r="J431" t="s">
        <v>61</v>
      </c>
      <c r="K431" t="s">
        <v>64</v>
      </c>
      <c r="L431">
        <v>1</v>
      </c>
      <c r="M431" s="2">
        <v>92</v>
      </c>
      <c r="N431" s="2">
        <v>106</v>
      </c>
      <c r="O431" s="2">
        <f>Ventas[[#This Row],[Cantidad]]*Ventas[[#This Row],[Costo unitario]]</f>
        <v>92</v>
      </c>
      <c r="P431" s="2">
        <f>Ventas[[#This Row],[Cantidad]]*Ventas[[#This Row],[Precio unitario]]</f>
        <v>106</v>
      </c>
    </row>
    <row r="432" spans="2:16" hidden="1" x14ac:dyDescent="0.3">
      <c r="B432" s="1">
        <v>42294</v>
      </c>
      <c r="C432">
        <v>2015</v>
      </c>
      <c r="D432" t="s">
        <v>58</v>
      </c>
      <c r="E432">
        <v>64</v>
      </c>
      <c r="F432" t="s">
        <v>89</v>
      </c>
      <c r="G432" t="s">
        <v>34</v>
      </c>
      <c r="H432" t="s">
        <v>0</v>
      </c>
      <c r="I432" s="16">
        <f>VLOOKUP(Ventas[[#This Row],[Estado]], Población[#All], 2, 0)</f>
        <v>712816</v>
      </c>
      <c r="J432" t="s">
        <v>61</v>
      </c>
      <c r="K432" t="s">
        <v>66</v>
      </c>
      <c r="L432">
        <v>3</v>
      </c>
      <c r="M432" s="2">
        <v>186.67</v>
      </c>
      <c r="N432" s="2">
        <v>207</v>
      </c>
      <c r="O432" s="2">
        <f>Ventas[[#This Row],[Cantidad]]*Ventas[[#This Row],[Costo unitario]]</f>
        <v>560.01</v>
      </c>
      <c r="P432" s="2">
        <f>Ventas[[#This Row],[Cantidad]]*Ventas[[#This Row],[Precio unitario]]</f>
        <v>621</v>
      </c>
    </row>
    <row r="433" spans="2:16" x14ac:dyDescent="0.3">
      <c r="B433" s="1">
        <v>42537</v>
      </c>
      <c r="C433">
        <v>2016</v>
      </c>
      <c r="D433" t="s">
        <v>54</v>
      </c>
      <c r="E433">
        <v>64</v>
      </c>
      <c r="F433" t="s">
        <v>89</v>
      </c>
      <c r="G433" t="s">
        <v>34</v>
      </c>
      <c r="H433" t="s">
        <v>1</v>
      </c>
      <c r="I433" s="16">
        <f>VLOOKUP(Ventas[[#This Row],[Estado]], Población[#All], 2, 0)</f>
        <v>39240000</v>
      </c>
      <c r="J433" t="s">
        <v>63</v>
      </c>
      <c r="K433" t="s">
        <v>74</v>
      </c>
      <c r="L433">
        <v>1</v>
      </c>
      <c r="M433" s="2">
        <v>742</v>
      </c>
      <c r="N433" s="2">
        <v>737</v>
      </c>
      <c r="O433" s="2">
        <f>Ventas[[#This Row],[Cantidad]]*Ventas[[#This Row],[Costo unitario]]</f>
        <v>742</v>
      </c>
      <c r="P433" s="2">
        <f>Ventas[[#This Row],[Cantidad]]*Ventas[[#This Row],[Precio unitario]]</f>
        <v>737</v>
      </c>
    </row>
    <row r="434" spans="2:16" x14ac:dyDescent="0.3">
      <c r="B434" s="1">
        <v>42537</v>
      </c>
      <c r="C434">
        <v>2016</v>
      </c>
      <c r="D434" t="s">
        <v>54</v>
      </c>
      <c r="E434">
        <v>64</v>
      </c>
      <c r="F434" t="s">
        <v>89</v>
      </c>
      <c r="G434" t="s">
        <v>34</v>
      </c>
      <c r="H434" t="s">
        <v>1</v>
      </c>
      <c r="I434" s="16">
        <f>VLOOKUP(Ventas[[#This Row],[Estado]], Población[#All], 2, 0)</f>
        <v>39240000</v>
      </c>
      <c r="J434" t="s">
        <v>61</v>
      </c>
      <c r="K434" t="s">
        <v>66</v>
      </c>
      <c r="L434">
        <v>3</v>
      </c>
      <c r="M434" s="2">
        <v>70</v>
      </c>
      <c r="N434" s="2">
        <v>89.666667000000004</v>
      </c>
      <c r="O434" s="2">
        <f>Ventas[[#This Row],[Cantidad]]*Ventas[[#This Row],[Costo unitario]]</f>
        <v>210</v>
      </c>
      <c r="P434" s="2">
        <f>Ventas[[#This Row],[Cantidad]]*Ventas[[#This Row],[Precio unitario]]</f>
        <v>269.000001</v>
      </c>
    </row>
    <row r="435" spans="2:16" x14ac:dyDescent="0.3">
      <c r="B435" s="1">
        <v>42537</v>
      </c>
      <c r="C435">
        <v>2016</v>
      </c>
      <c r="D435" t="s">
        <v>54</v>
      </c>
      <c r="E435">
        <v>64</v>
      </c>
      <c r="F435" t="s">
        <v>89</v>
      </c>
      <c r="G435" t="s">
        <v>34</v>
      </c>
      <c r="H435" t="s">
        <v>1</v>
      </c>
      <c r="I435" s="16">
        <f>VLOOKUP(Ventas[[#This Row],[Estado]], Población[#All], 2, 0)</f>
        <v>39240000</v>
      </c>
      <c r="J435" t="s">
        <v>62</v>
      </c>
      <c r="K435" t="s">
        <v>65</v>
      </c>
      <c r="L435">
        <v>1</v>
      </c>
      <c r="M435" s="2">
        <v>686</v>
      </c>
      <c r="N435" s="2">
        <v>734</v>
      </c>
      <c r="O435" s="2">
        <f>Ventas[[#This Row],[Cantidad]]*Ventas[[#This Row],[Costo unitario]]</f>
        <v>686</v>
      </c>
      <c r="P435" s="2">
        <f>Ventas[[#This Row],[Cantidad]]*Ventas[[#This Row],[Precio unitario]]</f>
        <v>734</v>
      </c>
    </row>
    <row r="436" spans="2:16" hidden="1" x14ac:dyDescent="0.3">
      <c r="B436" s="1">
        <v>42189</v>
      </c>
      <c r="C436">
        <v>2015</v>
      </c>
      <c r="D436" t="s">
        <v>55</v>
      </c>
      <c r="E436">
        <v>64</v>
      </c>
      <c r="F436" t="s">
        <v>89</v>
      </c>
      <c r="G436" t="s">
        <v>34</v>
      </c>
      <c r="H436" t="s">
        <v>1</v>
      </c>
      <c r="I436" s="16">
        <f>VLOOKUP(Ventas[[#This Row],[Estado]], Población[#All], 2, 0)</f>
        <v>39240000</v>
      </c>
      <c r="J436" t="s">
        <v>61</v>
      </c>
      <c r="K436" t="s">
        <v>64</v>
      </c>
      <c r="L436">
        <v>1</v>
      </c>
      <c r="M436" s="2">
        <v>37</v>
      </c>
      <c r="N436" s="2">
        <v>41</v>
      </c>
      <c r="O436" s="2">
        <f>Ventas[[#This Row],[Cantidad]]*Ventas[[#This Row],[Costo unitario]]</f>
        <v>37</v>
      </c>
      <c r="P436" s="2">
        <f>Ventas[[#This Row],[Cantidad]]*Ventas[[#This Row],[Precio unitario]]</f>
        <v>41</v>
      </c>
    </row>
    <row r="437" spans="2:16" x14ac:dyDescent="0.3">
      <c r="B437" s="1">
        <v>42385</v>
      </c>
      <c r="C437">
        <v>2016</v>
      </c>
      <c r="D437" t="s">
        <v>49</v>
      </c>
      <c r="E437">
        <v>64</v>
      </c>
      <c r="F437" t="s">
        <v>90</v>
      </c>
      <c r="G437" t="s">
        <v>34</v>
      </c>
      <c r="H437" t="s">
        <v>1</v>
      </c>
      <c r="I437" s="16">
        <f>VLOOKUP(Ventas[[#This Row],[Estado]], Población[#All], 2, 0)</f>
        <v>39240000</v>
      </c>
      <c r="J437" t="s">
        <v>61</v>
      </c>
      <c r="K437" t="s">
        <v>64</v>
      </c>
      <c r="L437">
        <v>3</v>
      </c>
      <c r="M437" s="2">
        <v>105</v>
      </c>
      <c r="N437" s="2">
        <v>134</v>
      </c>
      <c r="O437" s="2">
        <f>Ventas[[#This Row],[Cantidad]]*Ventas[[#This Row],[Costo unitario]]</f>
        <v>315</v>
      </c>
      <c r="P437" s="2">
        <f>Ventas[[#This Row],[Cantidad]]*Ventas[[#This Row],[Precio unitario]]</f>
        <v>402</v>
      </c>
    </row>
    <row r="438" spans="2:16" x14ac:dyDescent="0.3">
      <c r="B438" s="1">
        <v>42533</v>
      </c>
      <c r="C438">
        <v>2016</v>
      </c>
      <c r="D438" t="s">
        <v>54</v>
      </c>
      <c r="E438">
        <v>64</v>
      </c>
      <c r="F438" t="s">
        <v>90</v>
      </c>
      <c r="G438" t="s">
        <v>34</v>
      </c>
      <c r="H438" t="s">
        <v>1</v>
      </c>
      <c r="I438" s="16">
        <f>VLOOKUP(Ventas[[#This Row],[Estado]], Población[#All], 2, 0)</f>
        <v>39240000</v>
      </c>
      <c r="J438" t="s">
        <v>61</v>
      </c>
      <c r="K438" t="s">
        <v>64</v>
      </c>
      <c r="L438">
        <v>1</v>
      </c>
      <c r="M438" s="2">
        <v>100</v>
      </c>
      <c r="N438" s="2">
        <v>136</v>
      </c>
      <c r="O438" s="2">
        <f>Ventas[[#This Row],[Cantidad]]*Ventas[[#This Row],[Costo unitario]]</f>
        <v>100</v>
      </c>
      <c r="P438" s="2">
        <f>Ventas[[#This Row],[Cantidad]]*Ventas[[#This Row],[Precio unitario]]</f>
        <v>136</v>
      </c>
    </row>
    <row r="439" spans="2:16" x14ac:dyDescent="0.3">
      <c r="B439" s="1">
        <v>42578</v>
      </c>
      <c r="C439">
        <v>2016</v>
      </c>
      <c r="D439" t="s">
        <v>55</v>
      </c>
      <c r="E439">
        <v>64</v>
      </c>
      <c r="F439" t="s">
        <v>90</v>
      </c>
      <c r="G439" t="s">
        <v>34</v>
      </c>
      <c r="H439" t="s">
        <v>1</v>
      </c>
      <c r="I439" s="16">
        <f>VLOOKUP(Ventas[[#This Row],[Estado]], Población[#All], 2, 0)</f>
        <v>39240000</v>
      </c>
      <c r="J439" t="s">
        <v>61</v>
      </c>
      <c r="K439" t="s">
        <v>64</v>
      </c>
      <c r="L439">
        <v>3</v>
      </c>
      <c r="M439" s="2">
        <v>25</v>
      </c>
      <c r="N439" s="2">
        <v>29</v>
      </c>
      <c r="O439" s="2">
        <f>Ventas[[#This Row],[Cantidad]]*Ventas[[#This Row],[Costo unitario]]</f>
        <v>75</v>
      </c>
      <c r="P439" s="2">
        <f>Ventas[[#This Row],[Cantidad]]*Ventas[[#This Row],[Precio unitario]]</f>
        <v>87</v>
      </c>
    </row>
    <row r="440" spans="2:16" hidden="1" x14ac:dyDescent="0.3">
      <c r="B440" s="1">
        <v>42311</v>
      </c>
      <c r="C440">
        <v>2015</v>
      </c>
      <c r="D440" t="s">
        <v>59</v>
      </c>
      <c r="E440">
        <v>64</v>
      </c>
      <c r="F440" t="s">
        <v>90</v>
      </c>
      <c r="G440" t="s">
        <v>34</v>
      </c>
      <c r="H440" t="s">
        <v>1</v>
      </c>
      <c r="I440" s="16">
        <f>VLOOKUP(Ventas[[#This Row],[Estado]], Población[#All], 2, 0)</f>
        <v>39240000</v>
      </c>
      <c r="J440" t="s">
        <v>61</v>
      </c>
      <c r="K440" t="s">
        <v>64</v>
      </c>
      <c r="L440">
        <v>1</v>
      </c>
      <c r="M440" s="2">
        <v>15</v>
      </c>
      <c r="N440" s="2">
        <v>16</v>
      </c>
      <c r="O440" s="2">
        <f>Ventas[[#This Row],[Cantidad]]*Ventas[[#This Row],[Costo unitario]]</f>
        <v>15</v>
      </c>
      <c r="P440" s="2">
        <f>Ventas[[#This Row],[Cantidad]]*Ventas[[#This Row],[Precio unitario]]</f>
        <v>16</v>
      </c>
    </row>
    <row r="441" spans="2:16" hidden="1" x14ac:dyDescent="0.3">
      <c r="B441" s="1">
        <v>42311</v>
      </c>
      <c r="C441">
        <v>2015</v>
      </c>
      <c r="D441" t="s">
        <v>59</v>
      </c>
      <c r="E441">
        <v>64</v>
      </c>
      <c r="F441" t="s">
        <v>90</v>
      </c>
      <c r="G441" t="s">
        <v>34</v>
      </c>
      <c r="H441" t="s">
        <v>1</v>
      </c>
      <c r="I441" s="16">
        <f>VLOOKUP(Ventas[[#This Row],[Estado]], Población[#All], 2, 0)</f>
        <v>39240000</v>
      </c>
      <c r="J441" t="s">
        <v>61</v>
      </c>
      <c r="K441" t="s">
        <v>64</v>
      </c>
      <c r="L441">
        <v>2</v>
      </c>
      <c r="M441" s="2">
        <v>157.5</v>
      </c>
      <c r="N441" s="2">
        <v>178</v>
      </c>
      <c r="O441" s="2">
        <f>Ventas[[#This Row],[Cantidad]]*Ventas[[#This Row],[Costo unitario]]</f>
        <v>315</v>
      </c>
      <c r="P441" s="2">
        <f>Ventas[[#This Row],[Cantidad]]*Ventas[[#This Row],[Precio unitario]]</f>
        <v>356</v>
      </c>
    </row>
    <row r="442" spans="2:16" hidden="1" x14ac:dyDescent="0.3">
      <c r="B442" s="1">
        <v>42330</v>
      </c>
      <c r="C442">
        <v>2015</v>
      </c>
      <c r="D442" t="s">
        <v>59</v>
      </c>
      <c r="E442">
        <v>64</v>
      </c>
      <c r="F442" t="s">
        <v>90</v>
      </c>
      <c r="G442" t="s">
        <v>34</v>
      </c>
      <c r="H442" t="s">
        <v>1</v>
      </c>
      <c r="I442" s="16">
        <f>VLOOKUP(Ventas[[#This Row],[Estado]], Población[#All], 2, 0)</f>
        <v>39240000</v>
      </c>
      <c r="J442" t="s">
        <v>61</v>
      </c>
      <c r="K442" t="s">
        <v>64</v>
      </c>
      <c r="L442">
        <v>1</v>
      </c>
      <c r="M442" s="2">
        <v>24</v>
      </c>
      <c r="N442" s="2">
        <v>24</v>
      </c>
      <c r="O442" s="2">
        <f>Ventas[[#This Row],[Cantidad]]*Ventas[[#This Row],[Costo unitario]]</f>
        <v>24</v>
      </c>
      <c r="P442" s="2">
        <f>Ventas[[#This Row],[Cantidad]]*Ventas[[#This Row],[Precio unitario]]</f>
        <v>24</v>
      </c>
    </row>
    <row r="443" spans="2:16" hidden="1" x14ac:dyDescent="0.3">
      <c r="B443" s="1">
        <v>42330</v>
      </c>
      <c r="C443">
        <v>2015</v>
      </c>
      <c r="D443" t="s">
        <v>59</v>
      </c>
      <c r="E443">
        <v>64</v>
      </c>
      <c r="F443" t="s">
        <v>90</v>
      </c>
      <c r="G443" t="s">
        <v>34</v>
      </c>
      <c r="H443" t="s">
        <v>1</v>
      </c>
      <c r="I443" s="16">
        <f>VLOOKUP(Ventas[[#This Row],[Estado]], Población[#All], 2, 0)</f>
        <v>39240000</v>
      </c>
      <c r="J443" t="s">
        <v>61</v>
      </c>
      <c r="K443" t="s">
        <v>64</v>
      </c>
      <c r="L443">
        <v>3</v>
      </c>
      <c r="M443" s="2">
        <v>21.33</v>
      </c>
      <c r="N443" s="2">
        <v>21.333333</v>
      </c>
      <c r="O443" s="2">
        <f>Ventas[[#This Row],[Cantidad]]*Ventas[[#This Row],[Costo unitario]]</f>
        <v>63.989999999999995</v>
      </c>
      <c r="P443" s="2">
        <f>Ventas[[#This Row],[Cantidad]]*Ventas[[#This Row],[Precio unitario]]</f>
        <v>63.999999000000003</v>
      </c>
    </row>
    <row r="444" spans="2:16" hidden="1" x14ac:dyDescent="0.3">
      <c r="B444" s="1">
        <v>42330</v>
      </c>
      <c r="C444">
        <v>2015</v>
      </c>
      <c r="D444" t="s">
        <v>59</v>
      </c>
      <c r="E444">
        <v>64</v>
      </c>
      <c r="F444" t="s">
        <v>90</v>
      </c>
      <c r="G444" t="s">
        <v>34</v>
      </c>
      <c r="H444" t="s">
        <v>1</v>
      </c>
      <c r="I444" s="16">
        <f>VLOOKUP(Ventas[[#This Row],[Estado]], Población[#All], 2, 0)</f>
        <v>39240000</v>
      </c>
      <c r="J444" t="s">
        <v>61</v>
      </c>
      <c r="K444" t="s">
        <v>76</v>
      </c>
      <c r="L444">
        <v>2</v>
      </c>
      <c r="M444" s="2">
        <v>103.5</v>
      </c>
      <c r="N444" s="2">
        <v>107.5</v>
      </c>
      <c r="O444" s="2">
        <f>Ventas[[#This Row],[Cantidad]]*Ventas[[#This Row],[Costo unitario]]</f>
        <v>207</v>
      </c>
      <c r="P444" s="2">
        <f>Ventas[[#This Row],[Cantidad]]*Ventas[[#This Row],[Precio unitario]]</f>
        <v>215</v>
      </c>
    </row>
    <row r="445" spans="2:16" x14ac:dyDescent="0.3">
      <c r="B445" s="1">
        <v>42395</v>
      </c>
      <c r="C445">
        <v>2016</v>
      </c>
      <c r="D445" t="s">
        <v>49</v>
      </c>
      <c r="E445">
        <v>32</v>
      </c>
      <c r="F445" t="s">
        <v>89</v>
      </c>
      <c r="G445" t="s">
        <v>34</v>
      </c>
      <c r="H445" t="s">
        <v>2</v>
      </c>
      <c r="I445" s="16">
        <f>VLOOKUP(Ventas[[#This Row],[Estado]], Población[#All], 2, 0)</f>
        <v>4246000</v>
      </c>
      <c r="J445" t="s">
        <v>61</v>
      </c>
      <c r="K445" t="s">
        <v>66</v>
      </c>
      <c r="L445">
        <v>1</v>
      </c>
      <c r="M445" s="2">
        <v>560</v>
      </c>
      <c r="N445" s="2">
        <v>738</v>
      </c>
      <c r="O445" s="2">
        <f>Ventas[[#This Row],[Cantidad]]*Ventas[[#This Row],[Costo unitario]]</f>
        <v>560</v>
      </c>
      <c r="P445" s="2">
        <f>Ventas[[#This Row],[Cantidad]]*Ventas[[#This Row],[Precio unitario]]</f>
        <v>738</v>
      </c>
    </row>
    <row r="446" spans="2:16" x14ac:dyDescent="0.3">
      <c r="B446" s="1">
        <v>42461</v>
      </c>
      <c r="C446">
        <v>2016</v>
      </c>
      <c r="D446" t="s">
        <v>52</v>
      </c>
      <c r="E446">
        <v>32</v>
      </c>
      <c r="F446" t="s">
        <v>89</v>
      </c>
      <c r="G446" t="s">
        <v>34</v>
      </c>
      <c r="H446" t="s">
        <v>2</v>
      </c>
      <c r="I446" s="16">
        <f>VLOOKUP(Ventas[[#This Row],[Estado]], Población[#All], 2, 0)</f>
        <v>4246000</v>
      </c>
      <c r="J446" t="s">
        <v>63</v>
      </c>
      <c r="K446" t="s">
        <v>67</v>
      </c>
      <c r="L446">
        <v>3</v>
      </c>
      <c r="M446" s="2">
        <v>765</v>
      </c>
      <c r="N446" s="2">
        <v>802.33333300000004</v>
      </c>
      <c r="O446" s="2">
        <f>Ventas[[#This Row],[Cantidad]]*Ventas[[#This Row],[Costo unitario]]</f>
        <v>2295</v>
      </c>
      <c r="P446" s="2">
        <f>Ventas[[#This Row],[Cantidad]]*Ventas[[#This Row],[Precio unitario]]</f>
        <v>2406.9999990000001</v>
      </c>
    </row>
    <row r="447" spans="2:16" x14ac:dyDescent="0.3">
      <c r="B447" s="1">
        <v>42461</v>
      </c>
      <c r="C447">
        <v>2016</v>
      </c>
      <c r="D447" t="s">
        <v>52</v>
      </c>
      <c r="E447">
        <v>32</v>
      </c>
      <c r="F447" t="s">
        <v>89</v>
      </c>
      <c r="G447" t="s">
        <v>34</v>
      </c>
      <c r="H447" t="s">
        <v>2</v>
      </c>
      <c r="I447" s="16">
        <f>VLOOKUP(Ventas[[#This Row],[Estado]], Población[#All], 2, 0)</f>
        <v>4246000</v>
      </c>
      <c r="J447" t="s">
        <v>61</v>
      </c>
      <c r="K447" t="s">
        <v>66</v>
      </c>
      <c r="L447">
        <v>1</v>
      </c>
      <c r="M447" s="2">
        <v>980</v>
      </c>
      <c r="N447" s="2">
        <v>1387</v>
      </c>
      <c r="O447" s="2">
        <f>Ventas[[#This Row],[Cantidad]]*Ventas[[#This Row],[Costo unitario]]</f>
        <v>980</v>
      </c>
      <c r="P447" s="2">
        <f>Ventas[[#This Row],[Cantidad]]*Ventas[[#This Row],[Precio unitario]]</f>
        <v>1387</v>
      </c>
    </row>
    <row r="448" spans="2:16" x14ac:dyDescent="0.3">
      <c r="B448" s="1">
        <v>42522</v>
      </c>
      <c r="C448">
        <v>2016</v>
      </c>
      <c r="D448" t="s">
        <v>54</v>
      </c>
      <c r="E448">
        <v>32</v>
      </c>
      <c r="F448" t="s">
        <v>89</v>
      </c>
      <c r="G448" t="s">
        <v>34</v>
      </c>
      <c r="H448" t="s">
        <v>2</v>
      </c>
      <c r="I448" s="16">
        <f>VLOOKUP(Ventas[[#This Row],[Estado]], Población[#All], 2, 0)</f>
        <v>4246000</v>
      </c>
      <c r="J448" t="s">
        <v>63</v>
      </c>
      <c r="K448" t="s">
        <v>67</v>
      </c>
      <c r="L448">
        <v>3</v>
      </c>
      <c r="M448" s="2">
        <v>765</v>
      </c>
      <c r="N448" s="2">
        <v>826.33333300000004</v>
      </c>
      <c r="O448" s="2">
        <f>Ventas[[#This Row],[Cantidad]]*Ventas[[#This Row],[Costo unitario]]</f>
        <v>2295</v>
      </c>
      <c r="P448" s="2">
        <f>Ventas[[#This Row],[Cantidad]]*Ventas[[#This Row],[Precio unitario]]</f>
        <v>2478.9999990000001</v>
      </c>
    </row>
    <row r="449" spans="2:16" x14ac:dyDescent="0.3">
      <c r="B449" s="1">
        <v>42530</v>
      </c>
      <c r="C449">
        <v>2016</v>
      </c>
      <c r="D449" t="s">
        <v>54</v>
      </c>
      <c r="E449">
        <v>32</v>
      </c>
      <c r="F449" t="s">
        <v>89</v>
      </c>
      <c r="G449" t="s">
        <v>34</v>
      </c>
      <c r="H449" t="s">
        <v>2</v>
      </c>
      <c r="I449" s="16">
        <f>VLOOKUP(Ventas[[#This Row],[Estado]], Población[#All], 2, 0)</f>
        <v>4246000</v>
      </c>
      <c r="J449" t="s">
        <v>63</v>
      </c>
      <c r="K449" t="s">
        <v>77</v>
      </c>
      <c r="L449">
        <v>2</v>
      </c>
      <c r="M449" s="2">
        <v>270</v>
      </c>
      <c r="N449" s="2">
        <v>282</v>
      </c>
      <c r="O449" s="2">
        <f>Ventas[[#This Row],[Cantidad]]*Ventas[[#This Row],[Costo unitario]]</f>
        <v>540</v>
      </c>
      <c r="P449" s="2">
        <f>Ventas[[#This Row],[Cantidad]]*Ventas[[#This Row],[Precio unitario]]</f>
        <v>564</v>
      </c>
    </row>
    <row r="450" spans="2:16" x14ac:dyDescent="0.3">
      <c r="B450" s="1">
        <v>42543</v>
      </c>
      <c r="C450">
        <v>2016</v>
      </c>
      <c r="D450" t="s">
        <v>54</v>
      </c>
      <c r="E450">
        <v>32</v>
      </c>
      <c r="F450" t="s">
        <v>89</v>
      </c>
      <c r="G450" t="s">
        <v>34</v>
      </c>
      <c r="H450" t="s">
        <v>2</v>
      </c>
      <c r="I450" s="16">
        <f>VLOOKUP(Ventas[[#This Row],[Estado]], Población[#All], 2, 0)</f>
        <v>4246000</v>
      </c>
      <c r="J450" t="s">
        <v>63</v>
      </c>
      <c r="K450" t="s">
        <v>74</v>
      </c>
      <c r="L450">
        <v>1</v>
      </c>
      <c r="M450" s="2">
        <v>742</v>
      </c>
      <c r="N450" s="2">
        <v>675</v>
      </c>
      <c r="O450" s="2">
        <f>Ventas[[#This Row],[Cantidad]]*Ventas[[#This Row],[Costo unitario]]</f>
        <v>742</v>
      </c>
      <c r="P450" s="2">
        <f>Ventas[[#This Row],[Cantidad]]*Ventas[[#This Row],[Precio unitario]]</f>
        <v>675</v>
      </c>
    </row>
    <row r="451" spans="2:16" x14ac:dyDescent="0.3">
      <c r="B451" s="1">
        <v>42543</v>
      </c>
      <c r="C451">
        <v>2016</v>
      </c>
      <c r="D451" t="s">
        <v>54</v>
      </c>
      <c r="E451">
        <v>32</v>
      </c>
      <c r="F451" t="s">
        <v>89</v>
      </c>
      <c r="G451" t="s">
        <v>34</v>
      </c>
      <c r="H451" t="s">
        <v>2</v>
      </c>
      <c r="I451" s="16">
        <f>VLOOKUP(Ventas[[#This Row],[Estado]], Población[#All], 2, 0)</f>
        <v>4246000</v>
      </c>
      <c r="J451" t="s">
        <v>61</v>
      </c>
      <c r="K451" t="s">
        <v>66</v>
      </c>
      <c r="L451">
        <v>3</v>
      </c>
      <c r="M451" s="2">
        <v>291.67</v>
      </c>
      <c r="N451" s="2">
        <v>352.66666700000002</v>
      </c>
      <c r="O451" s="2">
        <f>Ventas[[#This Row],[Cantidad]]*Ventas[[#This Row],[Costo unitario]]</f>
        <v>875.01</v>
      </c>
      <c r="P451" s="2">
        <f>Ventas[[#This Row],[Cantidad]]*Ventas[[#This Row],[Precio unitario]]</f>
        <v>1058.0000010000001</v>
      </c>
    </row>
    <row r="452" spans="2:16" hidden="1" x14ac:dyDescent="0.3">
      <c r="B452" s="1">
        <v>42037</v>
      </c>
      <c r="C452">
        <v>2015</v>
      </c>
      <c r="D452" t="s">
        <v>50</v>
      </c>
      <c r="E452">
        <v>32</v>
      </c>
      <c r="F452" t="s">
        <v>89</v>
      </c>
      <c r="G452" t="s">
        <v>34</v>
      </c>
      <c r="H452" t="s">
        <v>2</v>
      </c>
      <c r="I452" s="16">
        <f>VLOOKUP(Ventas[[#This Row],[Estado]], Población[#All], 2, 0)</f>
        <v>4246000</v>
      </c>
      <c r="J452" t="s">
        <v>63</v>
      </c>
      <c r="K452" t="s">
        <v>67</v>
      </c>
      <c r="L452">
        <v>1</v>
      </c>
      <c r="M452" s="2">
        <v>2049</v>
      </c>
      <c r="N452" s="2">
        <v>1719</v>
      </c>
      <c r="O452" s="2">
        <f>Ventas[[#This Row],[Cantidad]]*Ventas[[#This Row],[Costo unitario]]</f>
        <v>2049</v>
      </c>
      <c r="P452" s="2">
        <f>Ventas[[#This Row],[Cantidad]]*Ventas[[#This Row],[Precio unitario]]</f>
        <v>1719</v>
      </c>
    </row>
    <row r="453" spans="2:16" hidden="1" x14ac:dyDescent="0.3">
      <c r="B453" s="1">
        <v>42204</v>
      </c>
      <c r="C453">
        <v>2015</v>
      </c>
      <c r="D453" t="s">
        <v>55</v>
      </c>
      <c r="E453">
        <v>32</v>
      </c>
      <c r="F453" t="s">
        <v>89</v>
      </c>
      <c r="G453" t="s">
        <v>34</v>
      </c>
      <c r="H453" t="s">
        <v>2</v>
      </c>
      <c r="I453" s="16">
        <f>VLOOKUP(Ventas[[#This Row],[Estado]], Población[#All], 2, 0)</f>
        <v>4246000</v>
      </c>
      <c r="J453" t="s">
        <v>63</v>
      </c>
      <c r="K453" t="s">
        <v>67</v>
      </c>
      <c r="L453">
        <v>3</v>
      </c>
      <c r="M453" s="2">
        <v>765</v>
      </c>
      <c r="N453" s="2">
        <v>783</v>
      </c>
      <c r="O453" s="2">
        <f>Ventas[[#This Row],[Cantidad]]*Ventas[[#This Row],[Costo unitario]]</f>
        <v>2295</v>
      </c>
      <c r="P453" s="2">
        <f>Ventas[[#This Row],[Cantidad]]*Ventas[[#This Row],[Precio unitario]]</f>
        <v>2349</v>
      </c>
    </row>
    <row r="454" spans="2:16" hidden="1" x14ac:dyDescent="0.3">
      <c r="B454" s="1">
        <v>42250</v>
      </c>
      <c r="C454">
        <v>2015</v>
      </c>
      <c r="D454" t="s">
        <v>57</v>
      </c>
      <c r="E454">
        <v>32</v>
      </c>
      <c r="F454" t="s">
        <v>89</v>
      </c>
      <c r="G454" t="s">
        <v>34</v>
      </c>
      <c r="H454" t="s">
        <v>2</v>
      </c>
      <c r="I454" s="16">
        <f>VLOOKUP(Ventas[[#This Row],[Estado]], Población[#All], 2, 0)</f>
        <v>4246000</v>
      </c>
      <c r="J454" t="s">
        <v>63</v>
      </c>
      <c r="K454" t="s">
        <v>67</v>
      </c>
      <c r="L454">
        <v>1</v>
      </c>
      <c r="M454" s="2">
        <v>2295</v>
      </c>
      <c r="N454" s="2">
        <v>2133</v>
      </c>
      <c r="O454" s="2">
        <f>Ventas[[#This Row],[Cantidad]]*Ventas[[#This Row],[Costo unitario]]</f>
        <v>2295</v>
      </c>
      <c r="P454" s="2">
        <f>Ventas[[#This Row],[Cantidad]]*Ventas[[#This Row],[Precio unitario]]</f>
        <v>2133</v>
      </c>
    </row>
    <row r="455" spans="2:16" hidden="1" x14ac:dyDescent="0.3">
      <c r="B455" s="1">
        <v>42250</v>
      </c>
      <c r="C455">
        <v>2015</v>
      </c>
      <c r="D455" t="s">
        <v>57</v>
      </c>
      <c r="E455">
        <v>32</v>
      </c>
      <c r="F455" t="s">
        <v>89</v>
      </c>
      <c r="G455" t="s">
        <v>34</v>
      </c>
      <c r="H455" t="s">
        <v>2</v>
      </c>
      <c r="I455" s="16">
        <f>VLOOKUP(Ventas[[#This Row],[Estado]], Población[#All], 2, 0)</f>
        <v>4246000</v>
      </c>
      <c r="J455" t="s">
        <v>61</v>
      </c>
      <c r="K455" t="s">
        <v>66</v>
      </c>
      <c r="L455">
        <v>2</v>
      </c>
      <c r="M455" s="2">
        <v>52.5</v>
      </c>
      <c r="N455" s="2">
        <v>56.5</v>
      </c>
      <c r="O455" s="2">
        <f>Ventas[[#This Row],[Cantidad]]*Ventas[[#This Row],[Costo unitario]]</f>
        <v>105</v>
      </c>
      <c r="P455" s="2">
        <f>Ventas[[#This Row],[Cantidad]]*Ventas[[#This Row],[Precio unitario]]</f>
        <v>113</v>
      </c>
    </row>
    <row r="456" spans="2:16" hidden="1" x14ac:dyDescent="0.3">
      <c r="B456" s="1">
        <v>42258</v>
      </c>
      <c r="C456">
        <v>2015</v>
      </c>
      <c r="D456" t="s">
        <v>57</v>
      </c>
      <c r="E456">
        <v>32</v>
      </c>
      <c r="F456" t="s">
        <v>89</v>
      </c>
      <c r="G456" t="s">
        <v>34</v>
      </c>
      <c r="H456" t="s">
        <v>2</v>
      </c>
      <c r="I456" s="16">
        <f>VLOOKUP(Ventas[[#This Row],[Estado]], Población[#All], 2, 0)</f>
        <v>4246000</v>
      </c>
      <c r="J456" t="s">
        <v>63</v>
      </c>
      <c r="K456" t="s">
        <v>67</v>
      </c>
      <c r="L456">
        <v>3</v>
      </c>
      <c r="M456" s="2">
        <v>773.33</v>
      </c>
      <c r="N456" s="2">
        <v>695.66666699999996</v>
      </c>
      <c r="O456" s="2">
        <f>Ventas[[#This Row],[Cantidad]]*Ventas[[#This Row],[Costo unitario]]</f>
        <v>2319.9900000000002</v>
      </c>
      <c r="P456" s="2">
        <f>Ventas[[#This Row],[Cantidad]]*Ventas[[#This Row],[Precio unitario]]</f>
        <v>2087.0000009999999</v>
      </c>
    </row>
    <row r="457" spans="2:16" x14ac:dyDescent="0.3">
      <c r="B457" s="1">
        <v>42397</v>
      </c>
      <c r="C457">
        <v>2016</v>
      </c>
      <c r="D457" t="s">
        <v>49</v>
      </c>
      <c r="E457">
        <v>33</v>
      </c>
      <c r="F457" t="s">
        <v>89</v>
      </c>
      <c r="G457" t="s">
        <v>34</v>
      </c>
      <c r="H457" t="s">
        <v>0</v>
      </c>
      <c r="I457" s="16">
        <f>VLOOKUP(Ventas[[#This Row],[Estado]], Población[#All], 2, 0)</f>
        <v>712816</v>
      </c>
      <c r="J457" t="s">
        <v>63</v>
      </c>
      <c r="K457" t="s">
        <v>77</v>
      </c>
      <c r="L457">
        <v>1</v>
      </c>
      <c r="M457" s="2">
        <v>540</v>
      </c>
      <c r="N457" s="2">
        <v>506</v>
      </c>
      <c r="O457" s="2">
        <f>Ventas[[#This Row],[Cantidad]]*Ventas[[#This Row],[Costo unitario]]</f>
        <v>540</v>
      </c>
      <c r="P457" s="2">
        <f>Ventas[[#This Row],[Cantidad]]*Ventas[[#This Row],[Precio unitario]]</f>
        <v>506</v>
      </c>
    </row>
    <row r="458" spans="2:16" x14ac:dyDescent="0.3">
      <c r="B458" s="1">
        <v>42401</v>
      </c>
      <c r="C458">
        <v>2016</v>
      </c>
      <c r="D458" t="s">
        <v>50</v>
      </c>
      <c r="E458">
        <v>33</v>
      </c>
      <c r="F458" t="s">
        <v>89</v>
      </c>
      <c r="G458" t="s">
        <v>34</v>
      </c>
      <c r="H458" t="s">
        <v>0</v>
      </c>
      <c r="I458" s="16">
        <f>VLOOKUP(Ventas[[#This Row],[Estado]], Población[#All], 2, 0)</f>
        <v>712816</v>
      </c>
      <c r="J458" t="s">
        <v>61</v>
      </c>
      <c r="K458" t="s">
        <v>64</v>
      </c>
      <c r="L458">
        <v>2</v>
      </c>
      <c r="M458" s="2">
        <v>67.5</v>
      </c>
      <c r="N458" s="2">
        <v>88</v>
      </c>
      <c r="O458" s="2">
        <f>Ventas[[#This Row],[Cantidad]]*Ventas[[#This Row],[Costo unitario]]</f>
        <v>135</v>
      </c>
      <c r="P458" s="2">
        <f>Ventas[[#This Row],[Cantidad]]*Ventas[[#This Row],[Precio unitario]]</f>
        <v>176</v>
      </c>
    </row>
    <row r="459" spans="2:16" x14ac:dyDescent="0.3">
      <c r="B459" s="1">
        <v>42401</v>
      </c>
      <c r="C459">
        <v>2016</v>
      </c>
      <c r="D459" t="s">
        <v>50</v>
      </c>
      <c r="E459">
        <v>33</v>
      </c>
      <c r="F459" t="s">
        <v>89</v>
      </c>
      <c r="G459" t="s">
        <v>34</v>
      </c>
      <c r="H459" t="s">
        <v>0</v>
      </c>
      <c r="I459" s="16">
        <f>VLOOKUP(Ventas[[#This Row],[Estado]], Población[#All], 2, 0)</f>
        <v>712816</v>
      </c>
      <c r="J459" t="s">
        <v>61</v>
      </c>
      <c r="K459" t="s">
        <v>64</v>
      </c>
      <c r="L459">
        <v>2</v>
      </c>
      <c r="M459" s="2">
        <v>26.5</v>
      </c>
      <c r="N459" s="2">
        <v>34</v>
      </c>
      <c r="O459" s="2">
        <f>Ventas[[#This Row],[Cantidad]]*Ventas[[#This Row],[Costo unitario]]</f>
        <v>53</v>
      </c>
      <c r="P459" s="2">
        <f>Ventas[[#This Row],[Cantidad]]*Ventas[[#This Row],[Precio unitario]]</f>
        <v>68</v>
      </c>
    </row>
    <row r="460" spans="2:16" x14ac:dyDescent="0.3">
      <c r="B460" s="1">
        <v>42404</v>
      </c>
      <c r="C460">
        <v>2016</v>
      </c>
      <c r="D460" t="s">
        <v>50</v>
      </c>
      <c r="E460">
        <v>33</v>
      </c>
      <c r="F460" t="s">
        <v>89</v>
      </c>
      <c r="G460" t="s">
        <v>34</v>
      </c>
      <c r="H460" t="s">
        <v>0</v>
      </c>
      <c r="I460" s="16">
        <f>VLOOKUP(Ventas[[#This Row],[Estado]], Población[#All], 2, 0)</f>
        <v>712816</v>
      </c>
      <c r="J460" t="s">
        <v>61</v>
      </c>
      <c r="K460" t="s">
        <v>64</v>
      </c>
      <c r="L460">
        <v>1</v>
      </c>
      <c r="M460" s="2">
        <v>50</v>
      </c>
      <c r="N460" s="2">
        <v>64</v>
      </c>
      <c r="O460" s="2">
        <f>Ventas[[#This Row],[Cantidad]]*Ventas[[#This Row],[Costo unitario]]</f>
        <v>50</v>
      </c>
      <c r="P460" s="2">
        <f>Ventas[[#This Row],[Cantidad]]*Ventas[[#This Row],[Precio unitario]]</f>
        <v>64</v>
      </c>
    </row>
    <row r="461" spans="2:16" x14ac:dyDescent="0.3">
      <c r="B461" s="1">
        <v>42404</v>
      </c>
      <c r="C461">
        <v>2016</v>
      </c>
      <c r="D461" t="s">
        <v>50</v>
      </c>
      <c r="E461">
        <v>33</v>
      </c>
      <c r="F461" t="s">
        <v>89</v>
      </c>
      <c r="G461" t="s">
        <v>34</v>
      </c>
      <c r="H461" t="s">
        <v>0</v>
      </c>
      <c r="I461" s="16">
        <f>VLOOKUP(Ventas[[#This Row],[Estado]], Población[#All], 2, 0)</f>
        <v>712816</v>
      </c>
      <c r="J461" t="s">
        <v>61</v>
      </c>
      <c r="K461" t="s">
        <v>64</v>
      </c>
      <c r="L461">
        <v>1</v>
      </c>
      <c r="M461" s="2">
        <v>29</v>
      </c>
      <c r="N461" s="2">
        <v>37</v>
      </c>
      <c r="O461" s="2">
        <f>Ventas[[#This Row],[Cantidad]]*Ventas[[#This Row],[Costo unitario]]</f>
        <v>29</v>
      </c>
      <c r="P461" s="2">
        <f>Ventas[[#This Row],[Cantidad]]*Ventas[[#This Row],[Precio unitario]]</f>
        <v>37</v>
      </c>
    </row>
    <row r="462" spans="2:16" x14ac:dyDescent="0.3">
      <c r="B462" s="1">
        <v>42407</v>
      </c>
      <c r="C462">
        <v>2016</v>
      </c>
      <c r="D462" t="s">
        <v>50</v>
      </c>
      <c r="E462">
        <v>33</v>
      </c>
      <c r="F462" t="s">
        <v>89</v>
      </c>
      <c r="G462" t="s">
        <v>34</v>
      </c>
      <c r="H462" t="s">
        <v>0</v>
      </c>
      <c r="I462" s="16">
        <f>VLOOKUP(Ventas[[#This Row],[Estado]], Población[#All], 2, 0)</f>
        <v>712816</v>
      </c>
      <c r="J462" t="s">
        <v>63</v>
      </c>
      <c r="K462" t="s">
        <v>77</v>
      </c>
      <c r="L462">
        <v>3</v>
      </c>
      <c r="M462" s="2">
        <v>567</v>
      </c>
      <c r="N462" s="2">
        <v>559.66666699999996</v>
      </c>
      <c r="O462" s="2">
        <f>Ventas[[#This Row],[Cantidad]]*Ventas[[#This Row],[Costo unitario]]</f>
        <v>1701</v>
      </c>
      <c r="P462" s="2">
        <f>Ventas[[#This Row],[Cantidad]]*Ventas[[#This Row],[Precio unitario]]</f>
        <v>1679.0000009999999</v>
      </c>
    </row>
    <row r="463" spans="2:16" x14ac:dyDescent="0.3">
      <c r="B463" s="1">
        <v>42436</v>
      </c>
      <c r="C463">
        <v>2016</v>
      </c>
      <c r="D463" t="s">
        <v>51</v>
      </c>
      <c r="E463">
        <v>33</v>
      </c>
      <c r="F463" t="s">
        <v>89</v>
      </c>
      <c r="G463" t="s">
        <v>34</v>
      </c>
      <c r="H463" t="s">
        <v>0</v>
      </c>
      <c r="I463" s="16">
        <f>VLOOKUP(Ventas[[#This Row],[Estado]], Población[#All], 2, 0)</f>
        <v>712816</v>
      </c>
      <c r="J463" t="s">
        <v>61</v>
      </c>
      <c r="K463" t="s">
        <v>64</v>
      </c>
      <c r="L463">
        <v>1</v>
      </c>
      <c r="M463" s="2">
        <v>65</v>
      </c>
      <c r="N463" s="2">
        <v>86</v>
      </c>
      <c r="O463" s="2">
        <f>Ventas[[#This Row],[Cantidad]]*Ventas[[#This Row],[Costo unitario]]</f>
        <v>65</v>
      </c>
      <c r="P463" s="2">
        <f>Ventas[[#This Row],[Cantidad]]*Ventas[[#This Row],[Precio unitario]]</f>
        <v>86</v>
      </c>
    </row>
    <row r="464" spans="2:16" x14ac:dyDescent="0.3">
      <c r="B464" s="1">
        <v>42436</v>
      </c>
      <c r="C464">
        <v>2016</v>
      </c>
      <c r="D464" t="s">
        <v>51</v>
      </c>
      <c r="E464">
        <v>33</v>
      </c>
      <c r="F464" t="s">
        <v>89</v>
      </c>
      <c r="G464" t="s">
        <v>34</v>
      </c>
      <c r="H464" t="s">
        <v>0</v>
      </c>
      <c r="I464" s="16">
        <f>VLOOKUP(Ventas[[#This Row],[Estado]], Población[#All], 2, 0)</f>
        <v>712816</v>
      </c>
      <c r="J464" t="s">
        <v>61</v>
      </c>
      <c r="K464" t="s">
        <v>64</v>
      </c>
      <c r="L464">
        <v>2</v>
      </c>
      <c r="M464" s="2">
        <v>44</v>
      </c>
      <c r="N464" s="2">
        <v>57.5</v>
      </c>
      <c r="O464" s="2">
        <f>Ventas[[#This Row],[Cantidad]]*Ventas[[#This Row],[Costo unitario]]</f>
        <v>88</v>
      </c>
      <c r="P464" s="2">
        <f>Ventas[[#This Row],[Cantidad]]*Ventas[[#This Row],[Precio unitario]]</f>
        <v>115</v>
      </c>
    </row>
    <row r="465" spans="2:16" x14ac:dyDescent="0.3">
      <c r="B465" s="1">
        <v>42456</v>
      </c>
      <c r="C465">
        <v>2016</v>
      </c>
      <c r="D465" t="s">
        <v>51</v>
      </c>
      <c r="E465">
        <v>33</v>
      </c>
      <c r="F465" t="s">
        <v>89</v>
      </c>
      <c r="G465" t="s">
        <v>34</v>
      </c>
      <c r="H465" t="s">
        <v>0</v>
      </c>
      <c r="I465" s="16">
        <f>VLOOKUP(Ventas[[#This Row],[Estado]], Población[#All], 2, 0)</f>
        <v>712816</v>
      </c>
      <c r="J465" t="s">
        <v>61</v>
      </c>
      <c r="K465" t="s">
        <v>64</v>
      </c>
      <c r="L465">
        <v>2</v>
      </c>
      <c r="M465" s="2">
        <v>48</v>
      </c>
      <c r="N465" s="2">
        <v>54.5</v>
      </c>
      <c r="O465" s="2">
        <f>Ventas[[#This Row],[Cantidad]]*Ventas[[#This Row],[Costo unitario]]</f>
        <v>96</v>
      </c>
      <c r="P465" s="2">
        <f>Ventas[[#This Row],[Cantidad]]*Ventas[[#This Row],[Precio unitario]]</f>
        <v>109</v>
      </c>
    </row>
    <row r="466" spans="2:16" x14ac:dyDescent="0.3">
      <c r="B466" s="1">
        <v>42456</v>
      </c>
      <c r="C466">
        <v>2016</v>
      </c>
      <c r="D466" t="s">
        <v>51</v>
      </c>
      <c r="E466">
        <v>33</v>
      </c>
      <c r="F466" t="s">
        <v>89</v>
      </c>
      <c r="G466" t="s">
        <v>34</v>
      </c>
      <c r="H466" t="s">
        <v>0</v>
      </c>
      <c r="I466" s="16">
        <f>VLOOKUP(Ventas[[#This Row],[Estado]], Población[#All], 2, 0)</f>
        <v>712816</v>
      </c>
      <c r="J466" t="s">
        <v>61</v>
      </c>
      <c r="K466" t="s">
        <v>64</v>
      </c>
      <c r="L466">
        <v>3</v>
      </c>
      <c r="M466" s="2">
        <v>119.67</v>
      </c>
      <c r="N466" s="2">
        <v>157.33333300000001</v>
      </c>
      <c r="O466" s="2">
        <f>Ventas[[#This Row],[Cantidad]]*Ventas[[#This Row],[Costo unitario]]</f>
        <v>359.01</v>
      </c>
      <c r="P466" s="2">
        <f>Ventas[[#This Row],[Cantidad]]*Ventas[[#This Row],[Precio unitario]]</f>
        <v>471.999999</v>
      </c>
    </row>
    <row r="467" spans="2:16" x14ac:dyDescent="0.3">
      <c r="B467" s="1">
        <v>42486</v>
      </c>
      <c r="C467">
        <v>2016</v>
      </c>
      <c r="D467" t="s">
        <v>52</v>
      </c>
      <c r="E467">
        <v>33</v>
      </c>
      <c r="F467" t="s">
        <v>89</v>
      </c>
      <c r="G467" t="s">
        <v>34</v>
      </c>
      <c r="H467" t="s">
        <v>0</v>
      </c>
      <c r="I467" s="16">
        <f>VLOOKUP(Ventas[[#This Row],[Estado]], Población[#All], 2, 0)</f>
        <v>712816</v>
      </c>
      <c r="J467" t="s">
        <v>63</v>
      </c>
      <c r="K467" t="s">
        <v>74</v>
      </c>
      <c r="L467">
        <v>2</v>
      </c>
      <c r="M467" s="2">
        <v>607.5</v>
      </c>
      <c r="N467" s="2">
        <v>615</v>
      </c>
      <c r="O467" s="2">
        <f>Ventas[[#This Row],[Cantidad]]*Ventas[[#This Row],[Costo unitario]]</f>
        <v>1215</v>
      </c>
      <c r="P467" s="2">
        <f>Ventas[[#This Row],[Cantidad]]*Ventas[[#This Row],[Precio unitario]]</f>
        <v>1230</v>
      </c>
    </row>
    <row r="468" spans="2:16" x14ac:dyDescent="0.3">
      <c r="B468" s="1">
        <v>42498</v>
      </c>
      <c r="C468">
        <v>2016</v>
      </c>
      <c r="D468" t="s">
        <v>53</v>
      </c>
      <c r="E468">
        <v>33</v>
      </c>
      <c r="F468" t="s">
        <v>89</v>
      </c>
      <c r="G468" t="s">
        <v>34</v>
      </c>
      <c r="H468" t="s">
        <v>0</v>
      </c>
      <c r="I468" s="16">
        <f>VLOOKUP(Ventas[[#This Row],[Estado]], Población[#All], 2, 0)</f>
        <v>712816</v>
      </c>
      <c r="J468" t="s">
        <v>61</v>
      </c>
      <c r="K468" t="s">
        <v>64</v>
      </c>
      <c r="L468">
        <v>1</v>
      </c>
      <c r="M468" s="2">
        <v>60</v>
      </c>
      <c r="N468" s="2">
        <v>86</v>
      </c>
      <c r="O468" s="2">
        <f>Ventas[[#This Row],[Cantidad]]*Ventas[[#This Row],[Costo unitario]]</f>
        <v>60</v>
      </c>
      <c r="P468" s="2">
        <f>Ventas[[#This Row],[Cantidad]]*Ventas[[#This Row],[Precio unitario]]</f>
        <v>86</v>
      </c>
    </row>
    <row r="469" spans="2:16" x14ac:dyDescent="0.3">
      <c r="B469" s="1">
        <v>42498</v>
      </c>
      <c r="C469">
        <v>2016</v>
      </c>
      <c r="D469" t="s">
        <v>53</v>
      </c>
      <c r="E469">
        <v>33</v>
      </c>
      <c r="F469" t="s">
        <v>89</v>
      </c>
      <c r="G469" t="s">
        <v>34</v>
      </c>
      <c r="H469" t="s">
        <v>0</v>
      </c>
      <c r="I469" s="16">
        <f>VLOOKUP(Ventas[[#This Row],[Estado]], Población[#All], 2, 0)</f>
        <v>712816</v>
      </c>
      <c r="J469" t="s">
        <v>61</v>
      </c>
      <c r="K469" t="s">
        <v>64</v>
      </c>
      <c r="L469">
        <v>1</v>
      </c>
      <c r="M469" s="2">
        <v>350</v>
      </c>
      <c r="N469" s="2">
        <v>415</v>
      </c>
      <c r="O469" s="2">
        <f>Ventas[[#This Row],[Cantidad]]*Ventas[[#This Row],[Costo unitario]]</f>
        <v>350</v>
      </c>
      <c r="P469" s="2">
        <f>Ventas[[#This Row],[Cantidad]]*Ventas[[#This Row],[Precio unitario]]</f>
        <v>415</v>
      </c>
    </row>
    <row r="470" spans="2:16" x14ac:dyDescent="0.3">
      <c r="B470" s="1">
        <v>42520</v>
      </c>
      <c r="C470">
        <v>2016</v>
      </c>
      <c r="D470" t="s">
        <v>53</v>
      </c>
      <c r="E470">
        <v>33</v>
      </c>
      <c r="F470" t="s">
        <v>89</v>
      </c>
      <c r="G470" t="s">
        <v>34</v>
      </c>
      <c r="H470" t="s">
        <v>0</v>
      </c>
      <c r="I470" s="16">
        <f>VLOOKUP(Ventas[[#This Row],[Estado]], Población[#All], 2, 0)</f>
        <v>712816</v>
      </c>
      <c r="J470" t="s">
        <v>63</v>
      </c>
      <c r="K470" t="s">
        <v>74</v>
      </c>
      <c r="L470">
        <v>3</v>
      </c>
      <c r="M470" s="2">
        <v>794.67</v>
      </c>
      <c r="N470" s="2">
        <v>939.33333300000004</v>
      </c>
      <c r="O470" s="2">
        <f>Ventas[[#This Row],[Cantidad]]*Ventas[[#This Row],[Costo unitario]]</f>
        <v>2384.0099999999998</v>
      </c>
      <c r="P470" s="2">
        <f>Ventas[[#This Row],[Cantidad]]*Ventas[[#This Row],[Precio unitario]]</f>
        <v>2817.9999990000001</v>
      </c>
    </row>
    <row r="471" spans="2:16" x14ac:dyDescent="0.3">
      <c r="B471" s="1">
        <v>42533</v>
      </c>
      <c r="C471">
        <v>2016</v>
      </c>
      <c r="D471" t="s">
        <v>54</v>
      </c>
      <c r="E471">
        <v>33</v>
      </c>
      <c r="F471" t="s">
        <v>89</v>
      </c>
      <c r="G471" t="s">
        <v>34</v>
      </c>
      <c r="H471" t="s">
        <v>0</v>
      </c>
      <c r="I471" s="16">
        <f>VLOOKUP(Ventas[[#This Row],[Estado]], Población[#All], 2, 0)</f>
        <v>712816</v>
      </c>
      <c r="J471" t="s">
        <v>63</v>
      </c>
      <c r="K471" t="s">
        <v>74</v>
      </c>
      <c r="L471">
        <v>1</v>
      </c>
      <c r="M471" s="2">
        <v>742</v>
      </c>
      <c r="N471" s="2">
        <v>758</v>
      </c>
      <c r="O471" s="2">
        <f>Ventas[[#This Row],[Cantidad]]*Ventas[[#This Row],[Costo unitario]]</f>
        <v>742</v>
      </c>
      <c r="P471" s="2">
        <f>Ventas[[#This Row],[Cantidad]]*Ventas[[#This Row],[Precio unitario]]</f>
        <v>758</v>
      </c>
    </row>
    <row r="472" spans="2:16" x14ac:dyDescent="0.3">
      <c r="B472" s="1">
        <v>42538</v>
      </c>
      <c r="C472">
        <v>2016</v>
      </c>
      <c r="D472" t="s">
        <v>54</v>
      </c>
      <c r="E472">
        <v>33</v>
      </c>
      <c r="F472" t="s">
        <v>89</v>
      </c>
      <c r="G472" t="s">
        <v>34</v>
      </c>
      <c r="H472" t="s">
        <v>0</v>
      </c>
      <c r="I472" s="16">
        <f>VLOOKUP(Ventas[[#This Row],[Estado]], Población[#All], 2, 0)</f>
        <v>712816</v>
      </c>
      <c r="J472" t="s">
        <v>63</v>
      </c>
      <c r="K472" t="s">
        <v>77</v>
      </c>
      <c r="L472">
        <v>2</v>
      </c>
      <c r="M472" s="2">
        <v>270</v>
      </c>
      <c r="N472" s="2">
        <v>248</v>
      </c>
      <c r="O472" s="2">
        <f>Ventas[[#This Row],[Cantidad]]*Ventas[[#This Row],[Costo unitario]]</f>
        <v>540</v>
      </c>
      <c r="P472" s="2">
        <f>Ventas[[#This Row],[Cantidad]]*Ventas[[#This Row],[Precio unitario]]</f>
        <v>496</v>
      </c>
    </row>
    <row r="473" spans="2:16" x14ac:dyDescent="0.3">
      <c r="B473" s="1">
        <v>42538</v>
      </c>
      <c r="C473">
        <v>2016</v>
      </c>
      <c r="D473" t="s">
        <v>54</v>
      </c>
      <c r="E473">
        <v>33</v>
      </c>
      <c r="F473" t="s">
        <v>89</v>
      </c>
      <c r="G473" t="s">
        <v>34</v>
      </c>
      <c r="H473" t="s">
        <v>0</v>
      </c>
      <c r="I473" s="16">
        <f>VLOOKUP(Ventas[[#This Row],[Estado]], Población[#All], 2, 0)</f>
        <v>712816</v>
      </c>
      <c r="J473" t="s">
        <v>63</v>
      </c>
      <c r="K473" t="s">
        <v>77</v>
      </c>
      <c r="L473">
        <v>2</v>
      </c>
      <c r="M473" s="2">
        <v>270</v>
      </c>
      <c r="N473" s="2">
        <v>289.5</v>
      </c>
      <c r="O473" s="2">
        <f>Ventas[[#This Row],[Cantidad]]*Ventas[[#This Row],[Costo unitario]]</f>
        <v>540</v>
      </c>
      <c r="P473" s="2">
        <f>Ventas[[#This Row],[Cantidad]]*Ventas[[#This Row],[Precio unitario]]</f>
        <v>579</v>
      </c>
    </row>
    <row r="474" spans="2:16" x14ac:dyDescent="0.3">
      <c r="B474" s="1">
        <v>42546</v>
      </c>
      <c r="C474">
        <v>2016</v>
      </c>
      <c r="D474" t="s">
        <v>54</v>
      </c>
      <c r="E474">
        <v>33</v>
      </c>
      <c r="F474" t="s">
        <v>89</v>
      </c>
      <c r="G474" t="s">
        <v>34</v>
      </c>
      <c r="H474" t="s">
        <v>0</v>
      </c>
      <c r="I474" s="16">
        <f>VLOOKUP(Ventas[[#This Row],[Estado]], Población[#All], 2, 0)</f>
        <v>712816</v>
      </c>
      <c r="J474" t="s">
        <v>61</v>
      </c>
      <c r="K474" t="s">
        <v>64</v>
      </c>
      <c r="L474">
        <v>3</v>
      </c>
      <c r="M474" s="2">
        <v>32.67</v>
      </c>
      <c r="N474" s="2">
        <v>43</v>
      </c>
      <c r="O474" s="2">
        <f>Ventas[[#This Row],[Cantidad]]*Ventas[[#This Row],[Costo unitario]]</f>
        <v>98.01</v>
      </c>
      <c r="P474" s="2">
        <f>Ventas[[#This Row],[Cantidad]]*Ventas[[#This Row],[Precio unitario]]</f>
        <v>129</v>
      </c>
    </row>
    <row r="475" spans="2:16" x14ac:dyDescent="0.3">
      <c r="B475" s="1">
        <v>42546</v>
      </c>
      <c r="C475">
        <v>2016</v>
      </c>
      <c r="D475" t="s">
        <v>54</v>
      </c>
      <c r="E475">
        <v>33</v>
      </c>
      <c r="F475" t="s">
        <v>89</v>
      </c>
      <c r="G475" t="s">
        <v>34</v>
      </c>
      <c r="H475" t="s">
        <v>0</v>
      </c>
      <c r="I475" s="16">
        <f>VLOOKUP(Ventas[[#This Row],[Estado]], Población[#All], 2, 0)</f>
        <v>712816</v>
      </c>
      <c r="J475" t="s">
        <v>61</v>
      </c>
      <c r="K475" t="s">
        <v>64</v>
      </c>
      <c r="L475">
        <v>2</v>
      </c>
      <c r="M475" s="2">
        <v>46</v>
      </c>
      <c r="N475" s="2">
        <v>59.5</v>
      </c>
      <c r="O475" s="2">
        <f>Ventas[[#This Row],[Cantidad]]*Ventas[[#This Row],[Costo unitario]]</f>
        <v>92</v>
      </c>
      <c r="P475" s="2">
        <f>Ventas[[#This Row],[Cantidad]]*Ventas[[#This Row],[Precio unitario]]</f>
        <v>119</v>
      </c>
    </row>
    <row r="476" spans="2:16" x14ac:dyDescent="0.3">
      <c r="B476" s="1">
        <v>42552</v>
      </c>
      <c r="C476">
        <v>2016</v>
      </c>
      <c r="D476" t="s">
        <v>55</v>
      </c>
      <c r="E476">
        <v>33</v>
      </c>
      <c r="F476" t="s">
        <v>89</v>
      </c>
      <c r="G476" t="s">
        <v>34</v>
      </c>
      <c r="H476" t="s">
        <v>0</v>
      </c>
      <c r="I476" s="16">
        <f>VLOOKUP(Ventas[[#This Row],[Estado]], Población[#All], 2, 0)</f>
        <v>712816</v>
      </c>
      <c r="J476" t="s">
        <v>61</v>
      </c>
      <c r="K476" t="s">
        <v>64</v>
      </c>
      <c r="L476">
        <v>1</v>
      </c>
      <c r="M476" s="2">
        <v>430</v>
      </c>
      <c r="N476" s="2">
        <v>514</v>
      </c>
      <c r="O476" s="2">
        <f>Ventas[[#This Row],[Cantidad]]*Ventas[[#This Row],[Costo unitario]]</f>
        <v>430</v>
      </c>
      <c r="P476" s="2">
        <f>Ventas[[#This Row],[Cantidad]]*Ventas[[#This Row],[Precio unitario]]</f>
        <v>514</v>
      </c>
    </row>
    <row r="477" spans="2:16" x14ac:dyDescent="0.3">
      <c r="B477" s="1">
        <v>42552</v>
      </c>
      <c r="C477">
        <v>2016</v>
      </c>
      <c r="D477" t="s">
        <v>55</v>
      </c>
      <c r="E477">
        <v>33</v>
      </c>
      <c r="F477" t="s">
        <v>89</v>
      </c>
      <c r="G477" t="s">
        <v>34</v>
      </c>
      <c r="H477" t="s">
        <v>0</v>
      </c>
      <c r="I477" s="16">
        <f>VLOOKUP(Ventas[[#This Row],[Estado]], Población[#All], 2, 0)</f>
        <v>712816</v>
      </c>
      <c r="J477" t="s">
        <v>61</v>
      </c>
      <c r="K477" t="s">
        <v>64</v>
      </c>
      <c r="L477">
        <v>2</v>
      </c>
      <c r="M477" s="2">
        <v>27.5</v>
      </c>
      <c r="N477" s="2">
        <v>37</v>
      </c>
      <c r="O477" s="2">
        <f>Ventas[[#This Row],[Cantidad]]*Ventas[[#This Row],[Costo unitario]]</f>
        <v>55</v>
      </c>
      <c r="P477" s="2">
        <f>Ventas[[#This Row],[Cantidad]]*Ventas[[#This Row],[Precio unitario]]</f>
        <v>74</v>
      </c>
    </row>
    <row r="478" spans="2:16" x14ac:dyDescent="0.3">
      <c r="B478" s="1">
        <v>42563</v>
      </c>
      <c r="C478">
        <v>2016</v>
      </c>
      <c r="D478" t="s">
        <v>55</v>
      </c>
      <c r="E478">
        <v>33</v>
      </c>
      <c r="F478" t="s">
        <v>89</v>
      </c>
      <c r="G478" t="s">
        <v>34</v>
      </c>
      <c r="H478" t="s">
        <v>0</v>
      </c>
      <c r="I478" s="16">
        <f>VLOOKUP(Ventas[[#This Row],[Estado]], Población[#All], 2, 0)</f>
        <v>712816</v>
      </c>
      <c r="J478" t="s">
        <v>61</v>
      </c>
      <c r="K478" t="s">
        <v>64</v>
      </c>
      <c r="L478">
        <v>3</v>
      </c>
      <c r="M478" s="2">
        <v>135.33000000000001</v>
      </c>
      <c r="N478" s="2">
        <v>171.66666699999999</v>
      </c>
      <c r="O478" s="2">
        <f>Ventas[[#This Row],[Cantidad]]*Ventas[[#This Row],[Costo unitario]]</f>
        <v>405.99</v>
      </c>
      <c r="P478" s="2">
        <f>Ventas[[#This Row],[Cantidad]]*Ventas[[#This Row],[Precio unitario]]</f>
        <v>515.000001</v>
      </c>
    </row>
    <row r="479" spans="2:16" x14ac:dyDescent="0.3">
      <c r="B479" s="1">
        <v>42563</v>
      </c>
      <c r="C479">
        <v>2016</v>
      </c>
      <c r="D479" t="s">
        <v>55</v>
      </c>
      <c r="E479">
        <v>33</v>
      </c>
      <c r="F479" t="s">
        <v>89</v>
      </c>
      <c r="G479" t="s">
        <v>34</v>
      </c>
      <c r="H479" t="s">
        <v>0</v>
      </c>
      <c r="I479" s="16">
        <f>VLOOKUP(Ventas[[#This Row],[Estado]], Población[#All], 2, 0)</f>
        <v>712816</v>
      </c>
      <c r="J479" t="s">
        <v>61</v>
      </c>
      <c r="K479" t="s">
        <v>64</v>
      </c>
      <c r="L479">
        <v>3</v>
      </c>
      <c r="M479" s="2">
        <v>13.33</v>
      </c>
      <c r="N479" s="2">
        <v>17.333333</v>
      </c>
      <c r="O479" s="2">
        <f>Ventas[[#This Row],[Cantidad]]*Ventas[[#This Row],[Costo unitario]]</f>
        <v>39.99</v>
      </c>
      <c r="P479" s="2">
        <f>Ventas[[#This Row],[Cantidad]]*Ventas[[#This Row],[Precio unitario]]</f>
        <v>51.999999000000003</v>
      </c>
    </row>
    <row r="480" spans="2:16" x14ac:dyDescent="0.3">
      <c r="B480" s="1">
        <v>42572</v>
      </c>
      <c r="C480">
        <v>2016</v>
      </c>
      <c r="D480" t="s">
        <v>55</v>
      </c>
      <c r="E480">
        <v>33</v>
      </c>
      <c r="F480" t="s">
        <v>89</v>
      </c>
      <c r="G480" t="s">
        <v>34</v>
      </c>
      <c r="H480" t="s">
        <v>0</v>
      </c>
      <c r="I480" s="16">
        <f>VLOOKUP(Ventas[[#This Row],[Estado]], Población[#All], 2, 0)</f>
        <v>712816</v>
      </c>
      <c r="J480" t="s">
        <v>61</v>
      </c>
      <c r="K480" t="s">
        <v>64</v>
      </c>
      <c r="L480">
        <v>1</v>
      </c>
      <c r="M480" s="2">
        <v>330</v>
      </c>
      <c r="N480" s="2">
        <v>394</v>
      </c>
      <c r="O480" s="2">
        <f>Ventas[[#This Row],[Cantidad]]*Ventas[[#This Row],[Costo unitario]]</f>
        <v>330</v>
      </c>
      <c r="P480" s="2">
        <f>Ventas[[#This Row],[Cantidad]]*Ventas[[#This Row],[Precio unitario]]</f>
        <v>394</v>
      </c>
    </row>
    <row r="481" spans="2:16" hidden="1" x14ac:dyDescent="0.3">
      <c r="B481" s="1">
        <v>42144</v>
      </c>
      <c r="C481">
        <v>2015</v>
      </c>
      <c r="D481" t="s">
        <v>53</v>
      </c>
      <c r="E481">
        <v>33</v>
      </c>
      <c r="F481" t="s">
        <v>89</v>
      </c>
      <c r="G481" t="s">
        <v>34</v>
      </c>
      <c r="H481" t="s">
        <v>0</v>
      </c>
      <c r="I481" s="16">
        <f>VLOOKUP(Ventas[[#This Row],[Estado]], Población[#All], 2, 0)</f>
        <v>712816</v>
      </c>
      <c r="J481" t="s">
        <v>63</v>
      </c>
      <c r="K481" t="s">
        <v>77</v>
      </c>
      <c r="L481">
        <v>2</v>
      </c>
      <c r="M481" s="2">
        <v>500</v>
      </c>
      <c r="N481" s="2">
        <v>449.5</v>
      </c>
      <c r="O481" s="2">
        <f>Ventas[[#This Row],[Cantidad]]*Ventas[[#This Row],[Costo unitario]]</f>
        <v>1000</v>
      </c>
      <c r="P481" s="2">
        <f>Ventas[[#This Row],[Cantidad]]*Ventas[[#This Row],[Precio unitario]]</f>
        <v>899</v>
      </c>
    </row>
    <row r="482" spans="2:16" hidden="1" x14ac:dyDescent="0.3">
      <c r="B482" s="1">
        <v>42186</v>
      </c>
      <c r="C482">
        <v>2015</v>
      </c>
      <c r="D482" t="s">
        <v>55</v>
      </c>
      <c r="E482">
        <v>33</v>
      </c>
      <c r="F482" t="s">
        <v>89</v>
      </c>
      <c r="G482" t="s">
        <v>34</v>
      </c>
      <c r="H482" t="s">
        <v>0</v>
      </c>
      <c r="I482" s="16">
        <f>VLOOKUP(Ventas[[#This Row],[Estado]], Población[#All], 2, 0)</f>
        <v>712816</v>
      </c>
      <c r="J482" t="s">
        <v>61</v>
      </c>
      <c r="K482" t="s">
        <v>64</v>
      </c>
      <c r="L482">
        <v>3</v>
      </c>
      <c r="M482" s="2">
        <v>280</v>
      </c>
      <c r="N482" s="2">
        <v>310.33333299999998</v>
      </c>
      <c r="O482" s="2">
        <f>Ventas[[#This Row],[Cantidad]]*Ventas[[#This Row],[Costo unitario]]</f>
        <v>840</v>
      </c>
      <c r="P482" s="2">
        <f>Ventas[[#This Row],[Cantidad]]*Ventas[[#This Row],[Precio unitario]]</f>
        <v>930.99999899999989</v>
      </c>
    </row>
    <row r="483" spans="2:16" hidden="1" x14ac:dyDescent="0.3">
      <c r="B483" s="1">
        <v>42186</v>
      </c>
      <c r="C483">
        <v>2015</v>
      </c>
      <c r="D483" t="s">
        <v>55</v>
      </c>
      <c r="E483">
        <v>33</v>
      </c>
      <c r="F483" t="s">
        <v>89</v>
      </c>
      <c r="G483" t="s">
        <v>34</v>
      </c>
      <c r="H483" t="s">
        <v>0</v>
      </c>
      <c r="I483" s="16">
        <f>VLOOKUP(Ventas[[#This Row],[Estado]], Población[#All], 2, 0)</f>
        <v>712816</v>
      </c>
      <c r="J483" t="s">
        <v>61</v>
      </c>
      <c r="K483" t="s">
        <v>64</v>
      </c>
      <c r="L483">
        <v>1</v>
      </c>
      <c r="M483" s="2">
        <v>150</v>
      </c>
      <c r="N483" s="2">
        <v>153</v>
      </c>
      <c r="O483" s="2">
        <f>Ventas[[#This Row],[Cantidad]]*Ventas[[#This Row],[Costo unitario]]</f>
        <v>150</v>
      </c>
      <c r="P483" s="2">
        <f>Ventas[[#This Row],[Cantidad]]*Ventas[[#This Row],[Precio unitario]]</f>
        <v>153</v>
      </c>
    </row>
    <row r="484" spans="2:16" hidden="1" x14ac:dyDescent="0.3">
      <c r="B484" s="1">
        <v>42220</v>
      </c>
      <c r="C484">
        <v>2015</v>
      </c>
      <c r="D484" t="s">
        <v>56</v>
      </c>
      <c r="E484">
        <v>33</v>
      </c>
      <c r="F484" t="s">
        <v>89</v>
      </c>
      <c r="G484" t="s">
        <v>34</v>
      </c>
      <c r="H484" t="s">
        <v>0</v>
      </c>
      <c r="I484" s="16">
        <f>VLOOKUP(Ventas[[#This Row],[Estado]], Población[#All], 2, 0)</f>
        <v>712816</v>
      </c>
      <c r="J484" t="s">
        <v>61</v>
      </c>
      <c r="K484" t="s">
        <v>64</v>
      </c>
      <c r="L484">
        <v>3</v>
      </c>
      <c r="M484" s="2">
        <v>50</v>
      </c>
      <c r="N484" s="2">
        <v>56</v>
      </c>
      <c r="O484" s="2">
        <f>Ventas[[#This Row],[Cantidad]]*Ventas[[#This Row],[Costo unitario]]</f>
        <v>150</v>
      </c>
      <c r="P484" s="2">
        <f>Ventas[[#This Row],[Cantidad]]*Ventas[[#This Row],[Precio unitario]]</f>
        <v>168</v>
      </c>
    </row>
    <row r="485" spans="2:16" hidden="1" x14ac:dyDescent="0.3">
      <c r="B485" s="1">
        <v>42278</v>
      </c>
      <c r="C485">
        <v>2015</v>
      </c>
      <c r="D485" t="s">
        <v>58</v>
      </c>
      <c r="E485">
        <v>33</v>
      </c>
      <c r="F485" t="s">
        <v>89</v>
      </c>
      <c r="G485" t="s">
        <v>34</v>
      </c>
      <c r="H485" t="s">
        <v>0</v>
      </c>
      <c r="I485" s="16">
        <f>VLOOKUP(Ventas[[#This Row],[Estado]], Población[#All], 2, 0)</f>
        <v>712816</v>
      </c>
      <c r="J485" t="s">
        <v>61</v>
      </c>
      <c r="K485" t="s">
        <v>64</v>
      </c>
      <c r="L485">
        <v>2</v>
      </c>
      <c r="M485" s="2">
        <v>337.5</v>
      </c>
      <c r="N485" s="2">
        <v>362.5</v>
      </c>
      <c r="O485" s="2">
        <f>Ventas[[#This Row],[Cantidad]]*Ventas[[#This Row],[Costo unitario]]</f>
        <v>675</v>
      </c>
      <c r="P485" s="2">
        <f>Ventas[[#This Row],[Cantidad]]*Ventas[[#This Row],[Precio unitario]]</f>
        <v>725</v>
      </c>
    </row>
    <row r="486" spans="2:16" hidden="1" x14ac:dyDescent="0.3">
      <c r="B486" s="1">
        <v>42278</v>
      </c>
      <c r="C486">
        <v>2015</v>
      </c>
      <c r="D486" t="s">
        <v>58</v>
      </c>
      <c r="E486">
        <v>33</v>
      </c>
      <c r="F486" t="s">
        <v>89</v>
      </c>
      <c r="G486" t="s">
        <v>34</v>
      </c>
      <c r="H486" t="s">
        <v>0</v>
      </c>
      <c r="I486" s="16">
        <f>VLOOKUP(Ventas[[#This Row],[Estado]], Población[#All], 2, 0)</f>
        <v>712816</v>
      </c>
      <c r="J486" t="s">
        <v>61</v>
      </c>
      <c r="K486" t="s">
        <v>64</v>
      </c>
      <c r="L486">
        <v>1</v>
      </c>
      <c r="M486" s="2">
        <v>25</v>
      </c>
      <c r="N486" s="2">
        <v>24</v>
      </c>
      <c r="O486" s="2">
        <f>Ventas[[#This Row],[Cantidad]]*Ventas[[#This Row],[Costo unitario]]</f>
        <v>25</v>
      </c>
      <c r="P486" s="2">
        <f>Ventas[[#This Row],[Cantidad]]*Ventas[[#This Row],[Precio unitario]]</f>
        <v>24</v>
      </c>
    </row>
    <row r="487" spans="2:16" hidden="1" x14ac:dyDescent="0.3">
      <c r="B487" s="1">
        <v>42299</v>
      </c>
      <c r="C487">
        <v>2015</v>
      </c>
      <c r="D487" t="s">
        <v>58</v>
      </c>
      <c r="E487">
        <v>33</v>
      </c>
      <c r="F487" t="s">
        <v>89</v>
      </c>
      <c r="G487" t="s">
        <v>34</v>
      </c>
      <c r="H487" t="s">
        <v>0</v>
      </c>
      <c r="I487" s="16">
        <f>VLOOKUP(Ventas[[#This Row],[Estado]], Población[#All], 2, 0)</f>
        <v>712816</v>
      </c>
      <c r="J487" t="s">
        <v>61</v>
      </c>
      <c r="K487" t="s">
        <v>64</v>
      </c>
      <c r="L487">
        <v>3</v>
      </c>
      <c r="M487" s="2">
        <v>141.66999999999999</v>
      </c>
      <c r="N487" s="2">
        <v>150.66666699999999</v>
      </c>
      <c r="O487" s="2">
        <f>Ventas[[#This Row],[Cantidad]]*Ventas[[#This Row],[Costo unitario]]</f>
        <v>425.01</v>
      </c>
      <c r="P487" s="2">
        <f>Ventas[[#This Row],[Cantidad]]*Ventas[[#This Row],[Precio unitario]]</f>
        <v>452.000001</v>
      </c>
    </row>
    <row r="488" spans="2:16" hidden="1" x14ac:dyDescent="0.3">
      <c r="B488" s="1">
        <v>42299</v>
      </c>
      <c r="C488">
        <v>2015</v>
      </c>
      <c r="D488" t="s">
        <v>58</v>
      </c>
      <c r="E488">
        <v>33</v>
      </c>
      <c r="F488" t="s">
        <v>89</v>
      </c>
      <c r="G488" t="s">
        <v>34</v>
      </c>
      <c r="H488" t="s">
        <v>0</v>
      </c>
      <c r="I488" s="16">
        <f>VLOOKUP(Ventas[[#This Row],[Estado]], Población[#All], 2, 0)</f>
        <v>712816</v>
      </c>
      <c r="J488" t="s">
        <v>61</v>
      </c>
      <c r="K488" t="s">
        <v>64</v>
      </c>
      <c r="L488">
        <v>3</v>
      </c>
      <c r="M488" s="2">
        <v>21.33</v>
      </c>
      <c r="N488" s="2">
        <v>23.333333</v>
      </c>
      <c r="O488" s="2">
        <f>Ventas[[#This Row],[Cantidad]]*Ventas[[#This Row],[Costo unitario]]</f>
        <v>63.989999999999995</v>
      </c>
      <c r="P488" s="2">
        <f>Ventas[[#This Row],[Cantidad]]*Ventas[[#This Row],[Precio unitario]]</f>
        <v>69.999999000000003</v>
      </c>
    </row>
    <row r="489" spans="2:16" hidden="1" x14ac:dyDescent="0.3">
      <c r="B489" s="1">
        <v>42323</v>
      </c>
      <c r="C489">
        <v>2015</v>
      </c>
      <c r="D489" t="s">
        <v>59</v>
      </c>
      <c r="E489">
        <v>33</v>
      </c>
      <c r="F489" t="s">
        <v>89</v>
      </c>
      <c r="G489" t="s">
        <v>34</v>
      </c>
      <c r="H489" t="s">
        <v>0</v>
      </c>
      <c r="I489" s="16">
        <f>VLOOKUP(Ventas[[#This Row],[Estado]], Población[#All], 2, 0)</f>
        <v>712816</v>
      </c>
      <c r="J489" t="s">
        <v>61</v>
      </c>
      <c r="K489" t="s">
        <v>64</v>
      </c>
      <c r="L489">
        <v>1</v>
      </c>
      <c r="M489" s="2">
        <v>140</v>
      </c>
      <c r="N489" s="2">
        <v>150</v>
      </c>
      <c r="O489" s="2">
        <f>Ventas[[#This Row],[Cantidad]]*Ventas[[#This Row],[Costo unitario]]</f>
        <v>140</v>
      </c>
      <c r="P489" s="2">
        <f>Ventas[[#This Row],[Cantidad]]*Ventas[[#This Row],[Precio unitario]]</f>
        <v>150</v>
      </c>
    </row>
    <row r="490" spans="2:16" hidden="1" x14ac:dyDescent="0.3">
      <c r="B490" s="1">
        <v>42327</v>
      </c>
      <c r="C490">
        <v>2015</v>
      </c>
      <c r="D490" t="s">
        <v>59</v>
      </c>
      <c r="E490">
        <v>33</v>
      </c>
      <c r="F490" t="s">
        <v>89</v>
      </c>
      <c r="G490" t="s">
        <v>34</v>
      </c>
      <c r="H490" t="s">
        <v>0</v>
      </c>
      <c r="I490" s="16">
        <f>VLOOKUP(Ventas[[#This Row],[Estado]], Población[#All], 2, 0)</f>
        <v>712816</v>
      </c>
      <c r="J490" t="s">
        <v>63</v>
      </c>
      <c r="K490" t="s">
        <v>77</v>
      </c>
      <c r="L490">
        <v>1</v>
      </c>
      <c r="M490" s="2">
        <v>1701</v>
      </c>
      <c r="N490" s="2">
        <v>1711</v>
      </c>
      <c r="O490" s="2">
        <f>Ventas[[#This Row],[Cantidad]]*Ventas[[#This Row],[Costo unitario]]</f>
        <v>1701</v>
      </c>
      <c r="P490" s="2">
        <f>Ventas[[#This Row],[Cantidad]]*Ventas[[#This Row],[Precio unitario]]</f>
        <v>1711</v>
      </c>
    </row>
    <row r="491" spans="2:16" hidden="1" x14ac:dyDescent="0.3">
      <c r="B491" s="1">
        <v>42329</v>
      </c>
      <c r="C491">
        <v>2015</v>
      </c>
      <c r="D491" t="s">
        <v>59</v>
      </c>
      <c r="E491">
        <v>33</v>
      </c>
      <c r="F491" t="s">
        <v>89</v>
      </c>
      <c r="G491" t="s">
        <v>34</v>
      </c>
      <c r="H491" t="s">
        <v>0</v>
      </c>
      <c r="I491" s="16">
        <f>VLOOKUP(Ventas[[#This Row],[Estado]], Población[#All], 2, 0)</f>
        <v>712816</v>
      </c>
      <c r="J491" t="s">
        <v>63</v>
      </c>
      <c r="K491" t="s">
        <v>77</v>
      </c>
      <c r="L491">
        <v>2</v>
      </c>
      <c r="M491" s="2">
        <v>560</v>
      </c>
      <c r="N491" s="2">
        <v>488</v>
      </c>
      <c r="O491" s="2">
        <f>Ventas[[#This Row],[Cantidad]]*Ventas[[#This Row],[Costo unitario]]</f>
        <v>1120</v>
      </c>
      <c r="P491" s="2">
        <f>Ventas[[#This Row],[Cantidad]]*Ventas[[#This Row],[Precio unitario]]</f>
        <v>976</v>
      </c>
    </row>
    <row r="492" spans="2:16" hidden="1" x14ac:dyDescent="0.3">
      <c r="B492" s="1">
        <v>42329</v>
      </c>
      <c r="C492">
        <v>2015</v>
      </c>
      <c r="D492" t="s">
        <v>59</v>
      </c>
      <c r="E492">
        <v>33</v>
      </c>
      <c r="F492" t="s">
        <v>89</v>
      </c>
      <c r="G492" t="s">
        <v>34</v>
      </c>
      <c r="H492" t="s">
        <v>0</v>
      </c>
      <c r="I492" s="16">
        <f>VLOOKUP(Ventas[[#This Row],[Estado]], Población[#All], 2, 0)</f>
        <v>712816</v>
      </c>
      <c r="J492" t="s">
        <v>61</v>
      </c>
      <c r="K492" t="s">
        <v>64</v>
      </c>
      <c r="L492">
        <v>3</v>
      </c>
      <c r="M492" s="2">
        <v>8</v>
      </c>
      <c r="N492" s="2">
        <v>9.6666670000000003</v>
      </c>
      <c r="O492" s="2">
        <f>Ventas[[#This Row],[Cantidad]]*Ventas[[#This Row],[Costo unitario]]</f>
        <v>24</v>
      </c>
      <c r="P492" s="2">
        <f>Ventas[[#This Row],[Cantidad]]*Ventas[[#This Row],[Precio unitario]]</f>
        <v>29.000001000000001</v>
      </c>
    </row>
    <row r="493" spans="2:16" hidden="1" x14ac:dyDescent="0.3">
      <c r="B493" s="1">
        <v>42329</v>
      </c>
      <c r="C493">
        <v>2015</v>
      </c>
      <c r="D493" t="s">
        <v>59</v>
      </c>
      <c r="E493">
        <v>33</v>
      </c>
      <c r="F493" t="s">
        <v>89</v>
      </c>
      <c r="G493" t="s">
        <v>34</v>
      </c>
      <c r="H493" t="s">
        <v>0</v>
      </c>
      <c r="I493" s="16">
        <f>VLOOKUP(Ventas[[#This Row],[Estado]], Población[#All], 2, 0)</f>
        <v>712816</v>
      </c>
      <c r="J493" t="s">
        <v>61</v>
      </c>
      <c r="K493" t="s">
        <v>64</v>
      </c>
      <c r="L493">
        <v>1</v>
      </c>
      <c r="M493" s="2">
        <v>200</v>
      </c>
      <c r="N493" s="2">
        <v>206</v>
      </c>
      <c r="O493" s="2">
        <f>Ventas[[#This Row],[Cantidad]]*Ventas[[#This Row],[Costo unitario]]</f>
        <v>200</v>
      </c>
      <c r="P493" s="2">
        <f>Ventas[[#This Row],[Cantidad]]*Ventas[[#This Row],[Precio unitario]]</f>
        <v>206</v>
      </c>
    </row>
    <row r="494" spans="2:16" hidden="1" x14ac:dyDescent="0.3">
      <c r="B494" s="1">
        <v>42355</v>
      </c>
      <c r="C494">
        <v>2015</v>
      </c>
      <c r="D494" t="s">
        <v>60</v>
      </c>
      <c r="E494">
        <v>33</v>
      </c>
      <c r="F494" t="s">
        <v>89</v>
      </c>
      <c r="G494" t="s">
        <v>34</v>
      </c>
      <c r="H494" t="s">
        <v>0</v>
      </c>
      <c r="I494" s="16">
        <f>VLOOKUP(Ventas[[#This Row],[Estado]], Población[#All], 2, 0)</f>
        <v>712816</v>
      </c>
      <c r="J494" t="s">
        <v>61</v>
      </c>
      <c r="K494" t="s">
        <v>64</v>
      </c>
      <c r="L494">
        <v>3</v>
      </c>
      <c r="M494" s="2">
        <v>1.33</v>
      </c>
      <c r="N494" s="2">
        <v>1.3333330000000001</v>
      </c>
      <c r="O494" s="2">
        <f>Ventas[[#This Row],[Cantidad]]*Ventas[[#This Row],[Costo unitario]]</f>
        <v>3.99</v>
      </c>
      <c r="P494" s="2">
        <f>Ventas[[#This Row],[Cantidad]]*Ventas[[#This Row],[Precio unitario]]</f>
        <v>3.9999990000000003</v>
      </c>
    </row>
    <row r="495" spans="2:16" hidden="1" x14ac:dyDescent="0.3">
      <c r="B495" s="1">
        <v>42355</v>
      </c>
      <c r="C495">
        <v>2015</v>
      </c>
      <c r="D495" t="s">
        <v>60</v>
      </c>
      <c r="E495">
        <v>33</v>
      </c>
      <c r="F495" t="s">
        <v>89</v>
      </c>
      <c r="G495" t="s">
        <v>34</v>
      </c>
      <c r="H495" t="s">
        <v>0</v>
      </c>
      <c r="I495" s="16">
        <f>VLOOKUP(Ventas[[#This Row],[Estado]], Población[#All], 2, 0)</f>
        <v>712816</v>
      </c>
      <c r="J495" t="s">
        <v>61</v>
      </c>
      <c r="K495" t="s">
        <v>64</v>
      </c>
      <c r="L495">
        <v>1</v>
      </c>
      <c r="M495" s="2">
        <v>652</v>
      </c>
      <c r="N495" s="2">
        <v>717</v>
      </c>
      <c r="O495" s="2">
        <f>Ventas[[#This Row],[Cantidad]]*Ventas[[#This Row],[Costo unitario]]</f>
        <v>652</v>
      </c>
      <c r="P495" s="2">
        <f>Ventas[[#This Row],[Cantidad]]*Ventas[[#This Row],[Precio unitario]]</f>
        <v>717</v>
      </c>
    </row>
    <row r="496" spans="2:16" hidden="1" x14ac:dyDescent="0.3">
      <c r="B496" s="1">
        <v>42355</v>
      </c>
      <c r="C496">
        <v>2015</v>
      </c>
      <c r="D496" t="s">
        <v>60</v>
      </c>
      <c r="E496">
        <v>33</v>
      </c>
      <c r="F496" t="s">
        <v>89</v>
      </c>
      <c r="G496" t="s">
        <v>34</v>
      </c>
      <c r="H496" t="s">
        <v>0</v>
      </c>
      <c r="I496" s="16">
        <f>VLOOKUP(Ventas[[#This Row],[Estado]], Población[#All], 2, 0)</f>
        <v>712816</v>
      </c>
      <c r="J496" t="s">
        <v>61</v>
      </c>
      <c r="K496" t="s">
        <v>64</v>
      </c>
      <c r="L496">
        <v>3</v>
      </c>
      <c r="M496" s="2">
        <v>20</v>
      </c>
      <c r="N496" s="2">
        <v>22.333333</v>
      </c>
      <c r="O496" s="2">
        <f>Ventas[[#This Row],[Cantidad]]*Ventas[[#This Row],[Costo unitario]]</f>
        <v>60</v>
      </c>
      <c r="P496" s="2">
        <f>Ventas[[#This Row],[Cantidad]]*Ventas[[#This Row],[Precio unitario]]</f>
        <v>66.999999000000003</v>
      </c>
    </row>
    <row r="497" spans="2:16" hidden="1" x14ac:dyDescent="0.3">
      <c r="B497" s="1">
        <v>42356</v>
      </c>
      <c r="C497">
        <v>2015</v>
      </c>
      <c r="D497" t="s">
        <v>60</v>
      </c>
      <c r="E497">
        <v>33</v>
      </c>
      <c r="F497" t="s">
        <v>89</v>
      </c>
      <c r="G497" t="s">
        <v>34</v>
      </c>
      <c r="H497" t="s">
        <v>0</v>
      </c>
      <c r="I497" s="16">
        <f>VLOOKUP(Ventas[[#This Row],[Estado]], Población[#All], 2, 0)</f>
        <v>712816</v>
      </c>
      <c r="J497" t="s">
        <v>61</v>
      </c>
      <c r="K497" t="s">
        <v>64</v>
      </c>
      <c r="L497">
        <v>2</v>
      </c>
      <c r="M497" s="2">
        <v>180</v>
      </c>
      <c r="N497" s="2">
        <v>208</v>
      </c>
      <c r="O497" s="2">
        <f>Ventas[[#This Row],[Cantidad]]*Ventas[[#This Row],[Costo unitario]]</f>
        <v>360</v>
      </c>
      <c r="P497" s="2">
        <f>Ventas[[#This Row],[Cantidad]]*Ventas[[#This Row],[Precio unitario]]</f>
        <v>416</v>
      </c>
    </row>
    <row r="498" spans="2:16" hidden="1" x14ac:dyDescent="0.3">
      <c r="B498" s="1">
        <v>42356</v>
      </c>
      <c r="C498">
        <v>2015</v>
      </c>
      <c r="D498" t="s">
        <v>60</v>
      </c>
      <c r="E498">
        <v>33</v>
      </c>
      <c r="F498" t="s">
        <v>89</v>
      </c>
      <c r="G498" t="s">
        <v>34</v>
      </c>
      <c r="H498" t="s">
        <v>0</v>
      </c>
      <c r="I498" s="16">
        <f>VLOOKUP(Ventas[[#This Row],[Estado]], Población[#All], 2, 0)</f>
        <v>712816</v>
      </c>
      <c r="J498" t="s">
        <v>61</v>
      </c>
      <c r="K498" t="s">
        <v>64</v>
      </c>
      <c r="L498">
        <v>3</v>
      </c>
      <c r="M498" s="2">
        <v>41.67</v>
      </c>
      <c r="N498" s="2">
        <v>45.666666999999997</v>
      </c>
      <c r="O498" s="2">
        <f>Ventas[[#This Row],[Cantidad]]*Ventas[[#This Row],[Costo unitario]]</f>
        <v>125.01</v>
      </c>
      <c r="P498" s="2">
        <f>Ventas[[#This Row],[Cantidad]]*Ventas[[#This Row],[Precio unitario]]</f>
        <v>137.000001</v>
      </c>
    </row>
    <row r="499" spans="2:16" hidden="1" x14ac:dyDescent="0.3">
      <c r="B499" s="1">
        <v>42364</v>
      </c>
      <c r="C499">
        <v>2015</v>
      </c>
      <c r="D499" t="s">
        <v>60</v>
      </c>
      <c r="E499">
        <v>33</v>
      </c>
      <c r="F499" t="s">
        <v>89</v>
      </c>
      <c r="G499" t="s">
        <v>34</v>
      </c>
      <c r="H499" t="s">
        <v>0</v>
      </c>
      <c r="I499" s="16">
        <f>VLOOKUP(Ventas[[#This Row],[Estado]], Población[#All], 2, 0)</f>
        <v>712816</v>
      </c>
      <c r="J499" t="s">
        <v>61</v>
      </c>
      <c r="K499" t="s">
        <v>64</v>
      </c>
      <c r="L499">
        <v>2</v>
      </c>
      <c r="M499" s="2">
        <v>52</v>
      </c>
      <c r="N499" s="2">
        <v>55.5</v>
      </c>
      <c r="O499" s="2">
        <f>Ventas[[#This Row],[Cantidad]]*Ventas[[#This Row],[Costo unitario]]</f>
        <v>104</v>
      </c>
      <c r="P499" s="2">
        <f>Ventas[[#This Row],[Cantidad]]*Ventas[[#This Row],[Precio unitario]]</f>
        <v>111</v>
      </c>
    </row>
    <row r="500" spans="2:16" hidden="1" x14ac:dyDescent="0.3">
      <c r="B500" s="1">
        <v>42364</v>
      </c>
      <c r="C500">
        <v>2015</v>
      </c>
      <c r="D500" t="s">
        <v>60</v>
      </c>
      <c r="E500">
        <v>33</v>
      </c>
      <c r="F500" t="s">
        <v>89</v>
      </c>
      <c r="G500" t="s">
        <v>34</v>
      </c>
      <c r="H500" t="s">
        <v>0</v>
      </c>
      <c r="I500" s="16">
        <f>VLOOKUP(Ventas[[#This Row],[Estado]], Población[#All], 2, 0)</f>
        <v>712816</v>
      </c>
      <c r="J500" t="s">
        <v>61</v>
      </c>
      <c r="K500" t="s">
        <v>64</v>
      </c>
      <c r="L500">
        <v>1</v>
      </c>
      <c r="M500" s="2">
        <v>913</v>
      </c>
      <c r="N500" s="2">
        <v>948</v>
      </c>
      <c r="O500" s="2">
        <f>Ventas[[#This Row],[Cantidad]]*Ventas[[#This Row],[Costo unitario]]</f>
        <v>913</v>
      </c>
      <c r="P500" s="2">
        <f>Ventas[[#This Row],[Cantidad]]*Ventas[[#This Row],[Precio unitario]]</f>
        <v>948</v>
      </c>
    </row>
    <row r="501" spans="2:16" x14ac:dyDescent="0.3">
      <c r="B501" s="1">
        <v>42523</v>
      </c>
      <c r="C501">
        <v>2016</v>
      </c>
      <c r="D501" t="s">
        <v>54</v>
      </c>
      <c r="E501">
        <v>33</v>
      </c>
      <c r="F501" t="s">
        <v>90</v>
      </c>
      <c r="G501" t="s">
        <v>34</v>
      </c>
      <c r="H501" t="s">
        <v>0</v>
      </c>
      <c r="I501" s="16">
        <f>VLOOKUP(Ventas[[#This Row],[Estado]], Población[#All], 2, 0)</f>
        <v>712816</v>
      </c>
      <c r="J501" t="s">
        <v>63</v>
      </c>
      <c r="K501" t="s">
        <v>74</v>
      </c>
      <c r="L501">
        <v>3</v>
      </c>
      <c r="M501" s="2">
        <v>247.33</v>
      </c>
      <c r="N501" s="2">
        <v>251.33333300000001</v>
      </c>
      <c r="O501" s="2">
        <f>Ventas[[#This Row],[Cantidad]]*Ventas[[#This Row],[Costo unitario]]</f>
        <v>741.99</v>
      </c>
      <c r="P501" s="2">
        <f>Ventas[[#This Row],[Cantidad]]*Ventas[[#This Row],[Precio unitario]]</f>
        <v>753.999999</v>
      </c>
    </row>
    <row r="502" spans="2:16" x14ac:dyDescent="0.3">
      <c r="B502" s="1">
        <v>42545</v>
      </c>
      <c r="C502">
        <v>2016</v>
      </c>
      <c r="D502" t="s">
        <v>54</v>
      </c>
      <c r="E502">
        <v>33</v>
      </c>
      <c r="F502" t="s">
        <v>90</v>
      </c>
      <c r="G502" t="s">
        <v>34</v>
      </c>
      <c r="H502" t="s">
        <v>0</v>
      </c>
      <c r="I502" s="16">
        <f>VLOOKUP(Ventas[[#This Row],[Estado]], Población[#All], 2, 0)</f>
        <v>712816</v>
      </c>
      <c r="J502" t="s">
        <v>63</v>
      </c>
      <c r="K502" t="s">
        <v>74</v>
      </c>
      <c r="L502">
        <v>2</v>
      </c>
      <c r="M502" s="2">
        <v>1192</v>
      </c>
      <c r="N502" s="2">
        <v>1205.5</v>
      </c>
      <c r="O502" s="2">
        <f>Ventas[[#This Row],[Cantidad]]*Ventas[[#This Row],[Costo unitario]]</f>
        <v>2384</v>
      </c>
      <c r="P502" s="2">
        <f>Ventas[[#This Row],[Cantidad]]*Ventas[[#This Row],[Precio unitario]]</f>
        <v>2411</v>
      </c>
    </row>
    <row r="503" spans="2:16" x14ac:dyDescent="0.3">
      <c r="B503" s="1">
        <v>42397</v>
      </c>
      <c r="C503">
        <v>2016</v>
      </c>
      <c r="D503" t="s">
        <v>49</v>
      </c>
      <c r="E503">
        <v>33</v>
      </c>
      <c r="F503" t="s">
        <v>89</v>
      </c>
      <c r="G503" t="s">
        <v>34</v>
      </c>
      <c r="H503" t="s">
        <v>0</v>
      </c>
      <c r="I503" s="16">
        <f>VLOOKUP(Ventas[[#This Row],[Estado]], Población[#All], 2, 0)</f>
        <v>712816</v>
      </c>
      <c r="J503" t="s">
        <v>62</v>
      </c>
      <c r="K503" t="s">
        <v>73</v>
      </c>
      <c r="L503">
        <v>2</v>
      </c>
      <c r="M503" s="2">
        <v>112.5</v>
      </c>
      <c r="N503" s="2">
        <v>151</v>
      </c>
      <c r="O503" s="2">
        <f>Ventas[[#This Row],[Cantidad]]*Ventas[[#This Row],[Costo unitario]]</f>
        <v>225</v>
      </c>
      <c r="P503" s="2">
        <f>Ventas[[#This Row],[Cantidad]]*Ventas[[#This Row],[Precio unitario]]</f>
        <v>302</v>
      </c>
    </row>
    <row r="504" spans="2:16" x14ac:dyDescent="0.3">
      <c r="B504" s="1">
        <v>42407</v>
      </c>
      <c r="C504">
        <v>2016</v>
      </c>
      <c r="D504" t="s">
        <v>50</v>
      </c>
      <c r="E504">
        <v>33</v>
      </c>
      <c r="F504" t="s">
        <v>89</v>
      </c>
      <c r="G504" t="s">
        <v>34</v>
      </c>
      <c r="H504" t="s">
        <v>0</v>
      </c>
      <c r="I504" s="16">
        <f>VLOOKUP(Ventas[[#This Row],[Estado]], Población[#All], 2, 0)</f>
        <v>712816</v>
      </c>
      <c r="J504" t="s">
        <v>62</v>
      </c>
      <c r="K504" t="s">
        <v>73</v>
      </c>
      <c r="L504">
        <v>3</v>
      </c>
      <c r="M504" s="2">
        <v>6</v>
      </c>
      <c r="N504" s="2">
        <v>7</v>
      </c>
      <c r="O504" s="2">
        <f>Ventas[[#This Row],[Cantidad]]*Ventas[[#This Row],[Costo unitario]]</f>
        <v>18</v>
      </c>
      <c r="P504" s="2">
        <f>Ventas[[#This Row],[Cantidad]]*Ventas[[#This Row],[Precio unitario]]</f>
        <v>21</v>
      </c>
    </row>
    <row r="505" spans="2:16" x14ac:dyDescent="0.3">
      <c r="B505" s="1">
        <v>42538</v>
      </c>
      <c r="C505">
        <v>2016</v>
      </c>
      <c r="D505" t="s">
        <v>54</v>
      </c>
      <c r="E505">
        <v>33</v>
      </c>
      <c r="F505" t="s">
        <v>89</v>
      </c>
      <c r="G505" t="s">
        <v>34</v>
      </c>
      <c r="H505" t="s">
        <v>0</v>
      </c>
      <c r="I505" s="16">
        <f>VLOOKUP(Ventas[[#This Row],[Estado]], Población[#All], 2, 0)</f>
        <v>712816</v>
      </c>
      <c r="J505" t="s">
        <v>62</v>
      </c>
      <c r="K505" t="s">
        <v>73</v>
      </c>
      <c r="L505">
        <v>2</v>
      </c>
      <c r="M505" s="2">
        <v>58.5</v>
      </c>
      <c r="N505" s="2">
        <v>62</v>
      </c>
      <c r="O505" s="2">
        <f>Ventas[[#This Row],[Cantidad]]*Ventas[[#This Row],[Costo unitario]]</f>
        <v>117</v>
      </c>
      <c r="P505" s="2">
        <f>Ventas[[#This Row],[Cantidad]]*Ventas[[#This Row],[Precio unitario]]</f>
        <v>124</v>
      </c>
    </row>
    <row r="506" spans="2:16" hidden="1" x14ac:dyDescent="0.3">
      <c r="B506" s="1">
        <v>42209</v>
      </c>
      <c r="C506">
        <v>2015</v>
      </c>
      <c r="D506" t="s">
        <v>55</v>
      </c>
      <c r="E506">
        <v>33</v>
      </c>
      <c r="F506" t="s">
        <v>89</v>
      </c>
      <c r="G506" t="s">
        <v>34</v>
      </c>
      <c r="H506" t="s">
        <v>0</v>
      </c>
      <c r="I506" s="16">
        <f>VLOOKUP(Ventas[[#This Row],[Estado]], Población[#All], 2, 0)</f>
        <v>712816</v>
      </c>
      <c r="J506" t="s">
        <v>62</v>
      </c>
      <c r="K506" t="s">
        <v>73</v>
      </c>
      <c r="L506">
        <v>1</v>
      </c>
      <c r="M506" s="2">
        <v>180</v>
      </c>
      <c r="N506" s="2">
        <v>231</v>
      </c>
      <c r="O506" s="2">
        <f>Ventas[[#This Row],[Cantidad]]*Ventas[[#This Row],[Costo unitario]]</f>
        <v>180</v>
      </c>
      <c r="P506" s="2">
        <f>Ventas[[#This Row],[Cantidad]]*Ventas[[#This Row],[Precio unitario]]</f>
        <v>231</v>
      </c>
    </row>
    <row r="507" spans="2:16" hidden="1" x14ac:dyDescent="0.3">
      <c r="B507" s="1">
        <v>42271</v>
      </c>
      <c r="C507">
        <v>2015</v>
      </c>
      <c r="D507" t="s">
        <v>57</v>
      </c>
      <c r="E507">
        <v>33</v>
      </c>
      <c r="F507" t="s">
        <v>89</v>
      </c>
      <c r="G507" t="s">
        <v>34</v>
      </c>
      <c r="H507" t="s">
        <v>0</v>
      </c>
      <c r="I507" s="16">
        <f>VLOOKUP(Ventas[[#This Row],[Estado]], Población[#All], 2, 0)</f>
        <v>712816</v>
      </c>
      <c r="J507" t="s">
        <v>62</v>
      </c>
      <c r="K507" t="s">
        <v>73</v>
      </c>
      <c r="L507">
        <v>1</v>
      </c>
      <c r="M507" s="2">
        <v>216</v>
      </c>
      <c r="N507" s="2">
        <v>196</v>
      </c>
      <c r="O507" s="2">
        <f>Ventas[[#This Row],[Cantidad]]*Ventas[[#This Row],[Costo unitario]]</f>
        <v>216</v>
      </c>
      <c r="P507" s="2">
        <f>Ventas[[#This Row],[Cantidad]]*Ventas[[#This Row],[Precio unitario]]</f>
        <v>196</v>
      </c>
    </row>
    <row r="508" spans="2:16" hidden="1" x14ac:dyDescent="0.3">
      <c r="B508" s="1">
        <v>42332</v>
      </c>
      <c r="C508">
        <v>2015</v>
      </c>
      <c r="D508" t="s">
        <v>59</v>
      </c>
      <c r="E508">
        <v>41</v>
      </c>
      <c r="F508" t="s">
        <v>90</v>
      </c>
      <c r="G508" t="s">
        <v>34</v>
      </c>
      <c r="H508" t="s">
        <v>1</v>
      </c>
      <c r="I508" s="16">
        <f>VLOOKUP(Ventas[[#This Row],[Estado]], Población[#All], 2, 0)</f>
        <v>39240000</v>
      </c>
      <c r="J508" t="s">
        <v>61</v>
      </c>
      <c r="K508" t="s">
        <v>68</v>
      </c>
      <c r="L508">
        <v>2</v>
      </c>
      <c r="M508" s="2">
        <v>795</v>
      </c>
      <c r="N508" s="2">
        <v>886</v>
      </c>
      <c r="O508" s="2">
        <f>Ventas[[#This Row],[Cantidad]]*Ventas[[#This Row],[Costo unitario]]</f>
        <v>1590</v>
      </c>
      <c r="P508" s="2">
        <f>Ventas[[#This Row],[Cantidad]]*Ventas[[#This Row],[Precio unitario]]</f>
        <v>1772</v>
      </c>
    </row>
    <row r="509" spans="2:16" hidden="1" x14ac:dyDescent="0.3">
      <c r="B509" s="1">
        <v>42244</v>
      </c>
      <c r="C509">
        <v>2015</v>
      </c>
      <c r="D509" t="s">
        <v>56</v>
      </c>
      <c r="E509">
        <v>63</v>
      </c>
      <c r="F509" t="s">
        <v>90</v>
      </c>
      <c r="G509" t="s">
        <v>34</v>
      </c>
      <c r="H509" t="s">
        <v>0</v>
      </c>
      <c r="I509" s="16">
        <f>VLOOKUP(Ventas[[#This Row],[Estado]], Población[#All], 2, 0)</f>
        <v>712816</v>
      </c>
      <c r="J509" t="s">
        <v>63</v>
      </c>
      <c r="K509" t="s">
        <v>67</v>
      </c>
      <c r="L509">
        <v>2</v>
      </c>
      <c r="M509" s="2">
        <v>1147.5</v>
      </c>
      <c r="N509" s="2">
        <v>1074.5</v>
      </c>
      <c r="O509" s="2">
        <f>Ventas[[#This Row],[Cantidad]]*Ventas[[#This Row],[Costo unitario]]</f>
        <v>2295</v>
      </c>
      <c r="P509" s="2">
        <f>Ventas[[#This Row],[Cantidad]]*Ventas[[#This Row],[Precio unitario]]</f>
        <v>2149</v>
      </c>
    </row>
    <row r="510" spans="2:16" x14ac:dyDescent="0.3">
      <c r="B510" s="1">
        <v>42371</v>
      </c>
      <c r="C510">
        <v>2016</v>
      </c>
      <c r="D510" t="s">
        <v>49</v>
      </c>
      <c r="E510">
        <v>34</v>
      </c>
      <c r="F510" t="s">
        <v>90</v>
      </c>
      <c r="G510" t="s">
        <v>34</v>
      </c>
      <c r="H510" t="s">
        <v>0</v>
      </c>
      <c r="I510" s="16">
        <f>VLOOKUP(Ventas[[#This Row],[Estado]], Población[#All], 2, 0)</f>
        <v>712816</v>
      </c>
      <c r="J510" t="s">
        <v>61</v>
      </c>
      <c r="K510" t="s">
        <v>64</v>
      </c>
      <c r="L510">
        <v>1</v>
      </c>
      <c r="M510" s="2">
        <v>630</v>
      </c>
      <c r="N510" s="2">
        <v>717</v>
      </c>
      <c r="O510" s="2">
        <f>Ventas[[#This Row],[Cantidad]]*Ventas[[#This Row],[Costo unitario]]</f>
        <v>630</v>
      </c>
      <c r="P510" s="2">
        <f>Ventas[[#This Row],[Cantidad]]*Ventas[[#This Row],[Precio unitario]]</f>
        <v>717</v>
      </c>
    </row>
    <row r="511" spans="2:16" x14ac:dyDescent="0.3">
      <c r="B511" s="1">
        <v>42371</v>
      </c>
      <c r="C511">
        <v>2016</v>
      </c>
      <c r="D511" t="s">
        <v>49</v>
      </c>
      <c r="E511">
        <v>34</v>
      </c>
      <c r="F511" t="s">
        <v>90</v>
      </c>
      <c r="G511" t="s">
        <v>34</v>
      </c>
      <c r="H511" t="s">
        <v>0</v>
      </c>
      <c r="I511" s="16">
        <f>VLOOKUP(Ventas[[#This Row],[Estado]], Población[#All], 2, 0)</f>
        <v>712816</v>
      </c>
      <c r="J511" t="s">
        <v>61</v>
      </c>
      <c r="K511" t="s">
        <v>64</v>
      </c>
      <c r="L511">
        <v>1</v>
      </c>
      <c r="M511" s="2">
        <v>95</v>
      </c>
      <c r="N511" s="2">
        <v>112</v>
      </c>
      <c r="O511" s="2">
        <f>Ventas[[#This Row],[Cantidad]]*Ventas[[#This Row],[Costo unitario]]</f>
        <v>95</v>
      </c>
      <c r="P511" s="2">
        <f>Ventas[[#This Row],[Cantidad]]*Ventas[[#This Row],[Precio unitario]]</f>
        <v>112</v>
      </c>
    </row>
    <row r="512" spans="2:16" x14ac:dyDescent="0.3">
      <c r="B512" s="1">
        <v>42383</v>
      </c>
      <c r="C512">
        <v>2016</v>
      </c>
      <c r="D512" t="s">
        <v>49</v>
      </c>
      <c r="E512">
        <v>34</v>
      </c>
      <c r="F512" t="s">
        <v>90</v>
      </c>
      <c r="G512" t="s">
        <v>34</v>
      </c>
      <c r="H512" t="s">
        <v>0</v>
      </c>
      <c r="I512" s="16">
        <f>VLOOKUP(Ventas[[#This Row],[Estado]], Población[#All], 2, 0)</f>
        <v>712816</v>
      </c>
      <c r="J512" t="s">
        <v>61</v>
      </c>
      <c r="K512" t="s">
        <v>64</v>
      </c>
      <c r="L512">
        <v>1</v>
      </c>
      <c r="M512" s="2">
        <v>300</v>
      </c>
      <c r="N512" s="2">
        <v>353</v>
      </c>
      <c r="O512" s="2">
        <f>Ventas[[#This Row],[Cantidad]]*Ventas[[#This Row],[Costo unitario]]</f>
        <v>300</v>
      </c>
      <c r="P512" s="2">
        <f>Ventas[[#This Row],[Cantidad]]*Ventas[[#This Row],[Precio unitario]]</f>
        <v>353</v>
      </c>
    </row>
    <row r="513" spans="2:16" x14ac:dyDescent="0.3">
      <c r="B513" s="1">
        <v>42383</v>
      </c>
      <c r="C513">
        <v>2016</v>
      </c>
      <c r="D513" t="s">
        <v>49</v>
      </c>
      <c r="E513">
        <v>34</v>
      </c>
      <c r="F513" t="s">
        <v>90</v>
      </c>
      <c r="G513" t="s">
        <v>34</v>
      </c>
      <c r="H513" t="s">
        <v>0</v>
      </c>
      <c r="I513" s="16">
        <f>VLOOKUP(Ventas[[#This Row],[Estado]], Población[#All], 2, 0)</f>
        <v>712816</v>
      </c>
      <c r="J513" t="s">
        <v>61</v>
      </c>
      <c r="K513" t="s">
        <v>64</v>
      </c>
      <c r="L513">
        <v>2</v>
      </c>
      <c r="M513" s="2">
        <v>65</v>
      </c>
      <c r="N513" s="2">
        <v>89.5</v>
      </c>
      <c r="O513" s="2">
        <f>Ventas[[#This Row],[Cantidad]]*Ventas[[#This Row],[Costo unitario]]</f>
        <v>130</v>
      </c>
      <c r="P513" s="2">
        <f>Ventas[[#This Row],[Cantidad]]*Ventas[[#This Row],[Precio unitario]]</f>
        <v>179</v>
      </c>
    </row>
    <row r="514" spans="2:16" x14ac:dyDescent="0.3">
      <c r="B514" s="1">
        <v>42409</v>
      </c>
      <c r="C514">
        <v>2016</v>
      </c>
      <c r="D514" t="s">
        <v>50</v>
      </c>
      <c r="E514">
        <v>34</v>
      </c>
      <c r="F514" t="s">
        <v>90</v>
      </c>
      <c r="G514" t="s">
        <v>34</v>
      </c>
      <c r="H514" t="s">
        <v>0</v>
      </c>
      <c r="I514" s="16">
        <f>VLOOKUP(Ventas[[#This Row],[Estado]], Población[#All], 2, 0)</f>
        <v>712816</v>
      </c>
      <c r="J514" t="s">
        <v>61</v>
      </c>
      <c r="K514" t="s">
        <v>64</v>
      </c>
      <c r="L514">
        <v>3</v>
      </c>
      <c r="M514" s="2">
        <v>8.33</v>
      </c>
      <c r="N514" s="2">
        <v>11</v>
      </c>
      <c r="O514" s="2">
        <f>Ventas[[#This Row],[Cantidad]]*Ventas[[#This Row],[Costo unitario]]</f>
        <v>24.990000000000002</v>
      </c>
      <c r="P514" s="2">
        <f>Ventas[[#This Row],[Cantidad]]*Ventas[[#This Row],[Precio unitario]]</f>
        <v>33</v>
      </c>
    </row>
    <row r="515" spans="2:16" x14ac:dyDescent="0.3">
      <c r="B515" s="1">
        <v>42410</v>
      </c>
      <c r="C515">
        <v>2016</v>
      </c>
      <c r="D515" t="s">
        <v>50</v>
      </c>
      <c r="E515">
        <v>34</v>
      </c>
      <c r="F515" t="s">
        <v>90</v>
      </c>
      <c r="G515" t="s">
        <v>34</v>
      </c>
      <c r="H515" t="s">
        <v>0</v>
      </c>
      <c r="I515" s="16">
        <f>VLOOKUP(Ventas[[#This Row],[Estado]], Población[#All], 2, 0)</f>
        <v>712816</v>
      </c>
      <c r="J515" t="s">
        <v>61</v>
      </c>
      <c r="K515" t="s">
        <v>64</v>
      </c>
      <c r="L515">
        <v>2</v>
      </c>
      <c r="M515" s="2">
        <v>280</v>
      </c>
      <c r="N515" s="2">
        <v>329.5</v>
      </c>
      <c r="O515" s="2">
        <f>Ventas[[#This Row],[Cantidad]]*Ventas[[#This Row],[Costo unitario]]</f>
        <v>560</v>
      </c>
      <c r="P515" s="2">
        <f>Ventas[[#This Row],[Cantidad]]*Ventas[[#This Row],[Precio unitario]]</f>
        <v>659</v>
      </c>
    </row>
    <row r="516" spans="2:16" x14ac:dyDescent="0.3">
      <c r="B516" s="1">
        <v>42410</v>
      </c>
      <c r="C516">
        <v>2016</v>
      </c>
      <c r="D516" t="s">
        <v>50</v>
      </c>
      <c r="E516">
        <v>34</v>
      </c>
      <c r="F516" t="s">
        <v>90</v>
      </c>
      <c r="G516" t="s">
        <v>34</v>
      </c>
      <c r="H516" t="s">
        <v>0</v>
      </c>
      <c r="I516" s="16">
        <f>VLOOKUP(Ventas[[#This Row],[Estado]], Población[#All], 2, 0)</f>
        <v>712816</v>
      </c>
      <c r="J516" t="s">
        <v>61</v>
      </c>
      <c r="K516" t="s">
        <v>64</v>
      </c>
      <c r="L516">
        <v>2</v>
      </c>
      <c r="M516" s="2">
        <v>4.5</v>
      </c>
      <c r="N516" s="2">
        <v>6.5</v>
      </c>
      <c r="O516" s="2">
        <f>Ventas[[#This Row],[Cantidad]]*Ventas[[#This Row],[Costo unitario]]</f>
        <v>9</v>
      </c>
      <c r="P516" s="2">
        <f>Ventas[[#This Row],[Cantidad]]*Ventas[[#This Row],[Precio unitario]]</f>
        <v>13</v>
      </c>
    </row>
    <row r="517" spans="2:16" x14ac:dyDescent="0.3">
      <c r="B517" s="1">
        <v>42480</v>
      </c>
      <c r="C517">
        <v>2016</v>
      </c>
      <c r="D517" t="s">
        <v>52</v>
      </c>
      <c r="E517">
        <v>34</v>
      </c>
      <c r="F517" t="s">
        <v>90</v>
      </c>
      <c r="G517" t="s">
        <v>34</v>
      </c>
      <c r="H517" t="s">
        <v>0</v>
      </c>
      <c r="I517" s="16">
        <f>VLOOKUP(Ventas[[#This Row],[Estado]], Población[#All], 2, 0)</f>
        <v>712816</v>
      </c>
      <c r="J517" t="s">
        <v>61</v>
      </c>
      <c r="K517" t="s">
        <v>64</v>
      </c>
      <c r="L517">
        <v>3</v>
      </c>
      <c r="M517" s="2">
        <v>326</v>
      </c>
      <c r="N517" s="2">
        <v>417.33333299999998</v>
      </c>
      <c r="O517" s="2">
        <f>Ventas[[#This Row],[Cantidad]]*Ventas[[#This Row],[Costo unitario]]</f>
        <v>978</v>
      </c>
      <c r="P517" s="2">
        <f>Ventas[[#This Row],[Cantidad]]*Ventas[[#This Row],[Precio unitario]]</f>
        <v>1251.9999989999999</v>
      </c>
    </row>
    <row r="518" spans="2:16" x14ac:dyDescent="0.3">
      <c r="B518" s="1">
        <v>42484</v>
      </c>
      <c r="C518">
        <v>2016</v>
      </c>
      <c r="D518" t="s">
        <v>52</v>
      </c>
      <c r="E518">
        <v>34</v>
      </c>
      <c r="F518" t="s">
        <v>90</v>
      </c>
      <c r="G518" t="s">
        <v>34</v>
      </c>
      <c r="H518" t="s">
        <v>0</v>
      </c>
      <c r="I518" s="16">
        <f>VLOOKUP(Ventas[[#This Row],[Estado]], Población[#All], 2, 0)</f>
        <v>712816</v>
      </c>
      <c r="J518" t="s">
        <v>61</v>
      </c>
      <c r="K518" t="s">
        <v>64</v>
      </c>
      <c r="L518">
        <v>2</v>
      </c>
      <c r="M518" s="2">
        <v>60</v>
      </c>
      <c r="N518" s="2">
        <v>70.5</v>
      </c>
      <c r="O518" s="2">
        <f>Ventas[[#This Row],[Cantidad]]*Ventas[[#This Row],[Costo unitario]]</f>
        <v>120</v>
      </c>
      <c r="P518" s="2">
        <f>Ventas[[#This Row],[Cantidad]]*Ventas[[#This Row],[Precio unitario]]</f>
        <v>141</v>
      </c>
    </row>
    <row r="519" spans="2:16" x14ac:dyDescent="0.3">
      <c r="B519" s="1">
        <v>42522</v>
      </c>
      <c r="C519">
        <v>2016</v>
      </c>
      <c r="D519" t="s">
        <v>54</v>
      </c>
      <c r="E519">
        <v>34</v>
      </c>
      <c r="F519" t="s">
        <v>90</v>
      </c>
      <c r="G519" t="s">
        <v>34</v>
      </c>
      <c r="H519" t="s">
        <v>0</v>
      </c>
      <c r="I519" s="16">
        <f>VLOOKUP(Ventas[[#This Row],[Estado]], Población[#All], 2, 0)</f>
        <v>712816</v>
      </c>
      <c r="J519" t="s">
        <v>61</v>
      </c>
      <c r="K519" t="s">
        <v>64</v>
      </c>
      <c r="L519">
        <v>2</v>
      </c>
      <c r="M519" s="2">
        <v>195</v>
      </c>
      <c r="N519" s="2">
        <v>252</v>
      </c>
      <c r="O519" s="2">
        <f>Ventas[[#This Row],[Cantidad]]*Ventas[[#This Row],[Costo unitario]]</f>
        <v>390</v>
      </c>
      <c r="P519" s="2">
        <f>Ventas[[#This Row],[Cantidad]]*Ventas[[#This Row],[Precio unitario]]</f>
        <v>504</v>
      </c>
    </row>
    <row r="520" spans="2:16" x14ac:dyDescent="0.3">
      <c r="B520" s="1">
        <v>42522</v>
      </c>
      <c r="C520">
        <v>2016</v>
      </c>
      <c r="D520" t="s">
        <v>54</v>
      </c>
      <c r="E520">
        <v>34</v>
      </c>
      <c r="F520" t="s">
        <v>90</v>
      </c>
      <c r="G520" t="s">
        <v>34</v>
      </c>
      <c r="H520" t="s">
        <v>0</v>
      </c>
      <c r="I520" s="16">
        <f>VLOOKUP(Ventas[[#This Row],[Estado]], Población[#All], 2, 0)</f>
        <v>712816</v>
      </c>
      <c r="J520" t="s">
        <v>61</v>
      </c>
      <c r="K520" t="s">
        <v>64</v>
      </c>
      <c r="L520">
        <v>1</v>
      </c>
      <c r="M520" s="2">
        <v>50</v>
      </c>
      <c r="N520" s="2">
        <v>60</v>
      </c>
      <c r="O520" s="2">
        <f>Ventas[[#This Row],[Cantidad]]*Ventas[[#This Row],[Costo unitario]]</f>
        <v>50</v>
      </c>
      <c r="P520" s="2">
        <f>Ventas[[#This Row],[Cantidad]]*Ventas[[#This Row],[Precio unitario]]</f>
        <v>60</v>
      </c>
    </row>
    <row r="521" spans="2:16" x14ac:dyDescent="0.3">
      <c r="B521" s="1">
        <v>42553</v>
      </c>
      <c r="C521">
        <v>2016</v>
      </c>
      <c r="D521" t="s">
        <v>55</v>
      </c>
      <c r="E521">
        <v>34</v>
      </c>
      <c r="F521" t="s">
        <v>90</v>
      </c>
      <c r="G521" t="s">
        <v>34</v>
      </c>
      <c r="H521" t="s">
        <v>0</v>
      </c>
      <c r="I521" s="16">
        <f>VLOOKUP(Ventas[[#This Row],[Estado]], Población[#All], 2, 0)</f>
        <v>712816</v>
      </c>
      <c r="J521" t="s">
        <v>61</v>
      </c>
      <c r="K521" t="s">
        <v>64</v>
      </c>
      <c r="L521">
        <v>1</v>
      </c>
      <c r="M521" s="2">
        <v>203</v>
      </c>
      <c r="N521" s="2">
        <v>239</v>
      </c>
      <c r="O521" s="2">
        <f>Ventas[[#This Row],[Cantidad]]*Ventas[[#This Row],[Costo unitario]]</f>
        <v>203</v>
      </c>
      <c r="P521" s="2">
        <f>Ventas[[#This Row],[Cantidad]]*Ventas[[#This Row],[Precio unitario]]</f>
        <v>239</v>
      </c>
    </row>
    <row r="522" spans="2:16" x14ac:dyDescent="0.3">
      <c r="B522" s="1">
        <v>42553</v>
      </c>
      <c r="C522">
        <v>2016</v>
      </c>
      <c r="D522" t="s">
        <v>55</v>
      </c>
      <c r="E522">
        <v>34</v>
      </c>
      <c r="F522" t="s">
        <v>90</v>
      </c>
      <c r="G522" t="s">
        <v>34</v>
      </c>
      <c r="H522" t="s">
        <v>0</v>
      </c>
      <c r="I522" s="16">
        <f>VLOOKUP(Ventas[[#This Row],[Estado]], Población[#All], 2, 0)</f>
        <v>712816</v>
      </c>
      <c r="J522" t="s">
        <v>61</v>
      </c>
      <c r="K522" t="s">
        <v>64</v>
      </c>
      <c r="L522">
        <v>2</v>
      </c>
      <c r="M522" s="2">
        <v>37.5</v>
      </c>
      <c r="N522" s="2">
        <v>46</v>
      </c>
      <c r="O522" s="2">
        <f>Ventas[[#This Row],[Cantidad]]*Ventas[[#This Row],[Costo unitario]]</f>
        <v>75</v>
      </c>
      <c r="P522" s="2">
        <f>Ventas[[#This Row],[Cantidad]]*Ventas[[#This Row],[Precio unitario]]</f>
        <v>92</v>
      </c>
    </row>
    <row r="523" spans="2:16" x14ac:dyDescent="0.3">
      <c r="B523" s="1">
        <v>42553</v>
      </c>
      <c r="C523">
        <v>2016</v>
      </c>
      <c r="D523" t="s">
        <v>55</v>
      </c>
      <c r="E523">
        <v>34</v>
      </c>
      <c r="F523" t="s">
        <v>90</v>
      </c>
      <c r="G523" t="s">
        <v>34</v>
      </c>
      <c r="H523" t="s">
        <v>0</v>
      </c>
      <c r="I523" s="16">
        <f>VLOOKUP(Ventas[[#This Row],[Estado]], Población[#All], 2, 0)</f>
        <v>712816</v>
      </c>
      <c r="J523" t="s">
        <v>61</v>
      </c>
      <c r="K523" t="s">
        <v>64</v>
      </c>
      <c r="L523">
        <v>2</v>
      </c>
      <c r="M523" s="2">
        <v>28.5</v>
      </c>
      <c r="N523" s="2">
        <v>37.5</v>
      </c>
      <c r="O523" s="2">
        <f>Ventas[[#This Row],[Cantidad]]*Ventas[[#This Row],[Costo unitario]]</f>
        <v>57</v>
      </c>
      <c r="P523" s="2">
        <f>Ventas[[#This Row],[Cantidad]]*Ventas[[#This Row],[Precio unitario]]</f>
        <v>75</v>
      </c>
    </row>
    <row r="524" spans="2:16" hidden="1" x14ac:dyDescent="0.3">
      <c r="B524" s="1">
        <v>42205</v>
      </c>
      <c r="C524">
        <v>2015</v>
      </c>
      <c r="D524" t="s">
        <v>55</v>
      </c>
      <c r="E524">
        <v>34</v>
      </c>
      <c r="F524" t="s">
        <v>90</v>
      </c>
      <c r="G524" t="s">
        <v>34</v>
      </c>
      <c r="H524" t="s">
        <v>0</v>
      </c>
      <c r="I524" s="16">
        <f>VLOOKUP(Ventas[[#This Row],[Estado]], Población[#All], 2, 0)</f>
        <v>712816</v>
      </c>
      <c r="J524" t="s">
        <v>61</v>
      </c>
      <c r="K524" t="s">
        <v>64</v>
      </c>
      <c r="L524">
        <v>2</v>
      </c>
      <c r="M524" s="2">
        <v>175</v>
      </c>
      <c r="N524" s="2">
        <v>205.5</v>
      </c>
      <c r="O524" s="2">
        <f>Ventas[[#This Row],[Cantidad]]*Ventas[[#This Row],[Costo unitario]]</f>
        <v>350</v>
      </c>
      <c r="P524" s="2">
        <f>Ventas[[#This Row],[Cantidad]]*Ventas[[#This Row],[Precio unitario]]</f>
        <v>411</v>
      </c>
    </row>
    <row r="525" spans="2:16" hidden="1" x14ac:dyDescent="0.3">
      <c r="B525" s="1">
        <v>42205</v>
      </c>
      <c r="C525">
        <v>2015</v>
      </c>
      <c r="D525" t="s">
        <v>55</v>
      </c>
      <c r="E525">
        <v>34</v>
      </c>
      <c r="F525" t="s">
        <v>90</v>
      </c>
      <c r="G525" t="s">
        <v>34</v>
      </c>
      <c r="H525" t="s">
        <v>0</v>
      </c>
      <c r="I525" s="16">
        <f>VLOOKUP(Ventas[[#This Row],[Estado]], Población[#All], 2, 0)</f>
        <v>712816</v>
      </c>
      <c r="J525" t="s">
        <v>61</v>
      </c>
      <c r="K525" t="s">
        <v>64</v>
      </c>
      <c r="L525">
        <v>2</v>
      </c>
      <c r="M525" s="2">
        <v>38</v>
      </c>
      <c r="N525" s="2">
        <v>43.5</v>
      </c>
      <c r="O525" s="2">
        <f>Ventas[[#This Row],[Cantidad]]*Ventas[[#This Row],[Costo unitario]]</f>
        <v>76</v>
      </c>
      <c r="P525" s="2">
        <f>Ventas[[#This Row],[Cantidad]]*Ventas[[#This Row],[Precio unitario]]</f>
        <v>87</v>
      </c>
    </row>
    <row r="526" spans="2:16" hidden="1" x14ac:dyDescent="0.3">
      <c r="B526" s="1">
        <v>42205</v>
      </c>
      <c r="C526">
        <v>2015</v>
      </c>
      <c r="D526" t="s">
        <v>55</v>
      </c>
      <c r="E526">
        <v>34</v>
      </c>
      <c r="F526" t="s">
        <v>90</v>
      </c>
      <c r="G526" t="s">
        <v>34</v>
      </c>
      <c r="H526" t="s">
        <v>0</v>
      </c>
      <c r="I526" s="16">
        <f>VLOOKUP(Ventas[[#This Row],[Estado]], Población[#All], 2, 0)</f>
        <v>712816</v>
      </c>
      <c r="J526" t="s">
        <v>61</v>
      </c>
      <c r="K526" t="s">
        <v>64</v>
      </c>
      <c r="L526">
        <v>3</v>
      </c>
      <c r="M526" s="2">
        <v>6</v>
      </c>
      <c r="N526" s="2">
        <v>7</v>
      </c>
      <c r="O526" s="2">
        <f>Ventas[[#This Row],[Cantidad]]*Ventas[[#This Row],[Costo unitario]]</f>
        <v>18</v>
      </c>
      <c r="P526" s="2">
        <f>Ventas[[#This Row],[Cantidad]]*Ventas[[#This Row],[Precio unitario]]</f>
        <v>21</v>
      </c>
    </row>
    <row r="527" spans="2:16" x14ac:dyDescent="0.3">
      <c r="B527" s="1">
        <v>42399</v>
      </c>
      <c r="C527">
        <v>2016</v>
      </c>
      <c r="D527" t="s">
        <v>49</v>
      </c>
      <c r="E527">
        <v>34</v>
      </c>
      <c r="F527" t="s">
        <v>89</v>
      </c>
      <c r="G527" t="s">
        <v>34</v>
      </c>
      <c r="H527" t="s">
        <v>1</v>
      </c>
      <c r="I527" s="16">
        <f>VLOOKUP(Ventas[[#This Row],[Estado]], Población[#All], 2, 0)</f>
        <v>39240000</v>
      </c>
      <c r="J527" t="s">
        <v>61</v>
      </c>
      <c r="K527" t="s">
        <v>76</v>
      </c>
      <c r="L527">
        <v>1</v>
      </c>
      <c r="M527" s="2">
        <v>191</v>
      </c>
      <c r="N527" s="2">
        <v>253</v>
      </c>
      <c r="O527" s="2">
        <f>Ventas[[#This Row],[Cantidad]]*Ventas[[#This Row],[Costo unitario]]</f>
        <v>191</v>
      </c>
      <c r="P527" s="2">
        <f>Ventas[[#This Row],[Cantidad]]*Ventas[[#This Row],[Precio unitario]]</f>
        <v>253</v>
      </c>
    </row>
    <row r="528" spans="2:16" hidden="1" x14ac:dyDescent="0.3">
      <c r="B528" s="1">
        <v>42200</v>
      </c>
      <c r="C528">
        <v>2015</v>
      </c>
      <c r="D528" t="s">
        <v>55</v>
      </c>
      <c r="E528">
        <v>34</v>
      </c>
      <c r="F528" t="s">
        <v>89</v>
      </c>
      <c r="G528" t="s">
        <v>34</v>
      </c>
      <c r="H528" t="s">
        <v>1</v>
      </c>
      <c r="I528" s="16">
        <f>VLOOKUP(Ventas[[#This Row],[Estado]], Población[#All], 2, 0)</f>
        <v>39240000</v>
      </c>
      <c r="J528" t="s">
        <v>61</v>
      </c>
      <c r="K528" t="s">
        <v>76</v>
      </c>
      <c r="L528">
        <v>2</v>
      </c>
      <c r="M528" s="2">
        <v>12</v>
      </c>
      <c r="N528" s="2">
        <v>12</v>
      </c>
      <c r="O528" s="2">
        <f>Ventas[[#This Row],[Cantidad]]*Ventas[[#This Row],[Costo unitario]]</f>
        <v>24</v>
      </c>
      <c r="P528" s="2">
        <f>Ventas[[#This Row],[Cantidad]]*Ventas[[#This Row],[Precio unitario]]</f>
        <v>24</v>
      </c>
    </row>
    <row r="529" spans="2:16" hidden="1" x14ac:dyDescent="0.3">
      <c r="B529" s="1">
        <v>42337</v>
      </c>
      <c r="C529">
        <v>2015</v>
      </c>
      <c r="D529" t="s">
        <v>59</v>
      </c>
      <c r="E529">
        <v>34</v>
      </c>
      <c r="F529" t="s">
        <v>89</v>
      </c>
      <c r="G529" t="s">
        <v>34</v>
      </c>
      <c r="H529" t="s">
        <v>1</v>
      </c>
      <c r="I529" s="16">
        <f>VLOOKUP(Ventas[[#This Row],[Estado]], Población[#All], 2, 0)</f>
        <v>39240000</v>
      </c>
      <c r="J529" t="s">
        <v>61</v>
      </c>
      <c r="K529" t="s">
        <v>76</v>
      </c>
      <c r="L529">
        <v>3</v>
      </c>
      <c r="M529" s="2">
        <v>39.67</v>
      </c>
      <c r="N529" s="2">
        <v>42.333333000000003</v>
      </c>
      <c r="O529" s="2">
        <f>Ventas[[#This Row],[Cantidad]]*Ventas[[#This Row],[Costo unitario]]</f>
        <v>119.01</v>
      </c>
      <c r="P529" s="2">
        <f>Ventas[[#This Row],[Cantidad]]*Ventas[[#This Row],[Precio unitario]]</f>
        <v>126.999999</v>
      </c>
    </row>
    <row r="530" spans="2:16" hidden="1" x14ac:dyDescent="0.3">
      <c r="B530" s="1">
        <v>42190</v>
      </c>
      <c r="C530">
        <v>2015</v>
      </c>
      <c r="D530" t="s">
        <v>55</v>
      </c>
      <c r="E530">
        <v>35</v>
      </c>
      <c r="F530" t="s">
        <v>89</v>
      </c>
      <c r="G530" t="s">
        <v>34</v>
      </c>
      <c r="H530" t="s">
        <v>1</v>
      </c>
      <c r="I530" s="16">
        <f>VLOOKUP(Ventas[[#This Row],[Estado]], Población[#All], 2, 0)</f>
        <v>39240000</v>
      </c>
      <c r="J530" t="s">
        <v>61</v>
      </c>
      <c r="K530" t="s">
        <v>76</v>
      </c>
      <c r="L530">
        <v>1</v>
      </c>
      <c r="M530" s="2">
        <v>231</v>
      </c>
      <c r="N530" s="2">
        <v>273</v>
      </c>
      <c r="O530" s="2">
        <f>Ventas[[#This Row],[Cantidad]]*Ventas[[#This Row],[Costo unitario]]</f>
        <v>231</v>
      </c>
      <c r="P530" s="2">
        <f>Ventas[[#This Row],[Cantidad]]*Ventas[[#This Row],[Precio unitario]]</f>
        <v>273</v>
      </c>
    </row>
    <row r="531" spans="2:16" hidden="1" x14ac:dyDescent="0.3">
      <c r="B531" s="1">
        <v>42194</v>
      </c>
      <c r="C531">
        <v>2015</v>
      </c>
      <c r="D531" t="s">
        <v>55</v>
      </c>
      <c r="E531">
        <v>35</v>
      </c>
      <c r="F531" t="s">
        <v>89</v>
      </c>
      <c r="G531" t="s">
        <v>34</v>
      </c>
      <c r="H531" t="s">
        <v>1</v>
      </c>
      <c r="I531" s="16">
        <f>VLOOKUP(Ventas[[#This Row],[Estado]], Población[#All], 2, 0)</f>
        <v>39240000</v>
      </c>
      <c r="J531" t="s">
        <v>61</v>
      </c>
      <c r="K531" t="s">
        <v>76</v>
      </c>
      <c r="L531">
        <v>2</v>
      </c>
      <c r="M531" s="2">
        <v>28</v>
      </c>
      <c r="N531" s="2">
        <v>31.5</v>
      </c>
      <c r="O531" s="2">
        <f>Ventas[[#This Row],[Cantidad]]*Ventas[[#This Row],[Costo unitario]]</f>
        <v>56</v>
      </c>
      <c r="P531" s="2">
        <f>Ventas[[#This Row],[Cantidad]]*Ventas[[#This Row],[Precio unitario]]</f>
        <v>63</v>
      </c>
    </row>
    <row r="532" spans="2:16" hidden="1" x14ac:dyDescent="0.3">
      <c r="B532" s="1">
        <v>42226</v>
      </c>
      <c r="C532">
        <v>2015</v>
      </c>
      <c r="D532" t="s">
        <v>56</v>
      </c>
      <c r="E532">
        <v>35</v>
      </c>
      <c r="F532" t="s">
        <v>89</v>
      </c>
      <c r="G532" t="s">
        <v>34</v>
      </c>
      <c r="H532" t="s">
        <v>1</v>
      </c>
      <c r="I532" s="16">
        <f>VLOOKUP(Ventas[[#This Row],[Estado]], Población[#All], 2, 0)</f>
        <v>39240000</v>
      </c>
      <c r="J532" t="s">
        <v>61</v>
      </c>
      <c r="K532" t="s">
        <v>76</v>
      </c>
      <c r="L532">
        <v>2</v>
      </c>
      <c r="M532" s="2">
        <v>95.5</v>
      </c>
      <c r="N532" s="2">
        <v>114.5</v>
      </c>
      <c r="O532" s="2">
        <f>Ventas[[#This Row],[Cantidad]]*Ventas[[#This Row],[Costo unitario]]</f>
        <v>191</v>
      </c>
      <c r="P532" s="2">
        <f>Ventas[[#This Row],[Cantidad]]*Ventas[[#This Row],[Precio unitario]]</f>
        <v>229</v>
      </c>
    </row>
    <row r="533" spans="2:16" hidden="1" x14ac:dyDescent="0.3">
      <c r="B533" s="1">
        <v>42256</v>
      </c>
      <c r="C533">
        <v>2015</v>
      </c>
      <c r="D533" t="s">
        <v>57</v>
      </c>
      <c r="E533">
        <v>35</v>
      </c>
      <c r="F533" t="s">
        <v>89</v>
      </c>
      <c r="G533" t="s">
        <v>34</v>
      </c>
      <c r="H533" t="s">
        <v>1</v>
      </c>
      <c r="I533" s="16">
        <f>VLOOKUP(Ventas[[#This Row],[Estado]], Población[#All], 2, 0)</f>
        <v>39240000</v>
      </c>
      <c r="J533" t="s">
        <v>61</v>
      </c>
      <c r="K533" t="s">
        <v>76</v>
      </c>
      <c r="L533">
        <v>1</v>
      </c>
      <c r="M533" s="2">
        <v>111</v>
      </c>
      <c r="N533" s="2">
        <v>115</v>
      </c>
      <c r="O533" s="2">
        <f>Ventas[[#This Row],[Cantidad]]*Ventas[[#This Row],[Costo unitario]]</f>
        <v>111</v>
      </c>
      <c r="P533" s="2">
        <f>Ventas[[#This Row],[Cantidad]]*Ventas[[#This Row],[Precio unitario]]</f>
        <v>115</v>
      </c>
    </row>
    <row r="534" spans="2:16" hidden="1" x14ac:dyDescent="0.3">
      <c r="B534" s="1">
        <v>42311</v>
      </c>
      <c r="C534">
        <v>2015</v>
      </c>
      <c r="D534" t="s">
        <v>59</v>
      </c>
      <c r="E534">
        <v>35</v>
      </c>
      <c r="F534" t="s">
        <v>89</v>
      </c>
      <c r="G534" t="s">
        <v>34</v>
      </c>
      <c r="H534" t="s">
        <v>1</v>
      </c>
      <c r="I534" s="16">
        <f>VLOOKUP(Ventas[[#This Row],[Estado]], Población[#All], 2, 0)</f>
        <v>39240000</v>
      </c>
      <c r="J534" t="s">
        <v>61</v>
      </c>
      <c r="K534" t="s">
        <v>76</v>
      </c>
      <c r="L534">
        <v>1</v>
      </c>
      <c r="M534" s="2">
        <v>183</v>
      </c>
      <c r="N534" s="2">
        <v>181</v>
      </c>
      <c r="O534" s="2">
        <f>Ventas[[#This Row],[Cantidad]]*Ventas[[#This Row],[Costo unitario]]</f>
        <v>183</v>
      </c>
      <c r="P534" s="2">
        <f>Ventas[[#This Row],[Cantidad]]*Ventas[[#This Row],[Precio unitario]]</f>
        <v>181</v>
      </c>
    </row>
    <row r="535" spans="2:16" x14ac:dyDescent="0.3">
      <c r="B535" s="1">
        <v>42397</v>
      </c>
      <c r="C535">
        <v>2016</v>
      </c>
      <c r="D535" t="s">
        <v>49</v>
      </c>
      <c r="E535">
        <v>35</v>
      </c>
      <c r="F535" t="s">
        <v>90</v>
      </c>
      <c r="G535" t="s">
        <v>34</v>
      </c>
      <c r="H535" t="s">
        <v>1</v>
      </c>
      <c r="I535" s="16">
        <f>VLOOKUP(Ventas[[#This Row],[Estado]], Población[#All], 2, 0)</f>
        <v>39240000</v>
      </c>
      <c r="J535" t="s">
        <v>62</v>
      </c>
      <c r="K535" t="s">
        <v>79</v>
      </c>
      <c r="L535">
        <v>2</v>
      </c>
      <c r="M535" s="2">
        <v>63.5</v>
      </c>
      <c r="N535" s="2">
        <v>77</v>
      </c>
      <c r="O535" s="2">
        <f>Ventas[[#This Row],[Cantidad]]*Ventas[[#This Row],[Costo unitario]]</f>
        <v>127</v>
      </c>
      <c r="P535" s="2">
        <f>Ventas[[#This Row],[Cantidad]]*Ventas[[#This Row],[Precio unitario]]</f>
        <v>154</v>
      </c>
    </row>
    <row r="536" spans="2:16" x14ac:dyDescent="0.3">
      <c r="B536" s="1">
        <v>42499</v>
      </c>
      <c r="C536">
        <v>2016</v>
      </c>
      <c r="D536" t="s">
        <v>53</v>
      </c>
      <c r="E536">
        <v>42</v>
      </c>
      <c r="F536" t="s">
        <v>90</v>
      </c>
      <c r="G536" t="s">
        <v>34</v>
      </c>
      <c r="H536" t="s">
        <v>0</v>
      </c>
      <c r="I536" s="16">
        <f>VLOOKUP(Ventas[[#This Row],[Estado]], Población[#All], 2, 0)</f>
        <v>712816</v>
      </c>
      <c r="J536" t="s">
        <v>61</v>
      </c>
      <c r="K536" t="s">
        <v>76</v>
      </c>
      <c r="L536">
        <v>2</v>
      </c>
      <c r="M536" s="2">
        <v>28</v>
      </c>
      <c r="N536" s="2">
        <v>38.5</v>
      </c>
      <c r="O536" s="2">
        <f>Ventas[[#This Row],[Cantidad]]*Ventas[[#This Row],[Costo unitario]]</f>
        <v>56</v>
      </c>
      <c r="P536" s="2">
        <f>Ventas[[#This Row],[Cantidad]]*Ventas[[#This Row],[Precio unitario]]</f>
        <v>77</v>
      </c>
    </row>
    <row r="537" spans="2:16" hidden="1" x14ac:dyDescent="0.3">
      <c r="B537" s="1">
        <v>42263</v>
      </c>
      <c r="C537">
        <v>2015</v>
      </c>
      <c r="D537" t="s">
        <v>57</v>
      </c>
      <c r="E537">
        <v>42</v>
      </c>
      <c r="F537" t="s">
        <v>90</v>
      </c>
      <c r="G537" t="s">
        <v>34</v>
      </c>
      <c r="H537" t="s">
        <v>0</v>
      </c>
      <c r="I537" s="16">
        <f>VLOOKUP(Ventas[[#This Row],[Estado]], Población[#All], 2, 0)</f>
        <v>712816</v>
      </c>
      <c r="J537" t="s">
        <v>61</v>
      </c>
      <c r="K537" t="s">
        <v>76</v>
      </c>
      <c r="L537">
        <v>1</v>
      </c>
      <c r="M537" s="2">
        <v>40</v>
      </c>
      <c r="N537" s="2">
        <v>44</v>
      </c>
      <c r="O537" s="2">
        <f>Ventas[[#This Row],[Cantidad]]*Ventas[[#This Row],[Costo unitario]]</f>
        <v>40</v>
      </c>
      <c r="P537" s="2">
        <f>Ventas[[#This Row],[Cantidad]]*Ventas[[#This Row],[Precio unitario]]</f>
        <v>44</v>
      </c>
    </row>
    <row r="538" spans="2:16" x14ac:dyDescent="0.3">
      <c r="B538" s="1">
        <v>42401</v>
      </c>
      <c r="C538">
        <v>2016</v>
      </c>
      <c r="D538" t="s">
        <v>50</v>
      </c>
      <c r="E538">
        <v>43</v>
      </c>
      <c r="F538" t="s">
        <v>89</v>
      </c>
      <c r="G538" t="s">
        <v>34</v>
      </c>
      <c r="H538" t="s">
        <v>1</v>
      </c>
      <c r="I538" s="16">
        <f>VLOOKUP(Ventas[[#This Row],[Estado]], Población[#All], 2, 0)</f>
        <v>39240000</v>
      </c>
      <c r="J538" t="s">
        <v>61</v>
      </c>
      <c r="K538" t="s">
        <v>64</v>
      </c>
      <c r="L538">
        <v>2</v>
      </c>
      <c r="M538" s="2">
        <v>333.5</v>
      </c>
      <c r="N538" s="2">
        <v>431</v>
      </c>
      <c r="O538" s="2">
        <f>Ventas[[#This Row],[Cantidad]]*Ventas[[#This Row],[Costo unitario]]</f>
        <v>667</v>
      </c>
      <c r="P538" s="2">
        <f>Ventas[[#This Row],[Cantidad]]*Ventas[[#This Row],[Precio unitario]]</f>
        <v>862</v>
      </c>
    </row>
    <row r="539" spans="2:16" x14ac:dyDescent="0.3">
      <c r="B539" s="1">
        <v>42401</v>
      </c>
      <c r="C539">
        <v>2016</v>
      </c>
      <c r="D539" t="s">
        <v>50</v>
      </c>
      <c r="E539">
        <v>43</v>
      </c>
      <c r="F539" t="s">
        <v>89</v>
      </c>
      <c r="G539" t="s">
        <v>34</v>
      </c>
      <c r="H539" t="s">
        <v>1</v>
      </c>
      <c r="I539" s="16">
        <f>VLOOKUP(Ventas[[#This Row],[Estado]], Población[#All], 2, 0)</f>
        <v>39240000</v>
      </c>
      <c r="J539" t="s">
        <v>61</v>
      </c>
      <c r="K539" t="s">
        <v>64</v>
      </c>
      <c r="L539">
        <v>2</v>
      </c>
      <c r="M539" s="2">
        <v>35</v>
      </c>
      <c r="N539" s="2">
        <v>47</v>
      </c>
      <c r="O539" s="2">
        <f>Ventas[[#This Row],[Cantidad]]*Ventas[[#This Row],[Costo unitario]]</f>
        <v>70</v>
      </c>
      <c r="P539" s="2">
        <f>Ventas[[#This Row],[Cantidad]]*Ventas[[#This Row],[Precio unitario]]</f>
        <v>94</v>
      </c>
    </row>
    <row r="540" spans="2:16" x14ac:dyDescent="0.3">
      <c r="B540" s="1">
        <v>42407</v>
      </c>
      <c r="C540">
        <v>2016</v>
      </c>
      <c r="D540" t="s">
        <v>50</v>
      </c>
      <c r="E540">
        <v>43</v>
      </c>
      <c r="F540" t="s">
        <v>89</v>
      </c>
      <c r="G540" t="s">
        <v>34</v>
      </c>
      <c r="H540" t="s">
        <v>1</v>
      </c>
      <c r="I540" s="16">
        <f>VLOOKUP(Ventas[[#This Row],[Estado]], Población[#All], 2, 0)</f>
        <v>39240000</v>
      </c>
      <c r="J540" t="s">
        <v>63</v>
      </c>
      <c r="K540" t="s">
        <v>77</v>
      </c>
      <c r="L540">
        <v>3</v>
      </c>
      <c r="M540" s="2">
        <v>567</v>
      </c>
      <c r="N540" s="2">
        <v>553.33333300000004</v>
      </c>
      <c r="O540" s="2">
        <f>Ventas[[#This Row],[Cantidad]]*Ventas[[#This Row],[Costo unitario]]</f>
        <v>1701</v>
      </c>
      <c r="P540" s="2">
        <f>Ventas[[#This Row],[Cantidad]]*Ventas[[#This Row],[Precio unitario]]</f>
        <v>1659.9999990000001</v>
      </c>
    </row>
    <row r="541" spans="2:16" x14ac:dyDescent="0.3">
      <c r="B541" s="1">
        <v>42413</v>
      </c>
      <c r="C541">
        <v>2016</v>
      </c>
      <c r="D541" t="s">
        <v>50</v>
      </c>
      <c r="E541">
        <v>43</v>
      </c>
      <c r="F541" t="s">
        <v>89</v>
      </c>
      <c r="G541" t="s">
        <v>34</v>
      </c>
      <c r="H541" t="s">
        <v>1</v>
      </c>
      <c r="I541" s="16">
        <f>VLOOKUP(Ventas[[#This Row],[Estado]], Población[#All], 2, 0)</f>
        <v>39240000</v>
      </c>
      <c r="J541" t="s">
        <v>61</v>
      </c>
      <c r="K541" t="s">
        <v>64</v>
      </c>
      <c r="L541">
        <v>1</v>
      </c>
      <c r="M541" s="2">
        <v>84</v>
      </c>
      <c r="N541" s="2">
        <v>100</v>
      </c>
      <c r="O541" s="2">
        <f>Ventas[[#This Row],[Cantidad]]*Ventas[[#This Row],[Costo unitario]]</f>
        <v>84</v>
      </c>
      <c r="P541" s="2">
        <f>Ventas[[#This Row],[Cantidad]]*Ventas[[#This Row],[Precio unitario]]</f>
        <v>100</v>
      </c>
    </row>
    <row r="542" spans="2:16" x14ac:dyDescent="0.3">
      <c r="B542" s="1">
        <v>42413</v>
      </c>
      <c r="C542">
        <v>2016</v>
      </c>
      <c r="D542" t="s">
        <v>50</v>
      </c>
      <c r="E542">
        <v>43</v>
      </c>
      <c r="F542" t="s">
        <v>89</v>
      </c>
      <c r="G542" t="s">
        <v>34</v>
      </c>
      <c r="H542" t="s">
        <v>1</v>
      </c>
      <c r="I542" s="16">
        <f>VLOOKUP(Ventas[[#This Row],[Estado]], Población[#All], 2, 0)</f>
        <v>39240000</v>
      </c>
      <c r="J542" t="s">
        <v>61</v>
      </c>
      <c r="K542" t="s">
        <v>64</v>
      </c>
      <c r="L542">
        <v>3</v>
      </c>
      <c r="M542" s="2">
        <v>184.67</v>
      </c>
      <c r="N542" s="2">
        <v>215</v>
      </c>
      <c r="O542" s="2">
        <f>Ventas[[#This Row],[Cantidad]]*Ventas[[#This Row],[Costo unitario]]</f>
        <v>554.01</v>
      </c>
      <c r="P542" s="2">
        <f>Ventas[[#This Row],[Cantidad]]*Ventas[[#This Row],[Precio unitario]]</f>
        <v>645</v>
      </c>
    </row>
    <row r="543" spans="2:16" x14ac:dyDescent="0.3">
      <c r="B543" s="1">
        <v>42418</v>
      </c>
      <c r="C543">
        <v>2016</v>
      </c>
      <c r="D543" t="s">
        <v>50</v>
      </c>
      <c r="E543">
        <v>43</v>
      </c>
      <c r="F543" t="s">
        <v>89</v>
      </c>
      <c r="G543" t="s">
        <v>34</v>
      </c>
      <c r="H543" t="s">
        <v>1</v>
      </c>
      <c r="I543" s="16">
        <f>VLOOKUP(Ventas[[#This Row],[Estado]], Población[#All], 2, 0)</f>
        <v>39240000</v>
      </c>
      <c r="J543" t="s">
        <v>63</v>
      </c>
      <c r="K543" t="s">
        <v>77</v>
      </c>
      <c r="L543">
        <v>1</v>
      </c>
      <c r="M543" s="2">
        <v>540</v>
      </c>
      <c r="N543" s="2">
        <v>622</v>
      </c>
      <c r="O543" s="2">
        <f>Ventas[[#This Row],[Cantidad]]*Ventas[[#This Row],[Costo unitario]]</f>
        <v>540</v>
      </c>
      <c r="P543" s="2">
        <f>Ventas[[#This Row],[Cantidad]]*Ventas[[#This Row],[Precio unitario]]</f>
        <v>622</v>
      </c>
    </row>
    <row r="544" spans="2:16" x14ac:dyDescent="0.3">
      <c r="B544" s="1">
        <v>42424</v>
      </c>
      <c r="C544">
        <v>2016</v>
      </c>
      <c r="D544" t="s">
        <v>50</v>
      </c>
      <c r="E544">
        <v>43</v>
      </c>
      <c r="F544" t="s">
        <v>89</v>
      </c>
      <c r="G544" t="s">
        <v>34</v>
      </c>
      <c r="H544" t="s">
        <v>1</v>
      </c>
      <c r="I544" s="16">
        <f>VLOOKUP(Ventas[[#This Row],[Estado]], Población[#All], 2, 0)</f>
        <v>39240000</v>
      </c>
      <c r="J544" t="s">
        <v>61</v>
      </c>
      <c r="K544" t="s">
        <v>64</v>
      </c>
      <c r="L544">
        <v>1</v>
      </c>
      <c r="M544" s="2">
        <v>69</v>
      </c>
      <c r="N544" s="2">
        <v>83</v>
      </c>
      <c r="O544" s="2">
        <f>Ventas[[#This Row],[Cantidad]]*Ventas[[#This Row],[Costo unitario]]</f>
        <v>69</v>
      </c>
      <c r="P544" s="2">
        <f>Ventas[[#This Row],[Cantidad]]*Ventas[[#This Row],[Precio unitario]]</f>
        <v>83</v>
      </c>
    </row>
    <row r="545" spans="2:16" x14ac:dyDescent="0.3">
      <c r="B545" s="1">
        <v>42424</v>
      </c>
      <c r="C545">
        <v>2016</v>
      </c>
      <c r="D545" t="s">
        <v>50</v>
      </c>
      <c r="E545">
        <v>43</v>
      </c>
      <c r="F545" t="s">
        <v>89</v>
      </c>
      <c r="G545" t="s">
        <v>34</v>
      </c>
      <c r="H545" t="s">
        <v>1</v>
      </c>
      <c r="I545" s="16">
        <f>VLOOKUP(Ventas[[#This Row],[Estado]], Población[#All], 2, 0)</f>
        <v>39240000</v>
      </c>
      <c r="J545" t="s">
        <v>63</v>
      </c>
      <c r="K545" t="s">
        <v>77</v>
      </c>
      <c r="L545">
        <v>3</v>
      </c>
      <c r="M545" s="2">
        <v>373.33</v>
      </c>
      <c r="N545" s="2">
        <v>375.33333299999998</v>
      </c>
      <c r="O545" s="2">
        <f>Ventas[[#This Row],[Cantidad]]*Ventas[[#This Row],[Costo unitario]]</f>
        <v>1119.99</v>
      </c>
      <c r="P545" s="2">
        <f>Ventas[[#This Row],[Cantidad]]*Ventas[[#This Row],[Precio unitario]]</f>
        <v>1125.9999989999999</v>
      </c>
    </row>
    <row r="546" spans="2:16" x14ac:dyDescent="0.3">
      <c r="B546" s="1">
        <v>42424</v>
      </c>
      <c r="C546">
        <v>2016</v>
      </c>
      <c r="D546" t="s">
        <v>50</v>
      </c>
      <c r="E546">
        <v>43</v>
      </c>
      <c r="F546" t="s">
        <v>89</v>
      </c>
      <c r="G546" t="s">
        <v>34</v>
      </c>
      <c r="H546" t="s">
        <v>1</v>
      </c>
      <c r="I546" s="16">
        <f>VLOOKUP(Ventas[[#This Row],[Estado]], Población[#All], 2, 0)</f>
        <v>39240000</v>
      </c>
      <c r="J546" t="s">
        <v>61</v>
      </c>
      <c r="K546" t="s">
        <v>64</v>
      </c>
      <c r="L546">
        <v>1</v>
      </c>
      <c r="M546" s="2">
        <v>56</v>
      </c>
      <c r="N546" s="2">
        <v>74</v>
      </c>
      <c r="O546" s="2">
        <f>Ventas[[#This Row],[Cantidad]]*Ventas[[#This Row],[Costo unitario]]</f>
        <v>56</v>
      </c>
      <c r="P546" s="2">
        <f>Ventas[[#This Row],[Cantidad]]*Ventas[[#This Row],[Precio unitario]]</f>
        <v>74</v>
      </c>
    </row>
    <row r="547" spans="2:16" x14ac:dyDescent="0.3">
      <c r="B547" s="1">
        <v>42424</v>
      </c>
      <c r="C547">
        <v>2016</v>
      </c>
      <c r="D547" t="s">
        <v>50</v>
      </c>
      <c r="E547">
        <v>43</v>
      </c>
      <c r="F547" t="s">
        <v>89</v>
      </c>
      <c r="G547" t="s">
        <v>34</v>
      </c>
      <c r="H547" t="s">
        <v>1</v>
      </c>
      <c r="I547" s="16">
        <f>VLOOKUP(Ventas[[#This Row],[Estado]], Población[#All], 2, 0)</f>
        <v>39240000</v>
      </c>
      <c r="J547" t="s">
        <v>61</v>
      </c>
      <c r="K547" t="s">
        <v>64</v>
      </c>
      <c r="L547">
        <v>1</v>
      </c>
      <c r="M547" s="2">
        <v>450</v>
      </c>
      <c r="N547" s="2">
        <v>546</v>
      </c>
      <c r="O547" s="2">
        <f>Ventas[[#This Row],[Cantidad]]*Ventas[[#This Row],[Costo unitario]]</f>
        <v>450</v>
      </c>
      <c r="P547" s="2">
        <f>Ventas[[#This Row],[Cantidad]]*Ventas[[#This Row],[Precio unitario]]</f>
        <v>546</v>
      </c>
    </row>
    <row r="548" spans="2:16" x14ac:dyDescent="0.3">
      <c r="B548" s="1">
        <v>42427</v>
      </c>
      <c r="C548">
        <v>2016</v>
      </c>
      <c r="D548" t="s">
        <v>50</v>
      </c>
      <c r="E548">
        <v>43</v>
      </c>
      <c r="F548" t="s">
        <v>89</v>
      </c>
      <c r="G548" t="s">
        <v>34</v>
      </c>
      <c r="H548" t="s">
        <v>1</v>
      </c>
      <c r="I548" s="16">
        <f>VLOOKUP(Ventas[[#This Row],[Estado]], Población[#All], 2, 0)</f>
        <v>39240000</v>
      </c>
      <c r="J548" t="s">
        <v>61</v>
      </c>
      <c r="K548" t="s">
        <v>64</v>
      </c>
      <c r="L548">
        <v>1</v>
      </c>
      <c r="M548" s="2">
        <v>945</v>
      </c>
      <c r="N548" s="2">
        <v>1091</v>
      </c>
      <c r="O548" s="2">
        <f>Ventas[[#This Row],[Cantidad]]*Ventas[[#This Row],[Costo unitario]]</f>
        <v>945</v>
      </c>
      <c r="P548" s="2">
        <f>Ventas[[#This Row],[Cantidad]]*Ventas[[#This Row],[Precio unitario]]</f>
        <v>1091</v>
      </c>
    </row>
    <row r="549" spans="2:16" x14ac:dyDescent="0.3">
      <c r="B549" s="1">
        <v>42427</v>
      </c>
      <c r="C549">
        <v>2016</v>
      </c>
      <c r="D549" t="s">
        <v>50</v>
      </c>
      <c r="E549">
        <v>43</v>
      </c>
      <c r="F549" t="s">
        <v>89</v>
      </c>
      <c r="G549" t="s">
        <v>34</v>
      </c>
      <c r="H549" t="s">
        <v>1</v>
      </c>
      <c r="I549" s="16">
        <f>VLOOKUP(Ventas[[#This Row],[Estado]], Población[#All], 2, 0)</f>
        <v>39240000</v>
      </c>
      <c r="J549" t="s">
        <v>61</v>
      </c>
      <c r="K549" t="s">
        <v>64</v>
      </c>
      <c r="L549">
        <v>3</v>
      </c>
      <c r="M549" s="2">
        <v>18.329999999999998</v>
      </c>
      <c r="N549" s="2">
        <v>23</v>
      </c>
      <c r="O549" s="2">
        <f>Ventas[[#This Row],[Cantidad]]*Ventas[[#This Row],[Costo unitario]]</f>
        <v>54.989999999999995</v>
      </c>
      <c r="P549" s="2">
        <f>Ventas[[#This Row],[Cantidad]]*Ventas[[#This Row],[Precio unitario]]</f>
        <v>69</v>
      </c>
    </row>
    <row r="550" spans="2:16" x14ac:dyDescent="0.3">
      <c r="B550" s="1">
        <v>42460</v>
      </c>
      <c r="C550">
        <v>2016</v>
      </c>
      <c r="D550" t="s">
        <v>51</v>
      </c>
      <c r="E550">
        <v>43</v>
      </c>
      <c r="F550" t="s">
        <v>89</v>
      </c>
      <c r="G550" t="s">
        <v>34</v>
      </c>
      <c r="H550" t="s">
        <v>1</v>
      </c>
      <c r="I550" s="16">
        <f>VLOOKUP(Ventas[[#This Row],[Estado]], Población[#All], 2, 0)</f>
        <v>39240000</v>
      </c>
      <c r="J550" t="s">
        <v>61</v>
      </c>
      <c r="K550" t="s">
        <v>75</v>
      </c>
      <c r="L550">
        <v>2</v>
      </c>
      <c r="M550" s="2">
        <v>660</v>
      </c>
      <c r="N550" s="2">
        <v>867</v>
      </c>
      <c r="O550" s="2">
        <f>Ventas[[#This Row],[Cantidad]]*Ventas[[#This Row],[Costo unitario]]</f>
        <v>1320</v>
      </c>
      <c r="P550" s="2">
        <f>Ventas[[#This Row],[Cantidad]]*Ventas[[#This Row],[Precio unitario]]</f>
        <v>1734</v>
      </c>
    </row>
    <row r="551" spans="2:16" x14ac:dyDescent="0.3">
      <c r="B551" s="1">
        <v>42471</v>
      </c>
      <c r="C551">
        <v>2016</v>
      </c>
      <c r="D551" t="s">
        <v>52</v>
      </c>
      <c r="E551">
        <v>43</v>
      </c>
      <c r="F551" t="s">
        <v>89</v>
      </c>
      <c r="G551" t="s">
        <v>34</v>
      </c>
      <c r="H551" t="s">
        <v>1</v>
      </c>
      <c r="I551" s="16">
        <f>VLOOKUP(Ventas[[#This Row],[Estado]], Población[#All], 2, 0)</f>
        <v>39240000</v>
      </c>
      <c r="J551" t="s">
        <v>61</v>
      </c>
      <c r="K551" t="s">
        <v>64</v>
      </c>
      <c r="L551">
        <v>1</v>
      </c>
      <c r="M551" s="2">
        <v>870</v>
      </c>
      <c r="N551" s="2">
        <v>1221</v>
      </c>
      <c r="O551" s="2">
        <f>Ventas[[#This Row],[Cantidad]]*Ventas[[#This Row],[Costo unitario]]</f>
        <v>870</v>
      </c>
      <c r="P551" s="2">
        <f>Ventas[[#This Row],[Cantidad]]*Ventas[[#This Row],[Precio unitario]]</f>
        <v>1221</v>
      </c>
    </row>
    <row r="552" spans="2:16" x14ac:dyDescent="0.3">
      <c r="B552" s="1">
        <v>42471</v>
      </c>
      <c r="C552">
        <v>2016</v>
      </c>
      <c r="D552" t="s">
        <v>52</v>
      </c>
      <c r="E552">
        <v>43</v>
      </c>
      <c r="F552" t="s">
        <v>89</v>
      </c>
      <c r="G552" t="s">
        <v>34</v>
      </c>
      <c r="H552" t="s">
        <v>1</v>
      </c>
      <c r="I552" s="16">
        <f>VLOOKUP(Ventas[[#This Row],[Estado]], Población[#All], 2, 0)</f>
        <v>39240000</v>
      </c>
      <c r="J552" t="s">
        <v>61</v>
      </c>
      <c r="K552" t="s">
        <v>64</v>
      </c>
      <c r="L552">
        <v>1</v>
      </c>
      <c r="M552" s="2">
        <v>80</v>
      </c>
      <c r="N552" s="2">
        <v>97</v>
      </c>
      <c r="O552" s="2">
        <f>Ventas[[#This Row],[Cantidad]]*Ventas[[#This Row],[Costo unitario]]</f>
        <v>80</v>
      </c>
      <c r="P552" s="2">
        <f>Ventas[[#This Row],[Cantidad]]*Ventas[[#This Row],[Precio unitario]]</f>
        <v>97</v>
      </c>
    </row>
    <row r="553" spans="2:16" x14ac:dyDescent="0.3">
      <c r="B553" s="1">
        <v>42479</v>
      </c>
      <c r="C553">
        <v>2016</v>
      </c>
      <c r="D553" t="s">
        <v>52</v>
      </c>
      <c r="E553">
        <v>43</v>
      </c>
      <c r="F553" t="s">
        <v>89</v>
      </c>
      <c r="G553" t="s">
        <v>34</v>
      </c>
      <c r="H553" t="s">
        <v>1</v>
      </c>
      <c r="I553" s="16">
        <f>VLOOKUP(Ventas[[#This Row],[Estado]], Población[#All], 2, 0)</f>
        <v>39240000</v>
      </c>
      <c r="J553" t="s">
        <v>63</v>
      </c>
      <c r="K553" t="s">
        <v>77</v>
      </c>
      <c r="L553">
        <v>1</v>
      </c>
      <c r="M553" s="2">
        <v>1120</v>
      </c>
      <c r="N553" s="2">
        <v>1218</v>
      </c>
      <c r="O553" s="2">
        <f>Ventas[[#This Row],[Cantidad]]*Ventas[[#This Row],[Costo unitario]]</f>
        <v>1120</v>
      </c>
      <c r="P553" s="2">
        <f>Ventas[[#This Row],[Cantidad]]*Ventas[[#This Row],[Precio unitario]]</f>
        <v>1218</v>
      </c>
    </row>
    <row r="554" spans="2:16" x14ac:dyDescent="0.3">
      <c r="B554" s="1">
        <v>42481</v>
      </c>
      <c r="C554">
        <v>2016</v>
      </c>
      <c r="D554" t="s">
        <v>52</v>
      </c>
      <c r="E554">
        <v>43</v>
      </c>
      <c r="F554" t="s">
        <v>89</v>
      </c>
      <c r="G554" t="s">
        <v>34</v>
      </c>
      <c r="H554" t="s">
        <v>1</v>
      </c>
      <c r="I554" s="16">
        <f>VLOOKUP(Ventas[[#This Row],[Estado]], Población[#All], 2, 0)</f>
        <v>39240000</v>
      </c>
      <c r="J554" t="s">
        <v>61</v>
      </c>
      <c r="K554" t="s">
        <v>64</v>
      </c>
      <c r="L554">
        <v>2</v>
      </c>
      <c r="M554" s="2">
        <v>30</v>
      </c>
      <c r="N554" s="2">
        <v>35.5</v>
      </c>
      <c r="O554" s="2">
        <f>Ventas[[#This Row],[Cantidad]]*Ventas[[#This Row],[Costo unitario]]</f>
        <v>60</v>
      </c>
      <c r="P554" s="2">
        <f>Ventas[[#This Row],[Cantidad]]*Ventas[[#This Row],[Precio unitario]]</f>
        <v>71</v>
      </c>
    </row>
    <row r="555" spans="2:16" x14ac:dyDescent="0.3">
      <c r="B555" s="1">
        <v>42493</v>
      </c>
      <c r="C555">
        <v>2016</v>
      </c>
      <c r="D555" t="s">
        <v>53</v>
      </c>
      <c r="E555">
        <v>43</v>
      </c>
      <c r="F555" t="s">
        <v>89</v>
      </c>
      <c r="G555" t="s">
        <v>34</v>
      </c>
      <c r="H555" t="s">
        <v>1</v>
      </c>
      <c r="I555" s="16">
        <f>VLOOKUP(Ventas[[#This Row],[Estado]], Población[#All], 2, 0)</f>
        <v>39240000</v>
      </c>
      <c r="J555" t="s">
        <v>63</v>
      </c>
      <c r="K555" t="s">
        <v>77</v>
      </c>
      <c r="L555">
        <v>3</v>
      </c>
      <c r="M555" s="2">
        <v>180</v>
      </c>
      <c r="N555" s="2">
        <v>173.66666699999999</v>
      </c>
      <c r="O555" s="2">
        <f>Ventas[[#This Row],[Cantidad]]*Ventas[[#This Row],[Costo unitario]]</f>
        <v>540</v>
      </c>
      <c r="P555" s="2">
        <f>Ventas[[#This Row],[Cantidad]]*Ventas[[#This Row],[Precio unitario]]</f>
        <v>521.000001</v>
      </c>
    </row>
    <row r="556" spans="2:16" x14ac:dyDescent="0.3">
      <c r="B556" s="1">
        <v>42513</v>
      </c>
      <c r="C556">
        <v>2016</v>
      </c>
      <c r="D556" t="s">
        <v>53</v>
      </c>
      <c r="E556">
        <v>43</v>
      </c>
      <c r="F556" t="s">
        <v>89</v>
      </c>
      <c r="G556" t="s">
        <v>34</v>
      </c>
      <c r="H556" t="s">
        <v>1</v>
      </c>
      <c r="I556" s="16">
        <f>VLOOKUP(Ventas[[#This Row],[Estado]], Población[#All], 2, 0)</f>
        <v>39240000</v>
      </c>
      <c r="J556" t="s">
        <v>61</v>
      </c>
      <c r="K556" t="s">
        <v>64</v>
      </c>
      <c r="L556">
        <v>3</v>
      </c>
      <c r="M556" s="2">
        <v>222.33</v>
      </c>
      <c r="N556" s="2">
        <v>312</v>
      </c>
      <c r="O556" s="2">
        <f>Ventas[[#This Row],[Cantidad]]*Ventas[[#This Row],[Costo unitario]]</f>
        <v>666.99</v>
      </c>
      <c r="P556" s="2">
        <f>Ventas[[#This Row],[Cantidad]]*Ventas[[#This Row],[Precio unitario]]</f>
        <v>936</v>
      </c>
    </row>
    <row r="557" spans="2:16" x14ac:dyDescent="0.3">
      <c r="B557" s="1">
        <v>42513</v>
      </c>
      <c r="C557">
        <v>2016</v>
      </c>
      <c r="D557" t="s">
        <v>53</v>
      </c>
      <c r="E557">
        <v>43</v>
      </c>
      <c r="F557" t="s">
        <v>89</v>
      </c>
      <c r="G557" t="s">
        <v>34</v>
      </c>
      <c r="H557" t="s">
        <v>1</v>
      </c>
      <c r="I557" s="16">
        <f>VLOOKUP(Ventas[[#This Row],[Estado]], Población[#All], 2, 0)</f>
        <v>39240000</v>
      </c>
      <c r="J557" t="s">
        <v>61</v>
      </c>
      <c r="K557" t="s">
        <v>64</v>
      </c>
      <c r="L557">
        <v>2</v>
      </c>
      <c r="M557" s="2">
        <v>57.5</v>
      </c>
      <c r="N557" s="2">
        <v>69.5</v>
      </c>
      <c r="O557" s="2">
        <f>Ventas[[#This Row],[Cantidad]]*Ventas[[#This Row],[Costo unitario]]</f>
        <v>115</v>
      </c>
      <c r="P557" s="2">
        <f>Ventas[[#This Row],[Cantidad]]*Ventas[[#This Row],[Precio unitario]]</f>
        <v>139</v>
      </c>
    </row>
    <row r="558" spans="2:16" x14ac:dyDescent="0.3">
      <c r="B558" s="1">
        <v>42513</v>
      </c>
      <c r="C558">
        <v>2016</v>
      </c>
      <c r="D558" t="s">
        <v>53</v>
      </c>
      <c r="E558">
        <v>43</v>
      </c>
      <c r="F558" t="s">
        <v>89</v>
      </c>
      <c r="G558" t="s">
        <v>34</v>
      </c>
      <c r="H558" t="s">
        <v>1</v>
      </c>
      <c r="I558" s="16">
        <f>VLOOKUP(Ventas[[#This Row],[Estado]], Población[#All], 2, 0)</f>
        <v>39240000</v>
      </c>
      <c r="J558" t="s">
        <v>61</v>
      </c>
      <c r="K558" t="s">
        <v>64</v>
      </c>
      <c r="L558">
        <v>2</v>
      </c>
      <c r="M558" s="2">
        <v>7</v>
      </c>
      <c r="N558" s="2">
        <v>8.5</v>
      </c>
      <c r="O558" s="2">
        <f>Ventas[[#This Row],[Cantidad]]*Ventas[[#This Row],[Costo unitario]]</f>
        <v>14</v>
      </c>
      <c r="P558" s="2">
        <f>Ventas[[#This Row],[Cantidad]]*Ventas[[#This Row],[Precio unitario]]</f>
        <v>17</v>
      </c>
    </row>
    <row r="559" spans="2:16" x14ac:dyDescent="0.3">
      <c r="B559" s="1">
        <v>42514</v>
      </c>
      <c r="C559">
        <v>2016</v>
      </c>
      <c r="D559" t="s">
        <v>53</v>
      </c>
      <c r="E559">
        <v>43</v>
      </c>
      <c r="F559" t="s">
        <v>89</v>
      </c>
      <c r="G559" t="s">
        <v>34</v>
      </c>
      <c r="H559" t="s">
        <v>1</v>
      </c>
      <c r="I559" s="16">
        <f>VLOOKUP(Ventas[[#This Row],[Estado]], Población[#All], 2, 0)</f>
        <v>39240000</v>
      </c>
      <c r="J559" t="s">
        <v>63</v>
      </c>
      <c r="K559" t="s">
        <v>77</v>
      </c>
      <c r="L559">
        <v>1</v>
      </c>
      <c r="M559" s="2">
        <v>540</v>
      </c>
      <c r="N559" s="2">
        <v>549</v>
      </c>
      <c r="O559" s="2">
        <f>Ventas[[#This Row],[Cantidad]]*Ventas[[#This Row],[Costo unitario]]</f>
        <v>540</v>
      </c>
      <c r="P559" s="2">
        <f>Ventas[[#This Row],[Cantidad]]*Ventas[[#This Row],[Precio unitario]]</f>
        <v>549</v>
      </c>
    </row>
    <row r="560" spans="2:16" x14ac:dyDescent="0.3">
      <c r="B560" s="1">
        <v>42524</v>
      </c>
      <c r="C560">
        <v>2016</v>
      </c>
      <c r="D560" t="s">
        <v>54</v>
      </c>
      <c r="E560">
        <v>43</v>
      </c>
      <c r="F560" t="s">
        <v>89</v>
      </c>
      <c r="G560" t="s">
        <v>34</v>
      </c>
      <c r="H560" t="s">
        <v>1</v>
      </c>
      <c r="I560" s="16">
        <f>VLOOKUP(Ventas[[#This Row],[Estado]], Población[#All], 2, 0)</f>
        <v>39240000</v>
      </c>
      <c r="J560" t="s">
        <v>63</v>
      </c>
      <c r="K560" t="s">
        <v>77</v>
      </c>
      <c r="L560">
        <v>2</v>
      </c>
      <c r="M560" s="2">
        <v>560</v>
      </c>
      <c r="N560" s="2">
        <v>537</v>
      </c>
      <c r="O560" s="2">
        <f>Ventas[[#This Row],[Cantidad]]*Ventas[[#This Row],[Costo unitario]]</f>
        <v>1120</v>
      </c>
      <c r="P560" s="2">
        <f>Ventas[[#This Row],[Cantidad]]*Ventas[[#This Row],[Precio unitario]]</f>
        <v>1074</v>
      </c>
    </row>
    <row r="561" spans="2:16" hidden="1" x14ac:dyDescent="0.3">
      <c r="B561" s="1">
        <v>42159</v>
      </c>
      <c r="C561">
        <v>2015</v>
      </c>
      <c r="D561" t="s">
        <v>54</v>
      </c>
      <c r="E561">
        <v>43</v>
      </c>
      <c r="F561" t="s">
        <v>89</v>
      </c>
      <c r="G561" t="s">
        <v>34</v>
      </c>
      <c r="H561" t="s">
        <v>1</v>
      </c>
      <c r="I561" s="16">
        <f>VLOOKUP(Ventas[[#This Row],[Estado]], Población[#All], 2, 0)</f>
        <v>39240000</v>
      </c>
      <c r="J561" t="s">
        <v>63</v>
      </c>
      <c r="K561" t="s">
        <v>77</v>
      </c>
      <c r="L561">
        <v>3</v>
      </c>
      <c r="M561" s="2">
        <v>261</v>
      </c>
      <c r="N561" s="2">
        <v>246.33333300000001</v>
      </c>
      <c r="O561" s="2">
        <f>Ventas[[#This Row],[Cantidad]]*Ventas[[#This Row],[Costo unitario]]</f>
        <v>783</v>
      </c>
      <c r="P561" s="2">
        <f>Ventas[[#This Row],[Cantidad]]*Ventas[[#This Row],[Precio unitario]]</f>
        <v>738.999999</v>
      </c>
    </row>
    <row r="562" spans="2:16" hidden="1" x14ac:dyDescent="0.3">
      <c r="B562" s="1">
        <v>42198</v>
      </c>
      <c r="C562">
        <v>2015</v>
      </c>
      <c r="D562" t="s">
        <v>55</v>
      </c>
      <c r="E562">
        <v>43</v>
      </c>
      <c r="F562" t="s">
        <v>89</v>
      </c>
      <c r="G562" t="s">
        <v>34</v>
      </c>
      <c r="H562" t="s">
        <v>1</v>
      </c>
      <c r="I562" s="16">
        <f>VLOOKUP(Ventas[[#This Row],[Estado]], Población[#All], 2, 0)</f>
        <v>39240000</v>
      </c>
      <c r="J562" t="s">
        <v>61</v>
      </c>
      <c r="K562" t="s">
        <v>64</v>
      </c>
      <c r="L562">
        <v>1</v>
      </c>
      <c r="M562" s="2">
        <v>115</v>
      </c>
      <c r="N562" s="2">
        <v>135</v>
      </c>
      <c r="O562" s="2">
        <f>Ventas[[#This Row],[Cantidad]]*Ventas[[#This Row],[Costo unitario]]</f>
        <v>115</v>
      </c>
      <c r="P562" s="2">
        <f>Ventas[[#This Row],[Cantidad]]*Ventas[[#This Row],[Precio unitario]]</f>
        <v>135</v>
      </c>
    </row>
    <row r="563" spans="2:16" hidden="1" x14ac:dyDescent="0.3">
      <c r="B563" s="1">
        <v>42198</v>
      </c>
      <c r="C563">
        <v>2015</v>
      </c>
      <c r="D563" t="s">
        <v>55</v>
      </c>
      <c r="E563">
        <v>43</v>
      </c>
      <c r="F563" t="s">
        <v>89</v>
      </c>
      <c r="G563" t="s">
        <v>34</v>
      </c>
      <c r="H563" t="s">
        <v>1</v>
      </c>
      <c r="I563" s="16">
        <f>VLOOKUP(Ventas[[#This Row],[Estado]], Población[#All], 2, 0)</f>
        <v>39240000</v>
      </c>
      <c r="J563" t="s">
        <v>61</v>
      </c>
      <c r="K563" t="s">
        <v>64</v>
      </c>
      <c r="L563">
        <v>1</v>
      </c>
      <c r="M563" s="2">
        <v>140</v>
      </c>
      <c r="N563" s="2">
        <v>160</v>
      </c>
      <c r="O563" s="2">
        <f>Ventas[[#This Row],[Cantidad]]*Ventas[[#This Row],[Costo unitario]]</f>
        <v>140</v>
      </c>
      <c r="P563" s="2">
        <f>Ventas[[#This Row],[Cantidad]]*Ventas[[#This Row],[Precio unitario]]</f>
        <v>160</v>
      </c>
    </row>
    <row r="564" spans="2:16" hidden="1" x14ac:dyDescent="0.3">
      <c r="B564" s="1">
        <v>42213</v>
      </c>
      <c r="C564">
        <v>2015</v>
      </c>
      <c r="D564" t="s">
        <v>55</v>
      </c>
      <c r="E564">
        <v>43</v>
      </c>
      <c r="F564" t="s">
        <v>89</v>
      </c>
      <c r="G564" t="s">
        <v>34</v>
      </c>
      <c r="H564" t="s">
        <v>1</v>
      </c>
      <c r="I564" s="16">
        <f>VLOOKUP(Ventas[[#This Row],[Estado]], Población[#All], 2, 0)</f>
        <v>39240000</v>
      </c>
      <c r="J564" t="s">
        <v>63</v>
      </c>
      <c r="K564" t="s">
        <v>77</v>
      </c>
      <c r="L564">
        <v>1</v>
      </c>
      <c r="M564" s="2">
        <v>1120</v>
      </c>
      <c r="N564" s="2">
        <v>997</v>
      </c>
      <c r="O564" s="2">
        <f>Ventas[[#This Row],[Cantidad]]*Ventas[[#This Row],[Costo unitario]]</f>
        <v>1120</v>
      </c>
      <c r="P564" s="2">
        <f>Ventas[[#This Row],[Cantidad]]*Ventas[[#This Row],[Precio unitario]]</f>
        <v>997</v>
      </c>
    </row>
    <row r="565" spans="2:16" hidden="1" x14ac:dyDescent="0.3">
      <c r="B565" s="1">
        <v>42228</v>
      </c>
      <c r="C565">
        <v>2015</v>
      </c>
      <c r="D565" t="s">
        <v>56</v>
      </c>
      <c r="E565">
        <v>43</v>
      </c>
      <c r="F565" t="s">
        <v>89</v>
      </c>
      <c r="G565" t="s">
        <v>34</v>
      </c>
      <c r="H565" t="s">
        <v>1</v>
      </c>
      <c r="I565" s="16">
        <f>VLOOKUP(Ventas[[#This Row],[Estado]], Población[#All], 2, 0)</f>
        <v>39240000</v>
      </c>
      <c r="J565" t="s">
        <v>63</v>
      </c>
      <c r="K565" t="s">
        <v>77</v>
      </c>
      <c r="L565">
        <v>1</v>
      </c>
      <c r="M565" s="2">
        <v>1701</v>
      </c>
      <c r="N565" s="2">
        <v>1629</v>
      </c>
      <c r="O565" s="2">
        <f>Ventas[[#This Row],[Cantidad]]*Ventas[[#This Row],[Costo unitario]]</f>
        <v>1701</v>
      </c>
      <c r="P565" s="2">
        <f>Ventas[[#This Row],[Cantidad]]*Ventas[[#This Row],[Precio unitario]]</f>
        <v>1629</v>
      </c>
    </row>
    <row r="566" spans="2:16" hidden="1" x14ac:dyDescent="0.3">
      <c r="B566" s="1">
        <v>42295</v>
      </c>
      <c r="C566">
        <v>2015</v>
      </c>
      <c r="D566" t="s">
        <v>58</v>
      </c>
      <c r="E566">
        <v>43</v>
      </c>
      <c r="F566" t="s">
        <v>89</v>
      </c>
      <c r="G566" t="s">
        <v>34</v>
      </c>
      <c r="H566" t="s">
        <v>1</v>
      </c>
      <c r="I566" s="16">
        <f>VLOOKUP(Ventas[[#This Row],[Estado]], Población[#All], 2, 0)</f>
        <v>39240000</v>
      </c>
      <c r="J566" t="s">
        <v>61</v>
      </c>
      <c r="K566" t="s">
        <v>64</v>
      </c>
      <c r="L566">
        <v>2</v>
      </c>
      <c r="M566" s="2">
        <v>367.5</v>
      </c>
      <c r="N566" s="2">
        <v>409.5</v>
      </c>
      <c r="O566" s="2">
        <f>Ventas[[#This Row],[Cantidad]]*Ventas[[#This Row],[Costo unitario]]</f>
        <v>735</v>
      </c>
      <c r="P566" s="2">
        <f>Ventas[[#This Row],[Cantidad]]*Ventas[[#This Row],[Precio unitario]]</f>
        <v>819</v>
      </c>
    </row>
    <row r="567" spans="2:16" hidden="1" x14ac:dyDescent="0.3">
      <c r="B567" s="1">
        <v>42295</v>
      </c>
      <c r="C567">
        <v>2015</v>
      </c>
      <c r="D567" t="s">
        <v>58</v>
      </c>
      <c r="E567">
        <v>43</v>
      </c>
      <c r="F567" t="s">
        <v>89</v>
      </c>
      <c r="G567" t="s">
        <v>34</v>
      </c>
      <c r="H567" t="s">
        <v>1</v>
      </c>
      <c r="I567" s="16">
        <f>VLOOKUP(Ventas[[#This Row],[Estado]], Población[#All], 2, 0)</f>
        <v>39240000</v>
      </c>
      <c r="J567" t="s">
        <v>61</v>
      </c>
      <c r="K567" t="s">
        <v>64</v>
      </c>
      <c r="L567">
        <v>3</v>
      </c>
      <c r="M567" s="2">
        <v>46.67</v>
      </c>
      <c r="N567" s="2">
        <v>54.666666999999997</v>
      </c>
      <c r="O567" s="2">
        <f>Ventas[[#This Row],[Cantidad]]*Ventas[[#This Row],[Costo unitario]]</f>
        <v>140.01</v>
      </c>
      <c r="P567" s="2">
        <f>Ventas[[#This Row],[Cantidad]]*Ventas[[#This Row],[Precio unitario]]</f>
        <v>164.000001</v>
      </c>
    </row>
    <row r="568" spans="2:16" hidden="1" x14ac:dyDescent="0.3">
      <c r="B568" s="1">
        <v>42313</v>
      </c>
      <c r="C568">
        <v>2015</v>
      </c>
      <c r="D568" t="s">
        <v>59</v>
      </c>
      <c r="E568">
        <v>43</v>
      </c>
      <c r="F568" t="s">
        <v>89</v>
      </c>
      <c r="G568" t="s">
        <v>34</v>
      </c>
      <c r="H568" t="s">
        <v>1</v>
      </c>
      <c r="I568" s="16">
        <f>VLOOKUP(Ventas[[#This Row],[Estado]], Población[#All], 2, 0)</f>
        <v>39240000</v>
      </c>
      <c r="J568" t="s">
        <v>63</v>
      </c>
      <c r="K568" t="s">
        <v>77</v>
      </c>
      <c r="L568">
        <v>1</v>
      </c>
      <c r="M568" s="2">
        <v>1120</v>
      </c>
      <c r="N568" s="2">
        <v>1062</v>
      </c>
      <c r="O568" s="2">
        <f>Ventas[[#This Row],[Cantidad]]*Ventas[[#This Row],[Costo unitario]]</f>
        <v>1120</v>
      </c>
      <c r="P568" s="2">
        <f>Ventas[[#This Row],[Cantidad]]*Ventas[[#This Row],[Precio unitario]]</f>
        <v>1062</v>
      </c>
    </row>
    <row r="569" spans="2:16" hidden="1" x14ac:dyDescent="0.3">
      <c r="B569" s="1">
        <v>42344</v>
      </c>
      <c r="C569">
        <v>2015</v>
      </c>
      <c r="D569" t="s">
        <v>60</v>
      </c>
      <c r="E569">
        <v>43</v>
      </c>
      <c r="F569" t="s">
        <v>89</v>
      </c>
      <c r="G569" t="s">
        <v>34</v>
      </c>
      <c r="H569" t="s">
        <v>1</v>
      </c>
      <c r="I569" s="16">
        <f>VLOOKUP(Ventas[[#This Row],[Estado]], Población[#All], 2, 0)</f>
        <v>39240000</v>
      </c>
      <c r="J569" t="s">
        <v>61</v>
      </c>
      <c r="K569" t="s">
        <v>64</v>
      </c>
      <c r="L569">
        <v>2</v>
      </c>
      <c r="M569" s="2">
        <v>75</v>
      </c>
      <c r="N569" s="2">
        <v>76.5</v>
      </c>
      <c r="O569" s="2">
        <f>Ventas[[#This Row],[Cantidad]]*Ventas[[#This Row],[Costo unitario]]</f>
        <v>150</v>
      </c>
      <c r="P569" s="2">
        <f>Ventas[[#This Row],[Cantidad]]*Ventas[[#This Row],[Precio unitario]]</f>
        <v>153</v>
      </c>
    </row>
    <row r="570" spans="2:16" hidden="1" x14ac:dyDescent="0.3">
      <c r="B570" s="1">
        <v>42344</v>
      </c>
      <c r="C570">
        <v>2015</v>
      </c>
      <c r="D570" t="s">
        <v>60</v>
      </c>
      <c r="E570">
        <v>43</v>
      </c>
      <c r="F570" t="s">
        <v>89</v>
      </c>
      <c r="G570" t="s">
        <v>34</v>
      </c>
      <c r="H570" t="s">
        <v>1</v>
      </c>
      <c r="I570" s="16">
        <f>VLOOKUP(Ventas[[#This Row],[Estado]], Población[#All], 2, 0)</f>
        <v>39240000</v>
      </c>
      <c r="J570" t="s">
        <v>61</v>
      </c>
      <c r="K570" t="s">
        <v>64</v>
      </c>
      <c r="L570">
        <v>3</v>
      </c>
      <c r="M570" s="2">
        <v>23.33</v>
      </c>
      <c r="N570" s="2">
        <v>23.666667</v>
      </c>
      <c r="O570" s="2">
        <f>Ventas[[#This Row],[Cantidad]]*Ventas[[#This Row],[Costo unitario]]</f>
        <v>69.989999999999995</v>
      </c>
      <c r="P570" s="2">
        <f>Ventas[[#This Row],[Cantidad]]*Ventas[[#This Row],[Precio unitario]]</f>
        <v>71.000000999999997</v>
      </c>
    </row>
    <row r="571" spans="2:16" hidden="1" x14ac:dyDescent="0.3">
      <c r="B571" s="1">
        <v>42345</v>
      </c>
      <c r="C571">
        <v>2015</v>
      </c>
      <c r="D571" t="s">
        <v>60</v>
      </c>
      <c r="E571">
        <v>43</v>
      </c>
      <c r="F571" t="s">
        <v>89</v>
      </c>
      <c r="G571" t="s">
        <v>34</v>
      </c>
      <c r="H571" t="s">
        <v>1</v>
      </c>
      <c r="I571" s="16">
        <f>VLOOKUP(Ventas[[#This Row],[Estado]], Población[#All], 2, 0)</f>
        <v>39240000</v>
      </c>
      <c r="J571" t="s">
        <v>61</v>
      </c>
      <c r="K571" t="s">
        <v>64</v>
      </c>
      <c r="L571">
        <v>2</v>
      </c>
      <c r="M571" s="2">
        <v>261</v>
      </c>
      <c r="N571" s="2">
        <v>269.5</v>
      </c>
      <c r="O571" s="2">
        <f>Ventas[[#This Row],[Cantidad]]*Ventas[[#This Row],[Costo unitario]]</f>
        <v>522</v>
      </c>
      <c r="P571" s="2">
        <f>Ventas[[#This Row],[Cantidad]]*Ventas[[#This Row],[Precio unitario]]</f>
        <v>539</v>
      </c>
    </row>
    <row r="572" spans="2:16" hidden="1" x14ac:dyDescent="0.3">
      <c r="B572" s="1">
        <v>42345</v>
      </c>
      <c r="C572">
        <v>2015</v>
      </c>
      <c r="D572" t="s">
        <v>60</v>
      </c>
      <c r="E572">
        <v>43</v>
      </c>
      <c r="F572" t="s">
        <v>89</v>
      </c>
      <c r="G572" t="s">
        <v>34</v>
      </c>
      <c r="H572" t="s">
        <v>1</v>
      </c>
      <c r="I572" s="16">
        <f>VLOOKUP(Ventas[[#This Row],[Estado]], Población[#All], 2, 0)</f>
        <v>39240000</v>
      </c>
      <c r="J572" t="s">
        <v>61</v>
      </c>
      <c r="K572" t="s">
        <v>64</v>
      </c>
      <c r="L572">
        <v>1</v>
      </c>
      <c r="M572" s="2">
        <v>25</v>
      </c>
      <c r="N572" s="2">
        <v>29</v>
      </c>
      <c r="O572" s="2">
        <f>Ventas[[#This Row],[Cantidad]]*Ventas[[#This Row],[Costo unitario]]</f>
        <v>25</v>
      </c>
      <c r="P572" s="2">
        <f>Ventas[[#This Row],[Cantidad]]*Ventas[[#This Row],[Precio unitario]]</f>
        <v>29</v>
      </c>
    </row>
    <row r="573" spans="2:16" hidden="1" x14ac:dyDescent="0.3">
      <c r="B573" s="1">
        <v>42351</v>
      </c>
      <c r="C573">
        <v>2015</v>
      </c>
      <c r="D573" t="s">
        <v>60</v>
      </c>
      <c r="E573">
        <v>43</v>
      </c>
      <c r="F573" t="s">
        <v>89</v>
      </c>
      <c r="G573" t="s">
        <v>34</v>
      </c>
      <c r="H573" t="s">
        <v>1</v>
      </c>
      <c r="I573" s="16">
        <f>VLOOKUP(Ventas[[#This Row],[Estado]], Población[#All], 2, 0)</f>
        <v>39240000</v>
      </c>
      <c r="J573" t="s">
        <v>61</v>
      </c>
      <c r="K573" t="s">
        <v>64</v>
      </c>
      <c r="L573">
        <v>3</v>
      </c>
      <c r="M573" s="2">
        <v>11.67</v>
      </c>
      <c r="N573" s="2">
        <v>12.333333</v>
      </c>
      <c r="O573" s="2">
        <f>Ventas[[#This Row],[Cantidad]]*Ventas[[#This Row],[Costo unitario]]</f>
        <v>35.01</v>
      </c>
      <c r="P573" s="2">
        <f>Ventas[[#This Row],[Cantidad]]*Ventas[[#This Row],[Precio unitario]]</f>
        <v>36.999999000000003</v>
      </c>
    </row>
    <row r="574" spans="2:16" hidden="1" x14ac:dyDescent="0.3">
      <c r="B574" s="1">
        <v>42355</v>
      </c>
      <c r="C574">
        <v>2015</v>
      </c>
      <c r="D574" t="s">
        <v>60</v>
      </c>
      <c r="E574">
        <v>43</v>
      </c>
      <c r="F574" t="s">
        <v>89</v>
      </c>
      <c r="G574" t="s">
        <v>34</v>
      </c>
      <c r="H574" t="s">
        <v>1</v>
      </c>
      <c r="I574" s="16">
        <f>VLOOKUP(Ventas[[#This Row],[Estado]], Población[#All], 2, 0)</f>
        <v>39240000</v>
      </c>
      <c r="J574" t="s">
        <v>63</v>
      </c>
      <c r="K574" t="s">
        <v>77</v>
      </c>
      <c r="L574">
        <v>1</v>
      </c>
      <c r="M574" s="2">
        <v>1120</v>
      </c>
      <c r="N574" s="2">
        <v>1032</v>
      </c>
      <c r="O574" s="2">
        <f>Ventas[[#This Row],[Cantidad]]*Ventas[[#This Row],[Costo unitario]]</f>
        <v>1120</v>
      </c>
      <c r="P574" s="2">
        <f>Ventas[[#This Row],[Cantidad]]*Ventas[[#This Row],[Precio unitario]]</f>
        <v>1032</v>
      </c>
    </row>
    <row r="575" spans="2:16" hidden="1" x14ac:dyDescent="0.3">
      <c r="B575" s="1">
        <v>42356</v>
      </c>
      <c r="C575">
        <v>2015</v>
      </c>
      <c r="D575" t="s">
        <v>60</v>
      </c>
      <c r="E575">
        <v>43</v>
      </c>
      <c r="F575" t="s">
        <v>89</v>
      </c>
      <c r="G575" t="s">
        <v>34</v>
      </c>
      <c r="H575" t="s">
        <v>1</v>
      </c>
      <c r="I575" s="16">
        <f>VLOOKUP(Ventas[[#This Row],[Estado]], Población[#All], 2, 0)</f>
        <v>39240000</v>
      </c>
      <c r="J575" t="s">
        <v>61</v>
      </c>
      <c r="K575" t="s">
        <v>64</v>
      </c>
      <c r="L575">
        <v>1</v>
      </c>
      <c r="M575" s="2">
        <v>100</v>
      </c>
      <c r="N575" s="2">
        <v>112</v>
      </c>
      <c r="O575" s="2">
        <f>Ventas[[#This Row],[Cantidad]]*Ventas[[#This Row],[Costo unitario]]</f>
        <v>100</v>
      </c>
      <c r="P575" s="2">
        <f>Ventas[[#This Row],[Cantidad]]*Ventas[[#This Row],[Precio unitario]]</f>
        <v>112</v>
      </c>
    </row>
    <row r="576" spans="2:16" hidden="1" x14ac:dyDescent="0.3">
      <c r="B576" s="1">
        <v>42356</v>
      </c>
      <c r="C576">
        <v>2015</v>
      </c>
      <c r="D576" t="s">
        <v>60</v>
      </c>
      <c r="E576">
        <v>43</v>
      </c>
      <c r="F576" t="s">
        <v>89</v>
      </c>
      <c r="G576" t="s">
        <v>34</v>
      </c>
      <c r="H576" t="s">
        <v>1</v>
      </c>
      <c r="I576" s="16">
        <f>VLOOKUP(Ventas[[#This Row],[Estado]], Población[#All], 2, 0)</f>
        <v>39240000</v>
      </c>
      <c r="J576" t="s">
        <v>61</v>
      </c>
      <c r="K576" t="s">
        <v>64</v>
      </c>
      <c r="L576">
        <v>3</v>
      </c>
      <c r="M576" s="2">
        <v>256.67</v>
      </c>
      <c r="N576" s="2">
        <v>295</v>
      </c>
      <c r="O576" s="2">
        <f>Ventas[[#This Row],[Cantidad]]*Ventas[[#This Row],[Costo unitario]]</f>
        <v>770.01</v>
      </c>
      <c r="P576" s="2">
        <f>Ventas[[#This Row],[Cantidad]]*Ventas[[#This Row],[Precio unitario]]</f>
        <v>885</v>
      </c>
    </row>
    <row r="577" spans="2:16" hidden="1" x14ac:dyDescent="0.3">
      <c r="B577" s="1">
        <v>42356</v>
      </c>
      <c r="C577">
        <v>2015</v>
      </c>
      <c r="D577" t="s">
        <v>60</v>
      </c>
      <c r="E577">
        <v>43</v>
      </c>
      <c r="F577" t="s">
        <v>89</v>
      </c>
      <c r="G577" t="s">
        <v>34</v>
      </c>
      <c r="H577" t="s">
        <v>1</v>
      </c>
      <c r="I577" s="16">
        <f>VLOOKUP(Ventas[[#This Row],[Estado]], Población[#All], 2, 0)</f>
        <v>39240000</v>
      </c>
      <c r="J577" t="s">
        <v>61</v>
      </c>
      <c r="K577" t="s">
        <v>64</v>
      </c>
      <c r="L577">
        <v>3</v>
      </c>
      <c r="M577" s="2">
        <v>7.67</v>
      </c>
      <c r="N577" s="2">
        <v>8</v>
      </c>
      <c r="O577" s="2">
        <f>Ventas[[#This Row],[Cantidad]]*Ventas[[#This Row],[Costo unitario]]</f>
        <v>23.009999999999998</v>
      </c>
      <c r="P577" s="2">
        <f>Ventas[[#This Row],[Cantidad]]*Ventas[[#This Row],[Precio unitario]]</f>
        <v>24</v>
      </c>
    </row>
    <row r="578" spans="2:16" hidden="1" x14ac:dyDescent="0.3">
      <c r="B578" s="1">
        <v>42366</v>
      </c>
      <c r="C578">
        <v>2015</v>
      </c>
      <c r="D578" t="s">
        <v>60</v>
      </c>
      <c r="E578">
        <v>43</v>
      </c>
      <c r="F578" t="s">
        <v>89</v>
      </c>
      <c r="G578" t="s">
        <v>34</v>
      </c>
      <c r="H578" t="s">
        <v>1</v>
      </c>
      <c r="I578" s="16">
        <f>VLOOKUP(Ventas[[#This Row],[Estado]], Población[#All], 2, 0)</f>
        <v>39240000</v>
      </c>
      <c r="J578" t="s">
        <v>61</v>
      </c>
      <c r="K578" t="s">
        <v>64</v>
      </c>
      <c r="L578">
        <v>3</v>
      </c>
      <c r="M578" s="2">
        <v>326.67</v>
      </c>
      <c r="N578" s="2">
        <v>384.33333299999998</v>
      </c>
      <c r="O578" s="2">
        <f>Ventas[[#This Row],[Cantidad]]*Ventas[[#This Row],[Costo unitario]]</f>
        <v>980.01</v>
      </c>
      <c r="P578" s="2">
        <f>Ventas[[#This Row],[Cantidad]]*Ventas[[#This Row],[Precio unitario]]</f>
        <v>1152.9999989999999</v>
      </c>
    </row>
    <row r="579" spans="2:16" hidden="1" x14ac:dyDescent="0.3">
      <c r="B579" s="1">
        <v>42366</v>
      </c>
      <c r="C579">
        <v>2015</v>
      </c>
      <c r="D579" t="s">
        <v>60</v>
      </c>
      <c r="E579">
        <v>43</v>
      </c>
      <c r="F579" t="s">
        <v>89</v>
      </c>
      <c r="G579" t="s">
        <v>34</v>
      </c>
      <c r="H579" t="s">
        <v>1</v>
      </c>
      <c r="I579" s="16">
        <f>VLOOKUP(Ventas[[#This Row],[Estado]], Población[#All], 2, 0)</f>
        <v>39240000</v>
      </c>
      <c r="J579" t="s">
        <v>61</v>
      </c>
      <c r="K579" t="s">
        <v>64</v>
      </c>
      <c r="L579">
        <v>3</v>
      </c>
      <c r="M579" s="2">
        <v>1.67</v>
      </c>
      <c r="N579" s="2">
        <v>2</v>
      </c>
      <c r="O579" s="2">
        <f>Ventas[[#This Row],[Cantidad]]*Ventas[[#This Row],[Costo unitario]]</f>
        <v>5.01</v>
      </c>
      <c r="P579" s="2">
        <f>Ventas[[#This Row],[Cantidad]]*Ventas[[#This Row],[Precio unitario]]</f>
        <v>6</v>
      </c>
    </row>
    <row r="580" spans="2:16" hidden="1" x14ac:dyDescent="0.3">
      <c r="B580" s="1">
        <v>42218</v>
      </c>
      <c r="C580">
        <v>2015</v>
      </c>
      <c r="D580" t="s">
        <v>56</v>
      </c>
      <c r="E580">
        <v>62</v>
      </c>
      <c r="F580" t="s">
        <v>89</v>
      </c>
      <c r="G580" t="s">
        <v>34</v>
      </c>
      <c r="H580" t="s">
        <v>0</v>
      </c>
      <c r="I580" s="16">
        <f>VLOOKUP(Ventas[[#This Row],[Estado]], Población[#All], 2, 0)</f>
        <v>712816</v>
      </c>
      <c r="J580" t="s">
        <v>63</v>
      </c>
      <c r="K580" t="s">
        <v>67</v>
      </c>
      <c r="L580">
        <v>1</v>
      </c>
      <c r="M580" s="2">
        <v>2295</v>
      </c>
      <c r="N580" s="2">
        <v>2210</v>
      </c>
      <c r="O580" s="2">
        <f>Ventas[[#This Row],[Cantidad]]*Ventas[[#This Row],[Costo unitario]]</f>
        <v>2295</v>
      </c>
      <c r="P580" s="2">
        <f>Ventas[[#This Row],[Cantidad]]*Ventas[[#This Row],[Precio unitario]]</f>
        <v>2210</v>
      </c>
    </row>
    <row r="581" spans="2:16" hidden="1" x14ac:dyDescent="0.3">
      <c r="B581" s="1">
        <v>42241</v>
      </c>
      <c r="C581">
        <v>2015</v>
      </c>
      <c r="D581" t="s">
        <v>56</v>
      </c>
      <c r="E581">
        <v>62</v>
      </c>
      <c r="F581" t="s">
        <v>90</v>
      </c>
      <c r="G581" t="s">
        <v>34</v>
      </c>
      <c r="H581" t="s">
        <v>1</v>
      </c>
      <c r="I581" s="16">
        <f>VLOOKUP(Ventas[[#This Row],[Estado]], Población[#All], 2, 0)</f>
        <v>39240000</v>
      </c>
      <c r="J581" t="s">
        <v>62</v>
      </c>
      <c r="K581" t="s">
        <v>73</v>
      </c>
      <c r="L581">
        <v>1</v>
      </c>
      <c r="M581" s="2">
        <v>63</v>
      </c>
      <c r="N581" s="2">
        <v>69</v>
      </c>
      <c r="O581" s="2">
        <f>Ventas[[#This Row],[Cantidad]]*Ventas[[#This Row],[Costo unitario]]</f>
        <v>63</v>
      </c>
      <c r="P581" s="2">
        <f>Ventas[[#This Row],[Cantidad]]*Ventas[[#This Row],[Precio unitario]]</f>
        <v>69</v>
      </c>
    </row>
    <row r="582" spans="2:16" x14ac:dyDescent="0.3">
      <c r="B582" s="1">
        <v>42409</v>
      </c>
      <c r="C582">
        <v>2016</v>
      </c>
      <c r="D582" t="s">
        <v>50</v>
      </c>
      <c r="E582">
        <v>37</v>
      </c>
      <c r="F582" t="s">
        <v>90</v>
      </c>
      <c r="G582" t="s">
        <v>34</v>
      </c>
      <c r="H582" t="s">
        <v>2</v>
      </c>
      <c r="I582" s="16">
        <f>VLOOKUP(Ventas[[#This Row],[Estado]], Población[#All], 2, 0)</f>
        <v>4246000</v>
      </c>
      <c r="J582" t="s">
        <v>61</v>
      </c>
      <c r="K582" t="s">
        <v>71</v>
      </c>
      <c r="L582">
        <v>3</v>
      </c>
      <c r="M582" s="2">
        <v>132</v>
      </c>
      <c r="N582" s="2">
        <v>154.66666699999999</v>
      </c>
      <c r="O582" s="2">
        <f>Ventas[[#This Row],[Cantidad]]*Ventas[[#This Row],[Costo unitario]]</f>
        <v>396</v>
      </c>
      <c r="P582" s="2">
        <f>Ventas[[#This Row],[Cantidad]]*Ventas[[#This Row],[Precio unitario]]</f>
        <v>464.000001</v>
      </c>
    </row>
    <row r="583" spans="2:16" x14ac:dyDescent="0.3">
      <c r="B583" s="1">
        <v>42409</v>
      </c>
      <c r="C583">
        <v>2016</v>
      </c>
      <c r="D583" t="s">
        <v>50</v>
      </c>
      <c r="E583">
        <v>37</v>
      </c>
      <c r="F583" t="s">
        <v>90</v>
      </c>
      <c r="G583" t="s">
        <v>34</v>
      </c>
      <c r="H583" t="s">
        <v>2</v>
      </c>
      <c r="I583" s="16">
        <f>VLOOKUP(Ventas[[#This Row],[Estado]], Población[#All], 2, 0)</f>
        <v>4246000</v>
      </c>
      <c r="J583" t="s">
        <v>61</v>
      </c>
      <c r="K583" t="s">
        <v>76</v>
      </c>
      <c r="L583">
        <v>3</v>
      </c>
      <c r="M583" s="2">
        <v>5.33</v>
      </c>
      <c r="N583" s="2">
        <v>6.3333329999999997</v>
      </c>
      <c r="O583" s="2">
        <f>Ventas[[#This Row],[Cantidad]]*Ventas[[#This Row],[Costo unitario]]</f>
        <v>15.99</v>
      </c>
      <c r="P583" s="2">
        <f>Ventas[[#This Row],[Cantidad]]*Ventas[[#This Row],[Precio unitario]]</f>
        <v>18.999998999999999</v>
      </c>
    </row>
    <row r="584" spans="2:16" x14ac:dyDescent="0.3">
      <c r="B584" s="1">
        <v>42487</v>
      </c>
      <c r="C584">
        <v>2016</v>
      </c>
      <c r="D584" t="s">
        <v>52</v>
      </c>
      <c r="E584">
        <v>37</v>
      </c>
      <c r="F584" t="s">
        <v>90</v>
      </c>
      <c r="G584" t="s">
        <v>34</v>
      </c>
      <c r="H584" t="s">
        <v>2</v>
      </c>
      <c r="I584" s="16">
        <f>VLOOKUP(Ventas[[#This Row],[Estado]], Población[#All], 2, 0)</f>
        <v>4246000</v>
      </c>
      <c r="J584" t="s">
        <v>63</v>
      </c>
      <c r="K584" t="s">
        <v>67</v>
      </c>
      <c r="L584">
        <v>3</v>
      </c>
      <c r="M584" s="2">
        <v>765</v>
      </c>
      <c r="N584" s="2">
        <v>818.66666699999996</v>
      </c>
      <c r="O584" s="2">
        <f>Ventas[[#This Row],[Cantidad]]*Ventas[[#This Row],[Costo unitario]]</f>
        <v>2295</v>
      </c>
      <c r="P584" s="2">
        <f>Ventas[[#This Row],[Cantidad]]*Ventas[[#This Row],[Precio unitario]]</f>
        <v>2456.0000009999999</v>
      </c>
    </row>
    <row r="585" spans="2:16" x14ac:dyDescent="0.3">
      <c r="B585" s="1">
        <v>42541</v>
      </c>
      <c r="C585">
        <v>2016</v>
      </c>
      <c r="D585" t="s">
        <v>54</v>
      </c>
      <c r="E585">
        <v>37</v>
      </c>
      <c r="F585" t="s">
        <v>90</v>
      </c>
      <c r="G585" t="s">
        <v>34</v>
      </c>
      <c r="H585" t="s">
        <v>2</v>
      </c>
      <c r="I585" s="16">
        <f>VLOOKUP(Ventas[[#This Row],[Estado]], Población[#All], 2, 0)</f>
        <v>4246000</v>
      </c>
      <c r="J585" t="s">
        <v>61</v>
      </c>
      <c r="K585" t="s">
        <v>71</v>
      </c>
      <c r="L585">
        <v>1</v>
      </c>
      <c r="M585" s="2">
        <v>593</v>
      </c>
      <c r="N585" s="2">
        <v>633</v>
      </c>
      <c r="O585" s="2">
        <f>Ventas[[#This Row],[Cantidad]]*Ventas[[#This Row],[Costo unitario]]</f>
        <v>593</v>
      </c>
      <c r="P585" s="2">
        <f>Ventas[[#This Row],[Cantidad]]*Ventas[[#This Row],[Precio unitario]]</f>
        <v>633</v>
      </c>
    </row>
    <row r="586" spans="2:16" hidden="1" x14ac:dyDescent="0.3">
      <c r="B586" s="1">
        <v>42222</v>
      </c>
      <c r="C586">
        <v>2015</v>
      </c>
      <c r="D586" t="s">
        <v>56</v>
      </c>
      <c r="E586">
        <v>37</v>
      </c>
      <c r="F586" t="s">
        <v>90</v>
      </c>
      <c r="G586" t="s">
        <v>34</v>
      </c>
      <c r="H586" t="s">
        <v>2</v>
      </c>
      <c r="I586" s="16">
        <f>VLOOKUP(Ventas[[#This Row],[Estado]], Población[#All], 2, 0)</f>
        <v>4246000</v>
      </c>
      <c r="J586" t="s">
        <v>63</v>
      </c>
      <c r="K586" t="s">
        <v>67</v>
      </c>
      <c r="L586">
        <v>1</v>
      </c>
      <c r="M586" s="2">
        <v>2295</v>
      </c>
      <c r="N586" s="2">
        <v>2257</v>
      </c>
      <c r="O586" s="2">
        <f>Ventas[[#This Row],[Cantidad]]*Ventas[[#This Row],[Costo unitario]]</f>
        <v>2295</v>
      </c>
      <c r="P586" s="2">
        <f>Ventas[[#This Row],[Cantidad]]*Ventas[[#This Row],[Precio unitario]]</f>
        <v>2257</v>
      </c>
    </row>
    <row r="587" spans="2:16" hidden="1" x14ac:dyDescent="0.3">
      <c r="B587" s="1">
        <v>42222</v>
      </c>
      <c r="C587">
        <v>2015</v>
      </c>
      <c r="D587" t="s">
        <v>56</v>
      </c>
      <c r="E587">
        <v>37</v>
      </c>
      <c r="F587" t="s">
        <v>90</v>
      </c>
      <c r="G587" t="s">
        <v>34</v>
      </c>
      <c r="H587" t="s">
        <v>2</v>
      </c>
      <c r="I587" s="16">
        <f>VLOOKUP(Ventas[[#This Row],[Estado]], Población[#All], 2, 0)</f>
        <v>4246000</v>
      </c>
      <c r="J587" t="s">
        <v>61</v>
      </c>
      <c r="K587" t="s">
        <v>76</v>
      </c>
      <c r="L587">
        <v>1</v>
      </c>
      <c r="M587" s="2">
        <v>135</v>
      </c>
      <c r="N587" s="2">
        <v>164</v>
      </c>
      <c r="O587" s="2">
        <f>Ventas[[#This Row],[Cantidad]]*Ventas[[#This Row],[Costo unitario]]</f>
        <v>135</v>
      </c>
      <c r="P587" s="2">
        <f>Ventas[[#This Row],[Cantidad]]*Ventas[[#This Row],[Precio unitario]]</f>
        <v>164</v>
      </c>
    </row>
    <row r="588" spans="2:16" hidden="1" x14ac:dyDescent="0.3">
      <c r="B588" s="1">
        <v>42247</v>
      </c>
      <c r="C588">
        <v>2015</v>
      </c>
      <c r="D588" t="s">
        <v>56</v>
      </c>
      <c r="E588">
        <v>37</v>
      </c>
      <c r="F588" t="s">
        <v>90</v>
      </c>
      <c r="G588" t="s">
        <v>34</v>
      </c>
      <c r="H588" t="s">
        <v>2</v>
      </c>
      <c r="I588" s="16">
        <f>VLOOKUP(Ventas[[#This Row],[Estado]], Población[#All], 2, 0)</f>
        <v>4246000</v>
      </c>
      <c r="J588" t="s">
        <v>61</v>
      </c>
      <c r="K588" t="s">
        <v>76</v>
      </c>
      <c r="L588">
        <v>3</v>
      </c>
      <c r="M588" s="2">
        <v>77</v>
      </c>
      <c r="N588" s="2">
        <v>78.333332999999996</v>
      </c>
      <c r="O588" s="2">
        <f>Ventas[[#This Row],[Cantidad]]*Ventas[[#This Row],[Costo unitario]]</f>
        <v>231</v>
      </c>
      <c r="P588" s="2">
        <f>Ventas[[#This Row],[Cantidad]]*Ventas[[#This Row],[Precio unitario]]</f>
        <v>234.999999</v>
      </c>
    </row>
    <row r="589" spans="2:16" hidden="1" x14ac:dyDescent="0.3">
      <c r="B589" s="1">
        <v>42266</v>
      </c>
      <c r="C589">
        <v>2015</v>
      </c>
      <c r="D589" t="s">
        <v>57</v>
      </c>
      <c r="E589">
        <v>37</v>
      </c>
      <c r="F589" t="s">
        <v>90</v>
      </c>
      <c r="G589" t="s">
        <v>34</v>
      </c>
      <c r="H589" t="s">
        <v>2</v>
      </c>
      <c r="I589" s="16">
        <f>VLOOKUP(Ventas[[#This Row],[Estado]], Población[#All], 2, 0)</f>
        <v>4246000</v>
      </c>
      <c r="J589" t="s">
        <v>63</v>
      </c>
      <c r="K589" t="s">
        <v>67</v>
      </c>
      <c r="L589">
        <v>3</v>
      </c>
      <c r="M589" s="2">
        <v>765</v>
      </c>
      <c r="N589" s="2">
        <v>745.66666699999996</v>
      </c>
      <c r="O589" s="2">
        <f>Ventas[[#This Row],[Cantidad]]*Ventas[[#This Row],[Costo unitario]]</f>
        <v>2295</v>
      </c>
      <c r="P589" s="2">
        <f>Ventas[[#This Row],[Cantidad]]*Ventas[[#This Row],[Precio unitario]]</f>
        <v>2237.0000009999999</v>
      </c>
    </row>
    <row r="590" spans="2:16" hidden="1" x14ac:dyDescent="0.3">
      <c r="B590" s="1">
        <v>42367</v>
      </c>
      <c r="C590">
        <v>2015</v>
      </c>
      <c r="D590" t="s">
        <v>60</v>
      </c>
      <c r="E590">
        <v>37</v>
      </c>
      <c r="F590" t="s">
        <v>90</v>
      </c>
      <c r="G590" t="s">
        <v>34</v>
      </c>
      <c r="H590" t="s">
        <v>2</v>
      </c>
      <c r="I590" s="16">
        <f>VLOOKUP(Ventas[[#This Row],[Estado]], Población[#All], 2, 0)</f>
        <v>4246000</v>
      </c>
      <c r="J590" t="s">
        <v>63</v>
      </c>
      <c r="K590" t="s">
        <v>77</v>
      </c>
      <c r="L590">
        <v>3</v>
      </c>
      <c r="M590" s="2">
        <v>373.33</v>
      </c>
      <c r="N590" s="2">
        <v>360.66666700000002</v>
      </c>
      <c r="O590" s="2">
        <f>Ventas[[#This Row],[Cantidad]]*Ventas[[#This Row],[Costo unitario]]</f>
        <v>1119.99</v>
      </c>
      <c r="P590" s="2">
        <f>Ventas[[#This Row],[Cantidad]]*Ventas[[#This Row],[Precio unitario]]</f>
        <v>1082.0000010000001</v>
      </c>
    </row>
    <row r="591" spans="2:16" x14ac:dyDescent="0.3">
      <c r="B591" s="1">
        <v>42518</v>
      </c>
      <c r="C591">
        <v>2016</v>
      </c>
      <c r="D591" t="s">
        <v>53</v>
      </c>
      <c r="E591">
        <v>37</v>
      </c>
      <c r="F591" t="s">
        <v>89</v>
      </c>
      <c r="G591" t="s">
        <v>34</v>
      </c>
      <c r="H591" t="s">
        <v>2</v>
      </c>
      <c r="I591" s="16">
        <f>VLOOKUP(Ventas[[#This Row],[Estado]], Población[#All], 2, 0)</f>
        <v>4246000</v>
      </c>
      <c r="J591" t="s">
        <v>61</v>
      </c>
      <c r="K591" t="s">
        <v>71</v>
      </c>
      <c r="L591">
        <v>1</v>
      </c>
      <c r="M591" s="2">
        <v>528</v>
      </c>
      <c r="N591" s="2">
        <v>615</v>
      </c>
      <c r="O591" s="2">
        <f>Ventas[[#This Row],[Cantidad]]*Ventas[[#This Row],[Costo unitario]]</f>
        <v>528</v>
      </c>
      <c r="P591" s="2">
        <f>Ventas[[#This Row],[Cantidad]]*Ventas[[#This Row],[Precio unitario]]</f>
        <v>615</v>
      </c>
    </row>
    <row r="592" spans="2:16" hidden="1" x14ac:dyDescent="0.3">
      <c r="B592" s="1">
        <v>42268</v>
      </c>
      <c r="C592">
        <v>2015</v>
      </c>
      <c r="D592" t="s">
        <v>57</v>
      </c>
      <c r="E592">
        <v>37</v>
      </c>
      <c r="F592" t="s">
        <v>89</v>
      </c>
      <c r="G592" t="s">
        <v>34</v>
      </c>
      <c r="H592" t="s">
        <v>2</v>
      </c>
      <c r="I592" s="16">
        <f>VLOOKUP(Ventas[[#This Row],[Estado]], Población[#All], 2, 0)</f>
        <v>4246000</v>
      </c>
      <c r="J592" t="s">
        <v>61</v>
      </c>
      <c r="K592" t="s">
        <v>69</v>
      </c>
      <c r="L592">
        <v>2</v>
      </c>
      <c r="M592" s="2">
        <v>605</v>
      </c>
      <c r="N592" s="2">
        <v>674.5</v>
      </c>
      <c r="O592" s="2">
        <f>Ventas[[#This Row],[Cantidad]]*Ventas[[#This Row],[Costo unitario]]</f>
        <v>1210</v>
      </c>
      <c r="P592" s="2">
        <f>Ventas[[#This Row],[Cantidad]]*Ventas[[#This Row],[Precio unitario]]</f>
        <v>1349</v>
      </c>
    </row>
    <row r="593" spans="2:16" hidden="1" x14ac:dyDescent="0.3">
      <c r="B593" s="1">
        <v>42268</v>
      </c>
      <c r="C593">
        <v>2015</v>
      </c>
      <c r="D593" t="s">
        <v>57</v>
      </c>
      <c r="E593">
        <v>37</v>
      </c>
      <c r="F593" t="s">
        <v>89</v>
      </c>
      <c r="G593" t="s">
        <v>34</v>
      </c>
      <c r="H593" t="s">
        <v>2</v>
      </c>
      <c r="I593" s="16">
        <f>VLOOKUP(Ventas[[#This Row],[Estado]], Población[#All], 2, 0)</f>
        <v>4246000</v>
      </c>
      <c r="J593" t="s">
        <v>61</v>
      </c>
      <c r="K593" t="s">
        <v>76</v>
      </c>
      <c r="L593">
        <v>1</v>
      </c>
      <c r="M593" s="2">
        <v>127</v>
      </c>
      <c r="N593" s="2">
        <v>140</v>
      </c>
      <c r="O593" s="2">
        <f>Ventas[[#This Row],[Cantidad]]*Ventas[[#This Row],[Costo unitario]]</f>
        <v>127</v>
      </c>
      <c r="P593" s="2">
        <f>Ventas[[#This Row],[Cantidad]]*Ventas[[#This Row],[Precio unitario]]</f>
        <v>140</v>
      </c>
    </row>
    <row r="594" spans="2:16" x14ac:dyDescent="0.3">
      <c r="B594" s="1">
        <v>42372</v>
      </c>
      <c r="C594">
        <v>2016</v>
      </c>
      <c r="D594" t="s">
        <v>49</v>
      </c>
      <c r="E594">
        <v>43</v>
      </c>
      <c r="F594" t="s">
        <v>89</v>
      </c>
      <c r="G594" t="s">
        <v>34</v>
      </c>
      <c r="H594" t="s">
        <v>2</v>
      </c>
      <c r="I594" s="16">
        <f>VLOOKUP(Ventas[[#This Row],[Estado]], Población[#All], 2, 0)</f>
        <v>4246000</v>
      </c>
      <c r="J594" t="s">
        <v>61</v>
      </c>
      <c r="K594" t="s">
        <v>64</v>
      </c>
      <c r="L594">
        <v>2</v>
      </c>
      <c r="M594" s="2">
        <v>358.5</v>
      </c>
      <c r="N594" s="2">
        <v>472.5</v>
      </c>
      <c r="O594" s="2">
        <f>Ventas[[#This Row],[Cantidad]]*Ventas[[#This Row],[Costo unitario]]</f>
        <v>717</v>
      </c>
      <c r="P594" s="2">
        <f>Ventas[[#This Row],[Cantidad]]*Ventas[[#This Row],[Precio unitario]]</f>
        <v>945</v>
      </c>
    </row>
    <row r="595" spans="2:16" x14ac:dyDescent="0.3">
      <c r="B595" s="1">
        <v>42379</v>
      </c>
      <c r="C595">
        <v>2016</v>
      </c>
      <c r="D595" t="s">
        <v>49</v>
      </c>
      <c r="E595">
        <v>43</v>
      </c>
      <c r="F595" t="s">
        <v>89</v>
      </c>
      <c r="G595" t="s">
        <v>34</v>
      </c>
      <c r="H595" t="s">
        <v>2</v>
      </c>
      <c r="I595" s="16">
        <f>VLOOKUP(Ventas[[#This Row],[Estado]], Población[#All], 2, 0)</f>
        <v>4246000</v>
      </c>
      <c r="J595" t="s">
        <v>61</v>
      </c>
      <c r="K595" t="s">
        <v>64</v>
      </c>
      <c r="L595">
        <v>1</v>
      </c>
      <c r="M595" s="2">
        <v>840</v>
      </c>
      <c r="N595" s="2">
        <v>1108</v>
      </c>
      <c r="O595" s="2">
        <f>Ventas[[#This Row],[Cantidad]]*Ventas[[#This Row],[Costo unitario]]</f>
        <v>840</v>
      </c>
      <c r="P595" s="2">
        <f>Ventas[[#This Row],[Cantidad]]*Ventas[[#This Row],[Precio unitario]]</f>
        <v>1108</v>
      </c>
    </row>
    <row r="596" spans="2:16" x14ac:dyDescent="0.3">
      <c r="B596" s="1">
        <v>42379</v>
      </c>
      <c r="C596">
        <v>2016</v>
      </c>
      <c r="D596" t="s">
        <v>49</v>
      </c>
      <c r="E596">
        <v>43</v>
      </c>
      <c r="F596" t="s">
        <v>89</v>
      </c>
      <c r="G596" t="s">
        <v>34</v>
      </c>
      <c r="H596" t="s">
        <v>2</v>
      </c>
      <c r="I596" s="16">
        <f>VLOOKUP(Ventas[[#This Row],[Estado]], Población[#All], 2, 0)</f>
        <v>4246000</v>
      </c>
      <c r="J596" t="s">
        <v>61</v>
      </c>
      <c r="K596" t="s">
        <v>64</v>
      </c>
      <c r="L596">
        <v>3</v>
      </c>
      <c r="M596" s="2">
        <v>11.67</v>
      </c>
      <c r="N596" s="2">
        <v>15.333333</v>
      </c>
      <c r="O596" s="2">
        <f>Ventas[[#This Row],[Cantidad]]*Ventas[[#This Row],[Costo unitario]]</f>
        <v>35.01</v>
      </c>
      <c r="P596" s="2">
        <f>Ventas[[#This Row],[Cantidad]]*Ventas[[#This Row],[Precio unitario]]</f>
        <v>45.999999000000003</v>
      </c>
    </row>
    <row r="597" spans="2:16" x14ac:dyDescent="0.3">
      <c r="B597" s="1">
        <v>42414</v>
      </c>
      <c r="C597">
        <v>2016</v>
      </c>
      <c r="D597" t="s">
        <v>50</v>
      </c>
      <c r="E597">
        <v>43</v>
      </c>
      <c r="F597" t="s">
        <v>89</v>
      </c>
      <c r="G597" t="s">
        <v>34</v>
      </c>
      <c r="H597" t="s">
        <v>2</v>
      </c>
      <c r="I597" s="16">
        <f>VLOOKUP(Ventas[[#This Row],[Estado]], Población[#All], 2, 0)</f>
        <v>4246000</v>
      </c>
      <c r="J597" t="s">
        <v>61</v>
      </c>
      <c r="K597" t="s">
        <v>64</v>
      </c>
      <c r="L597">
        <v>3</v>
      </c>
      <c r="M597" s="2">
        <v>1.67</v>
      </c>
      <c r="N597" s="2">
        <v>2.3333330000000001</v>
      </c>
      <c r="O597" s="2">
        <f>Ventas[[#This Row],[Cantidad]]*Ventas[[#This Row],[Costo unitario]]</f>
        <v>5.01</v>
      </c>
      <c r="P597" s="2">
        <f>Ventas[[#This Row],[Cantidad]]*Ventas[[#This Row],[Precio unitario]]</f>
        <v>6.9999990000000007</v>
      </c>
    </row>
    <row r="598" spans="2:16" x14ac:dyDescent="0.3">
      <c r="B598" s="1">
        <v>42414</v>
      </c>
      <c r="C598">
        <v>2016</v>
      </c>
      <c r="D598" t="s">
        <v>50</v>
      </c>
      <c r="E598">
        <v>43</v>
      </c>
      <c r="F598" t="s">
        <v>89</v>
      </c>
      <c r="G598" t="s">
        <v>34</v>
      </c>
      <c r="H598" t="s">
        <v>2</v>
      </c>
      <c r="I598" s="16">
        <f>VLOOKUP(Ventas[[#This Row],[Estado]], Población[#All], 2, 0)</f>
        <v>4246000</v>
      </c>
      <c r="J598" t="s">
        <v>61</v>
      </c>
      <c r="K598" t="s">
        <v>64</v>
      </c>
      <c r="L598">
        <v>2</v>
      </c>
      <c r="M598" s="2">
        <v>23</v>
      </c>
      <c r="N598" s="2">
        <v>32</v>
      </c>
      <c r="O598" s="2">
        <f>Ventas[[#This Row],[Cantidad]]*Ventas[[#This Row],[Costo unitario]]</f>
        <v>46</v>
      </c>
      <c r="P598" s="2">
        <f>Ventas[[#This Row],[Cantidad]]*Ventas[[#This Row],[Precio unitario]]</f>
        <v>64</v>
      </c>
    </row>
    <row r="599" spans="2:16" x14ac:dyDescent="0.3">
      <c r="B599" s="1">
        <v>42479</v>
      </c>
      <c r="C599">
        <v>2016</v>
      </c>
      <c r="D599" t="s">
        <v>52</v>
      </c>
      <c r="E599">
        <v>43</v>
      </c>
      <c r="F599" t="s">
        <v>89</v>
      </c>
      <c r="G599" t="s">
        <v>34</v>
      </c>
      <c r="H599" t="s">
        <v>2</v>
      </c>
      <c r="I599" s="16">
        <f>VLOOKUP(Ventas[[#This Row],[Estado]], Población[#All], 2, 0)</f>
        <v>4246000</v>
      </c>
      <c r="J599" t="s">
        <v>61</v>
      </c>
      <c r="K599" t="s">
        <v>64</v>
      </c>
      <c r="L599">
        <v>1</v>
      </c>
      <c r="M599" s="2">
        <v>105</v>
      </c>
      <c r="N599" s="2">
        <v>146</v>
      </c>
      <c r="O599" s="2">
        <f>Ventas[[#This Row],[Cantidad]]*Ventas[[#This Row],[Costo unitario]]</f>
        <v>105</v>
      </c>
      <c r="P599" s="2">
        <f>Ventas[[#This Row],[Cantidad]]*Ventas[[#This Row],[Precio unitario]]</f>
        <v>146</v>
      </c>
    </row>
    <row r="600" spans="2:16" x14ac:dyDescent="0.3">
      <c r="B600" s="1">
        <v>42559</v>
      </c>
      <c r="C600">
        <v>2016</v>
      </c>
      <c r="D600" t="s">
        <v>55</v>
      </c>
      <c r="E600">
        <v>43</v>
      </c>
      <c r="F600" t="s">
        <v>89</v>
      </c>
      <c r="G600" t="s">
        <v>34</v>
      </c>
      <c r="H600" t="s">
        <v>2</v>
      </c>
      <c r="I600" s="16">
        <f>VLOOKUP(Ventas[[#This Row],[Estado]], Población[#All], 2, 0)</f>
        <v>4246000</v>
      </c>
      <c r="J600" t="s">
        <v>61</v>
      </c>
      <c r="K600" t="s">
        <v>64</v>
      </c>
      <c r="L600">
        <v>2</v>
      </c>
      <c r="M600" s="2">
        <v>18.5</v>
      </c>
      <c r="N600" s="2">
        <v>22</v>
      </c>
      <c r="O600" s="2">
        <f>Ventas[[#This Row],[Cantidad]]*Ventas[[#This Row],[Costo unitario]]</f>
        <v>37</v>
      </c>
      <c r="P600" s="2">
        <f>Ventas[[#This Row],[Cantidad]]*Ventas[[#This Row],[Precio unitario]]</f>
        <v>44</v>
      </c>
    </row>
    <row r="601" spans="2:16" hidden="1" x14ac:dyDescent="0.3">
      <c r="B601" s="1">
        <v>42220</v>
      </c>
      <c r="C601">
        <v>2015</v>
      </c>
      <c r="D601" t="s">
        <v>56</v>
      </c>
      <c r="E601">
        <v>43</v>
      </c>
      <c r="F601" t="s">
        <v>89</v>
      </c>
      <c r="G601" t="s">
        <v>34</v>
      </c>
      <c r="H601" t="s">
        <v>2</v>
      </c>
      <c r="I601" s="16">
        <f>VLOOKUP(Ventas[[#This Row],[Estado]], Población[#All], 2, 0)</f>
        <v>4246000</v>
      </c>
      <c r="J601" t="s">
        <v>61</v>
      </c>
      <c r="K601" t="s">
        <v>64</v>
      </c>
      <c r="L601">
        <v>2</v>
      </c>
      <c r="M601" s="2">
        <v>50</v>
      </c>
      <c r="N601" s="2">
        <v>54.5</v>
      </c>
      <c r="O601" s="2">
        <f>Ventas[[#This Row],[Cantidad]]*Ventas[[#This Row],[Costo unitario]]</f>
        <v>100</v>
      </c>
      <c r="P601" s="2">
        <f>Ventas[[#This Row],[Cantidad]]*Ventas[[#This Row],[Precio unitario]]</f>
        <v>109</v>
      </c>
    </row>
    <row r="602" spans="2:16" hidden="1" x14ac:dyDescent="0.3">
      <c r="B602" s="1">
        <v>42220</v>
      </c>
      <c r="C602">
        <v>2015</v>
      </c>
      <c r="D602" t="s">
        <v>56</v>
      </c>
      <c r="E602">
        <v>43</v>
      </c>
      <c r="F602" t="s">
        <v>89</v>
      </c>
      <c r="G602" t="s">
        <v>34</v>
      </c>
      <c r="H602" t="s">
        <v>2</v>
      </c>
      <c r="I602" s="16">
        <f>VLOOKUP(Ventas[[#This Row],[Estado]], Población[#All], 2, 0)</f>
        <v>4246000</v>
      </c>
      <c r="J602" t="s">
        <v>61</v>
      </c>
      <c r="K602" t="s">
        <v>64</v>
      </c>
      <c r="L602">
        <v>3</v>
      </c>
      <c r="M602" s="2">
        <v>66.67</v>
      </c>
      <c r="N602" s="2">
        <v>69</v>
      </c>
      <c r="O602" s="2">
        <f>Ventas[[#This Row],[Cantidad]]*Ventas[[#This Row],[Costo unitario]]</f>
        <v>200.01</v>
      </c>
      <c r="P602" s="2">
        <f>Ventas[[#This Row],[Cantidad]]*Ventas[[#This Row],[Precio unitario]]</f>
        <v>207</v>
      </c>
    </row>
    <row r="603" spans="2:16" hidden="1" x14ac:dyDescent="0.3">
      <c r="B603" s="1">
        <v>42340</v>
      </c>
      <c r="C603">
        <v>2015</v>
      </c>
      <c r="D603" t="s">
        <v>60</v>
      </c>
      <c r="E603">
        <v>43</v>
      </c>
      <c r="F603" t="s">
        <v>89</v>
      </c>
      <c r="G603" t="s">
        <v>34</v>
      </c>
      <c r="H603" t="s">
        <v>2</v>
      </c>
      <c r="I603" s="16">
        <f>VLOOKUP(Ventas[[#This Row],[Estado]], Población[#All], 2, 0)</f>
        <v>4246000</v>
      </c>
      <c r="J603" t="s">
        <v>61</v>
      </c>
      <c r="K603" t="s">
        <v>64</v>
      </c>
      <c r="L603">
        <v>2</v>
      </c>
      <c r="M603" s="2">
        <v>54</v>
      </c>
      <c r="N603" s="2">
        <v>60</v>
      </c>
      <c r="O603" s="2">
        <f>Ventas[[#This Row],[Cantidad]]*Ventas[[#This Row],[Costo unitario]]</f>
        <v>108</v>
      </c>
      <c r="P603" s="2">
        <f>Ventas[[#This Row],[Cantidad]]*Ventas[[#This Row],[Precio unitario]]</f>
        <v>120</v>
      </c>
    </row>
    <row r="604" spans="2:16" hidden="1" x14ac:dyDescent="0.3">
      <c r="B604" s="1">
        <v>42340</v>
      </c>
      <c r="C604">
        <v>2015</v>
      </c>
      <c r="D604" t="s">
        <v>60</v>
      </c>
      <c r="E604">
        <v>43</v>
      </c>
      <c r="F604" t="s">
        <v>89</v>
      </c>
      <c r="G604" t="s">
        <v>34</v>
      </c>
      <c r="H604" t="s">
        <v>2</v>
      </c>
      <c r="I604" s="16">
        <f>VLOOKUP(Ventas[[#This Row],[Estado]], Población[#All], 2, 0)</f>
        <v>4246000</v>
      </c>
      <c r="J604" t="s">
        <v>61</v>
      </c>
      <c r="K604" t="s">
        <v>64</v>
      </c>
      <c r="L604">
        <v>1</v>
      </c>
      <c r="M604" s="2">
        <v>587</v>
      </c>
      <c r="N604" s="2">
        <v>630</v>
      </c>
      <c r="O604" s="2">
        <f>Ventas[[#This Row],[Cantidad]]*Ventas[[#This Row],[Costo unitario]]</f>
        <v>587</v>
      </c>
      <c r="P604" s="2">
        <f>Ventas[[#This Row],[Cantidad]]*Ventas[[#This Row],[Precio unitario]]</f>
        <v>630</v>
      </c>
    </row>
    <row r="605" spans="2:16" hidden="1" x14ac:dyDescent="0.3">
      <c r="B605" s="1">
        <v>42345</v>
      </c>
      <c r="C605">
        <v>2015</v>
      </c>
      <c r="D605" t="s">
        <v>60</v>
      </c>
      <c r="E605">
        <v>43</v>
      </c>
      <c r="F605" t="s">
        <v>89</v>
      </c>
      <c r="G605" t="s">
        <v>34</v>
      </c>
      <c r="H605" t="s">
        <v>2</v>
      </c>
      <c r="I605" s="16">
        <f>VLOOKUP(Ventas[[#This Row],[Estado]], Población[#All], 2, 0)</f>
        <v>4246000</v>
      </c>
      <c r="J605" t="s">
        <v>61</v>
      </c>
      <c r="K605" t="s">
        <v>64</v>
      </c>
      <c r="L605">
        <v>2</v>
      </c>
      <c r="M605" s="2">
        <v>75</v>
      </c>
      <c r="N605" s="2">
        <v>82.5</v>
      </c>
      <c r="O605" s="2">
        <f>Ventas[[#This Row],[Cantidad]]*Ventas[[#This Row],[Costo unitario]]</f>
        <v>150</v>
      </c>
      <c r="P605" s="2">
        <f>Ventas[[#This Row],[Cantidad]]*Ventas[[#This Row],[Precio unitario]]</f>
        <v>165</v>
      </c>
    </row>
    <row r="606" spans="2:16" hidden="1" x14ac:dyDescent="0.3">
      <c r="B606" s="1">
        <v>42345</v>
      </c>
      <c r="C606">
        <v>2015</v>
      </c>
      <c r="D606" t="s">
        <v>60</v>
      </c>
      <c r="E606">
        <v>43</v>
      </c>
      <c r="F606" t="s">
        <v>89</v>
      </c>
      <c r="G606" t="s">
        <v>34</v>
      </c>
      <c r="H606" t="s">
        <v>2</v>
      </c>
      <c r="I606" s="16">
        <f>VLOOKUP(Ventas[[#This Row],[Estado]], Población[#All], 2, 0)</f>
        <v>4246000</v>
      </c>
      <c r="J606" t="s">
        <v>61</v>
      </c>
      <c r="K606" t="s">
        <v>64</v>
      </c>
      <c r="L606">
        <v>1</v>
      </c>
      <c r="M606" s="2">
        <v>420</v>
      </c>
      <c r="N606" s="2">
        <v>497</v>
      </c>
      <c r="O606" s="2">
        <f>Ventas[[#This Row],[Cantidad]]*Ventas[[#This Row],[Costo unitario]]</f>
        <v>420</v>
      </c>
      <c r="P606" s="2">
        <f>Ventas[[#This Row],[Cantidad]]*Ventas[[#This Row],[Precio unitario]]</f>
        <v>497</v>
      </c>
    </row>
    <row r="607" spans="2:16" x14ac:dyDescent="0.3">
      <c r="B607" s="1">
        <v>42445</v>
      </c>
      <c r="C607">
        <v>2016</v>
      </c>
      <c r="D607" t="s">
        <v>51</v>
      </c>
      <c r="E607">
        <v>44</v>
      </c>
      <c r="F607" t="s">
        <v>89</v>
      </c>
      <c r="G607" t="s">
        <v>34</v>
      </c>
      <c r="H607" t="s">
        <v>0</v>
      </c>
      <c r="I607" s="16">
        <f>VLOOKUP(Ventas[[#This Row],[Estado]], Población[#All], 2, 0)</f>
        <v>712816</v>
      </c>
      <c r="J607" t="s">
        <v>61</v>
      </c>
      <c r="K607" t="s">
        <v>64</v>
      </c>
      <c r="L607">
        <v>2</v>
      </c>
      <c r="M607" s="2">
        <v>34.5</v>
      </c>
      <c r="N607" s="2">
        <v>44</v>
      </c>
      <c r="O607" s="2">
        <f>Ventas[[#This Row],[Cantidad]]*Ventas[[#This Row],[Costo unitario]]</f>
        <v>69</v>
      </c>
      <c r="P607" s="2">
        <f>Ventas[[#This Row],[Cantidad]]*Ventas[[#This Row],[Precio unitario]]</f>
        <v>88</v>
      </c>
    </row>
    <row r="608" spans="2:16" x14ac:dyDescent="0.3">
      <c r="B608" s="1">
        <v>42475</v>
      </c>
      <c r="C608">
        <v>2016</v>
      </c>
      <c r="D608" t="s">
        <v>52</v>
      </c>
      <c r="E608">
        <v>44</v>
      </c>
      <c r="F608" t="s">
        <v>89</v>
      </c>
      <c r="G608" t="s">
        <v>34</v>
      </c>
      <c r="H608" t="s">
        <v>0</v>
      </c>
      <c r="I608" s="16">
        <f>VLOOKUP(Ventas[[#This Row],[Estado]], Población[#All], 2, 0)</f>
        <v>712816</v>
      </c>
      <c r="J608" t="s">
        <v>61</v>
      </c>
      <c r="K608" t="s">
        <v>64</v>
      </c>
      <c r="L608">
        <v>2</v>
      </c>
      <c r="M608" s="2">
        <v>192.5</v>
      </c>
      <c r="N608" s="2">
        <v>249</v>
      </c>
      <c r="O608" s="2">
        <f>Ventas[[#This Row],[Cantidad]]*Ventas[[#This Row],[Costo unitario]]</f>
        <v>385</v>
      </c>
      <c r="P608" s="2">
        <f>Ventas[[#This Row],[Cantidad]]*Ventas[[#This Row],[Precio unitario]]</f>
        <v>498</v>
      </c>
    </row>
    <row r="609" spans="2:16" x14ac:dyDescent="0.3">
      <c r="B609" s="1">
        <v>42481</v>
      </c>
      <c r="C609">
        <v>2016</v>
      </c>
      <c r="D609" t="s">
        <v>52</v>
      </c>
      <c r="E609">
        <v>44</v>
      </c>
      <c r="F609" t="s">
        <v>89</v>
      </c>
      <c r="G609" t="s">
        <v>34</v>
      </c>
      <c r="H609" t="s">
        <v>0</v>
      </c>
      <c r="I609" s="16">
        <f>VLOOKUP(Ventas[[#This Row],[Estado]], Población[#All], 2, 0)</f>
        <v>712816</v>
      </c>
      <c r="J609" t="s">
        <v>61</v>
      </c>
      <c r="K609" t="s">
        <v>64</v>
      </c>
      <c r="L609">
        <v>2</v>
      </c>
      <c r="M609" s="2">
        <v>44</v>
      </c>
      <c r="N609" s="2">
        <v>52.5</v>
      </c>
      <c r="O609" s="2">
        <f>Ventas[[#This Row],[Cantidad]]*Ventas[[#This Row],[Costo unitario]]</f>
        <v>88</v>
      </c>
      <c r="P609" s="2">
        <f>Ventas[[#This Row],[Cantidad]]*Ventas[[#This Row],[Precio unitario]]</f>
        <v>105</v>
      </c>
    </row>
    <row r="610" spans="2:16" x14ac:dyDescent="0.3">
      <c r="B610" s="1">
        <v>42481</v>
      </c>
      <c r="C610">
        <v>2016</v>
      </c>
      <c r="D610" t="s">
        <v>52</v>
      </c>
      <c r="E610">
        <v>44</v>
      </c>
      <c r="F610" t="s">
        <v>89</v>
      </c>
      <c r="G610" t="s">
        <v>34</v>
      </c>
      <c r="H610" t="s">
        <v>0</v>
      </c>
      <c r="I610" s="16">
        <f>VLOOKUP(Ventas[[#This Row],[Estado]], Población[#All], 2, 0)</f>
        <v>712816</v>
      </c>
      <c r="J610" t="s">
        <v>61</v>
      </c>
      <c r="K610" t="s">
        <v>64</v>
      </c>
      <c r="L610">
        <v>2</v>
      </c>
      <c r="M610" s="2">
        <v>161</v>
      </c>
      <c r="N610" s="2">
        <v>212</v>
      </c>
      <c r="O610" s="2">
        <f>Ventas[[#This Row],[Cantidad]]*Ventas[[#This Row],[Costo unitario]]</f>
        <v>322</v>
      </c>
      <c r="P610" s="2">
        <f>Ventas[[#This Row],[Cantidad]]*Ventas[[#This Row],[Precio unitario]]</f>
        <v>424</v>
      </c>
    </row>
    <row r="611" spans="2:16" x14ac:dyDescent="0.3">
      <c r="B611" s="1">
        <v>42494</v>
      </c>
      <c r="C611">
        <v>2016</v>
      </c>
      <c r="D611" t="s">
        <v>53</v>
      </c>
      <c r="E611">
        <v>44</v>
      </c>
      <c r="F611" t="s">
        <v>89</v>
      </c>
      <c r="G611" t="s">
        <v>34</v>
      </c>
      <c r="H611" t="s">
        <v>0</v>
      </c>
      <c r="I611" s="16">
        <f>VLOOKUP(Ventas[[#This Row],[Estado]], Población[#All], 2, 0)</f>
        <v>712816</v>
      </c>
      <c r="J611" t="s">
        <v>61</v>
      </c>
      <c r="K611" t="s">
        <v>64</v>
      </c>
      <c r="L611">
        <v>1</v>
      </c>
      <c r="M611" s="2">
        <v>65</v>
      </c>
      <c r="N611" s="2">
        <v>85</v>
      </c>
      <c r="O611" s="2">
        <f>Ventas[[#This Row],[Cantidad]]*Ventas[[#This Row],[Costo unitario]]</f>
        <v>65</v>
      </c>
      <c r="P611" s="2">
        <f>Ventas[[#This Row],[Cantidad]]*Ventas[[#This Row],[Precio unitario]]</f>
        <v>85</v>
      </c>
    </row>
    <row r="612" spans="2:16" x14ac:dyDescent="0.3">
      <c r="B612" s="1">
        <v>42526</v>
      </c>
      <c r="C612">
        <v>2016</v>
      </c>
      <c r="D612" t="s">
        <v>54</v>
      </c>
      <c r="E612">
        <v>44</v>
      </c>
      <c r="F612" t="s">
        <v>89</v>
      </c>
      <c r="G612" t="s">
        <v>34</v>
      </c>
      <c r="H612" t="s">
        <v>0</v>
      </c>
      <c r="I612" s="16">
        <f>VLOOKUP(Ventas[[#This Row],[Estado]], Población[#All], 2, 0)</f>
        <v>712816</v>
      </c>
      <c r="J612" t="s">
        <v>61</v>
      </c>
      <c r="K612" t="s">
        <v>64</v>
      </c>
      <c r="L612">
        <v>2</v>
      </c>
      <c r="M612" s="2">
        <v>12.5</v>
      </c>
      <c r="N612" s="2">
        <v>17</v>
      </c>
      <c r="O612" s="2">
        <f>Ventas[[#This Row],[Cantidad]]*Ventas[[#This Row],[Costo unitario]]</f>
        <v>25</v>
      </c>
      <c r="P612" s="2">
        <f>Ventas[[#This Row],[Cantidad]]*Ventas[[#This Row],[Precio unitario]]</f>
        <v>34</v>
      </c>
    </row>
    <row r="613" spans="2:16" x14ac:dyDescent="0.3">
      <c r="B613" s="1">
        <v>42540</v>
      </c>
      <c r="C613">
        <v>2016</v>
      </c>
      <c r="D613" t="s">
        <v>54</v>
      </c>
      <c r="E613">
        <v>44</v>
      </c>
      <c r="F613" t="s">
        <v>89</v>
      </c>
      <c r="G613" t="s">
        <v>34</v>
      </c>
      <c r="H613" t="s">
        <v>0</v>
      </c>
      <c r="I613" s="16">
        <f>VLOOKUP(Ventas[[#This Row],[Estado]], Población[#All], 2, 0)</f>
        <v>712816</v>
      </c>
      <c r="J613" t="s">
        <v>61</v>
      </c>
      <c r="K613" t="s">
        <v>64</v>
      </c>
      <c r="L613">
        <v>3</v>
      </c>
      <c r="M613" s="2">
        <v>11.33</v>
      </c>
      <c r="N613" s="2">
        <v>14</v>
      </c>
      <c r="O613" s="2">
        <f>Ventas[[#This Row],[Cantidad]]*Ventas[[#This Row],[Costo unitario]]</f>
        <v>33.99</v>
      </c>
      <c r="P613" s="2">
        <f>Ventas[[#This Row],[Cantidad]]*Ventas[[#This Row],[Precio unitario]]</f>
        <v>42</v>
      </c>
    </row>
    <row r="614" spans="2:16" x14ac:dyDescent="0.3">
      <c r="B614" s="1">
        <v>42554</v>
      </c>
      <c r="C614">
        <v>2016</v>
      </c>
      <c r="D614" t="s">
        <v>55</v>
      </c>
      <c r="E614">
        <v>44</v>
      </c>
      <c r="F614" t="s">
        <v>89</v>
      </c>
      <c r="G614" t="s">
        <v>34</v>
      </c>
      <c r="H614" t="s">
        <v>0</v>
      </c>
      <c r="I614" s="16">
        <f>VLOOKUP(Ventas[[#This Row],[Estado]], Población[#All], 2, 0)</f>
        <v>712816</v>
      </c>
      <c r="J614" t="s">
        <v>61</v>
      </c>
      <c r="K614" t="s">
        <v>64</v>
      </c>
      <c r="L614">
        <v>2</v>
      </c>
      <c r="M614" s="2">
        <v>75</v>
      </c>
      <c r="N614" s="2">
        <v>86.5</v>
      </c>
      <c r="O614" s="2">
        <f>Ventas[[#This Row],[Cantidad]]*Ventas[[#This Row],[Costo unitario]]</f>
        <v>150</v>
      </c>
      <c r="P614" s="2">
        <f>Ventas[[#This Row],[Cantidad]]*Ventas[[#This Row],[Precio unitario]]</f>
        <v>173</v>
      </c>
    </row>
    <row r="615" spans="2:16" hidden="1" x14ac:dyDescent="0.3">
      <c r="B615" s="1">
        <v>42245</v>
      </c>
      <c r="C615">
        <v>2015</v>
      </c>
      <c r="D615" t="s">
        <v>56</v>
      </c>
      <c r="E615">
        <v>44</v>
      </c>
      <c r="F615" t="s">
        <v>89</v>
      </c>
      <c r="G615" t="s">
        <v>34</v>
      </c>
      <c r="H615" t="s">
        <v>0</v>
      </c>
      <c r="I615" s="16">
        <f>VLOOKUP(Ventas[[#This Row],[Estado]], Población[#All], 2, 0)</f>
        <v>712816</v>
      </c>
      <c r="J615" t="s">
        <v>61</v>
      </c>
      <c r="K615" t="s">
        <v>64</v>
      </c>
      <c r="L615">
        <v>3</v>
      </c>
      <c r="M615" s="2">
        <v>338.33</v>
      </c>
      <c r="N615" s="2">
        <v>350.66666700000002</v>
      </c>
      <c r="O615" s="2">
        <f>Ventas[[#This Row],[Cantidad]]*Ventas[[#This Row],[Costo unitario]]</f>
        <v>1014.99</v>
      </c>
      <c r="P615" s="2">
        <f>Ventas[[#This Row],[Cantidad]]*Ventas[[#This Row],[Precio unitario]]</f>
        <v>1052.0000010000001</v>
      </c>
    </row>
    <row r="616" spans="2:16" hidden="1" x14ac:dyDescent="0.3">
      <c r="B616" s="1">
        <v>42245</v>
      </c>
      <c r="C616">
        <v>2015</v>
      </c>
      <c r="D616" t="s">
        <v>56</v>
      </c>
      <c r="E616">
        <v>44</v>
      </c>
      <c r="F616" t="s">
        <v>89</v>
      </c>
      <c r="G616" t="s">
        <v>34</v>
      </c>
      <c r="H616" t="s">
        <v>0</v>
      </c>
      <c r="I616" s="16">
        <f>VLOOKUP(Ventas[[#This Row],[Estado]], Población[#All], 2, 0)</f>
        <v>712816</v>
      </c>
      <c r="J616" t="s">
        <v>61</v>
      </c>
      <c r="K616" t="s">
        <v>64</v>
      </c>
      <c r="L616">
        <v>1</v>
      </c>
      <c r="M616" s="2">
        <v>7</v>
      </c>
      <c r="N616" s="2">
        <v>8</v>
      </c>
      <c r="O616" s="2">
        <f>Ventas[[#This Row],[Cantidad]]*Ventas[[#This Row],[Costo unitario]]</f>
        <v>7</v>
      </c>
      <c r="P616" s="2">
        <f>Ventas[[#This Row],[Cantidad]]*Ventas[[#This Row],[Precio unitario]]</f>
        <v>8</v>
      </c>
    </row>
    <row r="617" spans="2:16" hidden="1" x14ac:dyDescent="0.3">
      <c r="B617" s="1">
        <v>42297</v>
      </c>
      <c r="C617">
        <v>2015</v>
      </c>
      <c r="D617" t="s">
        <v>58</v>
      </c>
      <c r="E617">
        <v>44</v>
      </c>
      <c r="F617" t="s">
        <v>89</v>
      </c>
      <c r="G617" t="s">
        <v>34</v>
      </c>
      <c r="H617" t="s">
        <v>0</v>
      </c>
      <c r="I617" s="16">
        <f>VLOOKUP(Ventas[[#This Row],[Estado]], Población[#All], 2, 0)</f>
        <v>712816</v>
      </c>
      <c r="J617" t="s">
        <v>61</v>
      </c>
      <c r="K617" t="s">
        <v>64</v>
      </c>
      <c r="L617">
        <v>1</v>
      </c>
      <c r="M617" s="2">
        <v>595</v>
      </c>
      <c r="N617" s="2">
        <v>668</v>
      </c>
      <c r="O617" s="2">
        <f>Ventas[[#This Row],[Cantidad]]*Ventas[[#This Row],[Costo unitario]]</f>
        <v>595</v>
      </c>
      <c r="P617" s="2">
        <f>Ventas[[#This Row],[Cantidad]]*Ventas[[#This Row],[Precio unitario]]</f>
        <v>668</v>
      </c>
    </row>
    <row r="618" spans="2:16" hidden="1" x14ac:dyDescent="0.3">
      <c r="B618" s="1">
        <v>42297</v>
      </c>
      <c r="C618">
        <v>2015</v>
      </c>
      <c r="D618" t="s">
        <v>58</v>
      </c>
      <c r="E618">
        <v>44</v>
      </c>
      <c r="F618" t="s">
        <v>89</v>
      </c>
      <c r="G618" t="s">
        <v>34</v>
      </c>
      <c r="H618" t="s">
        <v>0</v>
      </c>
      <c r="I618" s="16">
        <f>VLOOKUP(Ventas[[#This Row],[Estado]], Población[#All], 2, 0)</f>
        <v>712816</v>
      </c>
      <c r="J618" t="s">
        <v>61</v>
      </c>
      <c r="K618" t="s">
        <v>64</v>
      </c>
      <c r="L618">
        <v>1</v>
      </c>
      <c r="M618" s="2">
        <v>80</v>
      </c>
      <c r="N618" s="2">
        <v>83</v>
      </c>
      <c r="O618" s="2">
        <f>Ventas[[#This Row],[Cantidad]]*Ventas[[#This Row],[Costo unitario]]</f>
        <v>80</v>
      </c>
      <c r="P618" s="2">
        <f>Ventas[[#This Row],[Cantidad]]*Ventas[[#This Row],[Precio unitario]]</f>
        <v>83</v>
      </c>
    </row>
    <row r="619" spans="2:16" hidden="1" x14ac:dyDescent="0.3">
      <c r="B619" s="1">
        <v>42326</v>
      </c>
      <c r="C619">
        <v>2015</v>
      </c>
      <c r="D619" t="s">
        <v>59</v>
      </c>
      <c r="E619">
        <v>44</v>
      </c>
      <c r="F619" t="s">
        <v>89</v>
      </c>
      <c r="G619" t="s">
        <v>34</v>
      </c>
      <c r="H619" t="s">
        <v>0</v>
      </c>
      <c r="I619" s="16">
        <f>VLOOKUP(Ventas[[#This Row],[Estado]], Población[#All], 2, 0)</f>
        <v>712816</v>
      </c>
      <c r="J619" t="s">
        <v>61</v>
      </c>
      <c r="K619" t="s">
        <v>64</v>
      </c>
      <c r="L619">
        <v>3</v>
      </c>
      <c r="M619" s="2">
        <v>15.33</v>
      </c>
      <c r="N619" s="2">
        <v>17</v>
      </c>
      <c r="O619" s="2">
        <f>Ventas[[#This Row],[Cantidad]]*Ventas[[#This Row],[Costo unitario]]</f>
        <v>45.99</v>
      </c>
      <c r="P619" s="2">
        <f>Ventas[[#This Row],[Cantidad]]*Ventas[[#This Row],[Precio unitario]]</f>
        <v>51</v>
      </c>
    </row>
    <row r="620" spans="2:16" hidden="1" x14ac:dyDescent="0.3">
      <c r="B620" s="1">
        <v>42329</v>
      </c>
      <c r="C620">
        <v>2015</v>
      </c>
      <c r="D620" t="s">
        <v>59</v>
      </c>
      <c r="E620">
        <v>44</v>
      </c>
      <c r="F620" t="s">
        <v>89</v>
      </c>
      <c r="G620" t="s">
        <v>34</v>
      </c>
      <c r="H620" t="s">
        <v>0</v>
      </c>
      <c r="I620" s="16">
        <f>VLOOKUP(Ventas[[#This Row],[Estado]], Población[#All], 2, 0)</f>
        <v>712816</v>
      </c>
      <c r="J620" t="s">
        <v>61</v>
      </c>
      <c r="K620" t="s">
        <v>64</v>
      </c>
      <c r="L620">
        <v>2</v>
      </c>
      <c r="M620" s="2">
        <v>55</v>
      </c>
      <c r="N620" s="2">
        <v>59.5</v>
      </c>
      <c r="O620" s="2">
        <f>Ventas[[#This Row],[Cantidad]]*Ventas[[#This Row],[Costo unitario]]</f>
        <v>110</v>
      </c>
      <c r="P620" s="2">
        <f>Ventas[[#This Row],[Cantidad]]*Ventas[[#This Row],[Precio unitario]]</f>
        <v>119</v>
      </c>
    </row>
    <row r="621" spans="2:16" hidden="1" x14ac:dyDescent="0.3">
      <c r="B621" s="1">
        <v>42329</v>
      </c>
      <c r="C621">
        <v>2015</v>
      </c>
      <c r="D621" t="s">
        <v>59</v>
      </c>
      <c r="E621">
        <v>44</v>
      </c>
      <c r="F621" t="s">
        <v>89</v>
      </c>
      <c r="G621" t="s">
        <v>34</v>
      </c>
      <c r="H621" t="s">
        <v>0</v>
      </c>
      <c r="I621" s="16">
        <f>VLOOKUP(Ventas[[#This Row],[Estado]], Población[#All], 2, 0)</f>
        <v>712816</v>
      </c>
      <c r="J621" t="s">
        <v>61</v>
      </c>
      <c r="K621" t="s">
        <v>64</v>
      </c>
      <c r="L621">
        <v>3</v>
      </c>
      <c r="M621" s="2">
        <v>35</v>
      </c>
      <c r="N621" s="2">
        <v>42.666666999999997</v>
      </c>
      <c r="O621" s="2">
        <f>Ventas[[#This Row],[Cantidad]]*Ventas[[#This Row],[Costo unitario]]</f>
        <v>105</v>
      </c>
      <c r="P621" s="2">
        <f>Ventas[[#This Row],[Cantidad]]*Ventas[[#This Row],[Precio unitario]]</f>
        <v>128.000001</v>
      </c>
    </row>
    <row r="622" spans="2:16" hidden="1" x14ac:dyDescent="0.3">
      <c r="B622" s="1">
        <v>42331</v>
      </c>
      <c r="C622">
        <v>2015</v>
      </c>
      <c r="D622" t="s">
        <v>59</v>
      </c>
      <c r="E622">
        <v>44</v>
      </c>
      <c r="F622" t="s">
        <v>89</v>
      </c>
      <c r="G622" t="s">
        <v>34</v>
      </c>
      <c r="H622" t="s">
        <v>0</v>
      </c>
      <c r="I622" s="16">
        <f>VLOOKUP(Ventas[[#This Row],[Estado]], Población[#All], 2, 0)</f>
        <v>712816</v>
      </c>
      <c r="J622" t="s">
        <v>61</v>
      </c>
      <c r="K622" t="s">
        <v>64</v>
      </c>
      <c r="L622">
        <v>3</v>
      </c>
      <c r="M622" s="2">
        <v>8.33</v>
      </c>
      <c r="N622" s="2">
        <v>9</v>
      </c>
      <c r="O622" s="2">
        <f>Ventas[[#This Row],[Cantidad]]*Ventas[[#This Row],[Costo unitario]]</f>
        <v>24.990000000000002</v>
      </c>
      <c r="P622" s="2">
        <f>Ventas[[#This Row],[Cantidad]]*Ventas[[#This Row],[Precio unitario]]</f>
        <v>27</v>
      </c>
    </row>
    <row r="623" spans="2:16" hidden="1" x14ac:dyDescent="0.3">
      <c r="B623" s="1">
        <v>42342</v>
      </c>
      <c r="C623">
        <v>2015</v>
      </c>
      <c r="D623" t="s">
        <v>60</v>
      </c>
      <c r="E623">
        <v>44</v>
      </c>
      <c r="F623" t="s">
        <v>89</v>
      </c>
      <c r="G623" t="s">
        <v>34</v>
      </c>
      <c r="H623" t="s">
        <v>0</v>
      </c>
      <c r="I623" s="16">
        <f>VLOOKUP(Ventas[[#This Row],[Estado]], Población[#All], 2, 0)</f>
        <v>712816</v>
      </c>
      <c r="J623" t="s">
        <v>61</v>
      </c>
      <c r="K623" t="s">
        <v>64</v>
      </c>
      <c r="L623">
        <v>1</v>
      </c>
      <c r="M623" s="2">
        <v>20</v>
      </c>
      <c r="N623" s="2">
        <v>21</v>
      </c>
      <c r="O623" s="2">
        <f>Ventas[[#This Row],[Cantidad]]*Ventas[[#This Row],[Costo unitario]]</f>
        <v>20</v>
      </c>
      <c r="P623" s="2">
        <f>Ventas[[#This Row],[Cantidad]]*Ventas[[#This Row],[Precio unitario]]</f>
        <v>21</v>
      </c>
    </row>
    <row r="624" spans="2:16" hidden="1" x14ac:dyDescent="0.3">
      <c r="B624" s="1">
        <v>42342</v>
      </c>
      <c r="C624">
        <v>2015</v>
      </c>
      <c r="D624" t="s">
        <v>60</v>
      </c>
      <c r="E624">
        <v>44</v>
      </c>
      <c r="F624" t="s">
        <v>89</v>
      </c>
      <c r="G624" t="s">
        <v>34</v>
      </c>
      <c r="H624" t="s">
        <v>0</v>
      </c>
      <c r="I624" s="16">
        <f>VLOOKUP(Ventas[[#This Row],[Estado]], Población[#All], 2, 0)</f>
        <v>712816</v>
      </c>
      <c r="J624" t="s">
        <v>61</v>
      </c>
      <c r="K624" t="s">
        <v>64</v>
      </c>
      <c r="L624">
        <v>3</v>
      </c>
      <c r="M624" s="2">
        <v>280</v>
      </c>
      <c r="N624" s="2">
        <v>283.33333299999998</v>
      </c>
      <c r="O624" s="2">
        <f>Ventas[[#This Row],[Cantidad]]*Ventas[[#This Row],[Costo unitario]]</f>
        <v>840</v>
      </c>
      <c r="P624" s="2">
        <f>Ventas[[#This Row],[Cantidad]]*Ventas[[#This Row],[Precio unitario]]</f>
        <v>849.99999899999989</v>
      </c>
    </row>
    <row r="625" spans="2:16" hidden="1" x14ac:dyDescent="0.3">
      <c r="B625" s="1">
        <v>42350</v>
      </c>
      <c r="C625">
        <v>2015</v>
      </c>
      <c r="D625" t="s">
        <v>60</v>
      </c>
      <c r="E625">
        <v>44</v>
      </c>
      <c r="F625" t="s">
        <v>89</v>
      </c>
      <c r="G625" t="s">
        <v>34</v>
      </c>
      <c r="H625" t="s">
        <v>0</v>
      </c>
      <c r="I625" s="16">
        <f>VLOOKUP(Ventas[[#This Row],[Estado]], Población[#All], 2, 0)</f>
        <v>712816</v>
      </c>
      <c r="J625" t="s">
        <v>61</v>
      </c>
      <c r="K625" t="s">
        <v>64</v>
      </c>
      <c r="L625">
        <v>3</v>
      </c>
      <c r="M625" s="2">
        <v>315</v>
      </c>
      <c r="N625" s="2">
        <v>342.66666700000002</v>
      </c>
      <c r="O625" s="2">
        <f>Ventas[[#This Row],[Cantidad]]*Ventas[[#This Row],[Costo unitario]]</f>
        <v>945</v>
      </c>
      <c r="P625" s="2">
        <f>Ventas[[#This Row],[Cantidad]]*Ventas[[#This Row],[Precio unitario]]</f>
        <v>1028.0000010000001</v>
      </c>
    </row>
    <row r="626" spans="2:16" x14ac:dyDescent="0.3">
      <c r="B626" s="1">
        <v>42385</v>
      </c>
      <c r="C626">
        <v>2016</v>
      </c>
      <c r="D626" t="s">
        <v>49</v>
      </c>
      <c r="E626">
        <v>44</v>
      </c>
      <c r="F626" t="s">
        <v>90</v>
      </c>
      <c r="G626" t="s">
        <v>34</v>
      </c>
      <c r="H626" t="s">
        <v>0</v>
      </c>
      <c r="I626" s="16">
        <f>VLOOKUP(Ventas[[#This Row],[Estado]], Población[#All], 2, 0)</f>
        <v>712816</v>
      </c>
      <c r="J626" t="s">
        <v>61</v>
      </c>
      <c r="K626" t="s">
        <v>64</v>
      </c>
      <c r="L626">
        <v>3</v>
      </c>
      <c r="M626" s="2">
        <v>3</v>
      </c>
      <c r="N626" s="2">
        <v>3.3333330000000001</v>
      </c>
      <c r="O626" s="2">
        <f>Ventas[[#This Row],[Cantidad]]*Ventas[[#This Row],[Costo unitario]]</f>
        <v>9</v>
      </c>
      <c r="P626" s="2">
        <f>Ventas[[#This Row],[Cantidad]]*Ventas[[#This Row],[Precio unitario]]</f>
        <v>9.9999990000000007</v>
      </c>
    </row>
    <row r="627" spans="2:16" x14ac:dyDescent="0.3">
      <c r="B627" s="1">
        <v>42436</v>
      </c>
      <c r="C627">
        <v>2016</v>
      </c>
      <c r="D627" t="s">
        <v>51</v>
      </c>
      <c r="E627">
        <v>44</v>
      </c>
      <c r="F627" t="s">
        <v>90</v>
      </c>
      <c r="G627" t="s">
        <v>34</v>
      </c>
      <c r="H627" t="s">
        <v>0</v>
      </c>
      <c r="I627" s="16">
        <f>VLOOKUP(Ventas[[#This Row],[Estado]], Población[#All], 2, 0)</f>
        <v>712816</v>
      </c>
      <c r="J627" t="s">
        <v>61</v>
      </c>
      <c r="K627" t="s">
        <v>64</v>
      </c>
      <c r="L627">
        <v>1</v>
      </c>
      <c r="M627" s="2">
        <v>50</v>
      </c>
      <c r="N627" s="2">
        <v>69</v>
      </c>
      <c r="O627" s="2">
        <f>Ventas[[#This Row],[Cantidad]]*Ventas[[#This Row],[Costo unitario]]</f>
        <v>50</v>
      </c>
      <c r="P627" s="2">
        <f>Ventas[[#This Row],[Cantidad]]*Ventas[[#This Row],[Precio unitario]]</f>
        <v>69</v>
      </c>
    </row>
    <row r="628" spans="2:16" x14ac:dyDescent="0.3">
      <c r="B628" s="1">
        <v>42456</v>
      </c>
      <c r="C628">
        <v>2016</v>
      </c>
      <c r="D628" t="s">
        <v>51</v>
      </c>
      <c r="E628">
        <v>44</v>
      </c>
      <c r="F628" t="s">
        <v>90</v>
      </c>
      <c r="G628" t="s">
        <v>34</v>
      </c>
      <c r="H628" t="s">
        <v>0</v>
      </c>
      <c r="I628" s="16">
        <f>VLOOKUP(Ventas[[#This Row],[Estado]], Población[#All], 2, 0)</f>
        <v>712816</v>
      </c>
      <c r="J628" t="s">
        <v>61</v>
      </c>
      <c r="K628" t="s">
        <v>64</v>
      </c>
      <c r="L628">
        <v>2</v>
      </c>
      <c r="M628" s="2">
        <v>57.5</v>
      </c>
      <c r="N628" s="2">
        <v>74</v>
      </c>
      <c r="O628" s="2">
        <f>Ventas[[#This Row],[Cantidad]]*Ventas[[#This Row],[Costo unitario]]</f>
        <v>115</v>
      </c>
      <c r="P628" s="2">
        <f>Ventas[[#This Row],[Cantidad]]*Ventas[[#This Row],[Precio unitario]]</f>
        <v>148</v>
      </c>
    </row>
    <row r="629" spans="2:16" x14ac:dyDescent="0.3">
      <c r="B629" s="1">
        <v>42456</v>
      </c>
      <c r="C629">
        <v>2016</v>
      </c>
      <c r="D629" t="s">
        <v>51</v>
      </c>
      <c r="E629">
        <v>44</v>
      </c>
      <c r="F629" t="s">
        <v>90</v>
      </c>
      <c r="G629" t="s">
        <v>34</v>
      </c>
      <c r="H629" t="s">
        <v>0</v>
      </c>
      <c r="I629" s="16">
        <f>VLOOKUP(Ventas[[#This Row],[Estado]], Población[#All], 2, 0)</f>
        <v>712816</v>
      </c>
      <c r="J629" t="s">
        <v>61</v>
      </c>
      <c r="K629" t="s">
        <v>64</v>
      </c>
      <c r="L629">
        <v>1</v>
      </c>
      <c r="M629" s="2">
        <v>60</v>
      </c>
      <c r="N629" s="2">
        <v>75</v>
      </c>
      <c r="O629" s="2">
        <f>Ventas[[#This Row],[Cantidad]]*Ventas[[#This Row],[Costo unitario]]</f>
        <v>60</v>
      </c>
      <c r="P629" s="2">
        <f>Ventas[[#This Row],[Cantidad]]*Ventas[[#This Row],[Precio unitario]]</f>
        <v>75</v>
      </c>
    </row>
    <row r="630" spans="2:16" x14ac:dyDescent="0.3">
      <c r="B630" s="1">
        <v>42504</v>
      </c>
      <c r="C630">
        <v>2016</v>
      </c>
      <c r="D630" t="s">
        <v>53</v>
      </c>
      <c r="E630">
        <v>44</v>
      </c>
      <c r="F630" t="s">
        <v>90</v>
      </c>
      <c r="G630" t="s">
        <v>34</v>
      </c>
      <c r="H630" t="s">
        <v>0</v>
      </c>
      <c r="I630" s="16">
        <f>VLOOKUP(Ventas[[#This Row],[Estado]], Población[#All], 2, 0)</f>
        <v>712816</v>
      </c>
      <c r="J630" t="s">
        <v>61</v>
      </c>
      <c r="K630" t="s">
        <v>64</v>
      </c>
      <c r="L630">
        <v>3</v>
      </c>
      <c r="M630" s="2">
        <v>45</v>
      </c>
      <c r="N630" s="2">
        <v>48.666666999999997</v>
      </c>
      <c r="O630" s="2">
        <f>Ventas[[#This Row],[Cantidad]]*Ventas[[#This Row],[Costo unitario]]</f>
        <v>135</v>
      </c>
      <c r="P630" s="2">
        <f>Ventas[[#This Row],[Cantidad]]*Ventas[[#This Row],[Precio unitario]]</f>
        <v>146.000001</v>
      </c>
    </row>
    <row r="631" spans="2:16" x14ac:dyDescent="0.3">
      <c r="B631" s="1">
        <v>42504</v>
      </c>
      <c r="C631">
        <v>2016</v>
      </c>
      <c r="D631" t="s">
        <v>53</v>
      </c>
      <c r="E631">
        <v>44</v>
      </c>
      <c r="F631" t="s">
        <v>90</v>
      </c>
      <c r="G631" t="s">
        <v>34</v>
      </c>
      <c r="H631" t="s">
        <v>0</v>
      </c>
      <c r="I631" s="16">
        <f>VLOOKUP(Ventas[[#This Row],[Estado]], Población[#All], 2, 0)</f>
        <v>712816</v>
      </c>
      <c r="J631" t="s">
        <v>61</v>
      </c>
      <c r="K631" t="s">
        <v>64</v>
      </c>
      <c r="L631">
        <v>1</v>
      </c>
      <c r="M631" s="2">
        <v>551</v>
      </c>
      <c r="N631" s="2">
        <v>746</v>
      </c>
      <c r="O631" s="2">
        <f>Ventas[[#This Row],[Cantidad]]*Ventas[[#This Row],[Costo unitario]]</f>
        <v>551</v>
      </c>
      <c r="P631" s="2">
        <f>Ventas[[#This Row],[Cantidad]]*Ventas[[#This Row],[Precio unitario]]</f>
        <v>746</v>
      </c>
    </row>
    <row r="632" spans="2:16" x14ac:dyDescent="0.3">
      <c r="B632" s="1">
        <v>42504</v>
      </c>
      <c r="C632">
        <v>2016</v>
      </c>
      <c r="D632" t="s">
        <v>53</v>
      </c>
      <c r="E632">
        <v>44</v>
      </c>
      <c r="F632" t="s">
        <v>90</v>
      </c>
      <c r="G632" t="s">
        <v>34</v>
      </c>
      <c r="H632" t="s">
        <v>0</v>
      </c>
      <c r="I632" s="16">
        <f>VLOOKUP(Ventas[[#This Row],[Estado]], Población[#All], 2, 0)</f>
        <v>712816</v>
      </c>
      <c r="J632" t="s">
        <v>61</v>
      </c>
      <c r="K632" t="s">
        <v>64</v>
      </c>
      <c r="L632">
        <v>1</v>
      </c>
      <c r="M632" s="2">
        <v>27</v>
      </c>
      <c r="N632" s="2">
        <v>36</v>
      </c>
      <c r="O632" s="2">
        <f>Ventas[[#This Row],[Cantidad]]*Ventas[[#This Row],[Costo unitario]]</f>
        <v>27</v>
      </c>
      <c r="P632" s="2">
        <f>Ventas[[#This Row],[Cantidad]]*Ventas[[#This Row],[Precio unitario]]</f>
        <v>36</v>
      </c>
    </row>
    <row r="633" spans="2:16" x14ac:dyDescent="0.3">
      <c r="B633" s="1">
        <v>42519</v>
      </c>
      <c r="C633">
        <v>2016</v>
      </c>
      <c r="D633" t="s">
        <v>53</v>
      </c>
      <c r="E633">
        <v>44</v>
      </c>
      <c r="F633" t="s">
        <v>90</v>
      </c>
      <c r="G633" t="s">
        <v>34</v>
      </c>
      <c r="H633" t="s">
        <v>0</v>
      </c>
      <c r="I633" s="16">
        <f>VLOOKUP(Ventas[[#This Row],[Estado]], Población[#All], 2, 0)</f>
        <v>712816</v>
      </c>
      <c r="J633" t="s">
        <v>61</v>
      </c>
      <c r="K633" t="s">
        <v>64</v>
      </c>
      <c r="L633">
        <v>2</v>
      </c>
      <c r="M633" s="2">
        <v>2.5</v>
      </c>
      <c r="N633" s="2">
        <v>3</v>
      </c>
      <c r="O633" s="2">
        <f>Ventas[[#This Row],[Cantidad]]*Ventas[[#This Row],[Costo unitario]]</f>
        <v>5</v>
      </c>
      <c r="P633" s="2">
        <f>Ventas[[#This Row],[Cantidad]]*Ventas[[#This Row],[Precio unitario]]</f>
        <v>6</v>
      </c>
    </row>
    <row r="634" spans="2:16" x14ac:dyDescent="0.3">
      <c r="B634" s="1">
        <v>42525</v>
      </c>
      <c r="C634">
        <v>2016</v>
      </c>
      <c r="D634" t="s">
        <v>54</v>
      </c>
      <c r="E634">
        <v>44</v>
      </c>
      <c r="F634" t="s">
        <v>90</v>
      </c>
      <c r="G634" t="s">
        <v>34</v>
      </c>
      <c r="H634" t="s">
        <v>0</v>
      </c>
      <c r="I634" s="16">
        <f>VLOOKUP(Ventas[[#This Row],[Estado]], Población[#All], 2, 0)</f>
        <v>712816</v>
      </c>
      <c r="J634" t="s">
        <v>61</v>
      </c>
      <c r="K634" t="s">
        <v>64</v>
      </c>
      <c r="L634">
        <v>2</v>
      </c>
      <c r="M634" s="2">
        <v>65</v>
      </c>
      <c r="N634" s="2">
        <v>76.5</v>
      </c>
      <c r="O634" s="2">
        <f>Ventas[[#This Row],[Cantidad]]*Ventas[[#This Row],[Costo unitario]]</f>
        <v>130</v>
      </c>
      <c r="P634" s="2">
        <f>Ventas[[#This Row],[Cantidad]]*Ventas[[#This Row],[Precio unitario]]</f>
        <v>153</v>
      </c>
    </row>
    <row r="635" spans="2:16" x14ac:dyDescent="0.3">
      <c r="B635" s="1">
        <v>42525</v>
      </c>
      <c r="C635">
        <v>2016</v>
      </c>
      <c r="D635" t="s">
        <v>54</v>
      </c>
      <c r="E635">
        <v>44</v>
      </c>
      <c r="F635" t="s">
        <v>90</v>
      </c>
      <c r="G635" t="s">
        <v>34</v>
      </c>
      <c r="H635" t="s">
        <v>0</v>
      </c>
      <c r="I635" s="16">
        <f>VLOOKUP(Ventas[[#This Row],[Estado]], Población[#All], 2, 0)</f>
        <v>712816</v>
      </c>
      <c r="J635" t="s">
        <v>61</v>
      </c>
      <c r="K635" t="s">
        <v>64</v>
      </c>
      <c r="L635">
        <v>3</v>
      </c>
      <c r="M635" s="2">
        <v>241.67</v>
      </c>
      <c r="N635" s="2">
        <v>324.33333299999998</v>
      </c>
      <c r="O635" s="2">
        <f>Ventas[[#This Row],[Cantidad]]*Ventas[[#This Row],[Costo unitario]]</f>
        <v>725.01</v>
      </c>
      <c r="P635" s="2">
        <f>Ventas[[#This Row],[Cantidad]]*Ventas[[#This Row],[Precio unitario]]</f>
        <v>972.99999899999989</v>
      </c>
    </row>
    <row r="636" spans="2:16" x14ac:dyDescent="0.3">
      <c r="B636" s="1">
        <v>42552</v>
      </c>
      <c r="C636">
        <v>2016</v>
      </c>
      <c r="D636" t="s">
        <v>55</v>
      </c>
      <c r="E636">
        <v>44</v>
      </c>
      <c r="F636" t="s">
        <v>90</v>
      </c>
      <c r="G636" t="s">
        <v>34</v>
      </c>
      <c r="H636" t="s">
        <v>0</v>
      </c>
      <c r="I636" s="16">
        <f>VLOOKUP(Ventas[[#This Row],[Estado]], Población[#All], 2, 0)</f>
        <v>712816</v>
      </c>
      <c r="J636" t="s">
        <v>61</v>
      </c>
      <c r="K636" t="s">
        <v>64</v>
      </c>
      <c r="L636">
        <v>1</v>
      </c>
      <c r="M636" s="2">
        <v>725</v>
      </c>
      <c r="N636" s="2">
        <v>973</v>
      </c>
      <c r="O636" s="2">
        <f>Ventas[[#This Row],[Cantidad]]*Ventas[[#This Row],[Costo unitario]]</f>
        <v>725</v>
      </c>
      <c r="P636" s="2">
        <f>Ventas[[#This Row],[Cantidad]]*Ventas[[#This Row],[Precio unitario]]</f>
        <v>973</v>
      </c>
    </row>
    <row r="637" spans="2:16" x14ac:dyDescent="0.3">
      <c r="B637" s="1">
        <v>42552</v>
      </c>
      <c r="C637">
        <v>2016</v>
      </c>
      <c r="D637" t="s">
        <v>55</v>
      </c>
      <c r="E637">
        <v>44</v>
      </c>
      <c r="F637" t="s">
        <v>90</v>
      </c>
      <c r="G637" t="s">
        <v>34</v>
      </c>
      <c r="H637" t="s">
        <v>0</v>
      </c>
      <c r="I637" s="16">
        <f>VLOOKUP(Ventas[[#This Row],[Estado]], Población[#All], 2, 0)</f>
        <v>712816</v>
      </c>
      <c r="J637" t="s">
        <v>61</v>
      </c>
      <c r="K637" t="s">
        <v>64</v>
      </c>
      <c r="L637">
        <v>2</v>
      </c>
      <c r="M637" s="2">
        <v>50</v>
      </c>
      <c r="N637" s="2">
        <v>60.5</v>
      </c>
      <c r="O637" s="2">
        <f>Ventas[[#This Row],[Cantidad]]*Ventas[[#This Row],[Costo unitario]]</f>
        <v>100</v>
      </c>
      <c r="P637" s="2">
        <f>Ventas[[#This Row],[Cantidad]]*Ventas[[#This Row],[Precio unitario]]</f>
        <v>121</v>
      </c>
    </row>
    <row r="638" spans="2:16" hidden="1" x14ac:dyDescent="0.3">
      <c r="B638" s="1">
        <v>42299</v>
      </c>
      <c r="C638">
        <v>2015</v>
      </c>
      <c r="D638" t="s">
        <v>58</v>
      </c>
      <c r="E638">
        <v>44</v>
      </c>
      <c r="F638" t="s">
        <v>90</v>
      </c>
      <c r="G638" t="s">
        <v>34</v>
      </c>
      <c r="H638" t="s">
        <v>0</v>
      </c>
      <c r="I638" s="16">
        <f>VLOOKUP(Ventas[[#This Row],[Estado]], Población[#All], 2, 0)</f>
        <v>712816</v>
      </c>
      <c r="J638" t="s">
        <v>61</v>
      </c>
      <c r="K638" t="s">
        <v>64</v>
      </c>
      <c r="L638">
        <v>3</v>
      </c>
      <c r="M638" s="2">
        <v>1.67</v>
      </c>
      <c r="N638" s="2">
        <v>2</v>
      </c>
      <c r="O638" s="2">
        <f>Ventas[[#This Row],[Cantidad]]*Ventas[[#This Row],[Costo unitario]]</f>
        <v>5.01</v>
      </c>
      <c r="P638" s="2">
        <f>Ventas[[#This Row],[Cantidad]]*Ventas[[#This Row],[Precio unitario]]</f>
        <v>6</v>
      </c>
    </row>
    <row r="639" spans="2:16" hidden="1" x14ac:dyDescent="0.3">
      <c r="B639" s="1">
        <v>42299</v>
      </c>
      <c r="C639">
        <v>2015</v>
      </c>
      <c r="D639" t="s">
        <v>58</v>
      </c>
      <c r="E639">
        <v>44</v>
      </c>
      <c r="F639" t="s">
        <v>90</v>
      </c>
      <c r="G639" t="s">
        <v>34</v>
      </c>
      <c r="H639" t="s">
        <v>0</v>
      </c>
      <c r="I639" s="16">
        <f>VLOOKUP(Ventas[[#This Row],[Estado]], Población[#All], 2, 0)</f>
        <v>712816</v>
      </c>
      <c r="J639" t="s">
        <v>61</v>
      </c>
      <c r="K639" t="s">
        <v>64</v>
      </c>
      <c r="L639">
        <v>2</v>
      </c>
      <c r="M639" s="2">
        <v>15</v>
      </c>
      <c r="N639" s="2">
        <v>16.5</v>
      </c>
      <c r="O639" s="2">
        <f>Ventas[[#This Row],[Cantidad]]*Ventas[[#This Row],[Costo unitario]]</f>
        <v>30</v>
      </c>
      <c r="P639" s="2">
        <f>Ventas[[#This Row],[Cantidad]]*Ventas[[#This Row],[Precio unitario]]</f>
        <v>33</v>
      </c>
    </row>
    <row r="640" spans="2:16" hidden="1" x14ac:dyDescent="0.3">
      <c r="B640" s="1">
        <v>42316</v>
      </c>
      <c r="C640">
        <v>2015</v>
      </c>
      <c r="D640" t="s">
        <v>59</v>
      </c>
      <c r="E640">
        <v>44</v>
      </c>
      <c r="F640" t="s">
        <v>90</v>
      </c>
      <c r="G640" t="s">
        <v>34</v>
      </c>
      <c r="H640" t="s">
        <v>0</v>
      </c>
      <c r="I640" s="16">
        <f>VLOOKUP(Ventas[[#This Row],[Estado]], Población[#All], 2, 0)</f>
        <v>712816</v>
      </c>
      <c r="J640" t="s">
        <v>61</v>
      </c>
      <c r="K640" t="s">
        <v>64</v>
      </c>
      <c r="L640">
        <v>2</v>
      </c>
      <c r="M640" s="2">
        <v>42.5</v>
      </c>
      <c r="N640" s="2">
        <v>47</v>
      </c>
      <c r="O640" s="2">
        <f>Ventas[[#This Row],[Cantidad]]*Ventas[[#This Row],[Costo unitario]]</f>
        <v>85</v>
      </c>
      <c r="P640" s="2">
        <f>Ventas[[#This Row],[Cantidad]]*Ventas[[#This Row],[Precio unitario]]</f>
        <v>94</v>
      </c>
    </row>
    <row r="641" spans="2:16" hidden="1" x14ac:dyDescent="0.3">
      <c r="B641" s="1">
        <v>42316</v>
      </c>
      <c r="C641">
        <v>2015</v>
      </c>
      <c r="D641" t="s">
        <v>59</v>
      </c>
      <c r="E641">
        <v>44</v>
      </c>
      <c r="F641" t="s">
        <v>90</v>
      </c>
      <c r="G641" t="s">
        <v>34</v>
      </c>
      <c r="H641" t="s">
        <v>0</v>
      </c>
      <c r="I641" s="16">
        <f>VLOOKUP(Ventas[[#This Row],[Estado]], Población[#All], 2, 0)</f>
        <v>712816</v>
      </c>
      <c r="J641" t="s">
        <v>61</v>
      </c>
      <c r="K641" t="s">
        <v>64</v>
      </c>
      <c r="L641">
        <v>1</v>
      </c>
      <c r="M641" s="2">
        <v>1015</v>
      </c>
      <c r="N641" s="2">
        <v>1090</v>
      </c>
      <c r="O641" s="2">
        <f>Ventas[[#This Row],[Cantidad]]*Ventas[[#This Row],[Costo unitario]]</f>
        <v>1015</v>
      </c>
      <c r="P641" s="2">
        <f>Ventas[[#This Row],[Cantidad]]*Ventas[[#This Row],[Precio unitario]]</f>
        <v>1090</v>
      </c>
    </row>
    <row r="642" spans="2:16" hidden="1" x14ac:dyDescent="0.3">
      <c r="B642" s="1">
        <v>42316</v>
      </c>
      <c r="C642">
        <v>2015</v>
      </c>
      <c r="D642" t="s">
        <v>59</v>
      </c>
      <c r="E642">
        <v>44</v>
      </c>
      <c r="F642" t="s">
        <v>90</v>
      </c>
      <c r="G642" t="s">
        <v>34</v>
      </c>
      <c r="H642" t="s">
        <v>0</v>
      </c>
      <c r="I642" s="16">
        <f>VLOOKUP(Ventas[[#This Row],[Estado]], Población[#All], 2, 0)</f>
        <v>712816</v>
      </c>
      <c r="J642" t="s">
        <v>61</v>
      </c>
      <c r="K642" t="s">
        <v>64</v>
      </c>
      <c r="L642">
        <v>2</v>
      </c>
      <c r="M642" s="2">
        <v>26.5</v>
      </c>
      <c r="N642" s="2">
        <v>27.5</v>
      </c>
      <c r="O642" s="2">
        <f>Ventas[[#This Row],[Cantidad]]*Ventas[[#This Row],[Costo unitario]]</f>
        <v>53</v>
      </c>
      <c r="P642" s="2">
        <f>Ventas[[#This Row],[Cantidad]]*Ventas[[#This Row],[Precio unitario]]</f>
        <v>55</v>
      </c>
    </row>
    <row r="643" spans="2:16" hidden="1" x14ac:dyDescent="0.3">
      <c r="B643" s="1">
        <v>42355</v>
      </c>
      <c r="C643">
        <v>2015</v>
      </c>
      <c r="D643" t="s">
        <v>60</v>
      </c>
      <c r="E643">
        <v>44</v>
      </c>
      <c r="F643" t="s">
        <v>90</v>
      </c>
      <c r="G643" t="s">
        <v>34</v>
      </c>
      <c r="H643" t="s">
        <v>0</v>
      </c>
      <c r="I643" s="16">
        <f>VLOOKUP(Ventas[[#This Row],[Estado]], Población[#All], 2, 0)</f>
        <v>712816</v>
      </c>
      <c r="J643" t="s">
        <v>61</v>
      </c>
      <c r="K643" t="s">
        <v>64</v>
      </c>
      <c r="L643">
        <v>3</v>
      </c>
      <c r="M643" s="2">
        <v>5.33</v>
      </c>
      <c r="N643" s="2">
        <v>6.3333329999999997</v>
      </c>
      <c r="O643" s="2">
        <f>Ventas[[#This Row],[Cantidad]]*Ventas[[#This Row],[Costo unitario]]</f>
        <v>15.99</v>
      </c>
      <c r="P643" s="2">
        <f>Ventas[[#This Row],[Cantidad]]*Ventas[[#This Row],[Precio unitario]]</f>
        <v>18.999998999999999</v>
      </c>
    </row>
    <row r="644" spans="2:16" hidden="1" x14ac:dyDescent="0.3">
      <c r="B644" s="1">
        <v>42355</v>
      </c>
      <c r="C644">
        <v>2015</v>
      </c>
      <c r="D644" t="s">
        <v>60</v>
      </c>
      <c r="E644">
        <v>44</v>
      </c>
      <c r="F644" t="s">
        <v>90</v>
      </c>
      <c r="G644" t="s">
        <v>34</v>
      </c>
      <c r="H644" t="s">
        <v>0</v>
      </c>
      <c r="I644" s="16">
        <f>VLOOKUP(Ventas[[#This Row],[Estado]], Población[#All], 2, 0)</f>
        <v>712816</v>
      </c>
      <c r="J644" t="s">
        <v>61</v>
      </c>
      <c r="K644" t="s">
        <v>64</v>
      </c>
      <c r="L644">
        <v>3</v>
      </c>
      <c r="M644" s="2">
        <v>141.66999999999999</v>
      </c>
      <c r="N644" s="2">
        <v>156.33333300000001</v>
      </c>
      <c r="O644" s="2">
        <f>Ventas[[#This Row],[Cantidad]]*Ventas[[#This Row],[Costo unitario]]</f>
        <v>425.01</v>
      </c>
      <c r="P644" s="2">
        <f>Ventas[[#This Row],[Cantidad]]*Ventas[[#This Row],[Precio unitario]]</f>
        <v>468.999999</v>
      </c>
    </row>
    <row r="645" spans="2:16" hidden="1" x14ac:dyDescent="0.3">
      <c r="B645" s="1">
        <v>42355</v>
      </c>
      <c r="C645">
        <v>2015</v>
      </c>
      <c r="D645" t="s">
        <v>60</v>
      </c>
      <c r="E645">
        <v>44</v>
      </c>
      <c r="F645" t="s">
        <v>90</v>
      </c>
      <c r="G645" t="s">
        <v>34</v>
      </c>
      <c r="H645" t="s">
        <v>0</v>
      </c>
      <c r="I645" s="16">
        <f>VLOOKUP(Ventas[[#This Row],[Estado]], Población[#All], 2, 0)</f>
        <v>712816</v>
      </c>
      <c r="J645" t="s">
        <v>61</v>
      </c>
      <c r="K645" t="s">
        <v>64</v>
      </c>
      <c r="L645">
        <v>2</v>
      </c>
      <c r="M645" s="2">
        <v>23</v>
      </c>
      <c r="N645" s="2">
        <v>27</v>
      </c>
      <c r="O645" s="2">
        <f>Ventas[[#This Row],[Cantidad]]*Ventas[[#This Row],[Costo unitario]]</f>
        <v>46</v>
      </c>
      <c r="P645" s="2">
        <f>Ventas[[#This Row],[Cantidad]]*Ventas[[#This Row],[Precio unitario]]</f>
        <v>54</v>
      </c>
    </row>
    <row r="646" spans="2:16" x14ac:dyDescent="0.3">
      <c r="B646" s="1">
        <v>42526</v>
      </c>
      <c r="C646">
        <v>2016</v>
      </c>
      <c r="D646" t="s">
        <v>54</v>
      </c>
      <c r="E646">
        <v>44</v>
      </c>
      <c r="F646" t="s">
        <v>89</v>
      </c>
      <c r="G646" t="s">
        <v>34</v>
      </c>
      <c r="H646" t="s">
        <v>0</v>
      </c>
      <c r="I646" s="16">
        <f>VLOOKUP(Ventas[[#This Row],[Estado]], Población[#All], 2, 0)</f>
        <v>712816</v>
      </c>
      <c r="J646" t="s">
        <v>61</v>
      </c>
      <c r="K646" t="s">
        <v>76</v>
      </c>
      <c r="L646">
        <v>1</v>
      </c>
      <c r="M646" s="2">
        <v>231</v>
      </c>
      <c r="N646" s="2">
        <v>288</v>
      </c>
      <c r="O646" s="2">
        <f>Ventas[[#This Row],[Cantidad]]*Ventas[[#This Row],[Costo unitario]]</f>
        <v>231</v>
      </c>
      <c r="P646" s="2">
        <f>Ventas[[#This Row],[Cantidad]]*Ventas[[#This Row],[Precio unitario]]</f>
        <v>288</v>
      </c>
    </row>
    <row r="647" spans="2:16" x14ac:dyDescent="0.3">
      <c r="B647" s="1">
        <v>42386</v>
      </c>
      <c r="C647">
        <v>2016</v>
      </c>
      <c r="D647" t="s">
        <v>49</v>
      </c>
      <c r="E647">
        <v>45</v>
      </c>
      <c r="F647" t="s">
        <v>89</v>
      </c>
      <c r="G647" t="s">
        <v>34</v>
      </c>
      <c r="H647" t="s">
        <v>2</v>
      </c>
      <c r="I647" s="16">
        <f>VLOOKUP(Ventas[[#This Row],[Estado]], Población[#All], 2, 0)</f>
        <v>4246000</v>
      </c>
      <c r="J647" t="s">
        <v>63</v>
      </c>
      <c r="K647" t="s">
        <v>67</v>
      </c>
      <c r="L647">
        <v>2</v>
      </c>
      <c r="M647" s="2">
        <v>1147.5</v>
      </c>
      <c r="N647" s="2">
        <v>1105.5</v>
      </c>
      <c r="O647" s="2">
        <f>Ventas[[#This Row],[Cantidad]]*Ventas[[#This Row],[Costo unitario]]</f>
        <v>2295</v>
      </c>
      <c r="P647" s="2">
        <f>Ventas[[#This Row],[Cantidad]]*Ventas[[#This Row],[Precio unitario]]</f>
        <v>2211</v>
      </c>
    </row>
    <row r="648" spans="2:16" x14ac:dyDescent="0.3">
      <c r="B648" s="1">
        <v>42393</v>
      </c>
      <c r="C648">
        <v>2016</v>
      </c>
      <c r="D648" t="s">
        <v>49</v>
      </c>
      <c r="E648">
        <v>45</v>
      </c>
      <c r="F648" t="s">
        <v>89</v>
      </c>
      <c r="G648" t="s">
        <v>34</v>
      </c>
      <c r="H648" t="s">
        <v>2</v>
      </c>
      <c r="I648" s="16">
        <f>VLOOKUP(Ventas[[#This Row],[Estado]], Población[#All], 2, 0)</f>
        <v>4246000</v>
      </c>
      <c r="J648" t="s">
        <v>63</v>
      </c>
      <c r="K648" t="s">
        <v>67</v>
      </c>
      <c r="L648">
        <v>2</v>
      </c>
      <c r="M648" s="2">
        <v>1160</v>
      </c>
      <c r="N648" s="2">
        <v>1121</v>
      </c>
      <c r="O648" s="2">
        <f>Ventas[[#This Row],[Cantidad]]*Ventas[[#This Row],[Costo unitario]]</f>
        <v>2320</v>
      </c>
      <c r="P648" s="2">
        <f>Ventas[[#This Row],[Cantidad]]*Ventas[[#This Row],[Precio unitario]]</f>
        <v>2242</v>
      </c>
    </row>
    <row r="649" spans="2:16" x14ac:dyDescent="0.3">
      <c r="B649" s="1">
        <v>42484</v>
      </c>
      <c r="C649">
        <v>2016</v>
      </c>
      <c r="D649" t="s">
        <v>52</v>
      </c>
      <c r="E649">
        <v>45</v>
      </c>
      <c r="F649" t="s">
        <v>89</v>
      </c>
      <c r="G649" t="s">
        <v>34</v>
      </c>
      <c r="H649" t="s">
        <v>2</v>
      </c>
      <c r="I649" s="16">
        <f>VLOOKUP(Ventas[[#This Row],[Estado]], Población[#All], 2, 0)</f>
        <v>4246000</v>
      </c>
      <c r="J649" t="s">
        <v>63</v>
      </c>
      <c r="K649" t="s">
        <v>77</v>
      </c>
      <c r="L649">
        <v>2</v>
      </c>
      <c r="M649" s="2">
        <v>850.5</v>
      </c>
      <c r="N649" s="2">
        <v>840</v>
      </c>
      <c r="O649" s="2">
        <f>Ventas[[#This Row],[Cantidad]]*Ventas[[#This Row],[Costo unitario]]</f>
        <v>1701</v>
      </c>
      <c r="P649" s="2">
        <f>Ventas[[#This Row],[Cantidad]]*Ventas[[#This Row],[Precio unitario]]</f>
        <v>1680</v>
      </c>
    </row>
    <row r="650" spans="2:16" hidden="1" x14ac:dyDescent="0.3">
      <c r="B650" s="1">
        <v>42098</v>
      </c>
      <c r="C650">
        <v>2015</v>
      </c>
      <c r="D650" t="s">
        <v>52</v>
      </c>
      <c r="E650">
        <v>45</v>
      </c>
      <c r="F650" t="s">
        <v>89</v>
      </c>
      <c r="G650" t="s">
        <v>34</v>
      </c>
      <c r="H650" t="s">
        <v>2</v>
      </c>
      <c r="I650" s="16">
        <f>VLOOKUP(Ventas[[#This Row],[Estado]], Población[#All], 2, 0)</f>
        <v>4246000</v>
      </c>
      <c r="J650" t="s">
        <v>63</v>
      </c>
      <c r="K650" t="s">
        <v>77</v>
      </c>
      <c r="L650">
        <v>1</v>
      </c>
      <c r="M650" s="2">
        <v>1000</v>
      </c>
      <c r="N650" s="2">
        <v>891</v>
      </c>
      <c r="O650" s="2">
        <f>Ventas[[#This Row],[Cantidad]]*Ventas[[#This Row],[Costo unitario]]</f>
        <v>1000</v>
      </c>
      <c r="P650" s="2">
        <f>Ventas[[#This Row],[Cantidad]]*Ventas[[#This Row],[Precio unitario]]</f>
        <v>891</v>
      </c>
    </row>
    <row r="651" spans="2:16" hidden="1" x14ac:dyDescent="0.3">
      <c r="B651" s="1">
        <v>42133</v>
      </c>
      <c r="C651">
        <v>2015</v>
      </c>
      <c r="D651" t="s">
        <v>53</v>
      </c>
      <c r="E651">
        <v>45</v>
      </c>
      <c r="F651" t="s">
        <v>89</v>
      </c>
      <c r="G651" t="s">
        <v>34</v>
      </c>
      <c r="H651" t="s">
        <v>2</v>
      </c>
      <c r="I651" s="16">
        <f>VLOOKUP(Ventas[[#This Row],[Estado]], Población[#All], 2, 0)</f>
        <v>4246000</v>
      </c>
      <c r="J651" t="s">
        <v>63</v>
      </c>
      <c r="K651" t="s">
        <v>77</v>
      </c>
      <c r="L651">
        <v>2</v>
      </c>
      <c r="M651" s="2">
        <v>500</v>
      </c>
      <c r="N651" s="2">
        <v>465.5</v>
      </c>
      <c r="O651" s="2">
        <f>Ventas[[#This Row],[Cantidad]]*Ventas[[#This Row],[Costo unitario]]</f>
        <v>1000</v>
      </c>
      <c r="P651" s="2">
        <f>Ventas[[#This Row],[Cantidad]]*Ventas[[#This Row],[Precio unitario]]</f>
        <v>931</v>
      </c>
    </row>
    <row r="652" spans="2:16" hidden="1" x14ac:dyDescent="0.3">
      <c r="B652" s="1">
        <v>42140</v>
      </c>
      <c r="C652">
        <v>2015</v>
      </c>
      <c r="D652" t="s">
        <v>53</v>
      </c>
      <c r="E652">
        <v>45</v>
      </c>
      <c r="F652" t="s">
        <v>89</v>
      </c>
      <c r="G652" t="s">
        <v>34</v>
      </c>
      <c r="H652" t="s">
        <v>2</v>
      </c>
      <c r="I652" s="16">
        <f>VLOOKUP(Ventas[[#This Row],[Estado]], Población[#All], 2, 0)</f>
        <v>4246000</v>
      </c>
      <c r="J652" t="s">
        <v>63</v>
      </c>
      <c r="K652" t="s">
        <v>77</v>
      </c>
      <c r="L652">
        <v>3</v>
      </c>
      <c r="M652" s="2">
        <v>333.33</v>
      </c>
      <c r="N652" s="2">
        <v>313.66666700000002</v>
      </c>
      <c r="O652" s="2">
        <f>Ventas[[#This Row],[Cantidad]]*Ventas[[#This Row],[Costo unitario]]</f>
        <v>999.99</v>
      </c>
      <c r="P652" s="2">
        <f>Ventas[[#This Row],[Cantidad]]*Ventas[[#This Row],[Precio unitario]]</f>
        <v>941.00000100000011</v>
      </c>
    </row>
    <row r="653" spans="2:16" hidden="1" x14ac:dyDescent="0.3">
      <c r="B653" s="1">
        <v>42238</v>
      </c>
      <c r="C653">
        <v>2015</v>
      </c>
      <c r="D653" t="s">
        <v>56</v>
      </c>
      <c r="E653">
        <v>45</v>
      </c>
      <c r="F653" t="s">
        <v>89</v>
      </c>
      <c r="G653" t="s">
        <v>34</v>
      </c>
      <c r="H653" t="s">
        <v>2</v>
      </c>
      <c r="I653" s="16">
        <f>VLOOKUP(Ventas[[#This Row],[Estado]], Población[#All], 2, 0)</f>
        <v>4246000</v>
      </c>
      <c r="J653" t="s">
        <v>63</v>
      </c>
      <c r="K653" t="s">
        <v>67</v>
      </c>
      <c r="L653">
        <v>2</v>
      </c>
      <c r="M653" s="2">
        <v>1147.5</v>
      </c>
      <c r="N653" s="2">
        <v>1164</v>
      </c>
      <c r="O653" s="2">
        <f>Ventas[[#This Row],[Cantidad]]*Ventas[[#This Row],[Costo unitario]]</f>
        <v>2295</v>
      </c>
      <c r="P653" s="2">
        <f>Ventas[[#This Row],[Cantidad]]*Ventas[[#This Row],[Precio unitario]]</f>
        <v>2328</v>
      </c>
    </row>
    <row r="654" spans="2:16" hidden="1" x14ac:dyDescent="0.3">
      <c r="B654" s="1">
        <v>42323</v>
      </c>
      <c r="C654">
        <v>2015</v>
      </c>
      <c r="D654" t="s">
        <v>59</v>
      </c>
      <c r="E654">
        <v>45</v>
      </c>
      <c r="F654" t="s">
        <v>89</v>
      </c>
      <c r="G654" t="s">
        <v>34</v>
      </c>
      <c r="H654" t="s">
        <v>2</v>
      </c>
      <c r="I654" s="16">
        <f>VLOOKUP(Ventas[[#This Row],[Estado]], Población[#All], 2, 0)</f>
        <v>4246000</v>
      </c>
      <c r="J654" t="s">
        <v>63</v>
      </c>
      <c r="K654" t="s">
        <v>67</v>
      </c>
      <c r="L654">
        <v>3</v>
      </c>
      <c r="M654" s="2">
        <v>773.33</v>
      </c>
      <c r="N654" s="2">
        <v>702</v>
      </c>
      <c r="O654" s="2">
        <f>Ventas[[#This Row],[Cantidad]]*Ventas[[#This Row],[Costo unitario]]</f>
        <v>2319.9900000000002</v>
      </c>
      <c r="P654" s="2">
        <f>Ventas[[#This Row],[Cantidad]]*Ventas[[#This Row],[Precio unitario]]</f>
        <v>2106</v>
      </c>
    </row>
    <row r="655" spans="2:16" hidden="1" x14ac:dyDescent="0.3">
      <c r="B655" s="1">
        <v>42345</v>
      </c>
      <c r="C655">
        <v>2015</v>
      </c>
      <c r="D655" t="s">
        <v>60</v>
      </c>
      <c r="E655">
        <v>45</v>
      </c>
      <c r="F655" t="s">
        <v>89</v>
      </c>
      <c r="G655" t="s">
        <v>34</v>
      </c>
      <c r="H655" t="s">
        <v>2</v>
      </c>
      <c r="I655" s="16">
        <f>VLOOKUP(Ventas[[#This Row],[Estado]], Población[#All], 2, 0)</f>
        <v>4246000</v>
      </c>
      <c r="J655" t="s">
        <v>63</v>
      </c>
      <c r="K655" t="s">
        <v>67</v>
      </c>
      <c r="L655">
        <v>3</v>
      </c>
      <c r="M655" s="2">
        <v>256.33</v>
      </c>
      <c r="N655" s="2">
        <v>261.33333299999998</v>
      </c>
      <c r="O655" s="2">
        <f>Ventas[[#This Row],[Cantidad]]*Ventas[[#This Row],[Costo unitario]]</f>
        <v>768.99</v>
      </c>
      <c r="P655" s="2">
        <f>Ventas[[#This Row],[Cantidad]]*Ventas[[#This Row],[Precio unitario]]</f>
        <v>783.99999899999989</v>
      </c>
    </row>
    <row r="656" spans="2:16" x14ac:dyDescent="0.3">
      <c r="B656" s="1">
        <v>42420</v>
      </c>
      <c r="C656">
        <v>2016</v>
      </c>
      <c r="D656" t="s">
        <v>50</v>
      </c>
      <c r="E656">
        <v>60</v>
      </c>
      <c r="F656" t="s">
        <v>89</v>
      </c>
      <c r="G656" t="s">
        <v>34</v>
      </c>
      <c r="H656" t="s">
        <v>1</v>
      </c>
      <c r="I656" s="16">
        <f>VLOOKUP(Ventas[[#This Row],[Estado]], Población[#All], 2, 0)</f>
        <v>39240000</v>
      </c>
      <c r="J656" t="s">
        <v>61</v>
      </c>
      <c r="K656" t="s">
        <v>71</v>
      </c>
      <c r="L656">
        <v>1</v>
      </c>
      <c r="M656" s="2">
        <v>220</v>
      </c>
      <c r="N656" s="2">
        <v>303</v>
      </c>
      <c r="O656" s="2">
        <f>Ventas[[#This Row],[Cantidad]]*Ventas[[#This Row],[Costo unitario]]</f>
        <v>220</v>
      </c>
      <c r="P656" s="2">
        <f>Ventas[[#This Row],[Cantidad]]*Ventas[[#This Row],[Precio unitario]]</f>
        <v>303</v>
      </c>
    </row>
    <row r="657" spans="2:16" x14ac:dyDescent="0.3">
      <c r="B657" s="1">
        <v>42420</v>
      </c>
      <c r="C657">
        <v>2016</v>
      </c>
      <c r="D657" t="s">
        <v>50</v>
      </c>
      <c r="E657">
        <v>60</v>
      </c>
      <c r="F657" t="s">
        <v>89</v>
      </c>
      <c r="G657" t="s">
        <v>34</v>
      </c>
      <c r="H657" t="s">
        <v>1</v>
      </c>
      <c r="I657" s="16">
        <f>VLOOKUP(Ventas[[#This Row],[Estado]], Población[#All], 2, 0)</f>
        <v>39240000</v>
      </c>
      <c r="J657" t="s">
        <v>61</v>
      </c>
      <c r="K657" t="s">
        <v>76</v>
      </c>
      <c r="L657">
        <v>2</v>
      </c>
      <c r="M657" s="2">
        <v>71.5</v>
      </c>
      <c r="N657" s="2">
        <v>86.5</v>
      </c>
      <c r="O657" s="2">
        <f>Ventas[[#This Row],[Cantidad]]*Ventas[[#This Row],[Costo unitario]]</f>
        <v>143</v>
      </c>
      <c r="P657" s="2">
        <f>Ventas[[#This Row],[Cantidad]]*Ventas[[#This Row],[Precio unitario]]</f>
        <v>173</v>
      </c>
    </row>
    <row r="658" spans="2:16" x14ac:dyDescent="0.3">
      <c r="B658" s="1">
        <v>42440</v>
      </c>
      <c r="C658">
        <v>2016</v>
      </c>
      <c r="D658" t="s">
        <v>51</v>
      </c>
      <c r="E658">
        <v>60</v>
      </c>
      <c r="F658" t="s">
        <v>89</v>
      </c>
      <c r="G658" t="s">
        <v>34</v>
      </c>
      <c r="H658" t="s">
        <v>1</v>
      </c>
      <c r="I658" s="16">
        <f>VLOOKUP(Ventas[[#This Row],[Estado]], Población[#All], 2, 0)</f>
        <v>39240000</v>
      </c>
      <c r="J658" t="s">
        <v>61</v>
      </c>
      <c r="K658" t="s">
        <v>71</v>
      </c>
      <c r="L658">
        <v>3</v>
      </c>
      <c r="M658" s="2">
        <v>197.67</v>
      </c>
      <c r="N658" s="2">
        <v>262.33333299999998</v>
      </c>
      <c r="O658" s="2">
        <f>Ventas[[#This Row],[Cantidad]]*Ventas[[#This Row],[Costo unitario]]</f>
        <v>593.01</v>
      </c>
      <c r="P658" s="2">
        <f>Ventas[[#This Row],[Cantidad]]*Ventas[[#This Row],[Precio unitario]]</f>
        <v>786.99999899999989</v>
      </c>
    </row>
    <row r="659" spans="2:16" hidden="1" x14ac:dyDescent="0.3">
      <c r="B659" s="1">
        <v>42229</v>
      </c>
      <c r="C659">
        <v>2015</v>
      </c>
      <c r="D659" t="s">
        <v>56</v>
      </c>
      <c r="E659">
        <v>60</v>
      </c>
      <c r="F659" t="s">
        <v>89</v>
      </c>
      <c r="G659" t="s">
        <v>34</v>
      </c>
      <c r="H659" t="s">
        <v>1</v>
      </c>
      <c r="I659" s="16">
        <f>VLOOKUP(Ventas[[#This Row],[Estado]], Población[#All], 2, 0)</f>
        <v>39240000</v>
      </c>
      <c r="J659" t="s">
        <v>61</v>
      </c>
      <c r="K659" t="s">
        <v>76</v>
      </c>
      <c r="L659">
        <v>2</v>
      </c>
      <c r="M659" s="2">
        <v>16</v>
      </c>
      <c r="N659" s="2">
        <v>19</v>
      </c>
      <c r="O659" s="2">
        <f>Ventas[[#This Row],[Cantidad]]*Ventas[[#This Row],[Costo unitario]]</f>
        <v>32</v>
      </c>
      <c r="P659" s="2">
        <f>Ventas[[#This Row],[Cantidad]]*Ventas[[#This Row],[Precio unitario]]</f>
        <v>38</v>
      </c>
    </row>
    <row r="660" spans="2:16" hidden="1" x14ac:dyDescent="0.3">
      <c r="B660" s="1">
        <v>42318</v>
      </c>
      <c r="C660">
        <v>2015</v>
      </c>
      <c r="D660" t="s">
        <v>59</v>
      </c>
      <c r="E660">
        <v>60</v>
      </c>
      <c r="F660" t="s">
        <v>89</v>
      </c>
      <c r="G660" t="s">
        <v>34</v>
      </c>
      <c r="H660" t="s">
        <v>1</v>
      </c>
      <c r="I660" s="16">
        <f>VLOOKUP(Ventas[[#This Row],[Estado]], Población[#All], 2, 0)</f>
        <v>39240000</v>
      </c>
      <c r="J660" t="s">
        <v>61</v>
      </c>
      <c r="K660" t="s">
        <v>76</v>
      </c>
      <c r="L660">
        <v>2</v>
      </c>
      <c r="M660" s="2">
        <v>8</v>
      </c>
      <c r="N660" s="2">
        <v>8</v>
      </c>
      <c r="O660" s="2">
        <f>Ventas[[#This Row],[Cantidad]]*Ventas[[#This Row],[Costo unitario]]</f>
        <v>16</v>
      </c>
      <c r="P660" s="2">
        <f>Ventas[[#This Row],[Cantidad]]*Ventas[[#This Row],[Precio unitario]]</f>
        <v>16</v>
      </c>
    </row>
    <row r="661" spans="2:16" x14ac:dyDescent="0.3">
      <c r="B661" s="1">
        <v>42567</v>
      </c>
      <c r="C661">
        <v>2016</v>
      </c>
      <c r="D661" t="s">
        <v>55</v>
      </c>
      <c r="E661">
        <v>59</v>
      </c>
      <c r="F661" t="s">
        <v>89</v>
      </c>
      <c r="G661" t="s">
        <v>34</v>
      </c>
      <c r="H661" t="s">
        <v>0</v>
      </c>
      <c r="I661" s="16">
        <f>VLOOKUP(Ventas[[#This Row],[Estado]], Población[#All], 2, 0)</f>
        <v>712816</v>
      </c>
      <c r="J661" t="s">
        <v>61</v>
      </c>
      <c r="K661" t="s">
        <v>64</v>
      </c>
      <c r="L661">
        <v>1</v>
      </c>
      <c r="M661" s="2">
        <v>815</v>
      </c>
      <c r="N661" s="2">
        <v>933</v>
      </c>
      <c r="O661" s="2">
        <f>Ventas[[#This Row],[Cantidad]]*Ventas[[#This Row],[Costo unitario]]</f>
        <v>815</v>
      </c>
      <c r="P661" s="2">
        <f>Ventas[[#This Row],[Cantidad]]*Ventas[[#This Row],[Precio unitario]]</f>
        <v>933</v>
      </c>
    </row>
    <row r="662" spans="2:16" hidden="1" x14ac:dyDescent="0.3">
      <c r="B662" s="1">
        <v>42272</v>
      </c>
      <c r="C662">
        <v>2015</v>
      </c>
      <c r="D662" t="s">
        <v>57</v>
      </c>
      <c r="E662">
        <v>59</v>
      </c>
      <c r="F662" t="s">
        <v>89</v>
      </c>
      <c r="G662" t="s">
        <v>34</v>
      </c>
      <c r="H662" t="s">
        <v>0</v>
      </c>
      <c r="I662" s="16">
        <f>VLOOKUP(Ventas[[#This Row],[Estado]], Población[#All], 2, 0)</f>
        <v>712816</v>
      </c>
      <c r="J662" t="s">
        <v>61</v>
      </c>
      <c r="K662" t="s">
        <v>64</v>
      </c>
      <c r="L662">
        <v>2</v>
      </c>
      <c r="M662" s="2">
        <v>297.5</v>
      </c>
      <c r="N662" s="2">
        <v>342.5</v>
      </c>
      <c r="O662" s="2">
        <f>Ventas[[#This Row],[Cantidad]]*Ventas[[#This Row],[Costo unitario]]</f>
        <v>595</v>
      </c>
      <c r="P662" s="2">
        <f>Ventas[[#This Row],[Cantidad]]*Ventas[[#This Row],[Precio unitario]]</f>
        <v>685</v>
      </c>
    </row>
    <row r="663" spans="2:16" hidden="1" x14ac:dyDescent="0.3">
      <c r="B663" s="1">
        <v>42272</v>
      </c>
      <c r="C663">
        <v>2015</v>
      </c>
      <c r="D663" t="s">
        <v>57</v>
      </c>
      <c r="E663">
        <v>59</v>
      </c>
      <c r="F663" t="s">
        <v>89</v>
      </c>
      <c r="G663" t="s">
        <v>34</v>
      </c>
      <c r="H663" t="s">
        <v>0</v>
      </c>
      <c r="I663" s="16">
        <f>VLOOKUP(Ventas[[#This Row],[Estado]], Población[#All], 2, 0)</f>
        <v>712816</v>
      </c>
      <c r="J663" t="s">
        <v>61</v>
      </c>
      <c r="K663" t="s">
        <v>64</v>
      </c>
      <c r="L663">
        <v>2</v>
      </c>
      <c r="M663" s="2">
        <v>60</v>
      </c>
      <c r="N663" s="2">
        <v>68</v>
      </c>
      <c r="O663" s="2">
        <f>Ventas[[#This Row],[Cantidad]]*Ventas[[#This Row],[Costo unitario]]</f>
        <v>120</v>
      </c>
      <c r="P663" s="2">
        <f>Ventas[[#This Row],[Cantidad]]*Ventas[[#This Row],[Precio unitario]]</f>
        <v>136</v>
      </c>
    </row>
    <row r="664" spans="2:16" hidden="1" x14ac:dyDescent="0.3">
      <c r="B664" s="1">
        <v>42272</v>
      </c>
      <c r="C664">
        <v>2015</v>
      </c>
      <c r="D664" t="s">
        <v>57</v>
      </c>
      <c r="E664">
        <v>59</v>
      </c>
      <c r="F664" t="s">
        <v>89</v>
      </c>
      <c r="G664" t="s">
        <v>34</v>
      </c>
      <c r="H664" t="s">
        <v>0</v>
      </c>
      <c r="I664" s="16">
        <f>VLOOKUP(Ventas[[#This Row],[Estado]], Población[#All], 2, 0)</f>
        <v>712816</v>
      </c>
      <c r="J664" t="s">
        <v>61</v>
      </c>
      <c r="K664" t="s">
        <v>64</v>
      </c>
      <c r="L664">
        <v>3</v>
      </c>
      <c r="M664" s="2">
        <v>19</v>
      </c>
      <c r="N664" s="2">
        <v>22.666667</v>
      </c>
      <c r="O664" s="2">
        <f>Ventas[[#This Row],[Cantidad]]*Ventas[[#This Row],[Costo unitario]]</f>
        <v>57</v>
      </c>
      <c r="P664" s="2">
        <f>Ventas[[#This Row],[Cantidad]]*Ventas[[#This Row],[Precio unitario]]</f>
        <v>68.000000999999997</v>
      </c>
    </row>
    <row r="665" spans="2:16" hidden="1" x14ac:dyDescent="0.3">
      <c r="B665" s="1">
        <v>42327</v>
      </c>
      <c r="C665">
        <v>2015</v>
      </c>
      <c r="D665" t="s">
        <v>59</v>
      </c>
      <c r="E665">
        <v>59</v>
      </c>
      <c r="F665" t="s">
        <v>89</v>
      </c>
      <c r="G665" t="s">
        <v>34</v>
      </c>
      <c r="H665" t="s">
        <v>0</v>
      </c>
      <c r="I665" s="16">
        <f>VLOOKUP(Ventas[[#This Row],[Estado]], Población[#All], 2, 0)</f>
        <v>712816</v>
      </c>
      <c r="J665" t="s">
        <v>61</v>
      </c>
      <c r="K665" t="s">
        <v>64</v>
      </c>
      <c r="L665">
        <v>3</v>
      </c>
      <c r="M665" s="2">
        <v>50</v>
      </c>
      <c r="N665" s="2">
        <v>53.666666999999997</v>
      </c>
      <c r="O665" s="2">
        <f>Ventas[[#This Row],[Cantidad]]*Ventas[[#This Row],[Costo unitario]]</f>
        <v>150</v>
      </c>
      <c r="P665" s="2">
        <f>Ventas[[#This Row],[Cantidad]]*Ventas[[#This Row],[Precio unitario]]</f>
        <v>161.000001</v>
      </c>
    </row>
    <row r="666" spans="2:16" hidden="1" x14ac:dyDescent="0.3">
      <c r="B666" s="1">
        <v>42330</v>
      </c>
      <c r="C666">
        <v>2015</v>
      </c>
      <c r="D666" t="s">
        <v>59</v>
      </c>
      <c r="E666">
        <v>59</v>
      </c>
      <c r="F666" t="s">
        <v>89</v>
      </c>
      <c r="G666" t="s">
        <v>34</v>
      </c>
      <c r="H666" t="s">
        <v>0</v>
      </c>
      <c r="I666" s="16">
        <f>VLOOKUP(Ventas[[#This Row],[Estado]], Población[#All], 2, 0)</f>
        <v>712816</v>
      </c>
      <c r="J666" t="s">
        <v>61</v>
      </c>
      <c r="K666" t="s">
        <v>64</v>
      </c>
      <c r="L666">
        <v>3</v>
      </c>
      <c r="M666" s="2">
        <v>15.33</v>
      </c>
      <c r="N666" s="2">
        <v>18</v>
      </c>
      <c r="O666" s="2">
        <f>Ventas[[#This Row],[Cantidad]]*Ventas[[#This Row],[Costo unitario]]</f>
        <v>45.99</v>
      </c>
      <c r="P666" s="2">
        <f>Ventas[[#This Row],[Cantidad]]*Ventas[[#This Row],[Precio unitario]]</f>
        <v>54</v>
      </c>
    </row>
    <row r="667" spans="2:16" hidden="1" x14ac:dyDescent="0.3">
      <c r="B667" s="1">
        <v>42219</v>
      </c>
      <c r="C667">
        <v>2015</v>
      </c>
      <c r="D667" t="s">
        <v>56</v>
      </c>
      <c r="E667">
        <v>59</v>
      </c>
      <c r="F667" t="s">
        <v>90</v>
      </c>
      <c r="G667" t="s">
        <v>34</v>
      </c>
      <c r="H667" t="s">
        <v>1</v>
      </c>
      <c r="I667" s="16">
        <f>VLOOKUP(Ventas[[#This Row],[Estado]], Población[#All], 2, 0)</f>
        <v>39240000</v>
      </c>
      <c r="J667" t="s">
        <v>61</v>
      </c>
      <c r="K667" t="s">
        <v>68</v>
      </c>
      <c r="L667">
        <v>2</v>
      </c>
      <c r="M667" s="2">
        <v>238.5</v>
      </c>
      <c r="N667" s="2">
        <v>288</v>
      </c>
      <c r="O667" s="2">
        <f>Ventas[[#This Row],[Cantidad]]*Ventas[[#This Row],[Costo unitario]]</f>
        <v>477</v>
      </c>
      <c r="P667" s="2">
        <f>Ventas[[#This Row],[Cantidad]]*Ventas[[#This Row],[Precio unitario]]</f>
        <v>576</v>
      </c>
    </row>
    <row r="668" spans="2:16" x14ac:dyDescent="0.3">
      <c r="B668" s="1">
        <v>42457</v>
      </c>
      <c r="C668">
        <v>2016</v>
      </c>
      <c r="D668" t="s">
        <v>51</v>
      </c>
      <c r="E668">
        <v>58</v>
      </c>
      <c r="F668" t="s">
        <v>90</v>
      </c>
      <c r="G668" t="s">
        <v>34</v>
      </c>
      <c r="H668" t="s">
        <v>1</v>
      </c>
      <c r="I668" s="16">
        <f>VLOOKUP(Ventas[[#This Row],[Estado]], Población[#All], 2, 0)</f>
        <v>39240000</v>
      </c>
      <c r="J668" t="s">
        <v>62</v>
      </c>
      <c r="K668" t="s">
        <v>70</v>
      </c>
      <c r="L668">
        <v>3</v>
      </c>
      <c r="M668" s="2">
        <v>300</v>
      </c>
      <c r="N668" s="2">
        <v>343</v>
      </c>
      <c r="O668" s="2">
        <f>Ventas[[#This Row],[Cantidad]]*Ventas[[#This Row],[Costo unitario]]</f>
        <v>900</v>
      </c>
      <c r="P668" s="2">
        <f>Ventas[[#This Row],[Cantidad]]*Ventas[[#This Row],[Precio unitario]]</f>
        <v>1029</v>
      </c>
    </row>
    <row r="669" spans="2:16" x14ac:dyDescent="0.3">
      <c r="B669" s="1">
        <v>42536</v>
      </c>
      <c r="C669">
        <v>2016</v>
      </c>
      <c r="D669" t="s">
        <v>54</v>
      </c>
      <c r="E669">
        <v>58</v>
      </c>
      <c r="F669" t="s">
        <v>90</v>
      </c>
      <c r="G669" t="s">
        <v>34</v>
      </c>
      <c r="H669" t="s">
        <v>1</v>
      </c>
      <c r="I669" s="16">
        <f>VLOOKUP(Ventas[[#This Row],[Estado]], Población[#All], 2, 0)</f>
        <v>39240000</v>
      </c>
      <c r="J669" t="s">
        <v>63</v>
      </c>
      <c r="K669" t="s">
        <v>67</v>
      </c>
      <c r="L669">
        <v>2</v>
      </c>
      <c r="M669" s="2">
        <v>1147.5</v>
      </c>
      <c r="N669" s="2">
        <v>1220</v>
      </c>
      <c r="O669" s="2">
        <f>Ventas[[#This Row],[Cantidad]]*Ventas[[#This Row],[Costo unitario]]</f>
        <v>2295</v>
      </c>
      <c r="P669" s="2">
        <f>Ventas[[#This Row],[Cantidad]]*Ventas[[#This Row],[Precio unitario]]</f>
        <v>2440</v>
      </c>
    </row>
    <row r="670" spans="2:16" x14ac:dyDescent="0.3">
      <c r="B670" s="1">
        <v>42538</v>
      </c>
      <c r="C670">
        <v>2016</v>
      </c>
      <c r="D670" t="s">
        <v>54</v>
      </c>
      <c r="E670">
        <v>58</v>
      </c>
      <c r="F670" t="s">
        <v>90</v>
      </c>
      <c r="G670" t="s">
        <v>34</v>
      </c>
      <c r="H670" t="s">
        <v>1</v>
      </c>
      <c r="I670" s="16">
        <f>VLOOKUP(Ventas[[#This Row],[Estado]], Población[#All], 2, 0)</f>
        <v>39240000</v>
      </c>
      <c r="J670" t="s">
        <v>63</v>
      </c>
      <c r="K670" t="s">
        <v>67</v>
      </c>
      <c r="L670">
        <v>3</v>
      </c>
      <c r="M670" s="2">
        <v>773.33</v>
      </c>
      <c r="N670" s="2">
        <v>840.66666699999996</v>
      </c>
      <c r="O670" s="2">
        <f>Ventas[[#This Row],[Cantidad]]*Ventas[[#This Row],[Costo unitario]]</f>
        <v>2319.9900000000002</v>
      </c>
      <c r="P670" s="2">
        <f>Ventas[[#This Row],[Cantidad]]*Ventas[[#This Row],[Precio unitario]]</f>
        <v>2522.0000009999999</v>
      </c>
    </row>
    <row r="671" spans="2:16" hidden="1" x14ac:dyDescent="0.3">
      <c r="B671" s="1">
        <v>42225</v>
      </c>
      <c r="C671">
        <v>2015</v>
      </c>
      <c r="D671" t="s">
        <v>56</v>
      </c>
      <c r="E671">
        <v>58</v>
      </c>
      <c r="F671" t="s">
        <v>90</v>
      </c>
      <c r="G671" t="s">
        <v>34</v>
      </c>
      <c r="H671" t="s">
        <v>1</v>
      </c>
      <c r="I671" s="16">
        <f>VLOOKUP(Ventas[[#This Row],[Estado]], Población[#All], 2, 0)</f>
        <v>39240000</v>
      </c>
      <c r="J671" t="s">
        <v>63</v>
      </c>
      <c r="K671" t="s">
        <v>67</v>
      </c>
      <c r="L671">
        <v>3</v>
      </c>
      <c r="M671" s="2">
        <v>765</v>
      </c>
      <c r="N671" s="2">
        <v>739.66666699999996</v>
      </c>
      <c r="O671" s="2">
        <f>Ventas[[#This Row],[Cantidad]]*Ventas[[#This Row],[Costo unitario]]</f>
        <v>2295</v>
      </c>
      <c r="P671" s="2">
        <f>Ventas[[#This Row],[Cantidad]]*Ventas[[#This Row],[Precio unitario]]</f>
        <v>2219.0000009999999</v>
      </c>
    </row>
    <row r="672" spans="2:16" hidden="1" x14ac:dyDescent="0.3">
      <c r="B672" s="1">
        <v>42225</v>
      </c>
      <c r="C672">
        <v>2015</v>
      </c>
      <c r="D672" t="s">
        <v>56</v>
      </c>
      <c r="E672">
        <v>58</v>
      </c>
      <c r="F672" t="s">
        <v>90</v>
      </c>
      <c r="G672" t="s">
        <v>34</v>
      </c>
      <c r="H672" t="s">
        <v>1</v>
      </c>
      <c r="I672" s="16">
        <f>VLOOKUP(Ventas[[#This Row],[Estado]], Población[#All], 2, 0)</f>
        <v>39240000</v>
      </c>
      <c r="J672" t="s">
        <v>62</v>
      </c>
      <c r="K672" t="s">
        <v>70</v>
      </c>
      <c r="L672">
        <v>3</v>
      </c>
      <c r="M672" s="2">
        <v>366.67</v>
      </c>
      <c r="N672" s="2">
        <v>435.66666700000002</v>
      </c>
      <c r="O672" s="2">
        <f>Ventas[[#This Row],[Cantidad]]*Ventas[[#This Row],[Costo unitario]]</f>
        <v>1100.01</v>
      </c>
      <c r="P672" s="2">
        <f>Ventas[[#This Row],[Cantidad]]*Ventas[[#This Row],[Precio unitario]]</f>
        <v>1307.0000010000001</v>
      </c>
    </row>
    <row r="673" spans="2:16" hidden="1" x14ac:dyDescent="0.3">
      <c r="B673" s="1">
        <v>42240</v>
      </c>
      <c r="C673">
        <v>2015</v>
      </c>
      <c r="D673" t="s">
        <v>56</v>
      </c>
      <c r="E673">
        <v>58</v>
      </c>
      <c r="F673" t="s">
        <v>90</v>
      </c>
      <c r="G673" t="s">
        <v>34</v>
      </c>
      <c r="H673" t="s">
        <v>1</v>
      </c>
      <c r="I673" s="16">
        <f>VLOOKUP(Ventas[[#This Row],[Estado]], Población[#All], 2, 0)</f>
        <v>39240000</v>
      </c>
      <c r="J673" t="s">
        <v>63</v>
      </c>
      <c r="K673" t="s">
        <v>67</v>
      </c>
      <c r="L673">
        <v>3</v>
      </c>
      <c r="M673" s="2">
        <v>765</v>
      </c>
      <c r="N673" s="2">
        <v>710.33333300000004</v>
      </c>
      <c r="O673" s="2">
        <f>Ventas[[#This Row],[Cantidad]]*Ventas[[#This Row],[Costo unitario]]</f>
        <v>2295</v>
      </c>
      <c r="P673" s="2">
        <f>Ventas[[#This Row],[Cantidad]]*Ventas[[#This Row],[Precio unitario]]</f>
        <v>2130.9999990000001</v>
      </c>
    </row>
    <row r="674" spans="2:16" hidden="1" x14ac:dyDescent="0.3">
      <c r="B674" s="1">
        <v>42315</v>
      </c>
      <c r="C674">
        <v>2015</v>
      </c>
      <c r="D674" t="s">
        <v>59</v>
      </c>
      <c r="E674">
        <v>58</v>
      </c>
      <c r="F674" t="s">
        <v>90</v>
      </c>
      <c r="G674" t="s">
        <v>34</v>
      </c>
      <c r="H674" t="s">
        <v>1</v>
      </c>
      <c r="I674" s="16">
        <f>VLOOKUP(Ventas[[#This Row],[Estado]], Población[#All], 2, 0)</f>
        <v>39240000</v>
      </c>
      <c r="J674" t="s">
        <v>63</v>
      </c>
      <c r="K674" t="s">
        <v>77</v>
      </c>
      <c r="L674">
        <v>2</v>
      </c>
      <c r="M674" s="2">
        <v>270</v>
      </c>
      <c r="N674" s="2">
        <v>256</v>
      </c>
      <c r="O674" s="2">
        <f>Ventas[[#This Row],[Cantidad]]*Ventas[[#This Row],[Costo unitario]]</f>
        <v>540</v>
      </c>
      <c r="P674" s="2">
        <f>Ventas[[#This Row],[Cantidad]]*Ventas[[#This Row],[Precio unitario]]</f>
        <v>512</v>
      </c>
    </row>
    <row r="675" spans="2:16" hidden="1" x14ac:dyDescent="0.3">
      <c r="B675" s="1">
        <v>42332</v>
      </c>
      <c r="C675">
        <v>2015</v>
      </c>
      <c r="D675" t="s">
        <v>59</v>
      </c>
      <c r="E675">
        <v>58</v>
      </c>
      <c r="F675" t="s">
        <v>90</v>
      </c>
      <c r="G675" t="s">
        <v>34</v>
      </c>
      <c r="H675" t="s">
        <v>1</v>
      </c>
      <c r="I675" s="16">
        <f>VLOOKUP(Ventas[[#This Row],[Estado]], Población[#All], 2, 0)</f>
        <v>39240000</v>
      </c>
      <c r="J675" t="s">
        <v>63</v>
      </c>
      <c r="K675" t="s">
        <v>67</v>
      </c>
      <c r="L675">
        <v>1</v>
      </c>
      <c r="M675" s="2">
        <v>2295</v>
      </c>
      <c r="N675" s="2">
        <v>2220</v>
      </c>
      <c r="O675" s="2">
        <f>Ventas[[#This Row],[Cantidad]]*Ventas[[#This Row],[Costo unitario]]</f>
        <v>2295</v>
      </c>
      <c r="P675" s="2">
        <f>Ventas[[#This Row],[Cantidad]]*Ventas[[#This Row],[Precio unitario]]</f>
        <v>2220</v>
      </c>
    </row>
    <row r="676" spans="2:16" hidden="1" x14ac:dyDescent="0.3">
      <c r="B676" s="1">
        <v>42332</v>
      </c>
      <c r="C676">
        <v>2015</v>
      </c>
      <c r="D676" t="s">
        <v>59</v>
      </c>
      <c r="E676">
        <v>58</v>
      </c>
      <c r="F676" t="s">
        <v>90</v>
      </c>
      <c r="G676" t="s">
        <v>34</v>
      </c>
      <c r="H676" t="s">
        <v>1</v>
      </c>
      <c r="I676" s="16">
        <f>VLOOKUP(Ventas[[#This Row],[Estado]], Población[#All], 2, 0)</f>
        <v>39240000</v>
      </c>
      <c r="J676" t="s">
        <v>62</v>
      </c>
      <c r="K676" t="s">
        <v>70</v>
      </c>
      <c r="L676">
        <v>3</v>
      </c>
      <c r="M676" s="2">
        <v>522</v>
      </c>
      <c r="N676" s="2">
        <v>483.66666700000002</v>
      </c>
      <c r="O676" s="2">
        <f>Ventas[[#This Row],[Cantidad]]*Ventas[[#This Row],[Costo unitario]]</f>
        <v>1566</v>
      </c>
      <c r="P676" s="2">
        <f>Ventas[[#This Row],[Cantidad]]*Ventas[[#This Row],[Precio unitario]]</f>
        <v>1451.0000010000001</v>
      </c>
    </row>
    <row r="677" spans="2:16" hidden="1" x14ac:dyDescent="0.3">
      <c r="B677" s="1">
        <v>42334</v>
      </c>
      <c r="C677">
        <v>2015</v>
      </c>
      <c r="D677" t="s">
        <v>59</v>
      </c>
      <c r="E677">
        <v>58</v>
      </c>
      <c r="F677" t="s">
        <v>90</v>
      </c>
      <c r="G677" t="s">
        <v>34</v>
      </c>
      <c r="H677" t="s">
        <v>1</v>
      </c>
      <c r="I677" s="16">
        <f>VLOOKUP(Ventas[[#This Row],[Estado]], Población[#All], 2, 0)</f>
        <v>39240000</v>
      </c>
      <c r="J677" t="s">
        <v>62</v>
      </c>
      <c r="K677" t="s">
        <v>70</v>
      </c>
      <c r="L677">
        <v>3</v>
      </c>
      <c r="M677" s="2">
        <v>300</v>
      </c>
      <c r="N677" s="2">
        <v>308.66666700000002</v>
      </c>
      <c r="O677" s="2">
        <f>Ventas[[#This Row],[Cantidad]]*Ventas[[#This Row],[Costo unitario]]</f>
        <v>900</v>
      </c>
      <c r="P677" s="2">
        <f>Ventas[[#This Row],[Cantidad]]*Ventas[[#This Row],[Precio unitario]]</f>
        <v>926.00000100000011</v>
      </c>
    </row>
    <row r="678" spans="2:16" hidden="1" x14ac:dyDescent="0.3">
      <c r="B678" s="1">
        <v>42220</v>
      </c>
      <c r="C678">
        <v>2015</v>
      </c>
      <c r="D678" t="s">
        <v>56</v>
      </c>
      <c r="E678">
        <v>58</v>
      </c>
      <c r="F678" t="s">
        <v>90</v>
      </c>
      <c r="G678" t="s">
        <v>34</v>
      </c>
      <c r="H678" t="s">
        <v>0</v>
      </c>
      <c r="I678" s="16">
        <f>VLOOKUP(Ventas[[#This Row],[Estado]], Población[#All], 2, 0)</f>
        <v>712816</v>
      </c>
      <c r="J678" t="s">
        <v>63</v>
      </c>
      <c r="K678" t="s">
        <v>67</v>
      </c>
      <c r="L678">
        <v>2</v>
      </c>
      <c r="M678" s="2">
        <v>1160</v>
      </c>
      <c r="N678" s="2">
        <v>1140</v>
      </c>
      <c r="O678" s="2">
        <f>Ventas[[#This Row],[Cantidad]]*Ventas[[#This Row],[Costo unitario]]</f>
        <v>2320</v>
      </c>
      <c r="P678" s="2">
        <f>Ventas[[#This Row],[Cantidad]]*Ventas[[#This Row],[Precio unitario]]</f>
        <v>2280</v>
      </c>
    </row>
    <row r="679" spans="2:16" hidden="1" x14ac:dyDescent="0.3">
      <c r="B679" s="1">
        <v>42220</v>
      </c>
      <c r="C679">
        <v>2015</v>
      </c>
      <c r="D679" t="s">
        <v>56</v>
      </c>
      <c r="E679">
        <v>58</v>
      </c>
      <c r="F679" t="s">
        <v>90</v>
      </c>
      <c r="G679" t="s">
        <v>34</v>
      </c>
      <c r="H679" t="s">
        <v>0</v>
      </c>
      <c r="I679" s="16">
        <f>VLOOKUP(Ventas[[#This Row],[Estado]], Población[#All], 2, 0)</f>
        <v>712816</v>
      </c>
      <c r="J679" t="s">
        <v>61</v>
      </c>
      <c r="K679" t="s">
        <v>78</v>
      </c>
      <c r="L679">
        <v>1</v>
      </c>
      <c r="M679" s="2">
        <v>30</v>
      </c>
      <c r="N679" s="2">
        <v>33</v>
      </c>
      <c r="O679" s="2">
        <f>Ventas[[#This Row],[Cantidad]]*Ventas[[#This Row],[Costo unitario]]</f>
        <v>30</v>
      </c>
      <c r="P679" s="2">
        <f>Ventas[[#This Row],[Cantidad]]*Ventas[[#This Row],[Precio unitario]]</f>
        <v>33</v>
      </c>
    </row>
    <row r="680" spans="2:16" hidden="1" x14ac:dyDescent="0.3">
      <c r="B680" s="1">
        <v>42220</v>
      </c>
      <c r="C680">
        <v>2015</v>
      </c>
      <c r="D680" t="s">
        <v>56</v>
      </c>
      <c r="E680">
        <v>58</v>
      </c>
      <c r="F680" t="s">
        <v>90</v>
      </c>
      <c r="G680" t="s">
        <v>34</v>
      </c>
      <c r="H680" t="s">
        <v>0</v>
      </c>
      <c r="I680" s="16">
        <f>VLOOKUP(Ventas[[#This Row],[Estado]], Población[#All], 2, 0)</f>
        <v>712816</v>
      </c>
      <c r="J680" t="s">
        <v>61</v>
      </c>
      <c r="K680" t="s">
        <v>78</v>
      </c>
      <c r="L680">
        <v>1</v>
      </c>
      <c r="M680" s="2">
        <v>140</v>
      </c>
      <c r="N680" s="2">
        <v>163</v>
      </c>
      <c r="O680" s="2">
        <f>Ventas[[#This Row],[Cantidad]]*Ventas[[#This Row],[Costo unitario]]</f>
        <v>140</v>
      </c>
      <c r="P680" s="2">
        <f>Ventas[[#This Row],[Cantidad]]*Ventas[[#This Row],[Precio unitario]]</f>
        <v>163</v>
      </c>
    </row>
    <row r="681" spans="2:16" hidden="1" x14ac:dyDescent="0.3">
      <c r="B681" s="1">
        <v>42220</v>
      </c>
      <c r="C681">
        <v>2015</v>
      </c>
      <c r="D681" t="s">
        <v>56</v>
      </c>
      <c r="E681">
        <v>58</v>
      </c>
      <c r="F681" t="s">
        <v>90</v>
      </c>
      <c r="G681" t="s">
        <v>34</v>
      </c>
      <c r="H681" t="s">
        <v>0</v>
      </c>
      <c r="I681" s="16">
        <f>VLOOKUP(Ventas[[#This Row],[Estado]], Población[#All], 2, 0)</f>
        <v>712816</v>
      </c>
      <c r="J681" t="s">
        <v>61</v>
      </c>
      <c r="K681" t="s">
        <v>69</v>
      </c>
      <c r="L681">
        <v>2</v>
      </c>
      <c r="M681" s="2">
        <v>687.5</v>
      </c>
      <c r="N681" s="2">
        <v>745.5</v>
      </c>
      <c r="O681" s="2">
        <f>Ventas[[#This Row],[Cantidad]]*Ventas[[#This Row],[Costo unitario]]</f>
        <v>1375</v>
      </c>
      <c r="P681" s="2">
        <f>Ventas[[#This Row],[Cantidad]]*Ventas[[#This Row],[Precio unitario]]</f>
        <v>1491</v>
      </c>
    </row>
    <row r="682" spans="2:16" x14ac:dyDescent="0.3">
      <c r="B682" s="1">
        <v>42448</v>
      </c>
      <c r="C682">
        <v>2016</v>
      </c>
      <c r="D682" t="s">
        <v>51</v>
      </c>
      <c r="E682">
        <v>58</v>
      </c>
      <c r="F682" t="s">
        <v>90</v>
      </c>
      <c r="G682" t="s">
        <v>34</v>
      </c>
      <c r="H682" t="s">
        <v>1</v>
      </c>
      <c r="I682" s="16">
        <f>VLOOKUP(Ventas[[#This Row],[Estado]], Población[#All], 2, 0)</f>
        <v>39240000</v>
      </c>
      <c r="J682" t="s">
        <v>61</v>
      </c>
      <c r="K682" t="s">
        <v>66</v>
      </c>
      <c r="L682">
        <v>2</v>
      </c>
      <c r="M682" s="2">
        <v>245</v>
      </c>
      <c r="N682" s="2">
        <v>291.5</v>
      </c>
      <c r="O682" s="2">
        <f>Ventas[[#This Row],[Cantidad]]*Ventas[[#This Row],[Costo unitario]]</f>
        <v>490</v>
      </c>
      <c r="P682" s="2">
        <f>Ventas[[#This Row],[Cantidad]]*Ventas[[#This Row],[Precio unitario]]</f>
        <v>583</v>
      </c>
    </row>
    <row r="683" spans="2:16" x14ac:dyDescent="0.3">
      <c r="B683" s="1">
        <v>42457</v>
      </c>
      <c r="C683">
        <v>2016</v>
      </c>
      <c r="D683" t="s">
        <v>51</v>
      </c>
      <c r="E683">
        <v>58</v>
      </c>
      <c r="F683" t="s">
        <v>90</v>
      </c>
      <c r="G683" t="s">
        <v>34</v>
      </c>
      <c r="H683" t="s">
        <v>1</v>
      </c>
      <c r="I683" s="16">
        <f>VLOOKUP(Ventas[[#This Row],[Estado]], Población[#All], 2, 0)</f>
        <v>39240000</v>
      </c>
      <c r="J683" t="s">
        <v>61</v>
      </c>
      <c r="K683" t="s">
        <v>66</v>
      </c>
      <c r="L683">
        <v>3</v>
      </c>
      <c r="M683" s="2">
        <v>23.33</v>
      </c>
      <c r="N683" s="2">
        <v>29</v>
      </c>
      <c r="O683" s="2">
        <f>Ventas[[#This Row],[Cantidad]]*Ventas[[#This Row],[Costo unitario]]</f>
        <v>69.989999999999995</v>
      </c>
      <c r="P683" s="2">
        <f>Ventas[[#This Row],[Cantidad]]*Ventas[[#This Row],[Precio unitario]]</f>
        <v>87</v>
      </c>
    </row>
    <row r="684" spans="2:16" x14ac:dyDescent="0.3">
      <c r="B684" s="1">
        <v>42545</v>
      </c>
      <c r="C684">
        <v>2016</v>
      </c>
      <c r="D684" t="s">
        <v>54</v>
      </c>
      <c r="E684">
        <v>58</v>
      </c>
      <c r="F684" t="s">
        <v>90</v>
      </c>
      <c r="G684" t="s">
        <v>34</v>
      </c>
      <c r="H684" t="s">
        <v>1</v>
      </c>
      <c r="I684" s="16">
        <f>VLOOKUP(Ventas[[#This Row],[Estado]], Población[#All], 2, 0)</f>
        <v>39240000</v>
      </c>
      <c r="J684" t="s">
        <v>61</v>
      </c>
      <c r="K684" t="s">
        <v>66</v>
      </c>
      <c r="L684">
        <v>3</v>
      </c>
      <c r="M684" s="2">
        <v>315</v>
      </c>
      <c r="N684" s="2">
        <v>411</v>
      </c>
      <c r="O684" s="2">
        <f>Ventas[[#This Row],[Cantidad]]*Ventas[[#This Row],[Costo unitario]]</f>
        <v>945</v>
      </c>
      <c r="P684" s="2">
        <f>Ventas[[#This Row],[Cantidad]]*Ventas[[#This Row],[Precio unitario]]</f>
        <v>1233</v>
      </c>
    </row>
    <row r="685" spans="2:16" hidden="1" x14ac:dyDescent="0.3">
      <c r="B685" s="1">
        <v>42240</v>
      </c>
      <c r="C685">
        <v>2015</v>
      </c>
      <c r="D685" t="s">
        <v>56</v>
      </c>
      <c r="E685">
        <v>58</v>
      </c>
      <c r="F685" t="s">
        <v>90</v>
      </c>
      <c r="G685" t="s">
        <v>34</v>
      </c>
      <c r="H685" t="s">
        <v>1</v>
      </c>
      <c r="I685" s="16">
        <f>VLOOKUP(Ventas[[#This Row],[Estado]], Población[#All], 2, 0)</f>
        <v>39240000</v>
      </c>
      <c r="J685" t="s">
        <v>61</v>
      </c>
      <c r="K685" t="s">
        <v>66</v>
      </c>
      <c r="L685">
        <v>3</v>
      </c>
      <c r="M685" s="2">
        <v>326.67</v>
      </c>
      <c r="N685" s="2">
        <v>368.66666700000002</v>
      </c>
      <c r="O685" s="2">
        <f>Ventas[[#This Row],[Cantidad]]*Ventas[[#This Row],[Costo unitario]]</f>
        <v>980.01</v>
      </c>
      <c r="P685" s="2">
        <f>Ventas[[#This Row],[Cantidad]]*Ventas[[#This Row],[Precio unitario]]</f>
        <v>1106.0000010000001</v>
      </c>
    </row>
    <row r="686" spans="2:16" hidden="1" x14ac:dyDescent="0.3">
      <c r="B686" s="1">
        <v>42259</v>
      </c>
      <c r="C686">
        <v>2015</v>
      </c>
      <c r="D686" t="s">
        <v>57</v>
      </c>
      <c r="E686">
        <v>58</v>
      </c>
      <c r="F686" t="s">
        <v>90</v>
      </c>
      <c r="G686" t="s">
        <v>34</v>
      </c>
      <c r="H686" t="s">
        <v>1</v>
      </c>
      <c r="I686" s="16">
        <f>VLOOKUP(Ventas[[#This Row],[Estado]], Población[#All], 2, 0)</f>
        <v>39240000</v>
      </c>
      <c r="J686" t="s">
        <v>61</v>
      </c>
      <c r="K686" t="s">
        <v>66</v>
      </c>
      <c r="L686">
        <v>3</v>
      </c>
      <c r="M686" s="2">
        <v>315</v>
      </c>
      <c r="N686" s="2">
        <v>364</v>
      </c>
      <c r="O686" s="2">
        <f>Ventas[[#This Row],[Cantidad]]*Ventas[[#This Row],[Costo unitario]]</f>
        <v>945</v>
      </c>
      <c r="P686" s="2">
        <f>Ventas[[#This Row],[Cantidad]]*Ventas[[#This Row],[Precio unitario]]</f>
        <v>1092</v>
      </c>
    </row>
    <row r="687" spans="2:16" hidden="1" x14ac:dyDescent="0.3">
      <c r="B687" s="1">
        <v>42195</v>
      </c>
      <c r="C687">
        <v>2015</v>
      </c>
      <c r="D687" t="s">
        <v>55</v>
      </c>
      <c r="E687">
        <v>35</v>
      </c>
      <c r="F687" t="s">
        <v>89</v>
      </c>
      <c r="G687" t="s">
        <v>37</v>
      </c>
      <c r="H687" t="s">
        <v>10</v>
      </c>
      <c r="I687" s="16">
        <f>VLOOKUP(Ventas[[#This Row],[Estado]], Población[#All], 2, 0)</f>
        <v>17930000</v>
      </c>
      <c r="J687" t="s">
        <v>63</v>
      </c>
      <c r="K687" t="s">
        <v>67</v>
      </c>
      <c r="L687">
        <v>1</v>
      </c>
      <c r="M687" s="2">
        <v>2320</v>
      </c>
      <c r="N687" s="2">
        <v>2548</v>
      </c>
      <c r="O687" s="2">
        <f>Ventas[[#This Row],[Cantidad]]*Ventas[[#This Row],[Costo unitario]]</f>
        <v>2320</v>
      </c>
      <c r="P687" s="2">
        <f>Ventas[[#This Row],[Cantidad]]*Ventas[[#This Row],[Precio unitario]]</f>
        <v>2548</v>
      </c>
    </row>
    <row r="688" spans="2:16" x14ac:dyDescent="0.3">
      <c r="B688" s="1">
        <v>42375</v>
      </c>
      <c r="C688">
        <v>2016</v>
      </c>
      <c r="D688" t="s">
        <v>49</v>
      </c>
      <c r="E688">
        <v>36</v>
      </c>
      <c r="F688" t="s">
        <v>89</v>
      </c>
      <c r="G688" t="s">
        <v>36</v>
      </c>
      <c r="H688" t="s">
        <v>5</v>
      </c>
      <c r="I688" s="16">
        <f>VLOOKUP(Ventas[[#This Row],[Estado]], Población[#All], 2, 0)</f>
        <v>55980000</v>
      </c>
      <c r="J688" t="s">
        <v>63</v>
      </c>
      <c r="K688" t="s">
        <v>74</v>
      </c>
      <c r="L688">
        <v>3</v>
      </c>
      <c r="M688" s="2">
        <v>247.33</v>
      </c>
      <c r="N688" s="2">
        <v>247.66666699999999</v>
      </c>
      <c r="O688" s="2">
        <f>Ventas[[#This Row],[Cantidad]]*Ventas[[#This Row],[Costo unitario]]</f>
        <v>741.99</v>
      </c>
      <c r="P688" s="2">
        <f>Ventas[[#This Row],[Cantidad]]*Ventas[[#This Row],[Precio unitario]]</f>
        <v>743.000001</v>
      </c>
    </row>
    <row r="689" spans="2:16" x14ac:dyDescent="0.3">
      <c r="B689" s="1">
        <v>42390</v>
      </c>
      <c r="C689">
        <v>2016</v>
      </c>
      <c r="D689" t="s">
        <v>49</v>
      </c>
      <c r="E689">
        <v>36</v>
      </c>
      <c r="F689" t="s">
        <v>89</v>
      </c>
      <c r="G689" t="s">
        <v>36</v>
      </c>
      <c r="H689" t="s">
        <v>5</v>
      </c>
      <c r="I689" s="16">
        <f>VLOOKUP(Ventas[[#This Row],[Estado]], Población[#All], 2, 0)</f>
        <v>55980000</v>
      </c>
      <c r="J689" t="s">
        <v>63</v>
      </c>
      <c r="K689" t="s">
        <v>74</v>
      </c>
      <c r="L689">
        <v>3</v>
      </c>
      <c r="M689" s="2">
        <v>247.33</v>
      </c>
      <c r="N689" s="2">
        <v>268</v>
      </c>
      <c r="O689" s="2">
        <f>Ventas[[#This Row],[Cantidad]]*Ventas[[#This Row],[Costo unitario]]</f>
        <v>741.99</v>
      </c>
      <c r="P689" s="2">
        <f>Ventas[[#This Row],[Cantidad]]*Ventas[[#This Row],[Precio unitario]]</f>
        <v>804</v>
      </c>
    </row>
    <row r="690" spans="2:16" x14ac:dyDescent="0.3">
      <c r="B690" s="1">
        <v>42397</v>
      </c>
      <c r="C690">
        <v>2016</v>
      </c>
      <c r="D690" t="s">
        <v>49</v>
      </c>
      <c r="E690">
        <v>36</v>
      </c>
      <c r="F690" t="s">
        <v>89</v>
      </c>
      <c r="G690" t="s">
        <v>36</v>
      </c>
      <c r="H690" t="s">
        <v>5</v>
      </c>
      <c r="I690" s="16">
        <f>VLOOKUP(Ventas[[#This Row],[Estado]], Población[#All], 2, 0)</f>
        <v>55980000</v>
      </c>
      <c r="J690" t="s">
        <v>63</v>
      </c>
      <c r="K690" t="s">
        <v>74</v>
      </c>
      <c r="L690">
        <v>2</v>
      </c>
      <c r="M690" s="2">
        <v>1192</v>
      </c>
      <c r="N690" s="2">
        <v>1229.5</v>
      </c>
      <c r="O690" s="2">
        <f>Ventas[[#This Row],[Cantidad]]*Ventas[[#This Row],[Costo unitario]]</f>
        <v>2384</v>
      </c>
      <c r="P690" s="2">
        <f>Ventas[[#This Row],[Cantidad]]*Ventas[[#This Row],[Precio unitario]]</f>
        <v>2459</v>
      </c>
    </row>
    <row r="691" spans="2:16" x14ac:dyDescent="0.3">
      <c r="B691" s="1">
        <v>42486</v>
      </c>
      <c r="C691">
        <v>2016</v>
      </c>
      <c r="D691" t="s">
        <v>52</v>
      </c>
      <c r="E691">
        <v>36</v>
      </c>
      <c r="F691" t="s">
        <v>89</v>
      </c>
      <c r="G691" t="s">
        <v>36</v>
      </c>
      <c r="H691" t="s">
        <v>5</v>
      </c>
      <c r="I691" s="16">
        <f>VLOOKUP(Ventas[[#This Row],[Estado]], Población[#All], 2, 0)</f>
        <v>55980000</v>
      </c>
      <c r="J691" t="s">
        <v>63</v>
      </c>
      <c r="K691" t="s">
        <v>74</v>
      </c>
      <c r="L691">
        <v>3</v>
      </c>
      <c r="M691" s="2">
        <v>247.33</v>
      </c>
      <c r="N691" s="2">
        <v>260.66666700000002</v>
      </c>
      <c r="O691" s="2">
        <f>Ventas[[#This Row],[Cantidad]]*Ventas[[#This Row],[Costo unitario]]</f>
        <v>741.99</v>
      </c>
      <c r="P691" s="2">
        <f>Ventas[[#This Row],[Cantidad]]*Ventas[[#This Row],[Precio unitario]]</f>
        <v>782.00000100000011</v>
      </c>
    </row>
    <row r="692" spans="2:16" x14ac:dyDescent="0.3">
      <c r="B692" s="1">
        <v>42530</v>
      </c>
      <c r="C692">
        <v>2016</v>
      </c>
      <c r="D692" t="s">
        <v>54</v>
      </c>
      <c r="E692">
        <v>36</v>
      </c>
      <c r="F692" t="s">
        <v>89</v>
      </c>
      <c r="G692" t="s">
        <v>36</v>
      </c>
      <c r="H692" t="s">
        <v>5</v>
      </c>
      <c r="I692" s="16">
        <f>VLOOKUP(Ventas[[#This Row],[Estado]], Población[#All], 2, 0)</f>
        <v>55980000</v>
      </c>
      <c r="J692" t="s">
        <v>63</v>
      </c>
      <c r="K692" t="s">
        <v>74</v>
      </c>
      <c r="L692">
        <v>2</v>
      </c>
      <c r="M692" s="2">
        <v>1192</v>
      </c>
      <c r="N692" s="2">
        <v>1275</v>
      </c>
      <c r="O692" s="2">
        <f>Ventas[[#This Row],[Cantidad]]*Ventas[[#This Row],[Costo unitario]]</f>
        <v>2384</v>
      </c>
      <c r="P692" s="2">
        <f>Ventas[[#This Row],[Cantidad]]*Ventas[[#This Row],[Precio unitario]]</f>
        <v>2550</v>
      </c>
    </row>
    <row r="693" spans="2:16" hidden="1" x14ac:dyDescent="0.3">
      <c r="B693" s="1">
        <v>42344</v>
      </c>
      <c r="C693">
        <v>2015</v>
      </c>
      <c r="D693" t="s">
        <v>60</v>
      </c>
      <c r="E693">
        <v>36</v>
      </c>
      <c r="F693" t="s">
        <v>89</v>
      </c>
      <c r="G693" t="s">
        <v>36</v>
      </c>
      <c r="H693" t="s">
        <v>5</v>
      </c>
      <c r="I693" s="16">
        <f>VLOOKUP(Ventas[[#This Row],[Estado]], Población[#All], 2, 0)</f>
        <v>55980000</v>
      </c>
      <c r="J693" t="s">
        <v>63</v>
      </c>
      <c r="K693" t="s">
        <v>74</v>
      </c>
      <c r="L693">
        <v>3</v>
      </c>
      <c r="M693" s="2">
        <v>794.67</v>
      </c>
      <c r="N693" s="2">
        <v>722.66666699999996</v>
      </c>
      <c r="O693" s="2">
        <f>Ventas[[#This Row],[Cantidad]]*Ventas[[#This Row],[Costo unitario]]</f>
        <v>2384.0099999999998</v>
      </c>
      <c r="P693" s="2">
        <f>Ventas[[#This Row],[Cantidad]]*Ventas[[#This Row],[Precio unitario]]</f>
        <v>2168.0000009999999</v>
      </c>
    </row>
    <row r="694" spans="2:16" hidden="1" x14ac:dyDescent="0.3">
      <c r="B694" s="1">
        <v>42356</v>
      </c>
      <c r="C694">
        <v>2015</v>
      </c>
      <c r="D694" t="s">
        <v>60</v>
      </c>
      <c r="E694">
        <v>36</v>
      </c>
      <c r="F694" t="s">
        <v>89</v>
      </c>
      <c r="G694" t="s">
        <v>36</v>
      </c>
      <c r="H694" t="s">
        <v>5</v>
      </c>
      <c r="I694" s="16">
        <f>VLOOKUP(Ventas[[#This Row],[Estado]], Población[#All], 2, 0)</f>
        <v>55980000</v>
      </c>
      <c r="J694" t="s">
        <v>63</v>
      </c>
      <c r="K694" t="s">
        <v>74</v>
      </c>
      <c r="L694">
        <v>2</v>
      </c>
      <c r="M694" s="2">
        <v>1192</v>
      </c>
      <c r="N694" s="2">
        <v>1044.5</v>
      </c>
      <c r="O694" s="2">
        <f>Ventas[[#This Row],[Cantidad]]*Ventas[[#This Row],[Costo unitario]]</f>
        <v>2384</v>
      </c>
      <c r="P694" s="2">
        <f>Ventas[[#This Row],[Cantidad]]*Ventas[[#This Row],[Precio unitario]]</f>
        <v>2089</v>
      </c>
    </row>
    <row r="695" spans="2:16" hidden="1" x14ac:dyDescent="0.3">
      <c r="B695" s="1">
        <v>42193</v>
      </c>
      <c r="C695">
        <v>2015</v>
      </c>
      <c r="D695" t="s">
        <v>55</v>
      </c>
      <c r="E695">
        <v>36</v>
      </c>
      <c r="F695" t="s">
        <v>89</v>
      </c>
      <c r="G695" t="s">
        <v>37</v>
      </c>
      <c r="H695" t="s">
        <v>11</v>
      </c>
      <c r="I695" s="16">
        <f>VLOOKUP(Ventas[[#This Row],[Estado]], Población[#All], 2, 0)</f>
        <v>13080000</v>
      </c>
      <c r="J695" t="s">
        <v>63</v>
      </c>
      <c r="K695" t="s">
        <v>67</v>
      </c>
      <c r="L695">
        <v>2</v>
      </c>
      <c r="M695" s="2">
        <v>1160</v>
      </c>
      <c r="N695" s="2">
        <v>1253</v>
      </c>
      <c r="O695" s="2">
        <f>Ventas[[#This Row],[Cantidad]]*Ventas[[#This Row],[Costo unitario]]</f>
        <v>2320</v>
      </c>
      <c r="P695" s="2">
        <f>Ventas[[#This Row],[Cantidad]]*Ventas[[#This Row],[Precio unitario]]</f>
        <v>2506</v>
      </c>
    </row>
    <row r="696" spans="2:16" x14ac:dyDescent="0.3">
      <c r="B696" s="1">
        <v>42377</v>
      </c>
      <c r="C696">
        <v>2016</v>
      </c>
      <c r="D696" t="s">
        <v>49</v>
      </c>
      <c r="E696">
        <v>35</v>
      </c>
      <c r="F696" t="s">
        <v>90</v>
      </c>
      <c r="G696" t="s">
        <v>35</v>
      </c>
      <c r="H696" t="s">
        <v>12</v>
      </c>
      <c r="I696" s="16">
        <f>VLOOKUP(Ventas[[#This Row],[Estado]], Población[#All], 2, 0)</f>
        <v>2161000</v>
      </c>
      <c r="J696" t="s">
        <v>61</v>
      </c>
      <c r="K696" t="s">
        <v>66</v>
      </c>
      <c r="L696">
        <v>2</v>
      </c>
      <c r="M696" s="2">
        <v>350</v>
      </c>
      <c r="N696" s="2">
        <v>505.5</v>
      </c>
      <c r="O696" s="2">
        <f>Ventas[[#This Row],[Cantidad]]*Ventas[[#This Row],[Costo unitario]]</f>
        <v>700</v>
      </c>
      <c r="P696" s="2">
        <f>Ventas[[#This Row],[Cantidad]]*Ventas[[#This Row],[Precio unitario]]</f>
        <v>1011</v>
      </c>
    </row>
    <row r="697" spans="2:16" x14ac:dyDescent="0.3">
      <c r="B697" s="1">
        <v>42526</v>
      </c>
      <c r="C697">
        <v>2016</v>
      </c>
      <c r="D697" t="s">
        <v>54</v>
      </c>
      <c r="E697">
        <v>35</v>
      </c>
      <c r="F697" t="s">
        <v>90</v>
      </c>
      <c r="G697" t="s">
        <v>35</v>
      </c>
      <c r="H697" t="s">
        <v>12</v>
      </c>
      <c r="I697" s="16">
        <f>VLOOKUP(Ventas[[#This Row],[Estado]], Población[#All], 2, 0)</f>
        <v>2161000</v>
      </c>
      <c r="J697" t="s">
        <v>61</v>
      </c>
      <c r="K697" t="s">
        <v>78</v>
      </c>
      <c r="L697">
        <v>1</v>
      </c>
      <c r="M697" s="2">
        <v>36</v>
      </c>
      <c r="N697" s="2">
        <v>58</v>
      </c>
      <c r="O697" s="2">
        <f>Ventas[[#This Row],[Cantidad]]*Ventas[[#This Row],[Costo unitario]]</f>
        <v>36</v>
      </c>
      <c r="P697" s="2">
        <f>Ventas[[#This Row],[Cantidad]]*Ventas[[#This Row],[Precio unitario]]</f>
        <v>58</v>
      </c>
    </row>
    <row r="698" spans="2:16" x14ac:dyDescent="0.3">
      <c r="B698" s="1">
        <v>42526</v>
      </c>
      <c r="C698">
        <v>2016</v>
      </c>
      <c r="D698" t="s">
        <v>54</v>
      </c>
      <c r="E698">
        <v>35</v>
      </c>
      <c r="F698" t="s">
        <v>90</v>
      </c>
      <c r="G698" t="s">
        <v>35</v>
      </c>
      <c r="H698" t="s">
        <v>12</v>
      </c>
      <c r="I698" s="16">
        <f>VLOOKUP(Ventas[[#This Row],[Estado]], Población[#All], 2, 0)</f>
        <v>2161000</v>
      </c>
      <c r="J698" t="s">
        <v>61</v>
      </c>
      <c r="K698" t="s">
        <v>78</v>
      </c>
      <c r="L698">
        <v>2</v>
      </c>
      <c r="M698" s="2">
        <v>35</v>
      </c>
      <c r="N698" s="2">
        <v>35.5</v>
      </c>
      <c r="O698" s="2">
        <f>Ventas[[#This Row],[Cantidad]]*Ventas[[#This Row],[Costo unitario]]</f>
        <v>70</v>
      </c>
      <c r="P698" s="2">
        <f>Ventas[[#This Row],[Cantidad]]*Ventas[[#This Row],[Precio unitario]]</f>
        <v>71</v>
      </c>
    </row>
    <row r="699" spans="2:16" x14ac:dyDescent="0.3">
      <c r="B699" s="1">
        <v>42526</v>
      </c>
      <c r="C699">
        <v>2016</v>
      </c>
      <c r="D699" t="s">
        <v>54</v>
      </c>
      <c r="E699">
        <v>35</v>
      </c>
      <c r="F699" t="s">
        <v>90</v>
      </c>
      <c r="G699" t="s">
        <v>35</v>
      </c>
      <c r="H699" t="s">
        <v>12</v>
      </c>
      <c r="I699" s="16">
        <f>VLOOKUP(Ventas[[#This Row],[Estado]], Población[#All], 2, 0)</f>
        <v>2161000</v>
      </c>
      <c r="J699" t="s">
        <v>61</v>
      </c>
      <c r="K699" t="s">
        <v>66</v>
      </c>
      <c r="L699">
        <v>3</v>
      </c>
      <c r="M699" s="2">
        <v>280</v>
      </c>
      <c r="N699" s="2">
        <v>301.66666700000002</v>
      </c>
      <c r="O699" s="2">
        <f>Ventas[[#This Row],[Cantidad]]*Ventas[[#This Row],[Costo unitario]]</f>
        <v>840</v>
      </c>
      <c r="P699" s="2">
        <f>Ventas[[#This Row],[Cantidad]]*Ventas[[#This Row],[Precio unitario]]</f>
        <v>905.00000100000011</v>
      </c>
    </row>
    <row r="700" spans="2:16" hidden="1" x14ac:dyDescent="0.3">
      <c r="B700" s="1">
        <v>42094</v>
      </c>
      <c r="C700">
        <v>2015</v>
      </c>
      <c r="D700" t="s">
        <v>51</v>
      </c>
      <c r="E700">
        <v>35</v>
      </c>
      <c r="F700" t="s">
        <v>90</v>
      </c>
      <c r="G700" t="s">
        <v>35</v>
      </c>
      <c r="H700" t="s">
        <v>12</v>
      </c>
      <c r="I700" s="16">
        <f>VLOOKUP(Ventas[[#This Row],[Estado]], Población[#All], 2, 0)</f>
        <v>2161000</v>
      </c>
      <c r="J700" t="s">
        <v>63</v>
      </c>
      <c r="K700" t="s">
        <v>67</v>
      </c>
      <c r="L700">
        <v>2</v>
      </c>
      <c r="M700" s="2">
        <v>1035.5</v>
      </c>
      <c r="N700" s="2">
        <v>710</v>
      </c>
      <c r="O700" s="2">
        <f>Ventas[[#This Row],[Cantidad]]*Ventas[[#This Row],[Costo unitario]]</f>
        <v>2071</v>
      </c>
      <c r="P700" s="2">
        <f>Ventas[[#This Row],[Cantidad]]*Ventas[[#This Row],[Precio unitario]]</f>
        <v>1420</v>
      </c>
    </row>
    <row r="701" spans="2:16" hidden="1" x14ac:dyDescent="0.3">
      <c r="B701" s="1">
        <v>42194</v>
      </c>
      <c r="C701">
        <v>2015</v>
      </c>
      <c r="D701" t="s">
        <v>55</v>
      </c>
      <c r="E701">
        <v>35</v>
      </c>
      <c r="F701" t="s">
        <v>90</v>
      </c>
      <c r="G701" t="s">
        <v>35</v>
      </c>
      <c r="H701" t="s">
        <v>12</v>
      </c>
      <c r="I701" s="16">
        <f>VLOOKUP(Ventas[[#This Row],[Estado]], Población[#All], 2, 0)</f>
        <v>2161000</v>
      </c>
      <c r="J701" t="s">
        <v>63</v>
      </c>
      <c r="K701" t="s">
        <v>67</v>
      </c>
      <c r="L701">
        <v>2</v>
      </c>
      <c r="M701" s="2">
        <v>1160</v>
      </c>
      <c r="N701" s="2">
        <v>942</v>
      </c>
      <c r="O701" s="2">
        <f>Ventas[[#This Row],[Cantidad]]*Ventas[[#This Row],[Costo unitario]]</f>
        <v>2320</v>
      </c>
      <c r="P701" s="2">
        <f>Ventas[[#This Row],[Cantidad]]*Ventas[[#This Row],[Precio unitario]]</f>
        <v>1884</v>
      </c>
    </row>
    <row r="702" spans="2:16" hidden="1" x14ac:dyDescent="0.3">
      <c r="B702" s="1">
        <v>42194</v>
      </c>
      <c r="C702">
        <v>2015</v>
      </c>
      <c r="D702" t="s">
        <v>55</v>
      </c>
      <c r="E702">
        <v>35</v>
      </c>
      <c r="F702" t="s">
        <v>90</v>
      </c>
      <c r="G702" t="s">
        <v>35</v>
      </c>
      <c r="H702" t="s">
        <v>12</v>
      </c>
      <c r="I702" s="16">
        <f>VLOOKUP(Ventas[[#This Row],[Estado]], Población[#All], 2, 0)</f>
        <v>2161000</v>
      </c>
      <c r="J702" t="s">
        <v>61</v>
      </c>
      <c r="K702" t="s">
        <v>78</v>
      </c>
      <c r="L702">
        <v>2</v>
      </c>
      <c r="M702" s="2">
        <v>55</v>
      </c>
      <c r="N702" s="2">
        <v>47.5</v>
      </c>
      <c r="O702" s="2">
        <f>Ventas[[#This Row],[Cantidad]]*Ventas[[#This Row],[Costo unitario]]</f>
        <v>110</v>
      </c>
      <c r="P702" s="2">
        <f>Ventas[[#This Row],[Cantidad]]*Ventas[[#This Row],[Precio unitario]]</f>
        <v>95</v>
      </c>
    </row>
    <row r="703" spans="2:16" hidden="1" x14ac:dyDescent="0.3">
      <c r="B703" s="1">
        <v>42194</v>
      </c>
      <c r="C703">
        <v>2015</v>
      </c>
      <c r="D703" t="s">
        <v>55</v>
      </c>
      <c r="E703">
        <v>35</v>
      </c>
      <c r="F703" t="s">
        <v>90</v>
      </c>
      <c r="G703" t="s">
        <v>35</v>
      </c>
      <c r="H703" t="s">
        <v>12</v>
      </c>
      <c r="I703" s="16">
        <f>VLOOKUP(Ventas[[#This Row],[Estado]], Población[#All], 2, 0)</f>
        <v>2161000</v>
      </c>
      <c r="J703" t="s">
        <v>61</v>
      </c>
      <c r="K703" t="s">
        <v>78</v>
      </c>
      <c r="L703">
        <v>2</v>
      </c>
      <c r="M703" s="2">
        <v>30</v>
      </c>
      <c r="N703" s="2">
        <v>29</v>
      </c>
      <c r="O703" s="2">
        <f>Ventas[[#This Row],[Cantidad]]*Ventas[[#This Row],[Costo unitario]]</f>
        <v>60</v>
      </c>
      <c r="P703" s="2">
        <f>Ventas[[#This Row],[Cantidad]]*Ventas[[#This Row],[Precio unitario]]</f>
        <v>58</v>
      </c>
    </row>
    <row r="704" spans="2:16" hidden="1" x14ac:dyDescent="0.3">
      <c r="B704" s="1">
        <v>42194</v>
      </c>
      <c r="C704">
        <v>2015</v>
      </c>
      <c r="D704" t="s">
        <v>55</v>
      </c>
      <c r="E704">
        <v>35</v>
      </c>
      <c r="F704" t="s">
        <v>90</v>
      </c>
      <c r="G704" t="s">
        <v>35</v>
      </c>
      <c r="H704" t="s">
        <v>12</v>
      </c>
      <c r="I704" s="16">
        <f>VLOOKUP(Ventas[[#This Row],[Estado]], Población[#All], 2, 0)</f>
        <v>2161000</v>
      </c>
      <c r="J704" t="s">
        <v>61</v>
      </c>
      <c r="K704" t="s">
        <v>66</v>
      </c>
      <c r="L704">
        <v>3</v>
      </c>
      <c r="M704" s="2">
        <v>198.33</v>
      </c>
      <c r="N704" s="2">
        <v>283.66666700000002</v>
      </c>
      <c r="O704" s="2">
        <f>Ventas[[#This Row],[Cantidad]]*Ventas[[#This Row],[Costo unitario]]</f>
        <v>594.99</v>
      </c>
      <c r="P704" s="2">
        <f>Ventas[[#This Row],[Cantidad]]*Ventas[[#This Row],[Precio unitario]]</f>
        <v>851.00000100000011</v>
      </c>
    </row>
    <row r="705" spans="2:16" hidden="1" x14ac:dyDescent="0.3">
      <c r="B705" s="1">
        <v>42251</v>
      </c>
      <c r="C705">
        <v>2015</v>
      </c>
      <c r="D705" t="s">
        <v>57</v>
      </c>
      <c r="E705">
        <v>35</v>
      </c>
      <c r="F705" t="s">
        <v>90</v>
      </c>
      <c r="G705" t="s">
        <v>35</v>
      </c>
      <c r="H705" t="s">
        <v>12</v>
      </c>
      <c r="I705" s="16">
        <f>VLOOKUP(Ventas[[#This Row],[Estado]], Población[#All], 2, 0)</f>
        <v>2161000</v>
      </c>
      <c r="J705" t="s">
        <v>61</v>
      </c>
      <c r="K705" t="s">
        <v>66</v>
      </c>
      <c r="L705">
        <v>3</v>
      </c>
      <c r="M705" s="2">
        <v>81.67</v>
      </c>
      <c r="N705" s="2">
        <v>65</v>
      </c>
      <c r="O705" s="2">
        <f>Ventas[[#This Row],[Cantidad]]*Ventas[[#This Row],[Costo unitario]]</f>
        <v>245.01</v>
      </c>
      <c r="P705" s="2">
        <f>Ventas[[#This Row],[Cantidad]]*Ventas[[#This Row],[Precio unitario]]</f>
        <v>195</v>
      </c>
    </row>
    <row r="706" spans="2:16" x14ac:dyDescent="0.3">
      <c r="B706" s="1">
        <v>42389</v>
      </c>
      <c r="C706">
        <v>2016</v>
      </c>
      <c r="D706" t="s">
        <v>49</v>
      </c>
      <c r="E706">
        <v>36</v>
      </c>
      <c r="F706" t="s">
        <v>90</v>
      </c>
      <c r="G706" t="s">
        <v>36</v>
      </c>
      <c r="H706" t="s">
        <v>5</v>
      </c>
      <c r="I706" s="16">
        <f>VLOOKUP(Ventas[[#This Row],[Estado]], Población[#All], 2, 0)</f>
        <v>55980000</v>
      </c>
      <c r="J706" t="s">
        <v>63</v>
      </c>
      <c r="K706" t="s">
        <v>74</v>
      </c>
      <c r="L706">
        <v>2</v>
      </c>
      <c r="M706" s="2">
        <v>1192</v>
      </c>
      <c r="N706" s="2">
        <v>1360</v>
      </c>
      <c r="O706" s="2">
        <f>Ventas[[#This Row],[Cantidad]]*Ventas[[#This Row],[Costo unitario]]</f>
        <v>2384</v>
      </c>
      <c r="P706" s="2">
        <f>Ventas[[#This Row],[Cantidad]]*Ventas[[#This Row],[Precio unitario]]</f>
        <v>2720</v>
      </c>
    </row>
    <row r="707" spans="2:16" x14ac:dyDescent="0.3">
      <c r="B707" s="1">
        <v>42511</v>
      </c>
      <c r="C707">
        <v>2016</v>
      </c>
      <c r="D707" t="s">
        <v>53</v>
      </c>
      <c r="E707">
        <v>36</v>
      </c>
      <c r="F707" t="s">
        <v>90</v>
      </c>
      <c r="G707" t="s">
        <v>36</v>
      </c>
      <c r="H707" t="s">
        <v>5</v>
      </c>
      <c r="I707" s="16">
        <f>VLOOKUP(Ventas[[#This Row],[Estado]], Población[#All], 2, 0)</f>
        <v>55980000</v>
      </c>
      <c r="J707" t="s">
        <v>63</v>
      </c>
      <c r="K707" t="s">
        <v>74</v>
      </c>
      <c r="L707">
        <v>3</v>
      </c>
      <c r="M707" s="2">
        <v>247.33</v>
      </c>
      <c r="N707" s="2">
        <v>262</v>
      </c>
      <c r="O707" s="2">
        <f>Ventas[[#This Row],[Cantidad]]*Ventas[[#This Row],[Costo unitario]]</f>
        <v>741.99</v>
      </c>
      <c r="P707" s="2">
        <f>Ventas[[#This Row],[Cantidad]]*Ventas[[#This Row],[Precio unitario]]</f>
        <v>786</v>
      </c>
    </row>
    <row r="708" spans="2:16" hidden="1" x14ac:dyDescent="0.3">
      <c r="B708" s="1">
        <v>42208</v>
      </c>
      <c r="C708">
        <v>2015</v>
      </c>
      <c r="D708" t="s">
        <v>55</v>
      </c>
      <c r="E708">
        <v>36</v>
      </c>
      <c r="F708" t="s">
        <v>90</v>
      </c>
      <c r="G708" t="s">
        <v>36</v>
      </c>
      <c r="H708" t="s">
        <v>5</v>
      </c>
      <c r="I708" s="16">
        <f>VLOOKUP(Ventas[[#This Row],[Estado]], Población[#All], 2, 0)</f>
        <v>55980000</v>
      </c>
      <c r="J708" t="s">
        <v>63</v>
      </c>
      <c r="K708" t="s">
        <v>67</v>
      </c>
      <c r="L708">
        <v>1</v>
      </c>
      <c r="M708" s="2">
        <v>2320</v>
      </c>
      <c r="N708" s="2">
        <v>2007</v>
      </c>
      <c r="O708" s="2">
        <f>Ventas[[#This Row],[Cantidad]]*Ventas[[#This Row],[Costo unitario]]</f>
        <v>2320</v>
      </c>
      <c r="P708" s="2">
        <f>Ventas[[#This Row],[Cantidad]]*Ventas[[#This Row],[Precio unitario]]</f>
        <v>2007</v>
      </c>
    </row>
    <row r="709" spans="2:16" hidden="1" x14ac:dyDescent="0.3">
      <c r="B709" s="1">
        <v>42279</v>
      </c>
      <c r="C709">
        <v>2015</v>
      </c>
      <c r="D709" t="s">
        <v>58</v>
      </c>
      <c r="E709">
        <v>36</v>
      </c>
      <c r="F709" t="s">
        <v>90</v>
      </c>
      <c r="G709" t="s">
        <v>36</v>
      </c>
      <c r="H709" t="s">
        <v>5</v>
      </c>
      <c r="I709" s="16">
        <f>VLOOKUP(Ventas[[#This Row],[Estado]], Población[#All], 2, 0)</f>
        <v>55980000</v>
      </c>
      <c r="J709" t="s">
        <v>63</v>
      </c>
      <c r="K709" t="s">
        <v>67</v>
      </c>
      <c r="L709">
        <v>2</v>
      </c>
      <c r="M709" s="2">
        <v>270</v>
      </c>
      <c r="N709" s="2">
        <v>264.5</v>
      </c>
      <c r="O709" s="2">
        <f>Ventas[[#This Row],[Cantidad]]*Ventas[[#This Row],[Costo unitario]]</f>
        <v>540</v>
      </c>
      <c r="P709" s="2">
        <f>Ventas[[#This Row],[Cantidad]]*Ventas[[#This Row],[Precio unitario]]</f>
        <v>529</v>
      </c>
    </row>
    <row r="710" spans="2:16" hidden="1" x14ac:dyDescent="0.3">
      <c r="B710" s="1">
        <v>42286</v>
      </c>
      <c r="C710">
        <v>2015</v>
      </c>
      <c r="D710" t="s">
        <v>58</v>
      </c>
      <c r="E710">
        <v>36</v>
      </c>
      <c r="F710" t="s">
        <v>90</v>
      </c>
      <c r="G710" t="s">
        <v>36</v>
      </c>
      <c r="H710" t="s">
        <v>5</v>
      </c>
      <c r="I710" s="16">
        <f>VLOOKUP(Ventas[[#This Row],[Estado]], Población[#All], 2, 0)</f>
        <v>55980000</v>
      </c>
      <c r="J710" t="s">
        <v>63</v>
      </c>
      <c r="K710" t="s">
        <v>67</v>
      </c>
      <c r="L710">
        <v>2</v>
      </c>
      <c r="M710" s="2">
        <v>384.5</v>
      </c>
      <c r="N710" s="2">
        <v>375.5</v>
      </c>
      <c r="O710" s="2">
        <f>Ventas[[#This Row],[Cantidad]]*Ventas[[#This Row],[Costo unitario]]</f>
        <v>769</v>
      </c>
      <c r="P710" s="2">
        <f>Ventas[[#This Row],[Cantidad]]*Ventas[[#This Row],[Precio unitario]]</f>
        <v>751</v>
      </c>
    </row>
    <row r="711" spans="2:16" hidden="1" x14ac:dyDescent="0.3">
      <c r="B711" s="1">
        <v>42307</v>
      </c>
      <c r="C711">
        <v>2015</v>
      </c>
      <c r="D711" t="s">
        <v>58</v>
      </c>
      <c r="E711">
        <v>36</v>
      </c>
      <c r="F711" t="s">
        <v>90</v>
      </c>
      <c r="G711" t="s">
        <v>36</v>
      </c>
      <c r="H711" t="s">
        <v>5</v>
      </c>
      <c r="I711" s="16">
        <f>VLOOKUP(Ventas[[#This Row],[Estado]], Población[#All], 2, 0)</f>
        <v>55980000</v>
      </c>
      <c r="J711" t="s">
        <v>63</v>
      </c>
      <c r="K711" t="s">
        <v>67</v>
      </c>
      <c r="L711">
        <v>3</v>
      </c>
      <c r="M711" s="2">
        <v>180</v>
      </c>
      <c r="N711" s="2">
        <v>183.66666699999999</v>
      </c>
      <c r="O711" s="2">
        <f>Ventas[[#This Row],[Cantidad]]*Ventas[[#This Row],[Costo unitario]]</f>
        <v>540</v>
      </c>
      <c r="P711" s="2">
        <f>Ventas[[#This Row],[Cantidad]]*Ventas[[#This Row],[Precio unitario]]</f>
        <v>551.000001</v>
      </c>
    </row>
    <row r="712" spans="2:16" hidden="1" x14ac:dyDescent="0.3">
      <c r="B712" s="1">
        <v>42188</v>
      </c>
      <c r="C712">
        <v>2015</v>
      </c>
      <c r="D712" t="s">
        <v>55</v>
      </c>
      <c r="E712">
        <v>36</v>
      </c>
      <c r="F712" t="s">
        <v>90</v>
      </c>
      <c r="G712" t="s">
        <v>37</v>
      </c>
      <c r="H712" t="s">
        <v>10</v>
      </c>
      <c r="I712" s="16">
        <f>VLOOKUP(Ventas[[#This Row],[Estado]], Población[#All], 2, 0)</f>
        <v>17930000</v>
      </c>
      <c r="J712" t="s">
        <v>63</v>
      </c>
      <c r="K712" t="s">
        <v>67</v>
      </c>
      <c r="L712">
        <v>3</v>
      </c>
      <c r="M712" s="2">
        <v>773.33</v>
      </c>
      <c r="N712" s="2">
        <v>908.66666699999996</v>
      </c>
      <c r="O712" s="2">
        <f>Ventas[[#This Row],[Cantidad]]*Ventas[[#This Row],[Costo unitario]]</f>
        <v>2319.9900000000002</v>
      </c>
      <c r="P712" s="2">
        <f>Ventas[[#This Row],[Cantidad]]*Ventas[[#This Row],[Precio unitario]]</f>
        <v>2726.0000009999999</v>
      </c>
    </row>
    <row r="713" spans="2:16" hidden="1" x14ac:dyDescent="0.3">
      <c r="B713" s="1">
        <v>42188</v>
      </c>
      <c r="C713">
        <v>2015</v>
      </c>
      <c r="D713" t="s">
        <v>55</v>
      </c>
      <c r="E713">
        <v>36</v>
      </c>
      <c r="F713" t="s">
        <v>90</v>
      </c>
      <c r="G713" t="s">
        <v>37</v>
      </c>
      <c r="H713" t="s">
        <v>10</v>
      </c>
      <c r="I713" s="16">
        <f>VLOOKUP(Ventas[[#This Row],[Estado]], Población[#All], 2, 0)</f>
        <v>17930000</v>
      </c>
      <c r="J713" t="s">
        <v>61</v>
      </c>
      <c r="K713" t="s">
        <v>78</v>
      </c>
      <c r="L713">
        <v>1</v>
      </c>
      <c r="M713" s="2">
        <v>30</v>
      </c>
      <c r="N713" s="2">
        <v>40</v>
      </c>
      <c r="O713" s="2">
        <f>Ventas[[#This Row],[Cantidad]]*Ventas[[#This Row],[Costo unitario]]</f>
        <v>30</v>
      </c>
      <c r="P713" s="2">
        <f>Ventas[[#This Row],[Cantidad]]*Ventas[[#This Row],[Precio unitario]]</f>
        <v>40</v>
      </c>
    </row>
    <row r="714" spans="2:16" hidden="1" x14ac:dyDescent="0.3">
      <c r="B714" s="1">
        <v>42188</v>
      </c>
      <c r="C714">
        <v>2015</v>
      </c>
      <c r="D714" t="s">
        <v>55</v>
      </c>
      <c r="E714">
        <v>36</v>
      </c>
      <c r="F714" t="s">
        <v>90</v>
      </c>
      <c r="G714" t="s">
        <v>37</v>
      </c>
      <c r="H714" t="s">
        <v>10</v>
      </c>
      <c r="I714" s="16">
        <f>VLOOKUP(Ventas[[#This Row],[Estado]], Población[#All], 2, 0)</f>
        <v>17930000</v>
      </c>
      <c r="J714" t="s">
        <v>61</v>
      </c>
      <c r="K714" t="s">
        <v>78</v>
      </c>
      <c r="L714">
        <v>2</v>
      </c>
      <c r="M714" s="2">
        <v>17.5</v>
      </c>
      <c r="N714" s="2">
        <v>23.5</v>
      </c>
      <c r="O714" s="2">
        <f>Ventas[[#This Row],[Cantidad]]*Ventas[[#This Row],[Costo unitario]]</f>
        <v>35</v>
      </c>
      <c r="P714" s="2">
        <f>Ventas[[#This Row],[Cantidad]]*Ventas[[#This Row],[Precio unitario]]</f>
        <v>47</v>
      </c>
    </row>
    <row r="715" spans="2:16" hidden="1" x14ac:dyDescent="0.3">
      <c r="B715" s="1">
        <v>42188</v>
      </c>
      <c r="C715">
        <v>2015</v>
      </c>
      <c r="D715" t="s">
        <v>55</v>
      </c>
      <c r="E715">
        <v>36</v>
      </c>
      <c r="F715" t="s">
        <v>90</v>
      </c>
      <c r="G715" t="s">
        <v>37</v>
      </c>
      <c r="H715" t="s">
        <v>10</v>
      </c>
      <c r="I715" s="16">
        <f>VLOOKUP(Ventas[[#This Row],[Estado]], Población[#All], 2, 0)</f>
        <v>17930000</v>
      </c>
      <c r="J715" t="s">
        <v>61</v>
      </c>
      <c r="K715" t="s">
        <v>66</v>
      </c>
      <c r="L715">
        <v>3</v>
      </c>
      <c r="M715" s="2">
        <v>186.67</v>
      </c>
      <c r="N715" s="2">
        <v>265</v>
      </c>
      <c r="O715" s="2">
        <f>Ventas[[#This Row],[Cantidad]]*Ventas[[#This Row],[Costo unitario]]</f>
        <v>560.01</v>
      </c>
      <c r="P715" s="2">
        <f>Ventas[[#This Row],[Cantidad]]*Ventas[[#This Row],[Precio unitario]]</f>
        <v>795</v>
      </c>
    </row>
    <row r="716" spans="2:16" hidden="1" x14ac:dyDescent="0.3">
      <c r="B716" s="1">
        <v>42104</v>
      </c>
      <c r="C716">
        <v>2015</v>
      </c>
      <c r="D716" t="s">
        <v>52</v>
      </c>
      <c r="E716">
        <v>36</v>
      </c>
      <c r="F716" t="s">
        <v>90</v>
      </c>
      <c r="G716" t="s">
        <v>35</v>
      </c>
      <c r="H716" t="s">
        <v>12</v>
      </c>
      <c r="I716" s="16">
        <f>VLOOKUP(Ventas[[#This Row],[Estado]], Población[#All], 2, 0)</f>
        <v>2161000</v>
      </c>
      <c r="J716" t="s">
        <v>63</v>
      </c>
      <c r="K716" t="s">
        <v>67</v>
      </c>
      <c r="L716">
        <v>1</v>
      </c>
      <c r="M716" s="2">
        <v>2049</v>
      </c>
      <c r="N716" s="2">
        <v>2267</v>
      </c>
      <c r="O716" s="2">
        <f>Ventas[[#This Row],[Cantidad]]*Ventas[[#This Row],[Costo unitario]]</f>
        <v>2049</v>
      </c>
      <c r="P716" s="2">
        <f>Ventas[[#This Row],[Cantidad]]*Ventas[[#This Row],[Precio unitario]]</f>
        <v>2267</v>
      </c>
    </row>
    <row r="717" spans="2:16" hidden="1" x14ac:dyDescent="0.3">
      <c r="B717" s="1">
        <v>42214</v>
      </c>
      <c r="C717">
        <v>2015</v>
      </c>
      <c r="D717" t="s">
        <v>55</v>
      </c>
      <c r="E717">
        <v>36</v>
      </c>
      <c r="F717" t="s">
        <v>90</v>
      </c>
      <c r="G717" t="s">
        <v>35</v>
      </c>
      <c r="H717" t="s">
        <v>12</v>
      </c>
      <c r="I717" s="16">
        <f>VLOOKUP(Ventas[[#This Row],[Estado]], Población[#All], 2, 0)</f>
        <v>2161000</v>
      </c>
      <c r="J717" t="s">
        <v>63</v>
      </c>
      <c r="K717" t="s">
        <v>67</v>
      </c>
      <c r="L717">
        <v>2</v>
      </c>
      <c r="M717" s="2">
        <v>1147.5</v>
      </c>
      <c r="N717" s="2">
        <v>1163</v>
      </c>
      <c r="O717" s="2">
        <f>Ventas[[#This Row],[Cantidad]]*Ventas[[#This Row],[Costo unitario]]</f>
        <v>2295</v>
      </c>
      <c r="P717" s="2">
        <f>Ventas[[#This Row],[Cantidad]]*Ventas[[#This Row],[Precio unitario]]</f>
        <v>2326</v>
      </c>
    </row>
    <row r="718" spans="2:16" hidden="1" x14ac:dyDescent="0.3">
      <c r="B718" s="1">
        <v>42124</v>
      </c>
      <c r="C718">
        <v>2015</v>
      </c>
      <c r="D718" t="s">
        <v>52</v>
      </c>
      <c r="E718">
        <v>61</v>
      </c>
      <c r="F718" t="s">
        <v>89</v>
      </c>
      <c r="G718" t="s">
        <v>35</v>
      </c>
      <c r="H718" t="s">
        <v>12</v>
      </c>
      <c r="I718" s="16">
        <f>VLOOKUP(Ventas[[#This Row],[Estado]], Población[#All], 2, 0)</f>
        <v>2161000</v>
      </c>
      <c r="J718" t="s">
        <v>63</v>
      </c>
      <c r="K718" t="s">
        <v>67</v>
      </c>
      <c r="L718">
        <v>2</v>
      </c>
      <c r="M718" s="2">
        <v>1024.5</v>
      </c>
      <c r="N718" s="2">
        <v>1077</v>
      </c>
      <c r="O718" s="2">
        <f>Ventas[[#This Row],[Cantidad]]*Ventas[[#This Row],[Costo unitario]]</f>
        <v>2049</v>
      </c>
      <c r="P718" s="2">
        <f>Ventas[[#This Row],[Cantidad]]*Ventas[[#This Row],[Precio unitario]]</f>
        <v>2154</v>
      </c>
    </row>
    <row r="719" spans="2:16" hidden="1" x14ac:dyDescent="0.3">
      <c r="B719" s="1">
        <v>42191</v>
      </c>
      <c r="C719">
        <v>2015</v>
      </c>
      <c r="D719" t="s">
        <v>55</v>
      </c>
      <c r="E719">
        <v>61</v>
      </c>
      <c r="F719" t="s">
        <v>89</v>
      </c>
      <c r="G719" t="s">
        <v>35</v>
      </c>
      <c r="H719" t="s">
        <v>12</v>
      </c>
      <c r="I719" s="16">
        <f>VLOOKUP(Ventas[[#This Row],[Estado]], Población[#All], 2, 0)</f>
        <v>2161000</v>
      </c>
      <c r="J719" t="s">
        <v>63</v>
      </c>
      <c r="K719" t="s">
        <v>67</v>
      </c>
      <c r="L719">
        <v>1</v>
      </c>
      <c r="M719" s="2">
        <v>2295</v>
      </c>
      <c r="N719" s="2">
        <v>1630</v>
      </c>
      <c r="O719" s="2">
        <f>Ventas[[#This Row],[Cantidad]]*Ventas[[#This Row],[Costo unitario]]</f>
        <v>2295</v>
      </c>
      <c r="P719" s="2">
        <f>Ventas[[#This Row],[Cantidad]]*Ventas[[#This Row],[Precio unitario]]</f>
        <v>1630</v>
      </c>
    </row>
    <row r="720" spans="2:16" hidden="1" x14ac:dyDescent="0.3">
      <c r="B720" s="1">
        <v>42191</v>
      </c>
      <c r="C720">
        <v>2015</v>
      </c>
      <c r="D720" t="s">
        <v>55</v>
      </c>
      <c r="E720">
        <v>61</v>
      </c>
      <c r="F720" t="s">
        <v>89</v>
      </c>
      <c r="G720" t="s">
        <v>35</v>
      </c>
      <c r="H720" t="s">
        <v>12</v>
      </c>
      <c r="I720" s="16">
        <f>VLOOKUP(Ventas[[#This Row],[Estado]], Población[#All], 2, 0)</f>
        <v>2161000</v>
      </c>
      <c r="J720" t="s">
        <v>61</v>
      </c>
      <c r="K720" t="s">
        <v>78</v>
      </c>
      <c r="L720">
        <v>3</v>
      </c>
      <c r="M720" s="2">
        <v>43.33</v>
      </c>
      <c r="N720" s="2">
        <v>52.333333000000003</v>
      </c>
      <c r="O720" s="2">
        <f>Ventas[[#This Row],[Cantidad]]*Ventas[[#This Row],[Costo unitario]]</f>
        <v>129.99</v>
      </c>
      <c r="P720" s="2">
        <f>Ventas[[#This Row],[Cantidad]]*Ventas[[#This Row],[Precio unitario]]</f>
        <v>156.999999</v>
      </c>
    </row>
    <row r="721" spans="2:16" hidden="1" x14ac:dyDescent="0.3">
      <c r="B721" s="1">
        <v>42191</v>
      </c>
      <c r="C721">
        <v>2015</v>
      </c>
      <c r="D721" t="s">
        <v>55</v>
      </c>
      <c r="E721">
        <v>61</v>
      </c>
      <c r="F721" t="s">
        <v>89</v>
      </c>
      <c r="G721" t="s">
        <v>35</v>
      </c>
      <c r="H721" t="s">
        <v>12</v>
      </c>
      <c r="I721" s="16">
        <f>VLOOKUP(Ventas[[#This Row],[Estado]], Población[#All], 2, 0)</f>
        <v>2161000</v>
      </c>
      <c r="J721" t="s">
        <v>61</v>
      </c>
      <c r="K721" t="s">
        <v>78</v>
      </c>
      <c r="L721">
        <v>1</v>
      </c>
      <c r="M721" s="2">
        <v>145</v>
      </c>
      <c r="N721" s="2">
        <v>204</v>
      </c>
      <c r="O721" s="2">
        <f>Ventas[[#This Row],[Cantidad]]*Ventas[[#This Row],[Costo unitario]]</f>
        <v>145</v>
      </c>
      <c r="P721" s="2">
        <f>Ventas[[#This Row],[Cantidad]]*Ventas[[#This Row],[Precio unitario]]</f>
        <v>204</v>
      </c>
    </row>
    <row r="722" spans="2:16" hidden="1" x14ac:dyDescent="0.3">
      <c r="B722" s="1">
        <v>42191</v>
      </c>
      <c r="C722">
        <v>2015</v>
      </c>
      <c r="D722" t="s">
        <v>55</v>
      </c>
      <c r="E722">
        <v>61</v>
      </c>
      <c r="F722" t="s">
        <v>89</v>
      </c>
      <c r="G722" t="s">
        <v>35</v>
      </c>
      <c r="H722" t="s">
        <v>12</v>
      </c>
      <c r="I722" s="16">
        <f>VLOOKUP(Ventas[[#This Row],[Estado]], Población[#All], 2, 0)</f>
        <v>2161000</v>
      </c>
      <c r="J722" t="s">
        <v>62</v>
      </c>
      <c r="K722" t="s">
        <v>70</v>
      </c>
      <c r="L722">
        <v>1</v>
      </c>
      <c r="M722" s="2">
        <v>108</v>
      </c>
      <c r="N722" s="2">
        <v>100</v>
      </c>
      <c r="O722" s="2">
        <f>Ventas[[#This Row],[Cantidad]]*Ventas[[#This Row],[Costo unitario]]</f>
        <v>108</v>
      </c>
      <c r="P722" s="2">
        <f>Ventas[[#This Row],[Cantidad]]*Ventas[[#This Row],[Precio unitario]]</f>
        <v>100</v>
      </c>
    </row>
    <row r="723" spans="2:16" x14ac:dyDescent="0.3">
      <c r="B723" s="1">
        <v>42389</v>
      </c>
      <c r="C723">
        <v>2016</v>
      </c>
      <c r="D723" t="s">
        <v>49</v>
      </c>
      <c r="E723">
        <v>61</v>
      </c>
      <c r="F723" t="s">
        <v>90</v>
      </c>
      <c r="G723" t="s">
        <v>36</v>
      </c>
      <c r="H723" t="s">
        <v>5</v>
      </c>
      <c r="I723" s="16">
        <f>VLOOKUP(Ventas[[#This Row],[Estado]], Población[#All], 2, 0)</f>
        <v>55980000</v>
      </c>
      <c r="J723" t="s">
        <v>63</v>
      </c>
      <c r="K723" t="s">
        <v>74</v>
      </c>
      <c r="L723">
        <v>2</v>
      </c>
      <c r="M723" s="2">
        <v>1192</v>
      </c>
      <c r="N723" s="2">
        <v>1207</v>
      </c>
      <c r="O723" s="2">
        <f>Ventas[[#This Row],[Cantidad]]*Ventas[[#This Row],[Costo unitario]]</f>
        <v>2384</v>
      </c>
      <c r="P723" s="2">
        <f>Ventas[[#This Row],[Cantidad]]*Ventas[[#This Row],[Precio unitario]]</f>
        <v>2414</v>
      </c>
    </row>
    <row r="724" spans="2:16" x14ac:dyDescent="0.3">
      <c r="B724" s="1">
        <v>42389</v>
      </c>
      <c r="C724">
        <v>2016</v>
      </c>
      <c r="D724" t="s">
        <v>49</v>
      </c>
      <c r="E724">
        <v>61</v>
      </c>
      <c r="F724" t="s">
        <v>90</v>
      </c>
      <c r="G724" t="s">
        <v>36</v>
      </c>
      <c r="H724" t="s">
        <v>5</v>
      </c>
      <c r="I724" s="16">
        <f>VLOOKUP(Ventas[[#This Row],[Estado]], Población[#All], 2, 0)</f>
        <v>55980000</v>
      </c>
      <c r="J724" t="s">
        <v>61</v>
      </c>
      <c r="K724" t="s">
        <v>64</v>
      </c>
      <c r="L724">
        <v>3</v>
      </c>
      <c r="M724" s="2">
        <v>183.67</v>
      </c>
      <c r="N724" s="2">
        <v>244.33333300000001</v>
      </c>
      <c r="O724" s="2">
        <f>Ventas[[#This Row],[Cantidad]]*Ventas[[#This Row],[Costo unitario]]</f>
        <v>551.01</v>
      </c>
      <c r="P724" s="2">
        <f>Ventas[[#This Row],[Cantidad]]*Ventas[[#This Row],[Precio unitario]]</f>
        <v>732.999999</v>
      </c>
    </row>
    <row r="725" spans="2:16" x14ac:dyDescent="0.3">
      <c r="B725" s="1">
        <v>42389</v>
      </c>
      <c r="C725">
        <v>2016</v>
      </c>
      <c r="D725" t="s">
        <v>49</v>
      </c>
      <c r="E725">
        <v>61</v>
      </c>
      <c r="F725" t="s">
        <v>90</v>
      </c>
      <c r="G725" t="s">
        <v>36</v>
      </c>
      <c r="H725" t="s">
        <v>5</v>
      </c>
      <c r="I725" s="16">
        <f>VLOOKUP(Ventas[[#This Row],[Estado]], Población[#All], 2, 0)</f>
        <v>55980000</v>
      </c>
      <c r="J725" t="s">
        <v>61</v>
      </c>
      <c r="K725" t="s">
        <v>64</v>
      </c>
      <c r="L725">
        <v>3</v>
      </c>
      <c r="M725" s="2">
        <v>23.33</v>
      </c>
      <c r="N725" s="2">
        <v>30</v>
      </c>
      <c r="O725" s="2">
        <f>Ventas[[#This Row],[Cantidad]]*Ventas[[#This Row],[Costo unitario]]</f>
        <v>69.989999999999995</v>
      </c>
      <c r="P725" s="2">
        <f>Ventas[[#This Row],[Cantidad]]*Ventas[[#This Row],[Precio unitario]]</f>
        <v>90</v>
      </c>
    </row>
    <row r="726" spans="2:16" x14ac:dyDescent="0.3">
      <c r="B726" s="1">
        <v>42389</v>
      </c>
      <c r="C726">
        <v>2016</v>
      </c>
      <c r="D726" t="s">
        <v>49</v>
      </c>
      <c r="E726">
        <v>61</v>
      </c>
      <c r="F726" t="s">
        <v>90</v>
      </c>
      <c r="G726" t="s">
        <v>36</v>
      </c>
      <c r="H726" t="s">
        <v>5</v>
      </c>
      <c r="I726" s="16">
        <f>VLOOKUP(Ventas[[#This Row],[Estado]], Población[#All], 2, 0)</f>
        <v>55980000</v>
      </c>
      <c r="J726" t="s">
        <v>61</v>
      </c>
      <c r="K726" t="s">
        <v>66</v>
      </c>
      <c r="L726">
        <v>3</v>
      </c>
      <c r="M726" s="2">
        <v>35</v>
      </c>
      <c r="N726" s="2">
        <v>40</v>
      </c>
      <c r="O726" s="2">
        <f>Ventas[[#This Row],[Cantidad]]*Ventas[[#This Row],[Costo unitario]]</f>
        <v>105</v>
      </c>
      <c r="P726" s="2">
        <f>Ventas[[#This Row],[Cantidad]]*Ventas[[#This Row],[Precio unitario]]</f>
        <v>120</v>
      </c>
    </row>
    <row r="727" spans="2:16" x14ac:dyDescent="0.3">
      <c r="B727" s="1">
        <v>42484</v>
      </c>
      <c r="C727">
        <v>2016</v>
      </c>
      <c r="D727" t="s">
        <v>52</v>
      </c>
      <c r="E727">
        <v>61</v>
      </c>
      <c r="F727" t="s">
        <v>90</v>
      </c>
      <c r="G727" t="s">
        <v>36</v>
      </c>
      <c r="H727" t="s">
        <v>5</v>
      </c>
      <c r="I727" s="16">
        <f>VLOOKUP(Ventas[[#This Row],[Estado]], Población[#All], 2, 0)</f>
        <v>55980000</v>
      </c>
      <c r="J727" t="s">
        <v>61</v>
      </c>
      <c r="K727" t="s">
        <v>64</v>
      </c>
      <c r="L727">
        <v>3</v>
      </c>
      <c r="M727" s="2">
        <v>24</v>
      </c>
      <c r="N727" s="2">
        <v>30.666667</v>
      </c>
      <c r="O727" s="2">
        <f>Ventas[[#This Row],[Cantidad]]*Ventas[[#This Row],[Costo unitario]]</f>
        <v>72</v>
      </c>
      <c r="P727" s="2">
        <f>Ventas[[#This Row],[Cantidad]]*Ventas[[#This Row],[Precio unitario]]</f>
        <v>92.000000999999997</v>
      </c>
    </row>
    <row r="728" spans="2:16" x14ac:dyDescent="0.3">
      <c r="B728" s="1">
        <v>42484</v>
      </c>
      <c r="C728">
        <v>2016</v>
      </c>
      <c r="D728" t="s">
        <v>52</v>
      </c>
      <c r="E728">
        <v>61</v>
      </c>
      <c r="F728" t="s">
        <v>90</v>
      </c>
      <c r="G728" t="s">
        <v>36</v>
      </c>
      <c r="H728" t="s">
        <v>5</v>
      </c>
      <c r="I728" s="16">
        <f>VLOOKUP(Ventas[[#This Row],[Estado]], Población[#All], 2, 0)</f>
        <v>55980000</v>
      </c>
      <c r="J728" t="s">
        <v>61</v>
      </c>
      <c r="K728" t="s">
        <v>66</v>
      </c>
      <c r="L728">
        <v>3</v>
      </c>
      <c r="M728" s="2">
        <v>338.33</v>
      </c>
      <c r="N728" s="2">
        <v>433.66666700000002</v>
      </c>
      <c r="O728" s="2">
        <f>Ventas[[#This Row],[Cantidad]]*Ventas[[#This Row],[Costo unitario]]</f>
        <v>1014.99</v>
      </c>
      <c r="P728" s="2">
        <f>Ventas[[#This Row],[Cantidad]]*Ventas[[#This Row],[Precio unitario]]</f>
        <v>1301.0000010000001</v>
      </c>
    </row>
    <row r="729" spans="2:16" hidden="1" x14ac:dyDescent="0.3">
      <c r="B729" s="1">
        <v>42192</v>
      </c>
      <c r="C729">
        <v>2015</v>
      </c>
      <c r="D729" t="s">
        <v>55</v>
      </c>
      <c r="E729">
        <v>61</v>
      </c>
      <c r="F729" t="s">
        <v>90</v>
      </c>
      <c r="G729" t="s">
        <v>36</v>
      </c>
      <c r="H729" t="s">
        <v>5</v>
      </c>
      <c r="I729" s="16">
        <f>VLOOKUP(Ventas[[#This Row],[Estado]], Población[#All], 2, 0)</f>
        <v>55980000</v>
      </c>
      <c r="J729" t="s">
        <v>63</v>
      </c>
      <c r="K729" t="s">
        <v>67</v>
      </c>
      <c r="L729">
        <v>2</v>
      </c>
      <c r="M729" s="2">
        <v>1147.5</v>
      </c>
      <c r="N729" s="2">
        <v>1084.5</v>
      </c>
      <c r="O729" s="2">
        <f>Ventas[[#This Row],[Cantidad]]*Ventas[[#This Row],[Costo unitario]]</f>
        <v>2295</v>
      </c>
      <c r="P729" s="2">
        <f>Ventas[[#This Row],[Cantidad]]*Ventas[[#This Row],[Precio unitario]]</f>
        <v>2169</v>
      </c>
    </row>
    <row r="730" spans="2:16" hidden="1" x14ac:dyDescent="0.3">
      <c r="B730" s="1">
        <v>42192</v>
      </c>
      <c r="C730">
        <v>2015</v>
      </c>
      <c r="D730" t="s">
        <v>55</v>
      </c>
      <c r="E730">
        <v>61</v>
      </c>
      <c r="F730" t="s">
        <v>90</v>
      </c>
      <c r="G730" t="s">
        <v>36</v>
      </c>
      <c r="H730" t="s">
        <v>5</v>
      </c>
      <c r="I730" s="16">
        <f>VLOOKUP(Ventas[[#This Row],[Estado]], Población[#All], 2, 0)</f>
        <v>55980000</v>
      </c>
      <c r="J730" t="s">
        <v>61</v>
      </c>
      <c r="K730" t="s">
        <v>66</v>
      </c>
      <c r="L730">
        <v>2</v>
      </c>
      <c r="M730" s="2">
        <v>402.5</v>
      </c>
      <c r="N730" s="2">
        <v>491</v>
      </c>
      <c r="O730" s="2">
        <f>Ventas[[#This Row],[Cantidad]]*Ventas[[#This Row],[Costo unitario]]</f>
        <v>805</v>
      </c>
      <c r="P730" s="2">
        <f>Ventas[[#This Row],[Cantidad]]*Ventas[[#This Row],[Precio unitario]]</f>
        <v>982</v>
      </c>
    </row>
    <row r="731" spans="2:16" hidden="1" x14ac:dyDescent="0.3">
      <c r="B731" s="1">
        <v>42192</v>
      </c>
      <c r="C731">
        <v>2015</v>
      </c>
      <c r="D731" t="s">
        <v>55</v>
      </c>
      <c r="E731">
        <v>61</v>
      </c>
      <c r="F731" t="s">
        <v>90</v>
      </c>
      <c r="G731" t="s">
        <v>36</v>
      </c>
      <c r="H731" t="s">
        <v>5</v>
      </c>
      <c r="I731" s="16">
        <f>VLOOKUP(Ventas[[#This Row],[Estado]], Población[#All], 2, 0)</f>
        <v>55980000</v>
      </c>
      <c r="J731" t="s">
        <v>62</v>
      </c>
      <c r="K731" t="s">
        <v>73</v>
      </c>
      <c r="L731">
        <v>2</v>
      </c>
      <c r="M731" s="2">
        <v>36</v>
      </c>
      <c r="N731" s="2">
        <v>39</v>
      </c>
      <c r="O731" s="2">
        <f>Ventas[[#This Row],[Cantidad]]*Ventas[[#This Row],[Costo unitario]]</f>
        <v>72</v>
      </c>
      <c r="P731" s="2">
        <f>Ventas[[#This Row],[Cantidad]]*Ventas[[#This Row],[Precio unitario]]</f>
        <v>78</v>
      </c>
    </row>
    <row r="732" spans="2:16" hidden="1" x14ac:dyDescent="0.3">
      <c r="B732" s="1">
        <v>42250</v>
      </c>
      <c r="C732">
        <v>2015</v>
      </c>
      <c r="D732" t="s">
        <v>57</v>
      </c>
      <c r="E732">
        <v>61</v>
      </c>
      <c r="F732" t="s">
        <v>90</v>
      </c>
      <c r="G732" t="s">
        <v>36</v>
      </c>
      <c r="H732" t="s">
        <v>5</v>
      </c>
      <c r="I732" s="16">
        <f>VLOOKUP(Ventas[[#This Row],[Estado]], Población[#All], 2, 0)</f>
        <v>55980000</v>
      </c>
      <c r="J732" t="s">
        <v>61</v>
      </c>
      <c r="K732" t="s">
        <v>64</v>
      </c>
      <c r="L732">
        <v>3</v>
      </c>
      <c r="M732" s="2">
        <v>12</v>
      </c>
      <c r="N732" s="2">
        <v>13.666667</v>
      </c>
      <c r="O732" s="2">
        <f>Ventas[[#This Row],[Cantidad]]*Ventas[[#This Row],[Costo unitario]]</f>
        <v>36</v>
      </c>
      <c r="P732" s="2">
        <f>Ventas[[#This Row],[Cantidad]]*Ventas[[#This Row],[Precio unitario]]</f>
        <v>41.000000999999997</v>
      </c>
    </row>
    <row r="733" spans="2:16" hidden="1" x14ac:dyDescent="0.3">
      <c r="B733" s="1">
        <v>42250</v>
      </c>
      <c r="C733">
        <v>2015</v>
      </c>
      <c r="D733" t="s">
        <v>57</v>
      </c>
      <c r="E733">
        <v>61</v>
      </c>
      <c r="F733" t="s">
        <v>90</v>
      </c>
      <c r="G733" t="s">
        <v>36</v>
      </c>
      <c r="H733" t="s">
        <v>5</v>
      </c>
      <c r="I733" s="16">
        <f>VLOOKUP(Ventas[[#This Row],[Estado]], Población[#All], 2, 0)</f>
        <v>55980000</v>
      </c>
      <c r="J733" t="s">
        <v>61</v>
      </c>
      <c r="K733" t="s">
        <v>64</v>
      </c>
      <c r="L733">
        <v>2</v>
      </c>
      <c r="M733" s="2">
        <v>86</v>
      </c>
      <c r="N733" s="2">
        <v>96.5</v>
      </c>
      <c r="O733" s="2">
        <f>Ventas[[#This Row],[Cantidad]]*Ventas[[#This Row],[Costo unitario]]</f>
        <v>172</v>
      </c>
      <c r="P733" s="2">
        <f>Ventas[[#This Row],[Cantidad]]*Ventas[[#This Row],[Precio unitario]]</f>
        <v>193</v>
      </c>
    </row>
    <row r="734" spans="2:16" x14ac:dyDescent="0.3">
      <c r="B734" s="1">
        <v>42382</v>
      </c>
      <c r="C734">
        <v>2016</v>
      </c>
      <c r="D734" t="s">
        <v>49</v>
      </c>
      <c r="E734">
        <v>35</v>
      </c>
      <c r="F734" t="s">
        <v>90</v>
      </c>
      <c r="G734" t="s">
        <v>35</v>
      </c>
      <c r="H734" t="s">
        <v>13</v>
      </c>
      <c r="I734" s="16">
        <f>VLOOKUP(Ventas[[#This Row],[Estado]], Población[#All], 2, 0)</f>
        <v>1463000</v>
      </c>
      <c r="J734" t="s">
        <v>61</v>
      </c>
      <c r="K734" t="s">
        <v>78</v>
      </c>
      <c r="L734">
        <v>1</v>
      </c>
      <c r="M734" s="2">
        <v>75</v>
      </c>
      <c r="N734" s="2">
        <v>90</v>
      </c>
      <c r="O734" s="2">
        <f>Ventas[[#This Row],[Cantidad]]*Ventas[[#This Row],[Costo unitario]]</f>
        <v>75</v>
      </c>
      <c r="P734" s="2">
        <f>Ventas[[#This Row],[Cantidad]]*Ventas[[#This Row],[Precio unitario]]</f>
        <v>90</v>
      </c>
    </row>
    <row r="735" spans="2:16" x14ac:dyDescent="0.3">
      <c r="B735" s="1">
        <v>42382</v>
      </c>
      <c r="C735">
        <v>2016</v>
      </c>
      <c r="D735" t="s">
        <v>49</v>
      </c>
      <c r="E735">
        <v>35</v>
      </c>
      <c r="F735" t="s">
        <v>90</v>
      </c>
      <c r="G735" t="s">
        <v>35</v>
      </c>
      <c r="H735" t="s">
        <v>13</v>
      </c>
      <c r="I735" s="16">
        <f>VLOOKUP(Ventas[[#This Row],[Estado]], Población[#All], 2, 0)</f>
        <v>1463000</v>
      </c>
      <c r="J735" t="s">
        <v>61</v>
      </c>
      <c r="K735" t="s">
        <v>78</v>
      </c>
      <c r="L735">
        <v>3</v>
      </c>
      <c r="M735" s="2">
        <v>48</v>
      </c>
      <c r="N735" s="2">
        <v>49.666666999999997</v>
      </c>
      <c r="O735" s="2">
        <f>Ventas[[#This Row],[Cantidad]]*Ventas[[#This Row],[Costo unitario]]</f>
        <v>144</v>
      </c>
      <c r="P735" s="2">
        <f>Ventas[[#This Row],[Cantidad]]*Ventas[[#This Row],[Precio unitario]]</f>
        <v>149.000001</v>
      </c>
    </row>
    <row r="736" spans="2:16" x14ac:dyDescent="0.3">
      <c r="B736" s="1">
        <v>42382</v>
      </c>
      <c r="C736">
        <v>2016</v>
      </c>
      <c r="D736" t="s">
        <v>49</v>
      </c>
      <c r="E736">
        <v>35</v>
      </c>
      <c r="F736" t="s">
        <v>90</v>
      </c>
      <c r="G736" t="s">
        <v>35</v>
      </c>
      <c r="H736" t="s">
        <v>13</v>
      </c>
      <c r="I736" s="16">
        <f>VLOOKUP(Ventas[[#This Row],[Estado]], Población[#All], 2, 0)</f>
        <v>1463000</v>
      </c>
      <c r="J736" t="s">
        <v>61</v>
      </c>
      <c r="K736" t="s">
        <v>66</v>
      </c>
      <c r="L736">
        <v>2</v>
      </c>
      <c r="M736" s="2">
        <v>385</v>
      </c>
      <c r="N736" s="2">
        <v>414</v>
      </c>
      <c r="O736" s="2">
        <f>Ventas[[#This Row],[Cantidad]]*Ventas[[#This Row],[Costo unitario]]</f>
        <v>770</v>
      </c>
      <c r="P736" s="2">
        <f>Ventas[[#This Row],[Cantidad]]*Ventas[[#This Row],[Precio unitario]]</f>
        <v>828</v>
      </c>
    </row>
    <row r="737" spans="2:16" hidden="1" x14ac:dyDescent="0.3">
      <c r="B737" s="1">
        <v>42274</v>
      </c>
      <c r="C737">
        <v>2015</v>
      </c>
      <c r="D737" t="s">
        <v>57</v>
      </c>
      <c r="E737">
        <v>35</v>
      </c>
      <c r="F737" t="s">
        <v>90</v>
      </c>
      <c r="G737" t="s">
        <v>35</v>
      </c>
      <c r="H737" t="s">
        <v>13</v>
      </c>
      <c r="I737" s="16">
        <f>VLOOKUP(Ventas[[#This Row],[Estado]], Población[#All], 2, 0)</f>
        <v>1463000</v>
      </c>
      <c r="J737" t="s">
        <v>61</v>
      </c>
      <c r="K737" t="s">
        <v>78</v>
      </c>
      <c r="L737">
        <v>1</v>
      </c>
      <c r="M737" s="2">
        <v>130</v>
      </c>
      <c r="N737" s="2">
        <v>167</v>
      </c>
      <c r="O737" s="2">
        <f>Ventas[[#This Row],[Cantidad]]*Ventas[[#This Row],[Costo unitario]]</f>
        <v>130</v>
      </c>
      <c r="P737" s="2">
        <f>Ventas[[#This Row],[Cantidad]]*Ventas[[#This Row],[Precio unitario]]</f>
        <v>167</v>
      </c>
    </row>
    <row r="738" spans="2:16" hidden="1" x14ac:dyDescent="0.3">
      <c r="B738" s="1">
        <v>42274</v>
      </c>
      <c r="C738">
        <v>2015</v>
      </c>
      <c r="D738" t="s">
        <v>57</v>
      </c>
      <c r="E738">
        <v>35</v>
      </c>
      <c r="F738" t="s">
        <v>90</v>
      </c>
      <c r="G738" t="s">
        <v>35</v>
      </c>
      <c r="H738" t="s">
        <v>13</v>
      </c>
      <c r="I738" s="16">
        <f>VLOOKUP(Ventas[[#This Row],[Estado]], Población[#All], 2, 0)</f>
        <v>1463000</v>
      </c>
      <c r="J738" t="s">
        <v>61</v>
      </c>
      <c r="K738" t="s">
        <v>78</v>
      </c>
      <c r="L738">
        <v>2</v>
      </c>
      <c r="M738" s="2">
        <v>18</v>
      </c>
      <c r="N738" s="2">
        <v>22.5</v>
      </c>
      <c r="O738" s="2">
        <f>Ventas[[#This Row],[Cantidad]]*Ventas[[#This Row],[Costo unitario]]</f>
        <v>36</v>
      </c>
      <c r="P738" s="2">
        <f>Ventas[[#This Row],[Cantidad]]*Ventas[[#This Row],[Precio unitario]]</f>
        <v>45</v>
      </c>
    </row>
    <row r="739" spans="2:16" x14ac:dyDescent="0.3">
      <c r="B739" s="1">
        <v>42393</v>
      </c>
      <c r="C739">
        <v>2016</v>
      </c>
      <c r="D739" t="s">
        <v>49</v>
      </c>
      <c r="E739">
        <v>40</v>
      </c>
      <c r="F739" t="s">
        <v>89</v>
      </c>
      <c r="G739" t="s">
        <v>36</v>
      </c>
      <c r="H739" t="s">
        <v>5</v>
      </c>
      <c r="I739" s="16">
        <f>VLOOKUP(Ventas[[#This Row],[Estado]], Población[#All], 2, 0)</f>
        <v>55980000</v>
      </c>
      <c r="J739" t="s">
        <v>62</v>
      </c>
      <c r="K739" t="s">
        <v>65</v>
      </c>
      <c r="L739">
        <v>3</v>
      </c>
      <c r="M739" s="2">
        <v>73.33</v>
      </c>
      <c r="N739" s="2">
        <v>91.333332999999996</v>
      </c>
      <c r="O739" s="2">
        <f>Ventas[[#This Row],[Cantidad]]*Ventas[[#This Row],[Costo unitario]]</f>
        <v>219.99</v>
      </c>
      <c r="P739" s="2">
        <f>Ventas[[#This Row],[Cantidad]]*Ventas[[#This Row],[Precio unitario]]</f>
        <v>273.999999</v>
      </c>
    </row>
    <row r="740" spans="2:16" hidden="1" x14ac:dyDescent="0.3">
      <c r="B740" s="1">
        <v>42119</v>
      </c>
      <c r="C740">
        <v>2015</v>
      </c>
      <c r="D740" t="s">
        <v>52</v>
      </c>
      <c r="E740">
        <v>40</v>
      </c>
      <c r="F740" t="s">
        <v>89</v>
      </c>
      <c r="G740" t="s">
        <v>35</v>
      </c>
      <c r="H740" t="s">
        <v>8</v>
      </c>
      <c r="I740" s="16">
        <f>VLOOKUP(Ventas[[#This Row],[Estado]], Población[#All], 2, 0)</f>
        <v>1654000</v>
      </c>
      <c r="J740" t="s">
        <v>63</v>
      </c>
      <c r="K740" t="s">
        <v>67</v>
      </c>
      <c r="L740">
        <v>2</v>
      </c>
      <c r="M740" s="2">
        <v>1024.5</v>
      </c>
      <c r="N740" s="2">
        <v>708</v>
      </c>
      <c r="O740" s="2">
        <f>Ventas[[#This Row],[Cantidad]]*Ventas[[#This Row],[Costo unitario]]</f>
        <v>2049</v>
      </c>
      <c r="P740" s="2">
        <f>Ventas[[#This Row],[Cantidad]]*Ventas[[#This Row],[Precio unitario]]</f>
        <v>1416</v>
      </c>
    </row>
    <row r="741" spans="2:16" hidden="1" x14ac:dyDescent="0.3">
      <c r="B741" s="1">
        <v>42189</v>
      </c>
      <c r="C741">
        <v>2015</v>
      </c>
      <c r="D741" t="s">
        <v>55</v>
      </c>
      <c r="E741">
        <v>40</v>
      </c>
      <c r="F741" t="s">
        <v>89</v>
      </c>
      <c r="G741" t="s">
        <v>35</v>
      </c>
      <c r="H741" t="s">
        <v>8</v>
      </c>
      <c r="I741" s="16">
        <f>VLOOKUP(Ventas[[#This Row],[Estado]], Población[#All], 2, 0)</f>
        <v>1654000</v>
      </c>
      <c r="J741" t="s">
        <v>63</v>
      </c>
      <c r="K741" t="s">
        <v>67</v>
      </c>
      <c r="L741">
        <v>2</v>
      </c>
      <c r="M741" s="2">
        <v>1160</v>
      </c>
      <c r="N741" s="2">
        <v>1340.5</v>
      </c>
      <c r="O741" s="2">
        <f>Ventas[[#This Row],[Cantidad]]*Ventas[[#This Row],[Costo unitario]]</f>
        <v>2320</v>
      </c>
      <c r="P741" s="2">
        <f>Ventas[[#This Row],[Cantidad]]*Ventas[[#This Row],[Precio unitario]]</f>
        <v>2681</v>
      </c>
    </row>
    <row r="742" spans="2:16" hidden="1" x14ac:dyDescent="0.3">
      <c r="B742" s="1">
        <v>42189</v>
      </c>
      <c r="C742">
        <v>2015</v>
      </c>
      <c r="D742" t="s">
        <v>55</v>
      </c>
      <c r="E742">
        <v>40</v>
      </c>
      <c r="F742" t="s">
        <v>89</v>
      </c>
      <c r="G742" t="s">
        <v>35</v>
      </c>
      <c r="H742" t="s">
        <v>8</v>
      </c>
      <c r="I742" s="16">
        <f>VLOOKUP(Ventas[[#This Row],[Estado]], Población[#All], 2, 0)</f>
        <v>1654000</v>
      </c>
      <c r="J742" t="s">
        <v>61</v>
      </c>
      <c r="K742" t="s">
        <v>64</v>
      </c>
      <c r="L742">
        <v>1</v>
      </c>
      <c r="M742" s="2">
        <v>35</v>
      </c>
      <c r="N742" s="2">
        <v>36</v>
      </c>
      <c r="O742" s="2">
        <f>Ventas[[#This Row],[Cantidad]]*Ventas[[#This Row],[Costo unitario]]</f>
        <v>35</v>
      </c>
      <c r="P742" s="2">
        <f>Ventas[[#This Row],[Cantidad]]*Ventas[[#This Row],[Precio unitario]]</f>
        <v>36</v>
      </c>
    </row>
    <row r="743" spans="2:16" hidden="1" x14ac:dyDescent="0.3">
      <c r="B743" s="1">
        <v>42228</v>
      </c>
      <c r="C743">
        <v>2015</v>
      </c>
      <c r="D743" t="s">
        <v>56</v>
      </c>
      <c r="E743">
        <v>40</v>
      </c>
      <c r="F743" t="s">
        <v>89</v>
      </c>
      <c r="G743" t="s">
        <v>35</v>
      </c>
      <c r="H743" t="s">
        <v>8</v>
      </c>
      <c r="I743" s="16">
        <f>VLOOKUP(Ventas[[#This Row],[Estado]], Población[#All], 2, 0)</f>
        <v>1654000</v>
      </c>
      <c r="J743" t="s">
        <v>61</v>
      </c>
      <c r="K743" t="s">
        <v>64</v>
      </c>
      <c r="L743">
        <v>3</v>
      </c>
      <c r="M743" s="2">
        <v>38.67</v>
      </c>
      <c r="N743" s="2">
        <v>51</v>
      </c>
      <c r="O743" s="2">
        <f>Ventas[[#This Row],[Cantidad]]*Ventas[[#This Row],[Costo unitario]]</f>
        <v>116.01</v>
      </c>
      <c r="P743" s="2">
        <f>Ventas[[#This Row],[Cantidad]]*Ventas[[#This Row],[Precio unitario]]</f>
        <v>153</v>
      </c>
    </row>
    <row r="744" spans="2:16" hidden="1" x14ac:dyDescent="0.3">
      <c r="B744" s="1">
        <v>42257</v>
      </c>
      <c r="C744">
        <v>2015</v>
      </c>
      <c r="D744" t="s">
        <v>57</v>
      </c>
      <c r="E744">
        <v>40</v>
      </c>
      <c r="F744" t="s">
        <v>89</v>
      </c>
      <c r="G744" t="s">
        <v>35</v>
      </c>
      <c r="H744" t="s">
        <v>8</v>
      </c>
      <c r="I744" s="16">
        <f>VLOOKUP(Ventas[[#This Row],[Estado]], Población[#All], 2, 0)</f>
        <v>1654000</v>
      </c>
      <c r="J744" t="s">
        <v>61</v>
      </c>
      <c r="K744" t="s">
        <v>64</v>
      </c>
      <c r="L744">
        <v>2</v>
      </c>
      <c r="M744" s="2">
        <v>420</v>
      </c>
      <c r="N744" s="2">
        <v>522.5</v>
      </c>
      <c r="O744" s="2">
        <f>Ventas[[#This Row],[Cantidad]]*Ventas[[#This Row],[Costo unitario]]</f>
        <v>840</v>
      </c>
      <c r="P744" s="2">
        <f>Ventas[[#This Row],[Cantidad]]*Ventas[[#This Row],[Precio unitario]]</f>
        <v>1045</v>
      </c>
    </row>
    <row r="745" spans="2:16" hidden="1" x14ac:dyDescent="0.3">
      <c r="B745" s="1">
        <v>42257</v>
      </c>
      <c r="C745">
        <v>2015</v>
      </c>
      <c r="D745" t="s">
        <v>57</v>
      </c>
      <c r="E745">
        <v>40</v>
      </c>
      <c r="F745" t="s">
        <v>89</v>
      </c>
      <c r="G745" t="s">
        <v>35</v>
      </c>
      <c r="H745" t="s">
        <v>8</v>
      </c>
      <c r="I745" s="16">
        <f>VLOOKUP(Ventas[[#This Row],[Estado]], Población[#All], 2, 0)</f>
        <v>1654000</v>
      </c>
      <c r="J745" t="s">
        <v>61</v>
      </c>
      <c r="K745" t="s">
        <v>64</v>
      </c>
      <c r="L745">
        <v>2</v>
      </c>
      <c r="M745" s="2">
        <v>33</v>
      </c>
      <c r="N745" s="2">
        <v>39</v>
      </c>
      <c r="O745" s="2">
        <f>Ventas[[#This Row],[Cantidad]]*Ventas[[#This Row],[Costo unitario]]</f>
        <v>66</v>
      </c>
      <c r="P745" s="2">
        <f>Ventas[[#This Row],[Cantidad]]*Ventas[[#This Row],[Precio unitario]]</f>
        <v>78</v>
      </c>
    </row>
    <row r="746" spans="2:16" hidden="1" x14ac:dyDescent="0.3">
      <c r="B746" s="1">
        <v>42231</v>
      </c>
      <c r="C746">
        <v>2015</v>
      </c>
      <c r="D746" t="s">
        <v>56</v>
      </c>
      <c r="E746">
        <v>42</v>
      </c>
      <c r="F746" t="s">
        <v>89</v>
      </c>
      <c r="G746" t="s">
        <v>35</v>
      </c>
      <c r="H746" t="s">
        <v>12</v>
      </c>
      <c r="I746" s="16">
        <f>VLOOKUP(Ventas[[#This Row],[Estado]], Población[#All], 2, 0)</f>
        <v>2161000</v>
      </c>
      <c r="J746" t="s">
        <v>62</v>
      </c>
      <c r="K746" t="s">
        <v>70</v>
      </c>
      <c r="L746">
        <v>2</v>
      </c>
      <c r="M746" s="2">
        <v>100</v>
      </c>
      <c r="N746" s="2">
        <v>104.5</v>
      </c>
      <c r="O746" s="2">
        <f>Ventas[[#This Row],[Cantidad]]*Ventas[[#This Row],[Costo unitario]]</f>
        <v>200</v>
      </c>
      <c r="P746" s="2">
        <f>Ventas[[#This Row],[Cantidad]]*Ventas[[#This Row],[Precio unitario]]</f>
        <v>209</v>
      </c>
    </row>
    <row r="747" spans="2:16" hidden="1" x14ac:dyDescent="0.3">
      <c r="B747" s="1">
        <v>42231</v>
      </c>
      <c r="C747">
        <v>2015</v>
      </c>
      <c r="D747" t="s">
        <v>56</v>
      </c>
      <c r="E747">
        <v>42</v>
      </c>
      <c r="F747" t="s">
        <v>89</v>
      </c>
      <c r="G747" t="s">
        <v>35</v>
      </c>
      <c r="H747" t="s">
        <v>12</v>
      </c>
      <c r="I747" s="16">
        <f>VLOOKUP(Ventas[[#This Row],[Estado]], Población[#All], 2, 0)</f>
        <v>2161000</v>
      </c>
      <c r="J747" t="s">
        <v>62</v>
      </c>
      <c r="K747" t="s">
        <v>72</v>
      </c>
      <c r="L747">
        <v>2</v>
      </c>
      <c r="M747" s="2">
        <v>63</v>
      </c>
      <c r="N747" s="2">
        <v>46.5</v>
      </c>
      <c r="O747" s="2">
        <f>Ventas[[#This Row],[Cantidad]]*Ventas[[#This Row],[Costo unitario]]</f>
        <v>126</v>
      </c>
      <c r="P747" s="2">
        <f>Ventas[[#This Row],[Cantidad]]*Ventas[[#This Row],[Precio unitario]]</f>
        <v>93</v>
      </c>
    </row>
    <row r="748" spans="2:16" hidden="1" x14ac:dyDescent="0.3">
      <c r="B748" s="1">
        <v>42279</v>
      </c>
      <c r="C748">
        <v>2015</v>
      </c>
      <c r="D748" t="s">
        <v>58</v>
      </c>
      <c r="E748">
        <v>42</v>
      </c>
      <c r="F748" t="s">
        <v>90</v>
      </c>
      <c r="G748" t="s">
        <v>37</v>
      </c>
      <c r="H748" t="s">
        <v>7</v>
      </c>
      <c r="I748" s="16">
        <f>VLOOKUP(Ventas[[#This Row],[Estado]], Población[#All], 2, 0)</f>
        <v>1841000</v>
      </c>
      <c r="J748" t="s">
        <v>62</v>
      </c>
      <c r="K748" t="s">
        <v>70</v>
      </c>
      <c r="L748">
        <v>3</v>
      </c>
      <c r="M748" s="2">
        <v>216</v>
      </c>
      <c r="N748" s="2">
        <v>257.33333299999998</v>
      </c>
      <c r="O748" s="2">
        <f>Ventas[[#This Row],[Cantidad]]*Ventas[[#This Row],[Costo unitario]]</f>
        <v>648</v>
      </c>
      <c r="P748" s="2">
        <f>Ventas[[#This Row],[Cantidad]]*Ventas[[#This Row],[Precio unitario]]</f>
        <v>771.99999899999989</v>
      </c>
    </row>
    <row r="749" spans="2:16" x14ac:dyDescent="0.3">
      <c r="B749" s="1">
        <v>42378</v>
      </c>
      <c r="C749">
        <v>2016</v>
      </c>
      <c r="D749" t="s">
        <v>49</v>
      </c>
      <c r="E749">
        <v>43</v>
      </c>
      <c r="F749" t="s">
        <v>89</v>
      </c>
      <c r="G749" t="s">
        <v>37</v>
      </c>
      <c r="H749" t="s">
        <v>6</v>
      </c>
      <c r="I749" s="16">
        <f>VLOOKUP(Ventas[[#This Row],[Estado]], Población[#All], 2, 0)</f>
        <v>6266000</v>
      </c>
      <c r="J749" t="s">
        <v>62</v>
      </c>
      <c r="K749" t="s">
        <v>70</v>
      </c>
      <c r="L749">
        <v>3</v>
      </c>
      <c r="M749" s="2">
        <v>83.33</v>
      </c>
      <c r="N749" s="2">
        <v>117.333333</v>
      </c>
      <c r="O749" s="2">
        <f>Ventas[[#This Row],[Cantidad]]*Ventas[[#This Row],[Costo unitario]]</f>
        <v>249.99</v>
      </c>
      <c r="P749" s="2">
        <f>Ventas[[#This Row],[Cantidad]]*Ventas[[#This Row],[Precio unitario]]</f>
        <v>351.999999</v>
      </c>
    </row>
    <row r="750" spans="2:16" x14ac:dyDescent="0.3">
      <c r="B750" s="1">
        <v>42567</v>
      </c>
      <c r="C750">
        <v>2016</v>
      </c>
      <c r="D750" t="s">
        <v>55</v>
      </c>
      <c r="E750">
        <v>43</v>
      </c>
      <c r="F750" t="s">
        <v>89</v>
      </c>
      <c r="G750" t="s">
        <v>37</v>
      </c>
      <c r="H750" t="s">
        <v>6</v>
      </c>
      <c r="I750" s="16">
        <f>VLOOKUP(Ventas[[#This Row],[Estado]], Población[#All], 2, 0)</f>
        <v>6266000</v>
      </c>
      <c r="J750" t="s">
        <v>61</v>
      </c>
      <c r="K750" t="s">
        <v>78</v>
      </c>
      <c r="L750">
        <v>2</v>
      </c>
      <c r="M750" s="2">
        <v>45</v>
      </c>
      <c r="N750" s="2">
        <v>59.5</v>
      </c>
      <c r="O750" s="2">
        <f>Ventas[[#This Row],[Cantidad]]*Ventas[[#This Row],[Costo unitario]]</f>
        <v>90</v>
      </c>
      <c r="P750" s="2">
        <f>Ventas[[#This Row],[Cantidad]]*Ventas[[#This Row],[Precio unitario]]</f>
        <v>119</v>
      </c>
    </row>
    <row r="751" spans="2:16" x14ac:dyDescent="0.3">
      <c r="B751" s="1">
        <v>42567</v>
      </c>
      <c r="C751">
        <v>2016</v>
      </c>
      <c r="D751" t="s">
        <v>55</v>
      </c>
      <c r="E751">
        <v>43</v>
      </c>
      <c r="F751" t="s">
        <v>89</v>
      </c>
      <c r="G751" t="s">
        <v>37</v>
      </c>
      <c r="H751" t="s">
        <v>6</v>
      </c>
      <c r="I751" s="16">
        <f>VLOOKUP(Ventas[[#This Row],[Estado]], Población[#All], 2, 0)</f>
        <v>6266000</v>
      </c>
      <c r="J751" t="s">
        <v>61</v>
      </c>
      <c r="K751" t="s">
        <v>78</v>
      </c>
      <c r="L751">
        <v>1</v>
      </c>
      <c r="M751" s="2">
        <v>27</v>
      </c>
      <c r="N751" s="2">
        <v>39</v>
      </c>
      <c r="O751" s="2">
        <f>Ventas[[#This Row],[Cantidad]]*Ventas[[#This Row],[Costo unitario]]</f>
        <v>27</v>
      </c>
      <c r="P751" s="2">
        <f>Ventas[[#This Row],[Cantidad]]*Ventas[[#This Row],[Precio unitario]]</f>
        <v>39</v>
      </c>
    </row>
    <row r="752" spans="2:16" x14ac:dyDescent="0.3">
      <c r="B752" s="1">
        <v>42567</v>
      </c>
      <c r="C752">
        <v>2016</v>
      </c>
      <c r="D752" t="s">
        <v>55</v>
      </c>
      <c r="E752">
        <v>43</v>
      </c>
      <c r="F752" t="s">
        <v>89</v>
      </c>
      <c r="G752" t="s">
        <v>37</v>
      </c>
      <c r="H752" t="s">
        <v>6</v>
      </c>
      <c r="I752" s="16">
        <f>VLOOKUP(Ventas[[#This Row],[Estado]], Población[#All], 2, 0)</f>
        <v>6266000</v>
      </c>
      <c r="J752" t="s">
        <v>62</v>
      </c>
      <c r="K752" t="s">
        <v>70</v>
      </c>
      <c r="L752">
        <v>1</v>
      </c>
      <c r="M752" s="2">
        <v>1188</v>
      </c>
      <c r="N752" s="2">
        <v>1818</v>
      </c>
      <c r="O752" s="2">
        <f>Ventas[[#This Row],[Cantidad]]*Ventas[[#This Row],[Costo unitario]]</f>
        <v>1188</v>
      </c>
      <c r="P752" s="2">
        <f>Ventas[[#This Row],[Cantidad]]*Ventas[[#This Row],[Precio unitario]]</f>
        <v>1818</v>
      </c>
    </row>
    <row r="753" spans="2:16" hidden="1" x14ac:dyDescent="0.3">
      <c r="B753" s="1">
        <v>42310</v>
      </c>
      <c r="C753">
        <v>2015</v>
      </c>
      <c r="D753" t="s">
        <v>59</v>
      </c>
      <c r="E753">
        <v>57</v>
      </c>
      <c r="F753" t="s">
        <v>90</v>
      </c>
      <c r="G753" t="s">
        <v>35</v>
      </c>
      <c r="H753" t="s">
        <v>8</v>
      </c>
      <c r="I753" s="16">
        <f>VLOOKUP(Ventas[[#This Row],[Estado]], Población[#All], 2, 0)</f>
        <v>1654000</v>
      </c>
      <c r="J753" t="s">
        <v>61</v>
      </c>
      <c r="K753" t="s">
        <v>78</v>
      </c>
      <c r="L753">
        <v>1</v>
      </c>
      <c r="M753" s="2">
        <v>81</v>
      </c>
      <c r="N753" s="2">
        <v>74</v>
      </c>
      <c r="O753" s="2">
        <f>Ventas[[#This Row],[Cantidad]]*Ventas[[#This Row],[Costo unitario]]</f>
        <v>81</v>
      </c>
      <c r="P753" s="2">
        <f>Ventas[[#This Row],[Cantidad]]*Ventas[[#This Row],[Precio unitario]]</f>
        <v>74</v>
      </c>
    </row>
    <row r="754" spans="2:16" hidden="1" x14ac:dyDescent="0.3">
      <c r="B754" s="1">
        <v>42310</v>
      </c>
      <c r="C754">
        <v>2015</v>
      </c>
      <c r="D754" t="s">
        <v>59</v>
      </c>
      <c r="E754">
        <v>57</v>
      </c>
      <c r="F754" t="s">
        <v>90</v>
      </c>
      <c r="G754" t="s">
        <v>35</v>
      </c>
      <c r="H754" t="s">
        <v>8</v>
      </c>
      <c r="I754" s="16">
        <f>VLOOKUP(Ventas[[#This Row],[Estado]], Población[#All], 2, 0)</f>
        <v>1654000</v>
      </c>
      <c r="J754" t="s">
        <v>61</v>
      </c>
      <c r="K754" t="s">
        <v>78</v>
      </c>
      <c r="L754">
        <v>1</v>
      </c>
      <c r="M754" s="2">
        <v>140</v>
      </c>
      <c r="N754" s="2">
        <v>184</v>
      </c>
      <c r="O754" s="2">
        <f>Ventas[[#This Row],[Cantidad]]*Ventas[[#This Row],[Costo unitario]]</f>
        <v>140</v>
      </c>
      <c r="P754" s="2">
        <f>Ventas[[#This Row],[Cantidad]]*Ventas[[#This Row],[Precio unitario]]</f>
        <v>184</v>
      </c>
    </row>
    <row r="755" spans="2:16" x14ac:dyDescent="0.3">
      <c r="B755" s="1">
        <v>42526</v>
      </c>
      <c r="C755">
        <v>2016</v>
      </c>
      <c r="D755" t="s">
        <v>54</v>
      </c>
      <c r="E755">
        <v>55</v>
      </c>
      <c r="F755" t="s">
        <v>89</v>
      </c>
      <c r="G755" t="s">
        <v>37</v>
      </c>
      <c r="H755" t="s">
        <v>11</v>
      </c>
      <c r="I755" s="16">
        <f>VLOOKUP(Ventas[[#This Row],[Estado]], Población[#All], 2, 0)</f>
        <v>13080000</v>
      </c>
      <c r="J755" t="s">
        <v>61</v>
      </c>
      <c r="K755" t="s">
        <v>78</v>
      </c>
      <c r="L755">
        <v>2</v>
      </c>
      <c r="M755" s="2">
        <v>45</v>
      </c>
      <c r="N755" s="2">
        <v>64.5</v>
      </c>
      <c r="O755" s="2">
        <f>Ventas[[#This Row],[Cantidad]]*Ventas[[#This Row],[Costo unitario]]</f>
        <v>90</v>
      </c>
      <c r="P755" s="2">
        <f>Ventas[[#This Row],[Cantidad]]*Ventas[[#This Row],[Precio unitario]]</f>
        <v>129</v>
      </c>
    </row>
    <row r="756" spans="2:16" x14ac:dyDescent="0.3">
      <c r="B756" s="1">
        <v>42526</v>
      </c>
      <c r="C756">
        <v>2016</v>
      </c>
      <c r="D756" t="s">
        <v>54</v>
      </c>
      <c r="E756">
        <v>55</v>
      </c>
      <c r="F756" t="s">
        <v>89</v>
      </c>
      <c r="G756" t="s">
        <v>37</v>
      </c>
      <c r="H756" t="s">
        <v>11</v>
      </c>
      <c r="I756" s="16">
        <f>VLOOKUP(Ventas[[#This Row],[Estado]], Población[#All], 2, 0)</f>
        <v>13080000</v>
      </c>
      <c r="J756" t="s">
        <v>62</v>
      </c>
      <c r="K756" t="s">
        <v>73</v>
      </c>
      <c r="L756">
        <v>2</v>
      </c>
      <c r="M756" s="2">
        <v>85.5</v>
      </c>
      <c r="N756" s="2">
        <v>121</v>
      </c>
      <c r="O756" s="2">
        <f>Ventas[[#This Row],[Cantidad]]*Ventas[[#This Row],[Costo unitario]]</f>
        <v>171</v>
      </c>
      <c r="P756" s="2">
        <f>Ventas[[#This Row],[Cantidad]]*Ventas[[#This Row],[Precio unitario]]</f>
        <v>242</v>
      </c>
    </row>
    <row r="757" spans="2:16" x14ac:dyDescent="0.3">
      <c r="B757" s="1">
        <v>42526</v>
      </c>
      <c r="C757">
        <v>2016</v>
      </c>
      <c r="D757" t="s">
        <v>54</v>
      </c>
      <c r="E757">
        <v>55</v>
      </c>
      <c r="F757" t="s">
        <v>89</v>
      </c>
      <c r="G757" t="s">
        <v>37</v>
      </c>
      <c r="H757" t="s">
        <v>11</v>
      </c>
      <c r="I757" s="16">
        <f>VLOOKUP(Ventas[[#This Row],[Estado]], Población[#All], 2, 0)</f>
        <v>13080000</v>
      </c>
      <c r="J757" t="s">
        <v>61</v>
      </c>
      <c r="K757" t="s">
        <v>78</v>
      </c>
      <c r="L757">
        <v>2</v>
      </c>
      <c r="M757" s="2">
        <v>112.5</v>
      </c>
      <c r="N757" s="2">
        <v>185.5</v>
      </c>
      <c r="O757" s="2">
        <f>Ventas[[#This Row],[Cantidad]]*Ventas[[#This Row],[Costo unitario]]</f>
        <v>225</v>
      </c>
      <c r="P757" s="2">
        <f>Ventas[[#This Row],[Cantidad]]*Ventas[[#This Row],[Precio unitario]]</f>
        <v>371</v>
      </c>
    </row>
    <row r="758" spans="2:16" x14ac:dyDescent="0.3">
      <c r="B758" s="1">
        <v>42392</v>
      </c>
      <c r="C758">
        <v>2016</v>
      </c>
      <c r="D758" t="s">
        <v>49</v>
      </c>
      <c r="E758">
        <v>55</v>
      </c>
      <c r="F758" t="s">
        <v>90</v>
      </c>
      <c r="G758" t="s">
        <v>36</v>
      </c>
      <c r="H758" t="s">
        <v>5</v>
      </c>
      <c r="I758" s="16">
        <f>VLOOKUP(Ventas[[#This Row],[Estado]], Población[#All], 2, 0)</f>
        <v>55980000</v>
      </c>
      <c r="J758" t="s">
        <v>61</v>
      </c>
      <c r="K758" t="s">
        <v>78</v>
      </c>
      <c r="L758">
        <v>2</v>
      </c>
      <c r="M758" s="2">
        <v>17.5</v>
      </c>
      <c r="N758" s="2">
        <v>22</v>
      </c>
      <c r="O758" s="2">
        <f>Ventas[[#This Row],[Cantidad]]*Ventas[[#This Row],[Costo unitario]]</f>
        <v>35</v>
      </c>
      <c r="P758" s="2">
        <f>Ventas[[#This Row],[Cantidad]]*Ventas[[#This Row],[Precio unitario]]</f>
        <v>44</v>
      </c>
    </row>
    <row r="759" spans="2:16" x14ac:dyDescent="0.3">
      <c r="B759" s="1">
        <v>42392</v>
      </c>
      <c r="C759">
        <v>2016</v>
      </c>
      <c r="D759" t="s">
        <v>49</v>
      </c>
      <c r="E759">
        <v>55</v>
      </c>
      <c r="F759" t="s">
        <v>90</v>
      </c>
      <c r="G759" t="s">
        <v>36</v>
      </c>
      <c r="H759" t="s">
        <v>5</v>
      </c>
      <c r="I759" s="16">
        <f>VLOOKUP(Ventas[[#This Row],[Estado]], Población[#All], 2, 0)</f>
        <v>55980000</v>
      </c>
      <c r="J759" t="s">
        <v>61</v>
      </c>
      <c r="K759" t="s">
        <v>78</v>
      </c>
      <c r="L759">
        <v>1</v>
      </c>
      <c r="M759" s="2">
        <v>110</v>
      </c>
      <c r="N759" s="2">
        <v>145</v>
      </c>
      <c r="O759" s="2">
        <f>Ventas[[#This Row],[Cantidad]]*Ventas[[#This Row],[Costo unitario]]</f>
        <v>110</v>
      </c>
      <c r="P759" s="2">
        <f>Ventas[[#This Row],[Cantidad]]*Ventas[[#This Row],[Precio unitario]]</f>
        <v>145</v>
      </c>
    </row>
    <row r="760" spans="2:16" x14ac:dyDescent="0.3">
      <c r="B760" s="1">
        <v>42422</v>
      </c>
      <c r="C760">
        <v>2016</v>
      </c>
      <c r="D760" t="s">
        <v>50</v>
      </c>
      <c r="E760">
        <v>55</v>
      </c>
      <c r="F760" t="s">
        <v>90</v>
      </c>
      <c r="G760" t="s">
        <v>36</v>
      </c>
      <c r="H760" t="s">
        <v>5</v>
      </c>
      <c r="I760" s="16">
        <f>VLOOKUP(Ventas[[#This Row],[Estado]], Población[#All], 2, 0)</f>
        <v>55980000</v>
      </c>
      <c r="J760" t="s">
        <v>61</v>
      </c>
      <c r="K760" t="s">
        <v>78</v>
      </c>
      <c r="L760">
        <v>3</v>
      </c>
      <c r="M760" s="2">
        <v>43.33</v>
      </c>
      <c r="N760" s="2">
        <v>53</v>
      </c>
      <c r="O760" s="2">
        <f>Ventas[[#This Row],[Cantidad]]*Ventas[[#This Row],[Costo unitario]]</f>
        <v>129.99</v>
      </c>
      <c r="P760" s="2">
        <f>Ventas[[#This Row],[Cantidad]]*Ventas[[#This Row],[Precio unitario]]</f>
        <v>159</v>
      </c>
    </row>
    <row r="761" spans="2:16" x14ac:dyDescent="0.3">
      <c r="B761" s="1">
        <v>42422</v>
      </c>
      <c r="C761">
        <v>2016</v>
      </c>
      <c r="D761" t="s">
        <v>50</v>
      </c>
      <c r="E761">
        <v>55</v>
      </c>
      <c r="F761" t="s">
        <v>90</v>
      </c>
      <c r="G761" t="s">
        <v>36</v>
      </c>
      <c r="H761" t="s">
        <v>5</v>
      </c>
      <c r="I761" s="16">
        <f>VLOOKUP(Ventas[[#This Row],[Estado]], Población[#All], 2, 0)</f>
        <v>55980000</v>
      </c>
      <c r="J761" t="s">
        <v>61</v>
      </c>
      <c r="K761" t="s">
        <v>78</v>
      </c>
      <c r="L761">
        <v>2</v>
      </c>
      <c r="M761" s="2">
        <v>25</v>
      </c>
      <c r="N761" s="2">
        <v>34</v>
      </c>
      <c r="O761" s="2">
        <f>Ventas[[#This Row],[Cantidad]]*Ventas[[#This Row],[Costo unitario]]</f>
        <v>50</v>
      </c>
      <c r="P761" s="2">
        <f>Ventas[[#This Row],[Cantidad]]*Ventas[[#This Row],[Precio unitario]]</f>
        <v>68</v>
      </c>
    </row>
    <row r="762" spans="2:16" x14ac:dyDescent="0.3">
      <c r="B762" s="1">
        <v>42458</v>
      </c>
      <c r="C762">
        <v>2016</v>
      </c>
      <c r="D762" t="s">
        <v>51</v>
      </c>
      <c r="E762">
        <v>55</v>
      </c>
      <c r="F762" t="s">
        <v>90</v>
      </c>
      <c r="G762" t="s">
        <v>36</v>
      </c>
      <c r="H762" t="s">
        <v>5</v>
      </c>
      <c r="I762" s="16">
        <f>VLOOKUP(Ventas[[#This Row],[Estado]], Población[#All], 2, 0)</f>
        <v>55980000</v>
      </c>
      <c r="J762" t="s">
        <v>61</v>
      </c>
      <c r="K762" t="s">
        <v>78</v>
      </c>
      <c r="L762">
        <v>2</v>
      </c>
      <c r="M762" s="2">
        <v>52.5</v>
      </c>
      <c r="N762" s="2">
        <v>72</v>
      </c>
      <c r="O762" s="2">
        <f>Ventas[[#This Row],[Cantidad]]*Ventas[[#This Row],[Costo unitario]]</f>
        <v>105</v>
      </c>
      <c r="P762" s="2">
        <f>Ventas[[#This Row],[Cantidad]]*Ventas[[#This Row],[Precio unitario]]</f>
        <v>144</v>
      </c>
    </row>
    <row r="763" spans="2:16" x14ac:dyDescent="0.3">
      <c r="B763" s="1">
        <v>42458</v>
      </c>
      <c r="C763">
        <v>2016</v>
      </c>
      <c r="D763" t="s">
        <v>51</v>
      </c>
      <c r="E763">
        <v>55</v>
      </c>
      <c r="F763" t="s">
        <v>90</v>
      </c>
      <c r="G763" t="s">
        <v>36</v>
      </c>
      <c r="H763" t="s">
        <v>5</v>
      </c>
      <c r="I763" s="16">
        <f>VLOOKUP(Ventas[[#This Row],[Estado]], Población[#All], 2, 0)</f>
        <v>55980000</v>
      </c>
      <c r="J763" t="s">
        <v>61</v>
      </c>
      <c r="K763" t="s">
        <v>78</v>
      </c>
      <c r="L763">
        <v>2</v>
      </c>
      <c r="M763" s="2">
        <v>22.5</v>
      </c>
      <c r="N763" s="2">
        <v>27.5</v>
      </c>
      <c r="O763" s="2">
        <f>Ventas[[#This Row],[Cantidad]]*Ventas[[#This Row],[Costo unitario]]</f>
        <v>45</v>
      </c>
      <c r="P763" s="2">
        <f>Ventas[[#This Row],[Cantidad]]*Ventas[[#This Row],[Precio unitario]]</f>
        <v>55</v>
      </c>
    </row>
    <row r="764" spans="2:16" x14ac:dyDescent="0.3">
      <c r="B764" s="1">
        <v>42467</v>
      </c>
      <c r="C764">
        <v>2016</v>
      </c>
      <c r="D764" t="s">
        <v>52</v>
      </c>
      <c r="E764">
        <v>55</v>
      </c>
      <c r="F764" t="s">
        <v>90</v>
      </c>
      <c r="G764" t="s">
        <v>36</v>
      </c>
      <c r="H764" t="s">
        <v>5</v>
      </c>
      <c r="I764" s="16">
        <f>VLOOKUP(Ventas[[#This Row],[Estado]], Población[#All], 2, 0)</f>
        <v>55980000</v>
      </c>
      <c r="J764" t="s">
        <v>61</v>
      </c>
      <c r="K764" t="s">
        <v>78</v>
      </c>
      <c r="L764">
        <v>2</v>
      </c>
      <c r="M764" s="2">
        <v>130.5</v>
      </c>
      <c r="N764" s="2">
        <v>179.5</v>
      </c>
      <c r="O764" s="2">
        <f>Ventas[[#This Row],[Cantidad]]*Ventas[[#This Row],[Costo unitario]]</f>
        <v>261</v>
      </c>
      <c r="P764" s="2">
        <f>Ventas[[#This Row],[Cantidad]]*Ventas[[#This Row],[Precio unitario]]</f>
        <v>359</v>
      </c>
    </row>
    <row r="765" spans="2:16" x14ac:dyDescent="0.3">
      <c r="B765" s="1">
        <v>42467</v>
      </c>
      <c r="C765">
        <v>2016</v>
      </c>
      <c r="D765" t="s">
        <v>52</v>
      </c>
      <c r="E765">
        <v>55</v>
      </c>
      <c r="F765" t="s">
        <v>90</v>
      </c>
      <c r="G765" t="s">
        <v>36</v>
      </c>
      <c r="H765" t="s">
        <v>5</v>
      </c>
      <c r="I765" s="16">
        <f>VLOOKUP(Ventas[[#This Row],[Estado]], Población[#All], 2, 0)</f>
        <v>55980000</v>
      </c>
      <c r="J765" t="s">
        <v>61</v>
      </c>
      <c r="K765" t="s">
        <v>78</v>
      </c>
      <c r="L765">
        <v>3</v>
      </c>
      <c r="M765" s="2">
        <v>36.67</v>
      </c>
      <c r="N765" s="2">
        <v>50.333333000000003</v>
      </c>
      <c r="O765" s="2">
        <f>Ventas[[#This Row],[Cantidad]]*Ventas[[#This Row],[Costo unitario]]</f>
        <v>110.01</v>
      </c>
      <c r="P765" s="2">
        <f>Ventas[[#This Row],[Cantidad]]*Ventas[[#This Row],[Precio unitario]]</f>
        <v>150.999999</v>
      </c>
    </row>
    <row r="766" spans="2:16" x14ac:dyDescent="0.3">
      <c r="B766" s="1">
        <v>42495</v>
      </c>
      <c r="C766">
        <v>2016</v>
      </c>
      <c r="D766" t="s">
        <v>53</v>
      </c>
      <c r="E766">
        <v>55</v>
      </c>
      <c r="F766" t="s">
        <v>90</v>
      </c>
      <c r="G766" t="s">
        <v>36</v>
      </c>
      <c r="H766" t="s">
        <v>5</v>
      </c>
      <c r="I766" s="16">
        <f>VLOOKUP(Ventas[[#This Row],[Estado]], Población[#All], 2, 0)</f>
        <v>55980000</v>
      </c>
      <c r="J766" t="s">
        <v>61</v>
      </c>
      <c r="K766" t="s">
        <v>78</v>
      </c>
      <c r="L766">
        <v>1</v>
      </c>
      <c r="M766" s="2">
        <v>90</v>
      </c>
      <c r="N766" s="2">
        <v>121</v>
      </c>
      <c r="O766" s="2">
        <f>Ventas[[#This Row],[Cantidad]]*Ventas[[#This Row],[Costo unitario]]</f>
        <v>90</v>
      </c>
      <c r="P766" s="2">
        <f>Ventas[[#This Row],[Cantidad]]*Ventas[[#This Row],[Precio unitario]]</f>
        <v>121</v>
      </c>
    </row>
    <row r="767" spans="2:16" x14ac:dyDescent="0.3">
      <c r="B767" s="1">
        <v>42495</v>
      </c>
      <c r="C767">
        <v>2016</v>
      </c>
      <c r="D767" t="s">
        <v>53</v>
      </c>
      <c r="E767">
        <v>55</v>
      </c>
      <c r="F767" t="s">
        <v>90</v>
      </c>
      <c r="G767" t="s">
        <v>36</v>
      </c>
      <c r="H767" t="s">
        <v>5</v>
      </c>
      <c r="I767" s="16">
        <f>VLOOKUP(Ventas[[#This Row],[Estado]], Población[#All], 2, 0)</f>
        <v>55980000</v>
      </c>
      <c r="J767" t="s">
        <v>61</v>
      </c>
      <c r="K767" t="s">
        <v>78</v>
      </c>
      <c r="L767">
        <v>3</v>
      </c>
      <c r="M767" s="2">
        <v>48.33</v>
      </c>
      <c r="N767" s="2">
        <v>60.666666999999997</v>
      </c>
      <c r="O767" s="2">
        <f>Ventas[[#This Row],[Cantidad]]*Ventas[[#This Row],[Costo unitario]]</f>
        <v>144.99</v>
      </c>
      <c r="P767" s="2">
        <f>Ventas[[#This Row],[Cantidad]]*Ventas[[#This Row],[Precio unitario]]</f>
        <v>182.000001</v>
      </c>
    </row>
    <row r="768" spans="2:16" hidden="1" x14ac:dyDescent="0.3">
      <c r="B768" s="1">
        <v>42231</v>
      </c>
      <c r="C768">
        <v>2015</v>
      </c>
      <c r="D768" t="s">
        <v>56</v>
      </c>
      <c r="E768">
        <v>55</v>
      </c>
      <c r="F768" t="s">
        <v>90</v>
      </c>
      <c r="G768" t="s">
        <v>36</v>
      </c>
      <c r="H768" t="s">
        <v>5</v>
      </c>
      <c r="I768" s="16">
        <f>VLOOKUP(Ventas[[#This Row],[Estado]], Población[#All], 2, 0)</f>
        <v>55980000</v>
      </c>
      <c r="J768" t="s">
        <v>61</v>
      </c>
      <c r="K768" t="s">
        <v>78</v>
      </c>
      <c r="L768">
        <v>2</v>
      </c>
      <c r="M768" s="2">
        <v>10</v>
      </c>
      <c r="N768" s="2">
        <v>11</v>
      </c>
      <c r="O768" s="2">
        <f>Ventas[[#This Row],[Cantidad]]*Ventas[[#This Row],[Costo unitario]]</f>
        <v>20</v>
      </c>
      <c r="P768" s="2">
        <f>Ventas[[#This Row],[Cantidad]]*Ventas[[#This Row],[Precio unitario]]</f>
        <v>22</v>
      </c>
    </row>
    <row r="769" spans="2:16" x14ac:dyDescent="0.3">
      <c r="B769" s="1">
        <v>42428</v>
      </c>
      <c r="C769">
        <v>2016</v>
      </c>
      <c r="D769" t="s">
        <v>50</v>
      </c>
      <c r="E769">
        <v>54</v>
      </c>
      <c r="F769" t="s">
        <v>89</v>
      </c>
      <c r="G769" t="s">
        <v>37</v>
      </c>
      <c r="H769" t="s">
        <v>6</v>
      </c>
      <c r="I769" s="16">
        <f>VLOOKUP(Ventas[[#This Row],[Estado]], Población[#All], 2, 0)</f>
        <v>6266000</v>
      </c>
      <c r="J769" t="s">
        <v>61</v>
      </c>
      <c r="K769" t="s">
        <v>78</v>
      </c>
      <c r="L769">
        <v>3</v>
      </c>
      <c r="M769" s="2">
        <v>24</v>
      </c>
      <c r="N769" s="2">
        <v>38</v>
      </c>
      <c r="O769" s="2">
        <f>Ventas[[#This Row],[Cantidad]]*Ventas[[#This Row],[Costo unitario]]</f>
        <v>72</v>
      </c>
      <c r="P769" s="2">
        <f>Ventas[[#This Row],[Cantidad]]*Ventas[[#This Row],[Precio unitario]]</f>
        <v>114</v>
      </c>
    </row>
    <row r="770" spans="2:16" x14ac:dyDescent="0.3">
      <c r="B770" s="1">
        <v>42428</v>
      </c>
      <c r="C770">
        <v>2016</v>
      </c>
      <c r="D770" t="s">
        <v>50</v>
      </c>
      <c r="E770">
        <v>54</v>
      </c>
      <c r="F770" t="s">
        <v>89</v>
      </c>
      <c r="G770" t="s">
        <v>37</v>
      </c>
      <c r="H770" t="s">
        <v>6</v>
      </c>
      <c r="I770" s="16">
        <f>VLOOKUP(Ventas[[#This Row],[Estado]], Población[#All], 2, 0)</f>
        <v>6266000</v>
      </c>
      <c r="J770" t="s">
        <v>61</v>
      </c>
      <c r="K770" t="s">
        <v>78</v>
      </c>
      <c r="L770">
        <v>3</v>
      </c>
      <c r="M770" s="2">
        <v>31.67</v>
      </c>
      <c r="N770" s="2">
        <v>46</v>
      </c>
      <c r="O770" s="2">
        <f>Ventas[[#This Row],[Cantidad]]*Ventas[[#This Row],[Costo unitario]]</f>
        <v>95.01</v>
      </c>
      <c r="P770" s="2">
        <f>Ventas[[#This Row],[Cantidad]]*Ventas[[#This Row],[Precio unitario]]</f>
        <v>138</v>
      </c>
    </row>
    <row r="771" spans="2:16" x14ac:dyDescent="0.3">
      <c r="B771" s="1">
        <v>42428</v>
      </c>
      <c r="C771">
        <v>2016</v>
      </c>
      <c r="D771" t="s">
        <v>50</v>
      </c>
      <c r="E771">
        <v>54</v>
      </c>
      <c r="F771" t="s">
        <v>89</v>
      </c>
      <c r="G771" t="s">
        <v>37</v>
      </c>
      <c r="H771" t="s">
        <v>6</v>
      </c>
      <c r="I771" s="16">
        <f>VLOOKUP(Ventas[[#This Row],[Estado]], Población[#All], 2, 0)</f>
        <v>6266000</v>
      </c>
      <c r="J771" t="s">
        <v>62</v>
      </c>
      <c r="K771" t="s">
        <v>65</v>
      </c>
      <c r="L771">
        <v>1</v>
      </c>
      <c r="M771" s="2">
        <v>122</v>
      </c>
      <c r="N771" s="2">
        <v>167</v>
      </c>
      <c r="O771" s="2">
        <f>Ventas[[#This Row],[Cantidad]]*Ventas[[#This Row],[Costo unitario]]</f>
        <v>122</v>
      </c>
      <c r="P771" s="2">
        <f>Ventas[[#This Row],[Cantidad]]*Ventas[[#This Row],[Precio unitario]]</f>
        <v>167</v>
      </c>
    </row>
    <row r="772" spans="2:16" hidden="1" x14ac:dyDescent="0.3">
      <c r="B772" s="1">
        <v>42255</v>
      </c>
      <c r="C772">
        <v>2015</v>
      </c>
      <c r="D772" t="s">
        <v>57</v>
      </c>
      <c r="E772">
        <v>54</v>
      </c>
      <c r="F772" t="s">
        <v>90</v>
      </c>
      <c r="G772" t="s">
        <v>37</v>
      </c>
      <c r="H772" t="s">
        <v>10</v>
      </c>
      <c r="I772" s="16">
        <f>VLOOKUP(Ventas[[#This Row],[Estado]], Población[#All], 2, 0)</f>
        <v>17930000</v>
      </c>
      <c r="J772" t="s">
        <v>61</v>
      </c>
      <c r="K772" t="s">
        <v>64</v>
      </c>
      <c r="L772">
        <v>2</v>
      </c>
      <c r="M772" s="2">
        <v>20</v>
      </c>
      <c r="N772" s="2">
        <v>28</v>
      </c>
      <c r="O772" s="2">
        <f>Ventas[[#This Row],[Cantidad]]*Ventas[[#This Row],[Costo unitario]]</f>
        <v>40</v>
      </c>
      <c r="P772" s="2">
        <f>Ventas[[#This Row],[Cantidad]]*Ventas[[#This Row],[Precio unitario]]</f>
        <v>56</v>
      </c>
    </row>
    <row r="773" spans="2:16" hidden="1" x14ac:dyDescent="0.3">
      <c r="B773" s="1">
        <v>42255</v>
      </c>
      <c r="C773">
        <v>2015</v>
      </c>
      <c r="D773" t="s">
        <v>57</v>
      </c>
      <c r="E773">
        <v>54</v>
      </c>
      <c r="F773" t="s">
        <v>90</v>
      </c>
      <c r="G773" t="s">
        <v>37</v>
      </c>
      <c r="H773" t="s">
        <v>10</v>
      </c>
      <c r="I773" s="16">
        <f>VLOOKUP(Ventas[[#This Row],[Estado]], Población[#All], 2, 0)</f>
        <v>17930000</v>
      </c>
      <c r="J773" t="s">
        <v>61</v>
      </c>
      <c r="K773" t="s">
        <v>64</v>
      </c>
      <c r="L773">
        <v>2</v>
      </c>
      <c r="M773" s="2">
        <v>20.5</v>
      </c>
      <c r="N773" s="2">
        <v>28</v>
      </c>
      <c r="O773" s="2">
        <f>Ventas[[#This Row],[Cantidad]]*Ventas[[#This Row],[Costo unitario]]</f>
        <v>41</v>
      </c>
      <c r="P773" s="2">
        <f>Ventas[[#This Row],[Cantidad]]*Ventas[[#This Row],[Precio unitario]]</f>
        <v>56</v>
      </c>
    </row>
    <row r="774" spans="2:16" hidden="1" x14ac:dyDescent="0.3">
      <c r="B774" s="1">
        <v>42294</v>
      </c>
      <c r="C774">
        <v>2015</v>
      </c>
      <c r="D774" t="s">
        <v>58</v>
      </c>
      <c r="E774">
        <v>54</v>
      </c>
      <c r="F774" t="s">
        <v>90</v>
      </c>
      <c r="G774" t="s">
        <v>37</v>
      </c>
      <c r="H774" t="s">
        <v>10</v>
      </c>
      <c r="I774" s="16">
        <f>VLOOKUP(Ventas[[#This Row],[Estado]], Población[#All], 2, 0)</f>
        <v>17930000</v>
      </c>
      <c r="J774" t="s">
        <v>61</v>
      </c>
      <c r="K774" t="s">
        <v>64</v>
      </c>
      <c r="L774">
        <v>2</v>
      </c>
      <c r="M774" s="2">
        <v>22.5</v>
      </c>
      <c r="N774" s="2">
        <v>29</v>
      </c>
      <c r="O774" s="2">
        <f>Ventas[[#This Row],[Cantidad]]*Ventas[[#This Row],[Costo unitario]]</f>
        <v>45</v>
      </c>
      <c r="P774" s="2">
        <f>Ventas[[#This Row],[Cantidad]]*Ventas[[#This Row],[Precio unitario]]</f>
        <v>58</v>
      </c>
    </row>
    <row r="775" spans="2:16" hidden="1" x14ac:dyDescent="0.3">
      <c r="B775" s="1">
        <v>42294</v>
      </c>
      <c r="C775">
        <v>2015</v>
      </c>
      <c r="D775" t="s">
        <v>58</v>
      </c>
      <c r="E775">
        <v>54</v>
      </c>
      <c r="F775" t="s">
        <v>90</v>
      </c>
      <c r="G775" t="s">
        <v>37</v>
      </c>
      <c r="H775" t="s">
        <v>10</v>
      </c>
      <c r="I775" s="16">
        <f>VLOOKUP(Ventas[[#This Row],[Estado]], Población[#All], 2, 0)</f>
        <v>17930000</v>
      </c>
      <c r="J775" t="s">
        <v>61</v>
      </c>
      <c r="K775" t="s">
        <v>64</v>
      </c>
      <c r="L775">
        <v>1</v>
      </c>
      <c r="M775" s="2">
        <v>319</v>
      </c>
      <c r="N775" s="2">
        <v>418</v>
      </c>
      <c r="O775" s="2">
        <f>Ventas[[#This Row],[Cantidad]]*Ventas[[#This Row],[Costo unitario]]</f>
        <v>319</v>
      </c>
      <c r="P775" s="2">
        <f>Ventas[[#This Row],[Cantidad]]*Ventas[[#This Row],[Precio unitario]]</f>
        <v>418</v>
      </c>
    </row>
    <row r="776" spans="2:16" hidden="1" x14ac:dyDescent="0.3">
      <c r="B776" s="1">
        <v>42294</v>
      </c>
      <c r="C776">
        <v>2015</v>
      </c>
      <c r="D776" t="s">
        <v>58</v>
      </c>
      <c r="E776">
        <v>54</v>
      </c>
      <c r="F776" t="s">
        <v>90</v>
      </c>
      <c r="G776" t="s">
        <v>37</v>
      </c>
      <c r="H776" t="s">
        <v>10</v>
      </c>
      <c r="I776" s="16">
        <f>VLOOKUP(Ventas[[#This Row],[Estado]], Población[#All], 2, 0)</f>
        <v>17930000</v>
      </c>
      <c r="J776" t="s">
        <v>61</v>
      </c>
      <c r="K776" t="s">
        <v>66</v>
      </c>
      <c r="L776">
        <v>2</v>
      </c>
      <c r="M776" s="2">
        <v>210</v>
      </c>
      <c r="N776" s="2">
        <v>282.5</v>
      </c>
      <c r="O776" s="2">
        <f>Ventas[[#This Row],[Cantidad]]*Ventas[[#This Row],[Costo unitario]]</f>
        <v>420</v>
      </c>
      <c r="P776" s="2">
        <f>Ventas[[#This Row],[Cantidad]]*Ventas[[#This Row],[Precio unitario]]</f>
        <v>565</v>
      </c>
    </row>
    <row r="777" spans="2:16" x14ac:dyDescent="0.3">
      <c r="B777" s="1">
        <v>42477</v>
      </c>
      <c r="C777">
        <v>2016</v>
      </c>
      <c r="D777" t="s">
        <v>52</v>
      </c>
      <c r="E777">
        <v>54</v>
      </c>
      <c r="F777" t="s">
        <v>90</v>
      </c>
      <c r="G777" t="s">
        <v>36</v>
      </c>
      <c r="H777" t="s">
        <v>5</v>
      </c>
      <c r="I777" s="16">
        <f>VLOOKUP(Ventas[[#This Row],[Estado]], Población[#All], 2, 0)</f>
        <v>55980000</v>
      </c>
      <c r="J777" t="s">
        <v>62</v>
      </c>
      <c r="K777" t="s">
        <v>70</v>
      </c>
      <c r="L777">
        <v>1</v>
      </c>
      <c r="M777" s="2">
        <v>1404</v>
      </c>
      <c r="N777" s="2">
        <v>1661</v>
      </c>
      <c r="O777" s="2">
        <f>Ventas[[#This Row],[Cantidad]]*Ventas[[#This Row],[Costo unitario]]</f>
        <v>1404</v>
      </c>
      <c r="P777" s="2">
        <f>Ventas[[#This Row],[Cantidad]]*Ventas[[#This Row],[Precio unitario]]</f>
        <v>1661</v>
      </c>
    </row>
    <row r="778" spans="2:16" hidden="1" x14ac:dyDescent="0.3">
      <c r="B778" s="1">
        <v>42248</v>
      </c>
      <c r="C778">
        <v>2015</v>
      </c>
      <c r="D778" t="s">
        <v>57</v>
      </c>
      <c r="E778">
        <v>36</v>
      </c>
      <c r="F778" t="s">
        <v>90</v>
      </c>
      <c r="G778" t="s">
        <v>37</v>
      </c>
      <c r="H778" t="s">
        <v>10</v>
      </c>
      <c r="I778" s="16">
        <f>VLOOKUP(Ventas[[#This Row],[Estado]], Población[#All], 2, 0)</f>
        <v>17930000</v>
      </c>
      <c r="J778" t="s">
        <v>62</v>
      </c>
      <c r="K778" t="s">
        <v>70</v>
      </c>
      <c r="L778">
        <v>2</v>
      </c>
      <c r="M778" s="2">
        <v>250</v>
      </c>
      <c r="N778" s="2">
        <v>354.5</v>
      </c>
      <c r="O778" s="2">
        <f>Ventas[[#This Row],[Cantidad]]*Ventas[[#This Row],[Costo unitario]]</f>
        <v>500</v>
      </c>
      <c r="P778" s="2">
        <f>Ventas[[#This Row],[Cantidad]]*Ventas[[#This Row],[Precio unitario]]</f>
        <v>709</v>
      </c>
    </row>
    <row r="779" spans="2:16" hidden="1" x14ac:dyDescent="0.3">
      <c r="B779" s="1">
        <v>42114</v>
      </c>
      <c r="C779">
        <v>2015</v>
      </c>
      <c r="D779" t="s">
        <v>52</v>
      </c>
      <c r="E779">
        <v>37</v>
      </c>
      <c r="F779" t="s">
        <v>89</v>
      </c>
      <c r="G779" t="s">
        <v>35</v>
      </c>
      <c r="H779" t="s">
        <v>14</v>
      </c>
      <c r="I779" s="16">
        <f>VLOOKUP(Ventas[[#This Row],[Estado]], Población[#All], 2, 0)</f>
        <v>1036000</v>
      </c>
      <c r="J779" t="s">
        <v>63</v>
      </c>
      <c r="K779" t="s">
        <v>67</v>
      </c>
      <c r="L779">
        <v>3</v>
      </c>
      <c r="M779" s="2">
        <v>690.33</v>
      </c>
      <c r="N779" s="2">
        <v>518.33333300000004</v>
      </c>
      <c r="O779" s="2">
        <f>Ventas[[#This Row],[Cantidad]]*Ventas[[#This Row],[Costo unitario]]</f>
        <v>2070.9900000000002</v>
      </c>
      <c r="P779" s="2">
        <f>Ventas[[#This Row],[Cantidad]]*Ventas[[#This Row],[Precio unitario]]</f>
        <v>1554.9999990000001</v>
      </c>
    </row>
    <row r="780" spans="2:16" hidden="1" x14ac:dyDescent="0.3">
      <c r="B780" s="1">
        <v>42234</v>
      </c>
      <c r="C780">
        <v>2015</v>
      </c>
      <c r="D780" t="s">
        <v>56</v>
      </c>
      <c r="E780">
        <v>37</v>
      </c>
      <c r="F780" t="s">
        <v>89</v>
      </c>
      <c r="G780" t="s">
        <v>35</v>
      </c>
      <c r="H780" t="s">
        <v>14</v>
      </c>
      <c r="I780" s="16">
        <f>VLOOKUP(Ventas[[#This Row],[Estado]], Población[#All], 2, 0)</f>
        <v>1036000</v>
      </c>
      <c r="J780" t="s">
        <v>63</v>
      </c>
      <c r="K780" t="s">
        <v>67</v>
      </c>
      <c r="L780">
        <v>3</v>
      </c>
      <c r="M780" s="2">
        <v>773.33</v>
      </c>
      <c r="N780" s="2">
        <v>909.66666699999996</v>
      </c>
      <c r="O780" s="2">
        <f>Ventas[[#This Row],[Cantidad]]*Ventas[[#This Row],[Costo unitario]]</f>
        <v>2319.9900000000002</v>
      </c>
      <c r="P780" s="2">
        <f>Ventas[[#This Row],[Cantidad]]*Ventas[[#This Row],[Precio unitario]]</f>
        <v>2729.0000009999999</v>
      </c>
    </row>
    <row r="781" spans="2:16" hidden="1" x14ac:dyDescent="0.3">
      <c r="B781" s="1">
        <v>42234</v>
      </c>
      <c r="C781">
        <v>2015</v>
      </c>
      <c r="D781" t="s">
        <v>56</v>
      </c>
      <c r="E781">
        <v>37</v>
      </c>
      <c r="F781" t="s">
        <v>89</v>
      </c>
      <c r="G781" t="s">
        <v>35</v>
      </c>
      <c r="H781" t="s">
        <v>14</v>
      </c>
      <c r="I781" s="16">
        <f>VLOOKUP(Ventas[[#This Row],[Estado]], Población[#All], 2, 0)</f>
        <v>1036000</v>
      </c>
      <c r="J781" t="s">
        <v>61</v>
      </c>
      <c r="K781" t="s">
        <v>78</v>
      </c>
      <c r="L781">
        <v>2</v>
      </c>
      <c r="M781" s="2">
        <v>125</v>
      </c>
      <c r="N781" s="2">
        <v>132.5</v>
      </c>
      <c r="O781" s="2">
        <f>Ventas[[#This Row],[Cantidad]]*Ventas[[#This Row],[Costo unitario]]</f>
        <v>250</v>
      </c>
      <c r="P781" s="2">
        <f>Ventas[[#This Row],[Cantidad]]*Ventas[[#This Row],[Precio unitario]]</f>
        <v>265</v>
      </c>
    </row>
    <row r="782" spans="2:16" hidden="1" x14ac:dyDescent="0.3">
      <c r="B782" s="1">
        <v>42234</v>
      </c>
      <c r="C782">
        <v>2015</v>
      </c>
      <c r="D782" t="s">
        <v>56</v>
      </c>
      <c r="E782">
        <v>37</v>
      </c>
      <c r="F782" t="s">
        <v>89</v>
      </c>
      <c r="G782" t="s">
        <v>35</v>
      </c>
      <c r="H782" t="s">
        <v>14</v>
      </c>
      <c r="I782" s="16">
        <f>VLOOKUP(Ventas[[#This Row],[Estado]], Población[#All], 2, 0)</f>
        <v>1036000</v>
      </c>
      <c r="J782" t="s">
        <v>61</v>
      </c>
      <c r="K782" t="s">
        <v>66</v>
      </c>
      <c r="L782">
        <v>2</v>
      </c>
      <c r="M782" s="2">
        <v>385</v>
      </c>
      <c r="N782" s="2">
        <v>482</v>
      </c>
      <c r="O782" s="2">
        <f>Ventas[[#This Row],[Cantidad]]*Ventas[[#This Row],[Costo unitario]]</f>
        <v>770</v>
      </c>
      <c r="P782" s="2">
        <f>Ventas[[#This Row],[Cantidad]]*Ventas[[#This Row],[Precio unitario]]</f>
        <v>964</v>
      </c>
    </row>
    <row r="783" spans="2:16" x14ac:dyDescent="0.3">
      <c r="B783" s="1">
        <v>42407</v>
      </c>
      <c r="C783">
        <v>2016</v>
      </c>
      <c r="D783" t="s">
        <v>50</v>
      </c>
      <c r="E783">
        <v>38</v>
      </c>
      <c r="F783" t="s">
        <v>90</v>
      </c>
      <c r="G783" t="s">
        <v>35</v>
      </c>
      <c r="H783" t="s">
        <v>15</v>
      </c>
      <c r="I783" s="16">
        <f>VLOOKUP(Ventas[[#This Row],[Estado]], Población[#All], 2, 0)</f>
        <v>1606000</v>
      </c>
      <c r="J783" t="s">
        <v>61</v>
      </c>
      <c r="K783" t="s">
        <v>71</v>
      </c>
      <c r="L783">
        <v>1</v>
      </c>
      <c r="M783" s="2">
        <v>352</v>
      </c>
      <c r="N783" s="2">
        <v>414</v>
      </c>
      <c r="O783" s="2">
        <f>Ventas[[#This Row],[Cantidad]]*Ventas[[#This Row],[Costo unitario]]</f>
        <v>352</v>
      </c>
      <c r="P783" s="2">
        <f>Ventas[[#This Row],[Cantidad]]*Ventas[[#This Row],[Precio unitario]]</f>
        <v>414</v>
      </c>
    </row>
    <row r="784" spans="2:16" hidden="1" x14ac:dyDescent="0.3">
      <c r="B784" s="1">
        <v>42223</v>
      </c>
      <c r="C784">
        <v>2015</v>
      </c>
      <c r="D784" t="s">
        <v>56</v>
      </c>
      <c r="E784">
        <v>38</v>
      </c>
      <c r="F784" t="s">
        <v>90</v>
      </c>
      <c r="G784" t="s">
        <v>37</v>
      </c>
      <c r="H784" t="s">
        <v>9</v>
      </c>
      <c r="I784" s="16">
        <f>VLOOKUP(Ventas[[#This Row],[Estado]], Población[#All], 2, 0)</f>
        <v>990509</v>
      </c>
      <c r="J784" t="s">
        <v>61</v>
      </c>
      <c r="K784" t="s">
        <v>78</v>
      </c>
      <c r="L784">
        <v>3</v>
      </c>
      <c r="M784" s="2">
        <v>13.33</v>
      </c>
      <c r="N784" s="2">
        <v>18.333333</v>
      </c>
      <c r="O784" s="2">
        <f>Ventas[[#This Row],[Cantidad]]*Ventas[[#This Row],[Costo unitario]]</f>
        <v>39.99</v>
      </c>
      <c r="P784" s="2">
        <f>Ventas[[#This Row],[Cantidad]]*Ventas[[#This Row],[Precio unitario]]</f>
        <v>54.999999000000003</v>
      </c>
    </row>
    <row r="785" spans="2:16" hidden="1" x14ac:dyDescent="0.3">
      <c r="B785" s="1">
        <v>42223</v>
      </c>
      <c r="C785">
        <v>2015</v>
      </c>
      <c r="D785" t="s">
        <v>56</v>
      </c>
      <c r="E785">
        <v>38</v>
      </c>
      <c r="F785" t="s">
        <v>90</v>
      </c>
      <c r="G785" t="s">
        <v>37</v>
      </c>
      <c r="H785" t="s">
        <v>9</v>
      </c>
      <c r="I785" s="16">
        <f>VLOOKUP(Ventas[[#This Row],[Estado]], Población[#All], 2, 0)</f>
        <v>990509</v>
      </c>
      <c r="J785" t="s">
        <v>61</v>
      </c>
      <c r="K785" t="s">
        <v>78</v>
      </c>
      <c r="L785">
        <v>1</v>
      </c>
      <c r="M785" s="2">
        <v>10</v>
      </c>
      <c r="N785" s="2">
        <v>12</v>
      </c>
      <c r="O785" s="2">
        <f>Ventas[[#This Row],[Cantidad]]*Ventas[[#This Row],[Costo unitario]]</f>
        <v>10</v>
      </c>
      <c r="P785" s="2">
        <f>Ventas[[#This Row],[Cantidad]]*Ventas[[#This Row],[Precio unitario]]</f>
        <v>12</v>
      </c>
    </row>
    <row r="786" spans="2:16" hidden="1" x14ac:dyDescent="0.3">
      <c r="B786" s="1">
        <v>42223</v>
      </c>
      <c r="C786">
        <v>2015</v>
      </c>
      <c r="D786" t="s">
        <v>56</v>
      </c>
      <c r="E786">
        <v>38</v>
      </c>
      <c r="F786" t="s">
        <v>90</v>
      </c>
      <c r="G786" t="s">
        <v>37</v>
      </c>
      <c r="H786" t="s">
        <v>9</v>
      </c>
      <c r="I786" s="16">
        <f>VLOOKUP(Ventas[[#This Row],[Estado]], Población[#All], 2, 0)</f>
        <v>990509</v>
      </c>
      <c r="J786" t="s">
        <v>61</v>
      </c>
      <c r="K786" t="s">
        <v>76</v>
      </c>
      <c r="L786">
        <v>2</v>
      </c>
      <c r="M786" s="2">
        <v>24</v>
      </c>
      <c r="N786" s="2">
        <v>34</v>
      </c>
      <c r="O786" s="2">
        <f>Ventas[[#This Row],[Cantidad]]*Ventas[[#This Row],[Costo unitario]]</f>
        <v>48</v>
      </c>
      <c r="P786" s="2">
        <f>Ventas[[#This Row],[Cantidad]]*Ventas[[#This Row],[Precio unitario]]</f>
        <v>68</v>
      </c>
    </row>
    <row r="787" spans="2:16" hidden="1" x14ac:dyDescent="0.3">
      <c r="B787" s="1">
        <v>42335</v>
      </c>
      <c r="C787">
        <v>2015</v>
      </c>
      <c r="D787" t="s">
        <v>59</v>
      </c>
      <c r="E787">
        <v>38</v>
      </c>
      <c r="F787" t="s">
        <v>90</v>
      </c>
      <c r="G787" t="s">
        <v>37</v>
      </c>
      <c r="H787" t="s">
        <v>9</v>
      </c>
      <c r="I787" s="16">
        <f>VLOOKUP(Ventas[[#This Row],[Estado]], Población[#All], 2, 0)</f>
        <v>990509</v>
      </c>
      <c r="J787" t="s">
        <v>61</v>
      </c>
      <c r="K787" t="s">
        <v>78</v>
      </c>
      <c r="L787">
        <v>2</v>
      </c>
      <c r="M787" s="2">
        <v>99</v>
      </c>
      <c r="N787" s="2">
        <v>127</v>
      </c>
      <c r="O787" s="2">
        <f>Ventas[[#This Row],[Cantidad]]*Ventas[[#This Row],[Costo unitario]]</f>
        <v>198</v>
      </c>
      <c r="P787" s="2">
        <f>Ventas[[#This Row],[Cantidad]]*Ventas[[#This Row],[Precio unitario]]</f>
        <v>254</v>
      </c>
    </row>
    <row r="788" spans="2:16" hidden="1" x14ac:dyDescent="0.3">
      <c r="B788" s="1">
        <v>42335</v>
      </c>
      <c r="C788">
        <v>2015</v>
      </c>
      <c r="D788" t="s">
        <v>59</v>
      </c>
      <c r="E788">
        <v>38</v>
      </c>
      <c r="F788" t="s">
        <v>90</v>
      </c>
      <c r="G788" t="s">
        <v>37</v>
      </c>
      <c r="H788" t="s">
        <v>9</v>
      </c>
      <c r="I788" s="16">
        <f>VLOOKUP(Ventas[[#This Row],[Estado]], Población[#All], 2, 0)</f>
        <v>990509</v>
      </c>
      <c r="J788" t="s">
        <v>61</v>
      </c>
      <c r="K788" t="s">
        <v>78</v>
      </c>
      <c r="L788">
        <v>3</v>
      </c>
      <c r="M788" s="2">
        <v>40</v>
      </c>
      <c r="N788" s="2">
        <v>56.666666999999997</v>
      </c>
      <c r="O788" s="2">
        <f>Ventas[[#This Row],[Cantidad]]*Ventas[[#This Row],[Costo unitario]]</f>
        <v>120</v>
      </c>
      <c r="P788" s="2">
        <f>Ventas[[#This Row],[Cantidad]]*Ventas[[#This Row],[Precio unitario]]</f>
        <v>170.000001</v>
      </c>
    </row>
    <row r="789" spans="2:16" hidden="1" x14ac:dyDescent="0.3">
      <c r="B789" s="1">
        <v>42131</v>
      </c>
      <c r="C789">
        <v>2015</v>
      </c>
      <c r="D789" t="s">
        <v>53</v>
      </c>
      <c r="E789">
        <v>39</v>
      </c>
      <c r="F789" t="s">
        <v>90</v>
      </c>
      <c r="G789" t="s">
        <v>35</v>
      </c>
      <c r="H789" t="s">
        <v>16</v>
      </c>
      <c r="I789" s="16">
        <f>VLOOKUP(Ventas[[#This Row],[Estado]], Población[#All], 2, 0)</f>
        <v>2592000</v>
      </c>
      <c r="J789" t="s">
        <v>63</v>
      </c>
      <c r="K789" t="s">
        <v>67</v>
      </c>
      <c r="L789">
        <v>3</v>
      </c>
      <c r="M789" s="2">
        <v>683</v>
      </c>
      <c r="N789" s="2">
        <v>522</v>
      </c>
      <c r="O789" s="2">
        <f>Ventas[[#This Row],[Cantidad]]*Ventas[[#This Row],[Costo unitario]]</f>
        <v>2049</v>
      </c>
      <c r="P789" s="2">
        <f>Ventas[[#This Row],[Cantidad]]*Ventas[[#This Row],[Precio unitario]]</f>
        <v>1566</v>
      </c>
    </row>
    <row r="790" spans="2:16" hidden="1" x14ac:dyDescent="0.3">
      <c r="B790" s="1">
        <v>42236</v>
      </c>
      <c r="C790">
        <v>2015</v>
      </c>
      <c r="D790" t="s">
        <v>56</v>
      </c>
      <c r="E790">
        <v>39</v>
      </c>
      <c r="F790" t="s">
        <v>90</v>
      </c>
      <c r="G790" t="s">
        <v>35</v>
      </c>
      <c r="H790" t="s">
        <v>16</v>
      </c>
      <c r="I790" s="16">
        <f>VLOOKUP(Ventas[[#This Row],[Estado]], Población[#All], 2, 0)</f>
        <v>2592000</v>
      </c>
      <c r="J790" t="s">
        <v>63</v>
      </c>
      <c r="K790" t="s">
        <v>67</v>
      </c>
      <c r="L790">
        <v>2</v>
      </c>
      <c r="M790" s="2">
        <v>1147.5</v>
      </c>
      <c r="N790" s="2">
        <v>1161.5</v>
      </c>
      <c r="O790" s="2">
        <f>Ventas[[#This Row],[Cantidad]]*Ventas[[#This Row],[Costo unitario]]</f>
        <v>2295</v>
      </c>
      <c r="P790" s="2">
        <f>Ventas[[#This Row],[Cantidad]]*Ventas[[#This Row],[Precio unitario]]</f>
        <v>2323</v>
      </c>
    </row>
    <row r="791" spans="2:16" x14ac:dyDescent="0.3">
      <c r="B791" s="1">
        <v>42555</v>
      </c>
      <c r="C791">
        <v>2016</v>
      </c>
      <c r="D791" t="s">
        <v>55</v>
      </c>
      <c r="E791">
        <v>37</v>
      </c>
      <c r="F791" t="s">
        <v>89</v>
      </c>
      <c r="G791" t="s">
        <v>35</v>
      </c>
      <c r="H791" t="s">
        <v>17</v>
      </c>
      <c r="I791" s="16">
        <f>VLOOKUP(Ventas[[#This Row],[Estado]], Población[#All], 2, 0)</f>
        <v>1422000</v>
      </c>
      <c r="J791" t="s">
        <v>61</v>
      </c>
      <c r="K791" t="s">
        <v>78</v>
      </c>
      <c r="L791">
        <v>3</v>
      </c>
      <c r="M791" s="2">
        <v>25</v>
      </c>
      <c r="N791" s="2">
        <v>31.333333</v>
      </c>
      <c r="O791" s="2">
        <f>Ventas[[#This Row],[Cantidad]]*Ventas[[#This Row],[Costo unitario]]</f>
        <v>75</v>
      </c>
      <c r="P791" s="2">
        <f>Ventas[[#This Row],[Cantidad]]*Ventas[[#This Row],[Precio unitario]]</f>
        <v>93.999999000000003</v>
      </c>
    </row>
    <row r="792" spans="2:16" x14ac:dyDescent="0.3">
      <c r="B792" s="1">
        <v>42555</v>
      </c>
      <c r="C792">
        <v>2016</v>
      </c>
      <c r="D792" t="s">
        <v>55</v>
      </c>
      <c r="E792">
        <v>37</v>
      </c>
      <c r="F792" t="s">
        <v>89</v>
      </c>
      <c r="G792" t="s">
        <v>35</v>
      </c>
      <c r="H792" t="s">
        <v>17</v>
      </c>
      <c r="I792" s="16">
        <f>VLOOKUP(Ventas[[#This Row],[Estado]], Población[#All], 2, 0)</f>
        <v>1422000</v>
      </c>
      <c r="J792" t="s">
        <v>61</v>
      </c>
      <c r="K792" t="s">
        <v>78</v>
      </c>
      <c r="L792">
        <v>2</v>
      </c>
      <c r="M792" s="2">
        <v>40.5</v>
      </c>
      <c r="N792" s="2">
        <v>43.5</v>
      </c>
      <c r="O792" s="2">
        <f>Ventas[[#This Row],[Cantidad]]*Ventas[[#This Row],[Costo unitario]]</f>
        <v>81</v>
      </c>
      <c r="P792" s="2">
        <f>Ventas[[#This Row],[Cantidad]]*Ventas[[#This Row],[Precio unitario]]</f>
        <v>87</v>
      </c>
    </row>
    <row r="793" spans="2:16" x14ac:dyDescent="0.3">
      <c r="B793" s="1">
        <v>42403</v>
      </c>
      <c r="C793">
        <v>2016</v>
      </c>
      <c r="D793" t="s">
        <v>50</v>
      </c>
      <c r="E793">
        <v>37</v>
      </c>
      <c r="F793" t="s">
        <v>89</v>
      </c>
      <c r="G793" t="s">
        <v>35</v>
      </c>
      <c r="H793" t="s">
        <v>3</v>
      </c>
      <c r="I793" s="16">
        <f>VLOOKUP(Ventas[[#This Row],[Estado]], Población[#All], 2, 0)</f>
        <v>1315000</v>
      </c>
      <c r="J793" t="s">
        <v>61</v>
      </c>
      <c r="K793" t="s">
        <v>78</v>
      </c>
      <c r="L793">
        <v>1</v>
      </c>
      <c r="M793" s="2">
        <v>162</v>
      </c>
      <c r="N793" s="2">
        <v>164</v>
      </c>
      <c r="O793" s="2">
        <f>Ventas[[#This Row],[Cantidad]]*Ventas[[#This Row],[Costo unitario]]</f>
        <v>162</v>
      </c>
      <c r="P793" s="2">
        <f>Ventas[[#This Row],[Cantidad]]*Ventas[[#This Row],[Precio unitario]]</f>
        <v>164</v>
      </c>
    </row>
    <row r="794" spans="2:16" x14ac:dyDescent="0.3">
      <c r="B794" s="1">
        <v>42403</v>
      </c>
      <c r="C794">
        <v>2016</v>
      </c>
      <c r="D794" t="s">
        <v>50</v>
      </c>
      <c r="E794">
        <v>37</v>
      </c>
      <c r="F794" t="s">
        <v>89</v>
      </c>
      <c r="G794" t="s">
        <v>35</v>
      </c>
      <c r="H794" t="s">
        <v>3</v>
      </c>
      <c r="I794" s="16">
        <f>VLOOKUP(Ventas[[#This Row],[Estado]], Población[#All], 2, 0)</f>
        <v>1315000</v>
      </c>
      <c r="J794" t="s">
        <v>61</v>
      </c>
      <c r="K794" t="s">
        <v>78</v>
      </c>
      <c r="L794">
        <v>2</v>
      </c>
      <c r="M794" s="2">
        <v>5</v>
      </c>
      <c r="N794" s="2">
        <v>6</v>
      </c>
      <c r="O794" s="2">
        <f>Ventas[[#This Row],[Cantidad]]*Ventas[[#This Row],[Costo unitario]]</f>
        <v>10</v>
      </c>
      <c r="P794" s="2">
        <f>Ventas[[#This Row],[Cantidad]]*Ventas[[#This Row],[Precio unitario]]</f>
        <v>12</v>
      </c>
    </row>
    <row r="795" spans="2:16" x14ac:dyDescent="0.3">
      <c r="B795" s="1">
        <v>42403</v>
      </c>
      <c r="C795">
        <v>2016</v>
      </c>
      <c r="D795" t="s">
        <v>50</v>
      </c>
      <c r="E795">
        <v>37</v>
      </c>
      <c r="F795" t="s">
        <v>89</v>
      </c>
      <c r="G795" t="s">
        <v>35</v>
      </c>
      <c r="H795" t="s">
        <v>3</v>
      </c>
      <c r="I795" s="16">
        <f>VLOOKUP(Ventas[[#This Row],[Estado]], Población[#All], 2, 0)</f>
        <v>1315000</v>
      </c>
      <c r="J795" t="s">
        <v>61</v>
      </c>
      <c r="K795" t="s">
        <v>66</v>
      </c>
      <c r="L795">
        <v>2</v>
      </c>
      <c r="M795" s="2">
        <v>490</v>
      </c>
      <c r="N795" s="2">
        <v>688</v>
      </c>
      <c r="O795" s="2">
        <f>Ventas[[#This Row],[Cantidad]]*Ventas[[#This Row],[Costo unitario]]</f>
        <v>980</v>
      </c>
      <c r="P795" s="2">
        <f>Ventas[[#This Row],[Cantidad]]*Ventas[[#This Row],[Precio unitario]]</f>
        <v>1376</v>
      </c>
    </row>
    <row r="796" spans="2:16" x14ac:dyDescent="0.3">
      <c r="B796" s="1">
        <v>42443</v>
      </c>
      <c r="C796">
        <v>2016</v>
      </c>
      <c r="D796" t="s">
        <v>51</v>
      </c>
      <c r="E796">
        <v>37</v>
      </c>
      <c r="F796" t="s">
        <v>89</v>
      </c>
      <c r="G796" t="s">
        <v>35</v>
      </c>
      <c r="H796" t="s">
        <v>3</v>
      </c>
      <c r="I796" s="16">
        <f>VLOOKUP(Ventas[[#This Row],[Estado]], Población[#All], 2, 0)</f>
        <v>1315000</v>
      </c>
      <c r="J796" t="s">
        <v>61</v>
      </c>
      <c r="K796" t="s">
        <v>78</v>
      </c>
      <c r="L796">
        <v>1</v>
      </c>
      <c r="M796" s="2">
        <v>189</v>
      </c>
      <c r="N796" s="2">
        <v>263</v>
      </c>
      <c r="O796" s="2">
        <f>Ventas[[#This Row],[Cantidad]]*Ventas[[#This Row],[Costo unitario]]</f>
        <v>189</v>
      </c>
      <c r="P796" s="2">
        <f>Ventas[[#This Row],[Cantidad]]*Ventas[[#This Row],[Precio unitario]]</f>
        <v>263</v>
      </c>
    </row>
    <row r="797" spans="2:16" x14ac:dyDescent="0.3">
      <c r="B797" s="1">
        <v>42443</v>
      </c>
      <c r="C797">
        <v>2016</v>
      </c>
      <c r="D797" t="s">
        <v>51</v>
      </c>
      <c r="E797">
        <v>37</v>
      </c>
      <c r="F797" t="s">
        <v>89</v>
      </c>
      <c r="G797" t="s">
        <v>35</v>
      </c>
      <c r="H797" t="s">
        <v>3</v>
      </c>
      <c r="I797" s="16">
        <f>VLOOKUP(Ventas[[#This Row],[Estado]], Población[#All], 2, 0)</f>
        <v>1315000</v>
      </c>
      <c r="J797" t="s">
        <v>61</v>
      </c>
      <c r="K797" t="s">
        <v>78</v>
      </c>
      <c r="L797">
        <v>2</v>
      </c>
      <c r="M797" s="2">
        <v>27.5</v>
      </c>
      <c r="N797" s="2">
        <v>36</v>
      </c>
      <c r="O797" s="2">
        <f>Ventas[[#This Row],[Cantidad]]*Ventas[[#This Row],[Costo unitario]]</f>
        <v>55</v>
      </c>
      <c r="P797" s="2">
        <f>Ventas[[#This Row],[Cantidad]]*Ventas[[#This Row],[Precio unitario]]</f>
        <v>72</v>
      </c>
    </row>
    <row r="798" spans="2:16" x14ac:dyDescent="0.3">
      <c r="B798" s="1">
        <v>42443</v>
      </c>
      <c r="C798">
        <v>2016</v>
      </c>
      <c r="D798" t="s">
        <v>51</v>
      </c>
      <c r="E798">
        <v>37</v>
      </c>
      <c r="F798" t="s">
        <v>89</v>
      </c>
      <c r="G798" t="s">
        <v>35</v>
      </c>
      <c r="H798" t="s">
        <v>3</v>
      </c>
      <c r="I798" s="16">
        <f>VLOOKUP(Ventas[[#This Row],[Estado]], Población[#All], 2, 0)</f>
        <v>1315000</v>
      </c>
      <c r="J798" t="s">
        <v>61</v>
      </c>
      <c r="K798" t="s">
        <v>66</v>
      </c>
      <c r="L798">
        <v>3</v>
      </c>
      <c r="M798" s="2">
        <v>81.67</v>
      </c>
      <c r="N798" s="2">
        <v>77.333332999999996</v>
      </c>
      <c r="O798" s="2">
        <f>Ventas[[#This Row],[Cantidad]]*Ventas[[#This Row],[Costo unitario]]</f>
        <v>245.01</v>
      </c>
      <c r="P798" s="2">
        <f>Ventas[[#This Row],[Cantidad]]*Ventas[[#This Row],[Precio unitario]]</f>
        <v>231.999999</v>
      </c>
    </row>
    <row r="799" spans="2:16" x14ac:dyDescent="0.3">
      <c r="B799" s="1">
        <v>42490</v>
      </c>
      <c r="C799">
        <v>2016</v>
      </c>
      <c r="D799" t="s">
        <v>52</v>
      </c>
      <c r="E799">
        <v>37</v>
      </c>
      <c r="F799" t="s">
        <v>89</v>
      </c>
      <c r="G799" t="s">
        <v>35</v>
      </c>
      <c r="H799" t="s">
        <v>3</v>
      </c>
      <c r="I799" s="16">
        <f>VLOOKUP(Ventas[[#This Row],[Estado]], Población[#All], 2, 0)</f>
        <v>1315000</v>
      </c>
      <c r="J799" t="s">
        <v>61</v>
      </c>
      <c r="K799" t="s">
        <v>66</v>
      </c>
      <c r="L799">
        <v>1</v>
      </c>
      <c r="M799" s="2">
        <v>805</v>
      </c>
      <c r="N799" s="2">
        <v>740</v>
      </c>
      <c r="O799" s="2">
        <f>Ventas[[#This Row],[Cantidad]]*Ventas[[#This Row],[Costo unitario]]</f>
        <v>805</v>
      </c>
      <c r="P799" s="2">
        <f>Ventas[[#This Row],[Cantidad]]*Ventas[[#This Row],[Precio unitario]]</f>
        <v>740</v>
      </c>
    </row>
    <row r="800" spans="2:16" x14ac:dyDescent="0.3">
      <c r="B800" s="1">
        <v>42510</v>
      </c>
      <c r="C800">
        <v>2016</v>
      </c>
      <c r="D800" t="s">
        <v>53</v>
      </c>
      <c r="E800">
        <v>27</v>
      </c>
      <c r="F800" t="s">
        <v>90</v>
      </c>
      <c r="G800" t="s">
        <v>37</v>
      </c>
      <c r="H800" t="s">
        <v>6</v>
      </c>
      <c r="I800" s="16">
        <f>VLOOKUP(Ventas[[#This Row],[Estado]], Población[#All], 2, 0)</f>
        <v>6266000</v>
      </c>
      <c r="J800" t="s">
        <v>61</v>
      </c>
      <c r="K800" t="s">
        <v>66</v>
      </c>
      <c r="L800">
        <v>1</v>
      </c>
      <c r="M800" s="2">
        <v>945</v>
      </c>
      <c r="N800" s="2">
        <v>1354</v>
      </c>
      <c r="O800" s="2">
        <f>Ventas[[#This Row],[Cantidad]]*Ventas[[#This Row],[Costo unitario]]</f>
        <v>945</v>
      </c>
      <c r="P800" s="2">
        <f>Ventas[[#This Row],[Cantidad]]*Ventas[[#This Row],[Precio unitario]]</f>
        <v>1354</v>
      </c>
    </row>
    <row r="801" spans="2:16" hidden="1" x14ac:dyDescent="0.3">
      <c r="B801" s="1">
        <v>42242</v>
      </c>
      <c r="C801">
        <v>2015</v>
      </c>
      <c r="D801" t="s">
        <v>56</v>
      </c>
      <c r="E801">
        <v>27</v>
      </c>
      <c r="F801" t="s">
        <v>90</v>
      </c>
      <c r="G801" t="s">
        <v>37</v>
      </c>
      <c r="H801" t="s">
        <v>6</v>
      </c>
      <c r="I801" s="16">
        <f>VLOOKUP(Ventas[[#This Row],[Estado]], Población[#All], 2, 0)</f>
        <v>6266000</v>
      </c>
      <c r="J801" t="s">
        <v>61</v>
      </c>
      <c r="K801" t="s">
        <v>66</v>
      </c>
      <c r="L801">
        <v>2</v>
      </c>
      <c r="M801" s="2">
        <v>175</v>
      </c>
      <c r="N801" s="2">
        <v>241.5</v>
      </c>
      <c r="O801" s="2">
        <f>Ventas[[#This Row],[Cantidad]]*Ventas[[#This Row],[Costo unitario]]</f>
        <v>350</v>
      </c>
      <c r="P801" s="2">
        <f>Ventas[[#This Row],[Cantidad]]*Ventas[[#This Row],[Precio unitario]]</f>
        <v>483</v>
      </c>
    </row>
    <row r="802" spans="2:16" hidden="1" x14ac:dyDescent="0.3">
      <c r="B802" s="1">
        <v>42245</v>
      </c>
      <c r="C802">
        <v>2015</v>
      </c>
      <c r="D802" t="s">
        <v>56</v>
      </c>
      <c r="E802">
        <v>27</v>
      </c>
      <c r="F802" t="s">
        <v>90</v>
      </c>
      <c r="G802" t="s">
        <v>37</v>
      </c>
      <c r="H802" t="s">
        <v>6</v>
      </c>
      <c r="I802" s="16">
        <f>VLOOKUP(Ventas[[#This Row],[Estado]], Población[#All], 2, 0)</f>
        <v>6266000</v>
      </c>
      <c r="J802" t="s">
        <v>61</v>
      </c>
      <c r="K802" t="s">
        <v>66</v>
      </c>
      <c r="L802">
        <v>3</v>
      </c>
      <c r="M802" s="2">
        <v>58.33</v>
      </c>
      <c r="N802" s="2">
        <v>71.333332999999996</v>
      </c>
      <c r="O802" s="2">
        <f>Ventas[[#This Row],[Cantidad]]*Ventas[[#This Row],[Costo unitario]]</f>
        <v>174.99</v>
      </c>
      <c r="P802" s="2">
        <f>Ventas[[#This Row],[Cantidad]]*Ventas[[#This Row],[Precio unitario]]</f>
        <v>213.999999</v>
      </c>
    </row>
    <row r="803" spans="2:16" hidden="1" x14ac:dyDescent="0.3">
      <c r="B803" s="1">
        <v>42351</v>
      </c>
      <c r="C803">
        <v>2015</v>
      </c>
      <c r="D803" t="s">
        <v>60</v>
      </c>
      <c r="E803">
        <v>27</v>
      </c>
      <c r="F803" t="s">
        <v>90</v>
      </c>
      <c r="G803" t="s">
        <v>37</v>
      </c>
      <c r="H803" t="s">
        <v>6</v>
      </c>
      <c r="I803" s="16">
        <f>VLOOKUP(Ventas[[#This Row],[Estado]], Población[#All], 2, 0)</f>
        <v>6266000</v>
      </c>
      <c r="J803" t="s">
        <v>61</v>
      </c>
      <c r="K803" t="s">
        <v>66</v>
      </c>
      <c r="L803">
        <v>3</v>
      </c>
      <c r="M803" s="2">
        <v>11.67</v>
      </c>
      <c r="N803" s="2">
        <v>15</v>
      </c>
      <c r="O803" s="2">
        <f>Ventas[[#This Row],[Cantidad]]*Ventas[[#This Row],[Costo unitario]]</f>
        <v>35.01</v>
      </c>
      <c r="P803" s="2">
        <f>Ventas[[#This Row],[Cantidad]]*Ventas[[#This Row],[Precio unitario]]</f>
        <v>45</v>
      </c>
    </row>
    <row r="804" spans="2:16" x14ac:dyDescent="0.3">
      <c r="B804" s="1">
        <v>42510</v>
      </c>
      <c r="C804">
        <v>2016</v>
      </c>
      <c r="D804" t="s">
        <v>53</v>
      </c>
      <c r="E804">
        <v>27</v>
      </c>
      <c r="F804" t="s">
        <v>90</v>
      </c>
      <c r="G804" t="s">
        <v>37</v>
      </c>
      <c r="H804" t="s">
        <v>6</v>
      </c>
      <c r="I804" s="16">
        <f>VLOOKUP(Ventas[[#This Row],[Estado]], Población[#All], 2, 0)</f>
        <v>6266000</v>
      </c>
      <c r="J804" t="s">
        <v>61</v>
      </c>
      <c r="K804" t="s">
        <v>64</v>
      </c>
      <c r="L804">
        <v>1</v>
      </c>
      <c r="M804" s="2">
        <v>551</v>
      </c>
      <c r="N804" s="2">
        <v>761</v>
      </c>
      <c r="O804" s="2">
        <f>Ventas[[#This Row],[Cantidad]]*Ventas[[#This Row],[Costo unitario]]</f>
        <v>551</v>
      </c>
      <c r="P804" s="2">
        <f>Ventas[[#This Row],[Cantidad]]*Ventas[[#This Row],[Precio unitario]]</f>
        <v>761</v>
      </c>
    </row>
    <row r="805" spans="2:16" x14ac:dyDescent="0.3">
      <c r="B805" s="1">
        <v>42510</v>
      </c>
      <c r="C805">
        <v>2016</v>
      </c>
      <c r="D805" t="s">
        <v>53</v>
      </c>
      <c r="E805">
        <v>27</v>
      </c>
      <c r="F805" t="s">
        <v>90</v>
      </c>
      <c r="G805" t="s">
        <v>37</v>
      </c>
      <c r="H805" t="s">
        <v>6</v>
      </c>
      <c r="I805" s="16">
        <f>VLOOKUP(Ventas[[#This Row],[Estado]], Población[#All], 2, 0)</f>
        <v>6266000</v>
      </c>
      <c r="J805" t="s">
        <v>61</v>
      </c>
      <c r="K805" t="s">
        <v>64</v>
      </c>
      <c r="L805">
        <v>2</v>
      </c>
      <c r="M805" s="2">
        <v>12.5</v>
      </c>
      <c r="N805" s="2">
        <v>21</v>
      </c>
      <c r="O805" s="2">
        <f>Ventas[[#This Row],[Cantidad]]*Ventas[[#This Row],[Costo unitario]]</f>
        <v>25</v>
      </c>
      <c r="P805" s="2">
        <f>Ventas[[#This Row],[Cantidad]]*Ventas[[#This Row],[Precio unitario]]</f>
        <v>42</v>
      </c>
    </row>
    <row r="806" spans="2:16" hidden="1" x14ac:dyDescent="0.3">
      <c r="B806" s="1">
        <v>42242</v>
      </c>
      <c r="C806">
        <v>2015</v>
      </c>
      <c r="D806" t="s">
        <v>56</v>
      </c>
      <c r="E806">
        <v>27</v>
      </c>
      <c r="F806" t="s">
        <v>90</v>
      </c>
      <c r="G806" t="s">
        <v>37</v>
      </c>
      <c r="H806" t="s">
        <v>6</v>
      </c>
      <c r="I806" s="16">
        <f>VLOOKUP(Ventas[[#This Row],[Estado]], Población[#All], 2, 0)</f>
        <v>6266000</v>
      </c>
      <c r="J806" t="s">
        <v>61</v>
      </c>
      <c r="K806" t="s">
        <v>64</v>
      </c>
      <c r="L806">
        <v>1</v>
      </c>
      <c r="M806" s="2">
        <v>580</v>
      </c>
      <c r="N806" s="2">
        <v>778</v>
      </c>
      <c r="O806" s="2">
        <f>Ventas[[#This Row],[Cantidad]]*Ventas[[#This Row],[Costo unitario]]</f>
        <v>580</v>
      </c>
      <c r="P806" s="2">
        <f>Ventas[[#This Row],[Cantidad]]*Ventas[[#This Row],[Precio unitario]]</f>
        <v>778</v>
      </c>
    </row>
    <row r="807" spans="2:16" hidden="1" x14ac:dyDescent="0.3">
      <c r="B807" s="1">
        <v>42242</v>
      </c>
      <c r="C807">
        <v>2015</v>
      </c>
      <c r="D807" t="s">
        <v>56</v>
      </c>
      <c r="E807">
        <v>27</v>
      </c>
      <c r="F807" t="s">
        <v>90</v>
      </c>
      <c r="G807" t="s">
        <v>37</v>
      </c>
      <c r="H807" t="s">
        <v>6</v>
      </c>
      <c r="I807" s="16">
        <f>VLOOKUP(Ventas[[#This Row],[Estado]], Población[#All], 2, 0)</f>
        <v>6266000</v>
      </c>
      <c r="J807" t="s">
        <v>61</v>
      </c>
      <c r="K807" t="s">
        <v>64</v>
      </c>
      <c r="L807">
        <v>1</v>
      </c>
      <c r="M807" s="2">
        <v>135</v>
      </c>
      <c r="N807" s="2">
        <v>184</v>
      </c>
      <c r="O807" s="2">
        <f>Ventas[[#This Row],[Cantidad]]*Ventas[[#This Row],[Costo unitario]]</f>
        <v>135</v>
      </c>
      <c r="P807" s="2">
        <f>Ventas[[#This Row],[Cantidad]]*Ventas[[#This Row],[Precio unitario]]</f>
        <v>184</v>
      </c>
    </row>
    <row r="808" spans="2:16" hidden="1" x14ac:dyDescent="0.3">
      <c r="B808" s="1">
        <v>42250</v>
      </c>
      <c r="C808">
        <v>2015</v>
      </c>
      <c r="D808" t="s">
        <v>57</v>
      </c>
      <c r="E808">
        <v>27</v>
      </c>
      <c r="F808" t="s">
        <v>90</v>
      </c>
      <c r="G808" t="s">
        <v>37</v>
      </c>
      <c r="H808" t="s">
        <v>6</v>
      </c>
      <c r="I808" s="16">
        <f>VLOOKUP(Ventas[[#This Row],[Estado]], Población[#All], 2, 0)</f>
        <v>6266000</v>
      </c>
      <c r="J808" t="s">
        <v>61</v>
      </c>
      <c r="K808" t="s">
        <v>64</v>
      </c>
      <c r="L808">
        <v>3</v>
      </c>
      <c r="M808" s="2">
        <v>9</v>
      </c>
      <c r="N808" s="2">
        <v>11.333333</v>
      </c>
      <c r="O808" s="2">
        <f>Ventas[[#This Row],[Cantidad]]*Ventas[[#This Row],[Costo unitario]]</f>
        <v>27</v>
      </c>
      <c r="P808" s="2">
        <f>Ventas[[#This Row],[Cantidad]]*Ventas[[#This Row],[Precio unitario]]</f>
        <v>33.999999000000003</v>
      </c>
    </row>
    <row r="809" spans="2:16" hidden="1" x14ac:dyDescent="0.3">
      <c r="B809" s="1">
        <v>42277</v>
      </c>
      <c r="C809">
        <v>2015</v>
      </c>
      <c r="D809" t="s">
        <v>57</v>
      </c>
      <c r="E809">
        <v>27</v>
      </c>
      <c r="F809" t="s">
        <v>90</v>
      </c>
      <c r="G809" t="s">
        <v>37</v>
      </c>
      <c r="H809" t="s">
        <v>6</v>
      </c>
      <c r="I809" s="16">
        <f>VLOOKUP(Ventas[[#This Row],[Estado]], Población[#All], 2, 0)</f>
        <v>6266000</v>
      </c>
      <c r="J809" t="s">
        <v>61</v>
      </c>
      <c r="K809" t="s">
        <v>64</v>
      </c>
      <c r="L809">
        <v>2</v>
      </c>
      <c r="M809" s="2">
        <v>43.5</v>
      </c>
      <c r="N809" s="2">
        <v>53</v>
      </c>
      <c r="O809" s="2">
        <f>Ventas[[#This Row],[Cantidad]]*Ventas[[#This Row],[Costo unitario]]</f>
        <v>87</v>
      </c>
      <c r="P809" s="2">
        <f>Ventas[[#This Row],[Cantidad]]*Ventas[[#This Row],[Precio unitario]]</f>
        <v>106</v>
      </c>
    </row>
    <row r="810" spans="2:16" hidden="1" x14ac:dyDescent="0.3">
      <c r="B810" s="1">
        <v>42278</v>
      </c>
      <c r="C810">
        <v>2015</v>
      </c>
      <c r="D810" t="s">
        <v>58</v>
      </c>
      <c r="E810">
        <v>27</v>
      </c>
      <c r="F810" t="s">
        <v>90</v>
      </c>
      <c r="G810" t="s">
        <v>37</v>
      </c>
      <c r="H810" t="s">
        <v>6</v>
      </c>
      <c r="I810" s="16">
        <f>VLOOKUP(Ventas[[#This Row],[Estado]], Población[#All], 2, 0)</f>
        <v>6266000</v>
      </c>
      <c r="J810" t="s">
        <v>61</v>
      </c>
      <c r="K810" t="s">
        <v>64</v>
      </c>
      <c r="L810">
        <v>2</v>
      </c>
      <c r="M810" s="2">
        <v>87</v>
      </c>
      <c r="N810" s="2">
        <v>117</v>
      </c>
      <c r="O810" s="2">
        <f>Ventas[[#This Row],[Cantidad]]*Ventas[[#This Row],[Costo unitario]]</f>
        <v>174</v>
      </c>
      <c r="P810" s="2">
        <f>Ventas[[#This Row],[Cantidad]]*Ventas[[#This Row],[Precio unitario]]</f>
        <v>234</v>
      </c>
    </row>
    <row r="811" spans="2:16" hidden="1" x14ac:dyDescent="0.3">
      <c r="B811" s="1">
        <v>42278</v>
      </c>
      <c r="C811">
        <v>2015</v>
      </c>
      <c r="D811" t="s">
        <v>58</v>
      </c>
      <c r="E811">
        <v>27</v>
      </c>
      <c r="F811" t="s">
        <v>90</v>
      </c>
      <c r="G811" t="s">
        <v>37</v>
      </c>
      <c r="H811" t="s">
        <v>6</v>
      </c>
      <c r="I811" s="16">
        <f>VLOOKUP(Ventas[[#This Row],[Estado]], Población[#All], 2, 0)</f>
        <v>6266000</v>
      </c>
      <c r="J811" t="s">
        <v>61</v>
      </c>
      <c r="K811" t="s">
        <v>64</v>
      </c>
      <c r="L811">
        <v>3</v>
      </c>
      <c r="M811" s="2">
        <v>1.67</v>
      </c>
      <c r="N811" s="2">
        <v>2.3333330000000001</v>
      </c>
      <c r="O811" s="2">
        <f>Ventas[[#This Row],[Cantidad]]*Ventas[[#This Row],[Costo unitario]]</f>
        <v>5.01</v>
      </c>
      <c r="P811" s="2">
        <f>Ventas[[#This Row],[Cantidad]]*Ventas[[#This Row],[Precio unitario]]</f>
        <v>6.9999990000000007</v>
      </c>
    </row>
    <row r="812" spans="2:16" hidden="1" x14ac:dyDescent="0.3">
      <c r="B812" s="1">
        <v>42302</v>
      </c>
      <c r="C812">
        <v>2015</v>
      </c>
      <c r="D812" t="s">
        <v>58</v>
      </c>
      <c r="E812">
        <v>27</v>
      </c>
      <c r="F812" t="s">
        <v>90</v>
      </c>
      <c r="G812" t="s">
        <v>37</v>
      </c>
      <c r="H812" t="s">
        <v>6</v>
      </c>
      <c r="I812" s="16">
        <f>VLOOKUP(Ventas[[#This Row],[Estado]], Población[#All], 2, 0)</f>
        <v>6266000</v>
      </c>
      <c r="J812" t="s">
        <v>61</v>
      </c>
      <c r="K812" t="s">
        <v>64</v>
      </c>
      <c r="L812">
        <v>2</v>
      </c>
      <c r="M812" s="2">
        <v>44</v>
      </c>
      <c r="N812" s="2">
        <v>60</v>
      </c>
      <c r="O812" s="2">
        <f>Ventas[[#This Row],[Cantidad]]*Ventas[[#This Row],[Costo unitario]]</f>
        <v>88</v>
      </c>
      <c r="P812" s="2">
        <f>Ventas[[#This Row],[Cantidad]]*Ventas[[#This Row],[Precio unitario]]</f>
        <v>120</v>
      </c>
    </row>
    <row r="813" spans="2:16" hidden="1" x14ac:dyDescent="0.3">
      <c r="B813" s="1">
        <v>42302</v>
      </c>
      <c r="C813">
        <v>2015</v>
      </c>
      <c r="D813" t="s">
        <v>58</v>
      </c>
      <c r="E813">
        <v>27</v>
      </c>
      <c r="F813" t="s">
        <v>90</v>
      </c>
      <c r="G813" t="s">
        <v>37</v>
      </c>
      <c r="H813" t="s">
        <v>6</v>
      </c>
      <c r="I813" s="16">
        <f>VLOOKUP(Ventas[[#This Row],[Estado]], Población[#All], 2, 0)</f>
        <v>6266000</v>
      </c>
      <c r="J813" t="s">
        <v>61</v>
      </c>
      <c r="K813" t="s">
        <v>64</v>
      </c>
      <c r="L813">
        <v>1</v>
      </c>
      <c r="M813" s="2">
        <v>23</v>
      </c>
      <c r="N813" s="2">
        <v>30</v>
      </c>
      <c r="O813" s="2">
        <f>Ventas[[#This Row],[Cantidad]]*Ventas[[#This Row],[Costo unitario]]</f>
        <v>23</v>
      </c>
      <c r="P813" s="2">
        <f>Ventas[[#This Row],[Cantidad]]*Ventas[[#This Row],[Precio unitario]]</f>
        <v>30</v>
      </c>
    </row>
    <row r="814" spans="2:16" hidden="1" x14ac:dyDescent="0.3">
      <c r="B814" s="1">
        <v>42351</v>
      </c>
      <c r="C814">
        <v>2015</v>
      </c>
      <c r="D814" t="s">
        <v>60</v>
      </c>
      <c r="E814">
        <v>27</v>
      </c>
      <c r="F814" t="s">
        <v>90</v>
      </c>
      <c r="G814" t="s">
        <v>37</v>
      </c>
      <c r="H814" t="s">
        <v>6</v>
      </c>
      <c r="I814" s="16">
        <f>VLOOKUP(Ventas[[#This Row],[Estado]], Población[#All], 2, 0)</f>
        <v>6266000</v>
      </c>
      <c r="J814" t="s">
        <v>61</v>
      </c>
      <c r="K814" t="s">
        <v>64</v>
      </c>
      <c r="L814">
        <v>1</v>
      </c>
      <c r="M814" s="2">
        <v>80</v>
      </c>
      <c r="N814" s="2">
        <v>100</v>
      </c>
      <c r="O814" s="2">
        <f>Ventas[[#This Row],[Cantidad]]*Ventas[[#This Row],[Costo unitario]]</f>
        <v>80</v>
      </c>
      <c r="P814" s="2">
        <f>Ventas[[#This Row],[Cantidad]]*Ventas[[#This Row],[Precio unitario]]</f>
        <v>100</v>
      </c>
    </row>
    <row r="815" spans="2:16" hidden="1" x14ac:dyDescent="0.3">
      <c r="B815" s="1">
        <v>42351</v>
      </c>
      <c r="C815">
        <v>2015</v>
      </c>
      <c r="D815" t="s">
        <v>60</v>
      </c>
      <c r="E815">
        <v>27</v>
      </c>
      <c r="F815" t="s">
        <v>90</v>
      </c>
      <c r="G815" t="s">
        <v>37</v>
      </c>
      <c r="H815" t="s">
        <v>6</v>
      </c>
      <c r="I815" s="16">
        <f>VLOOKUP(Ventas[[#This Row],[Estado]], Población[#All], 2, 0)</f>
        <v>6266000</v>
      </c>
      <c r="J815" t="s">
        <v>61</v>
      </c>
      <c r="K815" t="s">
        <v>64</v>
      </c>
      <c r="L815">
        <v>2</v>
      </c>
      <c r="M815" s="2">
        <v>390</v>
      </c>
      <c r="N815" s="2">
        <v>546.5</v>
      </c>
      <c r="O815" s="2">
        <f>Ventas[[#This Row],[Cantidad]]*Ventas[[#This Row],[Costo unitario]]</f>
        <v>780</v>
      </c>
      <c r="P815" s="2">
        <f>Ventas[[#This Row],[Cantidad]]*Ventas[[#This Row],[Precio unitario]]</f>
        <v>1093</v>
      </c>
    </row>
    <row r="816" spans="2:16" hidden="1" x14ac:dyDescent="0.3">
      <c r="B816" s="1">
        <v>42222</v>
      </c>
      <c r="C816">
        <v>2015</v>
      </c>
      <c r="D816" t="s">
        <v>56</v>
      </c>
      <c r="E816">
        <v>28</v>
      </c>
      <c r="F816" t="s">
        <v>90</v>
      </c>
      <c r="G816" t="s">
        <v>36</v>
      </c>
      <c r="H816" t="s">
        <v>5</v>
      </c>
      <c r="I816" s="16">
        <f>VLOOKUP(Ventas[[#This Row],[Estado]], Población[#All], 2, 0)</f>
        <v>55980000</v>
      </c>
      <c r="J816" t="s">
        <v>61</v>
      </c>
      <c r="K816" t="s">
        <v>76</v>
      </c>
      <c r="L816">
        <v>3</v>
      </c>
      <c r="M816" s="2">
        <v>16</v>
      </c>
      <c r="N816" s="2">
        <v>18.333333</v>
      </c>
      <c r="O816" s="2">
        <f>Ventas[[#This Row],[Cantidad]]*Ventas[[#This Row],[Costo unitario]]</f>
        <v>48</v>
      </c>
      <c r="P816" s="2">
        <f>Ventas[[#This Row],[Cantidad]]*Ventas[[#This Row],[Precio unitario]]</f>
        <v>54.999999000000003</v>
      </c>
    </row>
    <row r="817" spans="2:16" x14ac:dyDescent="0.3">
      <c r="B817" s="1">
        <v>42377</v>
      </c>
      <c r="C817">
        <v>2016</v>
      </c>
      <c r="D817" t="s">
        <v>49</v>
      </c>
      <c r="E817">
        <v>28</v>
      </c>
      <c r="F817" t="s">
        <v>89</v>
      </c>
      <c r="G817" t="s">
        <v>35</v>
      </c>
      <c r="H817" t="s">
        <v>12</v>
      </c>
      <c r="I817" s="16">
        <f>VLOOKUP(Ventas[[#This Row],[Estado]], Población[#All], 2, 0)</f>
        <v>2161000</v>
      </c>
      <c r="J817" t="s">
        <v>62</v>
      </c>
      <c r="K817" t="s">
        <v>65</v>
      </c>
      <c r="L817">
        <v>2</v>
      </c>
      <c r="M817" s="2">
        <v>318.5</v>
      </c>
      <c r="N817" s="2">
        <v>504</v>
      </c>
      <c r="O817" s="2">
        <f>Ventas[[#This Row],[Cantidad]]*Ventas[[#This Row],[Costo unitario]]</f>
        <v>637</v>
      </c>
      <c r="P817" s="2">
        <f>Ventas[[#This Row],[Cantidad]]*Ventas[[#This Row],[Precio unitario]]</f>
        <v>1008</v>
      </c>
    </row>
    <row r="818" spans="2:16" hidden="1" x14ac:dyDescent="0.3">
      <c r="B818" s="1">
        <v>42125</v>
      </c>
      <c r="C818">
        <v>2015</v>
      </c>
      <c r="D818" t="s">
        <v>53</v>
      </c>
      <c r="E818">
        <v>28</v>
      </c>
      <c r="F818" t="s">
        <v>89</v>
      </c>
      <c r="G818" t="s">
        <v>35</v>
      </c>
      <c r="H818" t="s">
        <v>12</v>
      </c>
      <c r="I818" s="16">
        <f>VLOOKUP(Ventas[[#This Row],[Estado]], Población[#All], 2, 0)</f>
        <v>2161000</v>
      </c>
      <c r="J818" t="s">
        <v>63</v>
      </c>
      <c r="K818" t="s">
        <v>67</v>
      </c>
      <c r="L818">
        <v>3</v>
      </c>
      <c r="M818" s="2">
        <v>690.33</v>
      </c>
      <c r="N818" s="2">
        <v>623</v>
      </c>
      <c r="O818" s="2">
        <f>Ventas[[#This Row],[Cantidad]]*Ventas[[#This Row],[Costo unitario]]</f>
        <v>2070.9900000000002</v>
      </c>
      <c r="P818" s="2">
        <f>Ventas[[#This Row],[Cantidad]]*Ventas[[#This Row],[Precio unitario]]</f>
        <v>1869</v>
      </c>
    </row>
    <row r="819" spans="2:16" hidden="1" x14ac:dyDescent="0.3">
      <c r="B819" s="1">
        <v>42211</v>
      </c>
      <c r="C819">
        <v>2015</v>
      </c>
      <c r="D819" t="s">
        <v>55</v>
      </c>
      <c r="E819">
        <v>28</v>
      </c>
      <c r="F819" t="s">
        <v>89</v>
      </c>
      <c r="G819" t="s">
        <v>35</v>
      </c>
      <c r="H819" t="s">
        <v>12</v>
      </c>
      <c r="I819" s="16">
        <f>VLOOKUP(Ventas[[#This Row],[Estado]], Población[#All], 2, 0)</f>
        <v>2161000</v>
      </c>
      <c r="J819" t="s">
        <v>63</v>
      </c>
      <c r="K819" t="s">
        <v>67</v>
      </c>
      <c r="L819">
        <v>3</v>
      </c>
      <c r="M819" s="2">
        <v>765</v>
      </c>
      <c r="N819" s="2">
        <v>668.33333300000004</v>
      </c>
      <c r="O819" s="2">
        <f>Ventas[[#This Row],[Cantidad]]*Ventas[[#This Row],[Costo unitario]]</f>
        <v>2295</v>
      </c>
      <c r="P819" s="2">
        <f>Ventas[[#This Row],[Cantidad]]*Ventas[[#This Row],[Precio unitario]]</f>
        <v>2004.9999990000001</v>
      </c>
    </row>
    <row r="820" spans="2:16" hidden="1" x14ac:dyDescent="0.3">
      <c r="B820" s="1">
        <v>42211</v>
      </c>
      <c r="C820">
        <v>2015</v>
      </c>
      <c r="D820" t="s">
        <v>55</v>
      </c>
      <c r="E820">
        <v>28</v>
      </c>
      <c r="F820" t="s">
        <v>89</v>
      </c>
      <c r="G820" t="s">
        <v>35</v>
      </c>
      <c r="H820" t="s">
        <v>12</v>
      </c>
      <c r="I820" s="16">
        <f>VLOOKUP(Ventas[[#This Row],[Estado]], Población[#All], 2, 0)</f>
        <v>2161000</v>
      </c>
      <c r="J820" t="s">
        <v>61</v>
      </c>
      <c r="K820" t="s">
        <v>69</v>
      </c>
      <c r="L820">
        <v>3</v>
      </c>
      <c r="M820" s="2">
        <v>440</v>
      </c>
      <c r="N820" s="2">
        <v>431.66666700000002</v>
      </c>
      <c r="O820" s="2">
        <f>Ventas[[#This Row],[Cantidad]]*Ventas[[#This Row],[Costo unitario]]</f>
        <v>1320</v>
      </c>
      <c r="P820" s="2">
        <f>Ventas[[#This Row],[Cantidad]]*Ventas[[#This Row],[Precio unitario]]</f>
        <v>1295.0000010000001</v>
      </c>
    </row>
    <row r="821" spans="2:16" hidden="1" x14ac:dyDescent="0.3">
      <c r="B821" s="1">
        <v>42256</v>
      </c>
      <c r="C821">
        <v>2015</v>
      </c>
      <c r="D821" t="s">
        <v>57</v>
      </c>
      <c r="E821">
        <v>28</v>
      </c>
      <c r="F821" t="s">
        <v>89</v>
      </c>
      <c r="G821" t="s">
        <v>35</v>
      </c>
      <c r="H821" t="s">
        <v>12</v>
      </c>
      <c r="I821" s="16">
        <f>VLOOKUP(Ventas[[#This Row],[Estado]], Población[#All], 2, 0)</f>
        <v>2161000</v>
      </c>
      <c r="J821" t="s">
        <v>61</v>
      </c>
      <c r="K821" t="s">
        <v>66</v>
      </c>
      <c r="L821">
        <v>1</v>
      </c>
      <c r="M821" s="2">
        <v>735</v>
      </c>
      <c r="N821" s="2">
        <v>587</v>
      </c>
      <c r="O821" s="2">
        <f>Ventas[[#This Row],[Cantidad]]*Ventas[[#This Row],[Costo unitario]]</f>
        <v>735</v>
      </c>
      <c r="P821" s="2">
        <f>Ventas[[#This Row],[Cantidad]]*Ventas[[#This Row],[Precio unitario]]</f>
        <v>587</v>
      </c>
    </row>
    <row r="822" spans="2:16" hidden="1" x14ac:dyDescent="0.3">
      <c r="B822" s="1">
        <v>42189</v>
      </c>
      <c r="C822">
        <v>2015</v>
      </c>
      <c r="D822" t="s">
        <v>55</v>
      </c>
      <c r="E822">
        <v>28</v>
      </c>
      <c r="F822" t="s">
        <v>89</v>
      </c>
      <c r="G822" t="s">
        <v>35</v>
      </c>
      <c r="H822" t="s">
        <v>18</v>
      </c>
      <c r="I822" s="16">
        <f>VLOOKUP(Ventas[[#This Row],[Estado]], Población[#All], 2, 0)</f>
        <v>678722</v>
      </c>
      <c r="J822" t="s">
        <v>61</v>
      </c>
      <c r="K822" t="s">
        <v>69</v>
      </c>
      <c r="L822">
        <v>1</v>
      </c>
      <c r="M822" s="2">
        <v>1045</v>
      </c>
      <c r="N822" s="2">
        <v>1434</v>
      </c>
      <c r="O822" s="2">
        <f>Ventas[[#This Row],[Cantidad]]*Ventas[[#This Row],[Costo unitario]]</f>
        <v>1045</v>
      </c>
      <c r="P822" s="2">
        <f>Ventas[[#This Row],[Cantidad]]*Ventas[[#This Row],[Precio unitario]]</f>
        <v>1434</v>
      </c>
    </row>
    <row r="823" spans="2:16" hidden="1" x14ac:dyDescent="0.3">
      <c r="B823" s="1">
        <v>42189</v>
      </c>
      <c r="C823">
        <v>2015</v>
      </c>
      <c r="D823" t="s">
        <v>55</v>
      </c>
      <c r="E823">
        <v>28</v>
      </c>
      <c r="F823" t="s">
        <v>89</v>
      </c>
      <c r="G823" t="s">
        <v>35</v>
      </c>
      <c r="H823" t="s">
        <v>18</v>
      </c>
      <c r="I823" s="16">
        <f>VLOOKUP(Ventas[[#This Row],[Estado]], Población[#All], 2, 0)</f>
        <v>678722</v>
      </c>
      <c r="J823" t="s">
        <v>62</v>
      </c>
      <c r="K823" t="s">
        <v>73</v>
      </c>
      <c r="L823">
        <v>1</v>
      </c>
      <c r="M823" s="2">
        <v>270</v>
      </c>
      <c r="N823" s="2">
        <v>302</v>
      </c>
      <c r="O823" s="2">
        <f>Ventas[[#This Row],[Cantidad]]*Ventas[[#This Row],[Costo unitario]]</f>
        <v>270</v>
      </c>
      <c r="P823" s="2">
        <f>Ventas[[#This Row],[Cantidad]]*Ventas[[#This Row],[Precio unitario]]</f>
        <v>302</v>
      </c>
    </row>
    <row r="824" spans="2:16" hidden="1" x14ac:dyDescent="0.3">
      <c r="B824" s="1">
        <v>42281</v>
      </c>
      <c r="C824">
        <v>2015</v>
      </c>
      <c r="D824" t="s">
        <v>58</v>
      </c>
      <c r="E824">
        <v>28</v>
      </c>
      <c r="F824" t="s">
        <v>89</v>
      </c>
      <c r="G824" t="s">
        <v>35</v>
      </c>
      <c r="H824" t="s">
        <v>18</v>
      </c>
      <c r="I824" s="16">
        <f>VLOOKUP(Ventas[[#This Row],[Estado]], Población[#All], 2, 0)</f>
        <v>678722</v>
      </c>
      <c r="J824" t="s">
        <v>61</v>
      </c>
      <c r="K824" t="s">
        <v>66</v>
      </c>
      <c r="L824">
        <v>3</v>
      </c>
      <c r="M824" s="2">
        <v>233.33</v>
      </c>
      <c r="N824" s="2">
        <v>253</v>
      </c>
      <c r="O824" s="2">
        <f>Ventas[[#This Row],[Cantidad]]*Ventas[[#This Row],[Costo unitario]]</f>
        <v>699.99</v>
      </c>
      <c r="P824" s="2">
        <f>Ventas[[#This Row],[Cantidad]]*Ventas[[#This Row],[Precio unitario]]</f>
        <v>759</v>
      </c>
    </row>
    <row r="825" spans="2:16" x14ac:dyDescent="0.3">
      <c r="B825" s="1">
        <v>42405</v>
      </c>
      <c r="C825">
        <v>2016</v>
      </c>
      <c r="D825" t="s">
        <v>50</v>
      </c>
      <c r="E825">
        <v>28</v>
      </c>
      <c r="F825" t="s">
        <v>89</v>
      </c>
      <c r="G825" t="s">
        <v>35</v>
      </c>
      <c r="H825" t="s">
        <v>19</v>
      </c>
      <c r="I825" s="16">
        <f>VLOOKUP(Ventas[[#This Row],[Estado]], Población[#All], 2, 0)</f>
        <v>646016</v>
      </c>
      <c r="J825" t="s">
        <v>63</v>
      </c>
      <c r="K825" t="s">
        <v>77</v>
      </c>
      <c r="L825">
        <v>2</v>
      </c>
      <c r="M825" s="2">
        <v>850.5</v>
      </c>
      <c r="N825" s="2">
        <v>721</v>
      </c>
      <c r="O825" s="2">
        <f>Ventas[[#This Row],[Cantidad]]*Ventas[[#This Row],[Costo unitario]]</f>
        <v>1701</v>
      </c>
      <c r="P825" s="2">
        <f>Ventas[[#This Row],[Cantidad]]*Ventas[[#This Row],[Precio unitario]]</f>
        <v>1442</v>
      </c>
    </row>
    <row r="826" spans="2:16" hidden="1" x14ac:dyDescent="0.3">
      <c r="B826" s="1">
        <v>42125</v>
      </c>
      <c r="C826">
        <v>2015</v>
      </c>
      <c r="D826" t="s">
        <v>53</v>
      </c>
      <c r="E826">
        <v>28</v>
      </c>
      <c r="F826" t="s">
        <v>89</v>
      </c>
      <c r="G826" t="s">
        <v>35</v>
      </c>
      <c r="H826" t="s">
        <v>19</v>
      </c>
      <c r="I826" s="16">
        <f>VLOOKUP(Ventas[[#This Row],[Estado]], Población[#All], 2, 0)</f>
        <v>646016</v>
      </c>
      <c r="J826" t="s">
        <v>63</v>
      </c>
      <c r="K826" t="s">
        <v>67</v>
      </c>
      <c r="L826">
        <v>3</v>
      </c>
      <c r="M826" s="2">
        <v>690.33</v>
      </c>
      <c r="N826" s="2">
        <v>866.33333300000004</v>
      </c>
      <c r="O826" s="2">
        <f>Ventas[[#This Row],[Cantidad]]*Ventas[[#This Row],[Costo unitario]]</f>
        <v>2070.9900000000002</v>
      </c>
      <c r="P826" s="2">
        <f>Ventas[[#This Row],[Cantidad]]*Ventas[[#This Row],[Precio unitario]]</f>
        <v>2598.9999990000001</v>
      </c>
    </row>
    <row r="827" spans="2:16" hidden="1" x14ac:dyDescent="0.3">
      <c r="B827" s="1">
        <v>42207</v>
      </c>
      <c r="C827">
        <v>2015</v>
      </c>
      <c r="D827" t="s">
        <v>55</v>
      </c>
      <c r="E827">
        <v>28</v>
      </c>
      <c r="F827" t="s">
        <v>89</v>
      </c>
      <c r="G827" t="s">
        <v>35</v>
      </c>
      <c r="H827" t="s">
        <v>19</v>
      </c>
      <c r="I827" s="16">
        <f>VLOOKUP(Ventas[[#This Row],[Estado]], Población[#All], 2, 0)</f>
        <v>646016</v>
      </c>
      <c r="J827" t="s">
        <v>63</v>
      </c>
      <c r="K827" t="s">
        <v>67</v>
      </c>
      <c r="L827">
        <v>3</v>
      </c>
      <c r="M827" s="2">
        <v>773.33</v>
      </c>
      <c r="N827" s="2">
        <v>579</v>
      </c>
      <c r="O827" s="2">
        <f>Ventas[[#This Row],[Cantidad]]*Ventas[[#This Row],[Costo unitario]]</f>
        <v>2319.9900000000002</v>
      </c>
      <c r="P827" s="2">
        <f>Ventas[[#This Row],[Cantidad]]*Ventas[[#This Row],[Precio unitario]]</f>
        <v>1737</v>
      </c>
    </row>
    <row r="828" spans="2:16" hidden="1" x14ac:dyDescent="0.3">
      <c r="B828" s="1">
        <v>42207</v>
      </c>
      <c r="C828">
        <v>2015</v>
      </c>
      <c r="D828" t="s">
        <v>55</v>
      </c>
      <c r="E828">
        <v>28</v>
      </c>
      <c r="F828" t="s">
        <v>89</v>
      </c>
      <c r="G828" t="s">
        <v>35</v>
      </c>
      <c r="H828" t="s">
        <v>19</v>
      </c>
      <c r="I828" s="16">
        <f>VLOOKUP(Ventas[[#This Row],[Estado]], Población[#All], 2, 0)</f>
        <v>646016</v>
      </c>
      <c r="J828" t="s">
        <v>61</v>
      </c>
      <c r="K828" t="s">
        <v>78</v>
      </c>
      <c r="L828">
        <v>2</v>
      </c>
      <c r="M828" s="2">
        <v>60</v>
      </c>
      <c r="N828" s="2">
        <v>85.5</v>
      </c>
      <c r="O828" s="2">
        <f>Ventas[[#This Row],[Cantidad]]*Ventas[[#This Row],[Costo unitario]]</f>
        <v>120</v>
      </c>
      <c r="P828" s="2">
        <f>Ventas[[#This Row],[Cantidad]]*Ventas[[#This Row],[Precio unitario]]</f>
        <v>171</v>
      </c>
    </row>
    <row r="829" spans="2:16" hidden="1" x14ac:dyDescent="0.3">
      <c r="B829" s="1">
        <v>42207</v>
      </c>
      <c r="C829">
        <v>2015</v>
      </c>
      <c r="D829" t="s">
        <v>55</v>
      </c>
      <c r="E829">
        <v>28</v>
      </c>
      <c r="F829" t="s">
        <v>89</v>
      </c>
      <c r="G829" t="s">
        <v>35</v>
      </c>
      <c r="H829" t="s">
        <v>19</v>
      </c>
      <c r="I829" s="16">
        <f>VLOOKUP(Ventas[[#This Row],[Estado]], Población[#All], 2, 0)</f>
        <v>646016</v>
      </c>
      <c r="J829" t="s">
        <v>61</v>
      </c>
      <c r="K829" t="s">
        <v>78</v>
      </c>
      <c r="L829">
        <v>1</v>
      </c>
      <c r="M829" s="2">
        <v>150</v>
      </c>
      <c r="N829" s="2">
        <v>196</v>
      </c>
      <c r="O829" s="2">
        <f>Ventas[[#This Row],[Cantidad]]*Ventas[[#This Row],[Costo unitario]]</f>
        <v>150</v>
      </c>
      <c r="P829" s="2">
        <f>Ventas[[#This Row],[Cantidad]]*Ventas[[#This Row],[Precio unitario]]</f>
        <v>196</v>
      </c>
    </row>
    <row r="830" spans="2:16" hidden="1" x14ac:dyDescent="0.3">
      <c r="B830" s="1">
        <v>42207</v>
      </c>
      <c r="C830">
        <v>2015</v>
      </c>
      <c r="D830" t="s">
        <v>55</v>
      </c>
      <c r="E830">
        <v>28</v>
      </c>
      <c r="F830" t="s">
        <v>89</v>
      </c>
      <c r="G830" t="s">
        <v>35</v>
      </c>
      <c r="H830" t="s">
        <v>19</v>
      </c>
      <c r="I830" s="16">
        <f>VLOOKUP(Ventas[[#This Row],[Estado]], Población[#All], 2, 0)</f>
        <v>646016</v>
      </c>
      <c r="J830" t="s">
        <v>62</v>
      </c>
      <c r="K830" t="s">
        <v>73</v>
      </c>
      <c r="L830">
        <v>1</v>
      </c>
      <c r="M830" s="2">
        <v>18</v>
      </c>
      <c r="N830" s="2">
        <v>13</v>
      </c>
      <c r="O830" s="2">
        <f>Ventas[[#This Row],[Cantidad]]*Ventas[[#This Row],[Costo unitario]]</f>
        <v>18</v>
      </c>
      <c r="P830" s="2">
        <f>Ventas[[#This Row],[Cantidad]]*Ventas[[#This Row],[Precio unitario]]</f>
        <v>13</v>
      </c>
    </row>
    <row r="831" spans="2:16" hidden="1" x14ac:dyDescent="0.3">
      <c r="B831" s="1">
        <v>42207</v>
      </c>
      <c r="C831">
        <v>2015</v>
      </c>
      <c r="D831" t="s">
        <v>55</v>
      </c>
      <c r="E831">
        <v>28</v>
      </c>
      <c r="F831" t="s">
        <v>89</v>
      </c>
      <c r="G831" t="s">
        <v>35</v>
      </c>
      <c r="H831" t="s">
        <v>19</v>
      </c>
      <c r="I831" s="16">
        <f>VLOOKUP(Ventas[[#This Row],[Estado]], Población[#All], 2, 0)</f>
        <v>646016</v>
      </c>
      <c r="J831" t="s">
        <v>62</v>
      </c>
      <c r="K831" t="s">
        <v>70</v>
      </c>
      <c r="L831">
        <v>1</v>
      </c>
      <c r="M831" s="2">
        <v>540</v>
      </c>
      <c r="N831" s="2">
        <v>368</v>
      </c>
      <c r="O831" s="2">
        <f>Ventas[[#This Row],[Cantidad]]*Ventas[[#This Row],[Costo unitario]]</f>
        <v>540</v>
      </c>
      <c r="P831" s="2">
        <f>Ventas[[#This Row],[Cantidad]]*Ventas[[#This Row],[Precio unitario]]</f>
        <v>368</v>
      </c>
    </row>
    <row r="832" spans="2:16" hidden="1" x14ac:dyDescent="0.3">
      <c r="B832" s="1">
        <v>42337</v>
      </c>
      <c r="C832">
        <v>2015</v>
      </c>
      <c r="D832" t="s">
        <v>59</v>
      </c>
      <c r="E832">
        <v>28</v>
      </c>
      <c r="F832" t="s">
        <v>89</v>
      </c>
      <c r="G832" t="s">
        <v>35</v>
      </c>
      <c r="H832" t="s">
        <v>19</v>
      </c>
      <c r="I832" s="16">
        <f>VLOOKUP(Ventas[[#This Row],[Estado]], Población[#All], 2, 0)</f>
        <v>646016</v>
      </c>
      <c r="J832" t="s">
        <v>63</v>
      </c>
      <c r="K832" t="s">
        <v>77</v>
      </c>
      <c r="L832">
        <v>2</v>
      </c>
      <c r="M832" s="2">
        <v>270</v>
      </c>
      <c r="N832" s="2">
        <v>205.5</v>
      </c>
      <c r="O832" s="2">
        <f>Ventas[[#This Row],[Cantidad]]*Ventas[[#This Row],[Costo unitario]]</f>
        <v>540</v>
      </c>
      <c r="P832" s="2">
        <f>Ventas[[#This Row],[Cantidad]]*Ventas[[#This Row],[Precio unitario]]</f>
        <v>411</v>
      </c>
    </row>
    <row r="833" spans="2:16" hidden="1" x14ac:dyDescent="0.3">
      <c r="B833" s="1">
        <v>42337</v>
      </c>
      <c r="C833">
        <v>2015</v>
      </c>
      <c r="D833" t="s">
        <v>59</v>
      </c>
      <c r="E833">
        <v>28</v>
      </c>
      <c r="F833" t="s">
        <v>89</v>
      </c>
      <c r="G833" t="s">
        <v>35</v>
      </c>
      <c r="H833" t="s">
        <v>19</v>
      </c>
      <c r="I833" s="16">
        <f>VLOOKUP(Ventas[[#This Row],[Estado]], Población[#All], 2, 0)</f>
        <v>646016</v>
      </c>
      <c r="J833" t="s">
        <v>61</v>
      </c>
      <c r="K833" t="s">
        <v>64</v>
      </c>
      <c r="L833">
        <v>3</v>
      </c>
      <c r="M833" s="2">
        <v>21.33</v>
      </c>
      <c r="N833" s="2">
        <v>26.666667</v>
      </c>
      <c r="O833" s="2">
        <f>Ventas[[#This Row],[Cantidad]]*Ventas[[#This Row],[Costo unitario]]</f>
        <v>63.989999999999995</v>
      </c>
      <c r="P833" s="2">
        <f>Ventas[[#This Row],[Cantidad]]*Ventas[[#This Row],[Precio unitario]]</f>
        <v>80.000000999999997</v>
      </c>
    </row>
    <row r="834" spans="2:16" hidden="1" x14ac:dyDescent="0.3">
      <c r="B834" s="1">
        <v>42337</v>
      </c>
      <c r="C834">
        <v>2015</v>
      </c>
      <c r="D834" t="s">
        <v>59</v>
      </c>
      <c r="E834">
        <v>28</v>
      </c>
      <c r="F834" t="s">
        <v>89</v>
      </c>
      <c r="G834" t="s">
        <v>35</v>
      </c>
      <c r="H834" t="s">
        <v>19</v>
      </c>
      <c r="I834" s="16">
        <f>VLOOKUP(Ventas[[#This Row],[Estado]], Población[#All], 2, 0)</f>
        <v>646016</v>
      </c>
      <c r="J834" t="s">
        <v>61</v>
      </c>
      <c r="K834" t="s">
        <v>64</v>
      </c>
      <c r="L834">
        <v>3</v>
      </c>
      <c r="M834" s="2">
        <v>13.67</v>
      </c>
      <c r="N834" s="2">
        <v>19</v>
      </c>
      <c r="O834" s="2">
        <f>Ventas[[#This Row],[Cantidad]]*Ventas[[#This Row],[Costo unitario]]</f>
        <v>41.01</v>
      </c>
      <c r="P834" s="2">
        <f>Ventas[[#This Row],[Cantidad]]*Ventas[[#This Row],[Precio unitario]]</f>
        <v>57</v>
      </c>
    </row>
    <row r="835" spans="2:16" x14ac:dyDescent="0.3">
      <c r="B835" s="1">
        <v>42406</v>
      </c>
      <c r="C835">
        <v>2016</v>
      </c>
      <c r="D835" t="s">
        <v>50</v>
      </c>
      <c r="E835">
        <v>46</v>
      </c>
      <c r="F835" t="s">
        <v>89</v>
      </c>
      <c r="G835" t="s">
        <v>37</v>
      </c>
      <c r="H835" t="s">
        <v>6</v>
      </c>
      <c r="I835" s="16">
        <f>VLOOKUP(Ventas[[#This Row],[Estado]], Población[#All], 2, 0)</f>
        <v>6266000</v>
      </c>
      <c r="J835" t="s">
        <v>61</v>
      </c>
      <c r="K835" t="s">
        <v>64</v>
      </c>
      <c r="L835">
        <v>3</v>
      </c>
      <c r="M835" s="2">
        <v>121.67</v>
      </c>
      <c r="N835" s="2">
        <v>195.66666699999999</v>
      </c>
      <c r="O835" s="2">
        <f>Ventas[[#This Row],[Cantidad]]*Ventas[[#This Row],[Costo unitario]]</f>
        <v>365.01</v>
      </c>
      <c r="P835" s="2">
        <f>Ventas[[#This Row],[Cantidad]]*Ventas[[#This Row],[Precio unitario]]</f>
        <v>587.000001</v>
      </c>
    </row>
    <row r="836" spans="2:16" hidden="1" x14ac:dyDescent="0.3">
      <c r="B836" s="1">
        <v>42230</v>
      </c>
      <c r="C836">
        <v>2015</v>
      </c>
      <c r="D836" t="s">
        <v>56</v>
      </c>
      <c r="E836">
        <v>46</v>
      </c>
      <c r="F836" t="s">
        <v>89</v>
      </c>
      <c r="G836" t="s">
        <v>37</v>
      </c>
      <c r="H836" t="s">
        <v>6</v>
      </c>
      <c r="I836" s="16">
        <f>VLOOKUP(Ventas[[#This Row],[Estado]], Población[#All], 2, 0)</f>
        <v>6266000</v>
      </c>
      <c r="J836" t="s">
        <v>61</v>
      </c>
      <c r="K836" t="s">
        <v>64</v>
      </c>
      <c r="L836">
        <v>1</v>
      </c>
      <c r="M836" s="2">
        <v>522</v>
      </c>
      <c r="N836" s="2">
        <v>667</v>
      </c>
      <c r="O836" s="2">
        <f>Ventas[[#This Row],[Cantidad]]*Ventas[[#This Row],[Costo unitario]]</f>
        <v>522</v>
      </c>
      <c r="P836" s="2">
        <f>Ventas[[#This Row],[Cantidad]]*Ventas[[#This Row],[Precio unitario]]</f>
        <v>667</v>
      </c>
    </row>
    <row r="837" spans="2:16" hidden="1" x14ac:dyDescent="0.3">
      <c r="B837" s="1">
        <v>42230</v>
      </c>
      <c r="C837">
        <v>2015</v>
      </c>
      <c r="D837" t="s">
        <v>56</v>
      </c>
      <c r="E837">
        <v>46</v>
      </c>
      <c r="F837" t="s">
        <v>89</v>
      </c>
      <c r="G837" t="s">
        <v>37</v>
      </c>
      <c r="H837" t="s">
        <v>6</v>
      </c>
      <c r="I837" s="16">
        <f>VLOOKUP(Ventas[[#This Row],[Estado]], Población[#All], 2, 0)</f>
        <v>6266000</v>
      </c>
      <c r="J837" t="s">
        <v>61</v>
      </c>
      <c r="K837" t="s">
        <v>64</v>
      </c>
      <c r="L837">
        <v>1</v>
      </c>
      <c r="M837" s="2">
        <v>150</v>
      </c>
      <c r="N837" s="2">
        <v>195</v>
      </c>
      <c r="O837" s="2">
        <f>Ventas[[#This Row],[Cantidad]]*Ventas[[#This Row],[Costo unitario]]</f>
        <v>150</v>
      </c>
      <c r="P837" s="2">
        <f>Ventas[[#This Row],[Cantidad]]*Ventas[[#This Row],[Precio unitario]]</f>
        <v>195</v>
      </c>
    </row>
    <row r="838" spans="2:16" hidden="1" x14ac:dyDescent="0.3">
      <c r="B838" s="1">
        <v>42250</v>
      </c>
      <c r="C838">
        <v>2015</v>
      </c>
      <c r="D838" t="s">
        <v>57</v>
      </c>
      <c r="E838">
        <v>46</v>
      </c>
      <c r="F838" t="s">
        <v>89</v>
      </c>
      <c r="G838" t="s">
        <v>37</v>
      </c>
      <c r="H838" t="s">
        <v>6</v>
      </c>
      <c r="I838" s="16">
        <f>VLOOKUP(Ventas[[#This Row],[Estado]], Población[#All], 2, 0)</f>
        <v>6266000</v>
      </c>
      <c r="J838" t="s">
        <v>61</v>
      </c>
      <c r="K838" t="s">
        <v>64</v>
      </c>
      <c r="L838">
        <v>3</v>
      </c>
      <c r="M838" s="2">
        <v>116.67</v>
      </c>
      <c r="N838" s="2">
        <v>162</v>
      </c>
      <c r="O838" s="2">
        <f>Ventas[[#This Row],[Cantidad]]*Ventas[[#This Row],[Costo unitario]]</f>
        <v>350.01</v>
      </c>
      <c r="P838" s="2">
        <f>Ventas[[#This Row],[Cantidad]]*Ventas[[#This Row],[Precio unitario]]</f>
        <v>486</v>
      </c>
    </row>
    <row r="839" spans="2:16" hidden="1" x14ac:dyDescent="0.3">
      <c r="B839" s="1">
        <v>42250</v>
      </c>
      <c r="C839">
        <v>2015</v>
      </c>
      <c r="D839" t="s">
        <v>57</v>
      </c>
      <c r="E839">
        <v>46</v>
      </c>
      <c r="F839" t="s">
        <v>89</v>
      </c>
      <c r="G839" t="s">
        <v>37</v>
      </c>
      <c r="H839" t="s">
        <v>6</v>
      </c>
      <c r="I839" s="16">
        <f>VLOOKUP(Ventas[[#This Row],[Estado]], Población[#All], 2, 0)</f>
        <v>6266000</v>
      </c>
      <c r="J839" t="s">
        <v>61</v>
      </c>
      <c r="K839" t="s">
        <v>64</v>
      </c>
      <c r="L839">
        <v>1</v>
      </c>
      <c r="M839" s="2">
        <v>20</v>
      </c>
      <c r="N839" s="2">
        <v>27</v>
      </c>
      <c r="O839" s="2">
        <f>Ventas[[#This Row],[Cantidad]]*Ventas[[#This Row],[Costo unitario]]</f>
        <v>20</v>
      </c>
      <c r="P839" s="2">
        <f>Ventas[[#This Row],[Cantidad]]*Ventas[[#This Row],[Precio unitario]]</f>
        <v>27</v>
      </c>
    </row>
    <row r="840" spans="2:16" hidden="1" x14ac:dyDescent="0.3">
      <c r="B840" s="1">
        <v>42274</v>
      </c>
      <c r="C840">
        <v>2015</v>
      </c>
      <c r="D840" t="s">
        <v>57</v>
      </c>
      <c r="E840">
        <v>46</v>
      </c>
      <c r="F840" t="s">
        <v>89</v>
      </c>
      <c r="G840" t="s">
        <v>37</v>
      </c>
      <c r="H840" t="s">
        <v>6</v>
      </c>
      <c r="I840" s="16">
        <f>VLOOKUP(Ventas[[#This Row],[Estado]], Población[#All], 2, 0)</f>
        <v>6266000</v>
      </c>
      <c r="J840" t="s">
        <v>61</v>
      </c>
      <c r="K840" t="s">
        <v>64</v>
      </c>
      <c r="L840">
        <v>1</v>
      </c>
      <c r="M840" s="2">
        <v>55</v>
      </c>
      <c r="N840" s="2">
        <v>73</v>
      </c>
      <c r="O840" s="2">
        <f>Ventas[[#This Row],[Cantidad]]*Ventas[[#This Row],[Costo unitario]]</f>
        <v>55</v>
      </c>
      <c r="P840" s="2">
        <f>Ventas[[#This Row],[Cantidad]]*Ventas[[#This Row],[Precio unitario]]</f>
        <v>73</v>
      </c>
    </row>
    <row r="841" spans="2:16" hidden="1" x14ac:dyDescent="0.3">
      <c r="B841" s="1">
        <v>42274</v>
      </c>
      <c r="C841">
        <v>2015</v>
      </c>
      <c r="D841" t="s">
        <v>57</v>
      </c>
      <c r="E841">
        <v>46</v>
      </c>
      <c r="F841" t="s">
        <v>89</v>
      </c>
      <c r="G841" t="s">
        <v>37</v>
      </c>
      <c r="H841" t="s">
        <v>6</v>
      </c>
      <c r="I841" s="16">
        <f>VLOOKUP(Ventas[[#This Row],[Estado]], Población[#All], 2, 0)</f>
        <v>6266000</v>
      </c>
      <c r="J841" t="s">
        <v>61</v>
      </c>
      <c r="K841" t="s">
        <v>64</v>
      </c>
      <c r="L841">
        <v>3</v>
      </c>
      <c r="M841" s="2">
        <v>5.33</v>
      </c>
      <c r="N841" s="2">
        <v>7</v>
      </c>
      <c r="O841" s="2">
        <f>Ventas[[#This Row],[Cantidad]]*Ventas[[#This Row],[Costo unitario]]</f>
        <v>15.99</v>
      </c>
      <c r="P841" s="2">
        <f>Ventas[[#This Row],[Cantidad]]*Ventas[[#This Row],[Precio unitario]]</f>
        <v>21</v>
      </c>
    </row>
    <row r="842" spans="2:16" hidden="1" x14ac:dyDescent="0.3">
      <c r="B842" s="1">
        <v>42348</v>
      </c>
      <c r="C842">
        <v>2015</v>
      </c>
      <c r="D842" t="s">
        <v>60</v>
      </c>
      <c r="E842">
        <v>46</v>
      </c>
      <c r="F842" t="s">
        <v>89</v>
      </c>
      <c r="G842" t="s">
        <v>37</v>
      </c>
      <c r="H842" t="s">
        <v>6</v>
      </c>
      <c r="I842" s="16">
        <f>VLOOKUP(Ventas[[#This Row],[Estado]], Población[#All], 2, 0)</f>
        <v>6266000</v>
      </c>
      <c r="J842" t="s">
        <v>61</v>
      </c>
      <c r="K842" t="s">
        <v>64</v>
      </c>
      <c r="L842">
        <v>1</v>
      </c>
      <c r="M842" s="2">
        <v>780</v>
      </c>
      <c r="N842" s="2">
        <v>1037</v>
      </c>
      <c r="O842" s="2">
        <f>Ventas[[#This Row],[Cantidad]]*Ventas[[#This Row],[Costo unitario]]</f>
        <v>780</v>
      </c>
      <c r="P842" s="2">
        <f>Ventas[[#This Row],[Cantidad]]*Ventas[[#This Row],[Precio unitario]]</f>
        <v>1037</v>
      </c>
    </row>
    <row r="843" spans="2:16" hidden="1" x14ac:dyDescent="0.3">
      <c r="B843" s="1">
        <v>42348</v>
      </c>
      <c r="C843">
        <v>2015</v>
      </c>
      <c r="D843" t="s">
        <v>60</v>
      </c>
      <c r="E843">
        <v>46</v>
      </c>
      <c r="F843" t="s">
        <v>89</v>
      </c>
      <c r="G843" t="s">
        <v>37</v>
      </c>
      <c r="H843" t="s">
        <v>6</v>
      </c>
      <c r="I843" s="16">
        <f>VLOOKUP(Ventas[[#This Row],[Estado]], Población[#All], 2, 0)</f>
        <v>6266000</v>
      </c>
      <c r="J843" t="s">
        <v>61</v>
      </c>
      <c r="K843" t="s">
        <v>64</v>
      </c>
      <c r="L843">
        <v>3</v>
      </c>
      <c r="M843" s="2">
        <v>26.67</v>
      </c>
      <c r="N843" s="2">
        <v>36.666666999999997</v>
      </c>
      <c r="O843" s="2">
        <f>Ventas[[#This Row],[Cantidad]]*Ventas[[#This Row],[Costo unitario]]</f>
        <v>80.010000000000005</v>
      </c>
      <c r="P843" s="2">
        <f>Ventas[[#This Row],[Cantidad]]*Ventas[[#This Row],[Precio unitario]]</f>
        <v>110.000001</v>
      </c>
    </row>
    <row r="844" spans="2:16" hidden="1" x14ac:dyDescent="0.3">
      <c r="B844" s="1">
        <v>42279</v>
      </c>
      <c r="C844">
        <v>2015</v>
      </c>
      <c r="D844" t="s">
        <v>58</v>
      </c>
      <c r="E844">
        <v>45</v>
      </c>
      <c r="F844" t="s">
        <v>89</v>
      </c>
      <c r="G844" t="s">
        <v>37</v>
      </c>
      <c r="H844" t="s">
        <v>7</v>
      </c>
      <c r="I844" s="16">
        <f>VLOOKUP(Ventas[[#This Row],[Estado]], Población[#All], 2, 0)</f>
        <v>1841000</v>
      </c>
      <c r="J844" t="s">
        <v>62</v>
      </c>
      <c r="K844" t="s">
        <v>70</v>
      </c>
      <c r="L844">
        <v>3</v>
      </c>
      <c r="M844" s="2">
        <v>72</v>
      </c>
      <c r="N844" s="2">
        <v>102.333333</v>
      </c>
      <c r="O844" s="2">
        <f>Ventas[[#This Row],[Cantidad]]*Ventas[[#This Row],[Costo unitario]]</f>
        <v>216</v>
      </c>
      <c r="P844" s="2">
        <f>Ventas[[#This Row],[Cantidad]]*Ventas[[#This Row],[Precio unitario]]</f>
        <v>306.999999</v>
      </c>
    </row>
    <row r="845" spans="2:16" hidden="1" x14ac:dyDescent="0.3">
      <c r="B845" s="1">
        <v>42363</v>
      </c>
      <c r="C845">
        <v>2015</v>
      </c>
      <c r="D845" t="s">
        <v>60</v>
      </c>
      <c r="E845">
        <v>45</v>
      </c>
      <c r="F845" t="s">
        <v>90</v>
      </c>
      <c r="G845" t="s">
        <v>37</v>
      </c>
      <c r="H845" t="s">
        <v>9</v>
      </c>
      <c r="I845" s="16">
        <f>VLOOKUP(Ventas[[#This Row],[Estado]], Población[#All], 2, 0)</f>
        <v>990509</v>
      </c>
      <c r="J845" t="s">
        <v>62</v>
      </c>
      <c r="K845" t="s">
        <v>70</v>
      </c>
      <c r="L845">
        <v>3</v>
      </c>
      <c r="M845" s="2">
        <v>486</v>
      </c>
      <c r="N845" s="2">
        <v>674</v>
      </c>
      <c r="O845" s="2">
        <f>Ventas[[#This Row],[Cantidad]]*Ventas[[#This Row],[Costo unitario]]</f>
        <v>1458</v>
      </c>
      <c r="P845" s="2">
        <f>Ventas[[#This Row],[Cantidad]]*Ventas[[#This Row],[Precio unitario]]</f>
        <v>2022</v>
      </c>
    </row>
    <row r="846" spans="2:16" x14ac:dyDescent="0.3">
      <c r="B846" s="1">
        <v>42419</v>
      </c>
      <c r="C846">
        <v>2016</v>
      </c>
      <c r="D846" t="s">
        <v>50</v>
      </c>
      <c r="E846">
        <v>29</v>
      </c>
      <c r="F846" t="s">
        <v>89</v>
      </c>
      <c r="G846" t="s">
        <v>35</v>
      </c>
      <c r="H846" t="s">
        <v>4</v>
      </c>
      <c r="I846" s="16">
        <f>VLOOKUP(Ventas[[#This Row],[Estado]], Población[#All], 2, 0)</f>
        <v>1437000</v>
      </c>
      <c r="J846" t="s">
        <v>63</v>
      </c>
      <c r="K846" t="s">
        <v>67</v>
      </c>
      <c r="L846">
        <v>2</v>
      </c>
      <c r="M846" s="2">
        <v>384.5</v>
      </c>
      <c r="N846" s="2">
        <v>497.5</v>
      </c>
      <c r="O846" s="2">
        <f>Ventas[[#This Row],[Cantidad]]*Ventas[[#This Row],[Costo unitario]]</f>
        <v>769</v>
      </c>
      <c r="P846" s="2">
        <f>Ventas[[#This Row],[Cantidad]]*Ventas[[#This Row],[Precio unitario]]</f>
        <v>995</v>
      </c>
    </row>
    <row r="847" spans="2:16" hidden="1" x14ac:dyDescent="0.3">
      <c r="B847" s="1">
        <v>42145</v>
      </c>
      <c r="C847">
        <v>2015</v>
      </c>
      <c r="D847" t="s">
        <v>53</v>
      </c>
      <c r="E847">
        <v>29</v>
      </c>
      <c r="F847" t="s">
        <v>89</v>
      </c>
      <c r="G847" t="s">
        <v>35</v>
      </c>
      <c r="H847" t="s">
        <v>4</v>
      </c>
      <c r="I847" s="16">
        <f>VLOOKUP(Ventas[[#This Row],[Estado]], Población[#All], 2, 0)</f>
        <v>1437000</v>
      </c>
      <c r="J847" t="s">
        <v>63</v>
      </c>
      <c r="K847" t="s">
        <v>67</v>
      </c>
      <c r="L847">
        <v>3</v>
      </c>
      <c r="M847" s="2">
        <v>683</v>
      </c>
      <c r="N847" s="2">
        <v>572.33333300000004</v>
      </c>
      <c r="O847" s="2">
        <f>Ventas[[#This Row],[Cantidad]]*Ventas[[#This Row],[Costo unitario]]</f>
        <v>2049</v>
      </c>
      <c r="P847" s="2">
        <f>Ventas[[#This Row],[Cantidad]]*Ventas[[#This Row],[Precio unitario]]</f>
        <v>1716.9999990000001</v>
      </c>
    </row>
    <row r="848" spans="2:16" hidden="1" x14ac:dyDescent="0.3">
      <c r="B848" s="1">
        <v>42217</v>
      </c>
      <c r="C848">
        <v>2015</v>
      </c>
      <c r="D848" t="s">
        <v>56</v>
      </c>
      <c r="E848">
        <v>29</v>
      </c>
      <c r="F848" t="s">
        <v>89</v>
      </c>
      <c r="G848" t="s">
        <v>35</v>
      </c>
      <c r="H848" t="s">
        <v>4</v>
      </c>
      <c r="I848" s="16">
        <f>VLOOKUP(Ventas[[#This Row],[Estado]], Población[#All], 2, 0)</f>
        <v>1437000</v>
      </c>
      <c r="J848" t="s">
        <v>63</v>
      </c>
      <c r="K848" t="s">
        <v>67</v>
      </c>
      <c r="L848">
        <v>3</v>
      </c>
      <c r="M848" s="2">
        <v>773.33</v>
      </c>
      <c r="N848" s="2">
        <v>820</v>
      </c>
      <c r="O848" s="2">
        <f>Ventas[[#This Row],[Cantidad]]*Ventas[[#This Row],[Costo unitario]]</f>
        <v>2319.9900000000002</v>
      </c>
      <c r="P848" s="2">
        <f>Ventas[[#This Row],[Cantidad]]*Ventas[[#This Row],[Precio unitario]]</f>
        <v>2460</v>
      </c>
    </row>
    <row r="849" spans="2:16" hidden="1" x14ac:dyDescent="0.3">
      <c r="B849" s="1">
        <v>42217</v>
      </c>
      <c r="C849">
        <v>2015</v>
      </c>
      <c r="D849" t="s">
        <v>56</v>
      </c>
      <c r="E849">
        <v>29</v>
      </c>
      <c r="F849" t="s">
        <v>89</v>
      </c>
      <c r="G849" t="s">
        <v>35</v>
      </c>
      <c r="H849" t="s">
        <v>4</v>
      </c>
      <c r="I849" s="16">
        <f>VLOOKUP(Ventas[[#This Row],[Estado]], Población[#All], 2, 0)</f>
        <v>1437000</v>
      </c>
      <c r="J849" t="s">
        <v>61</v>
      </c>
      <c r="K849" t="s">
        <v>64</v>
      </c>
      <c r="L849">
        <v>3</v>
      </c>
      <c r="M849" s="2">
        <v>25</v>
      </c>
      <c r="N849" s="2">
        <v>20</v>
      </c>
      <c r="O849" s="2">
        <f>Ventas[[#This Row],[Cantidad]]*Ventas[[#This Row],[Costo unitario]]</f>
        <v>75</v>
      </c>
      <c r="P849" s="2">
        <f>Ventas[[#This Row],[Cantidad]]*Ventas[[#This Row],[Precio unitario]]</f>
        <v>60</v>
      </c>
    </row>
    <row r="850" spans="2:16" hidden="1" x14ac:dyDescent="0.3">
      <c r="B850" s="1">
        <v>42217</v>
      </c>
      <c r="C850">
        <v>2015</v>
      </c>
      <c r="D850" t="s">
        <v>56</v>
      </c>
      <c r="E850">
        <v>29</v>
      </c>
      <c r="F850" t="s">
        <v>89</v>
      </c>
      <c r="G850" t="s">
        <v>35</v>
      </c>
      <c r="H850" t="s">
        <v>4</v>
      </c>
      <c r="I850" s="16">
        <f>VLOOKUP(Ventas[[#This Row],[Estado]], Población[#All], 2, 0)</f>
        <v>1437000</v>
      </c>
      <c r="J850" t="s">
        <v>61</v>
      </c>
      <c r="K850" t="s">
        <v>64</v>
      </c>
      <c r="L850">
        <v>1</v>
      </c>
      <c r="M850" s="2">
        <v>980</v>
      </c>
      <c r="N850" s="2">
        <v>1221</v>
      </c>
      <c r="O850" s="2">
        <f>Ventas[[#This Row],[Cantidad]]*Ventas[[#This Row],[Costo unitario]]</f>
        <v>980</v>
      </c>
      <c r="P850" s="2">
        <f>Ventas[[#This Row],[Cantidad]]*Ventas[[#This Row],[Precio unitario]]</f>
        <v>1221</v>
      </c>
    </row>
    <row r="851" spans="2:16" hidden="1" x14ac:dyDescent="0.3">
      <c r="B851" s="1">
        <v>42217</v>
      </c>
      <c r="C851">
        <v>2015</v>
      </c>
      <c r="D851" t="s">
        <v>56</v>
      </c>
      <c r="E851">
        <v>29</v>
      </c>
      <c r="F851" t="s">
        <v>89</v>
      </c>
      <c r="G851" t="s">
        <v>35</v>
      </c>
      <c r="H851" t="s">
        <v>4</v>
      </c>
      <c r="I851" s="16">
        <f>VLOOKUP(Ventas[[#This Row],[Estado]], Población[#All], 2, 0)</f>
        <v>1437000</v>
      </c>
      <c r="J851" t="s">
        <v>61</v>
      </c>
      <c r="K851" t="s">
        <v>66</v>
      </c>
      <c r="L851">
        <v>3</v>
      </c>
      <c r="M851" s="2">
        <v>23.33</v>
      </c>
      <c r="N851" s="2">
        <v>23.666667</v>
      </c>
      <c r="O851" s="2">
        <f>Ventas[[#This Row],[Cantidad]]*Ventas[[#This Row],[Costo unitario]]</f>
        <v>69.989999999999995</v>
      </c>
      <c r="P851" s="2">
        <f>Ventas[[#This Row],[Cantidad]]*Ventas[[#This Row],[Precio unitario]]</f>
        <v>71.000000999999997</v>
      </c>
    </row>
    <row r="852" spans="2:16" x14ac:dyDescent="0.3">
      <c r="B852" s="1">
        <v>42424</v>
      </c>
      <c r="C852">
        <v>2016</v>
      </c>
      <c r="D852" t="s">
        <v>50</v>
      </c>
      <c r="E852">
        <v>29</v>
      </c>
      <c r="F852" t="s">
        <v>90</v>
      </c>
      <c r="G852" t="s">
        <v>35</v>
      </c>
      <c r="H852" t="s">
        <v>12</v>
      </c>
      <c r="I852" s="16">
        <f>VLOOKUP(Ventas[[#This Row],[Estado]], Población[#All], 2, 0)</f>
        <v>2161000</v>
      </c>
      <c r="J852" t="s">
        <v>61</v>
      </c>
      <c r="K852" t="s">
        <v>66</v>
      </c>
      <c r="L852">
        <v>2</v>
      </c>
      <c r="M852" s="2">
        <v>262.5</v>
      </c>
      <c r="N852" s="2">
        <v>336</v>
      </c>
      <c r="O852" s="2">
        <f>Ventas[[#This Row],[Cantidad]]*Ventas[[#This Row],[Costo unitario]]</f>
        <v>525</v>
      </c>
      <c r="P852" s="2">
        <f>Ventas[[#This Row],[Cantidad]]*Ventas[[#This Row],[Precio unitario]]</f>
        <v>672</v>
      </c>
    </row>
    <row r="853" spans="2:16" x14ac:dyDescent="0.3">
      <c r="B853" s="1">
        <v>42439</v>
      </c>
      <c r="C853">
        <v>2016</v>
      </c>
      <c r="D853" t="s">
        <v>51</v>
      </c>
      <c r="E853">
        <v>29</v>
      </c>
      <c r="F853" t="s">
        <v>90</v>
      </c>
      <c r="G853" t="s">
        <v>35</v>
      </c>
      <c r="H853" t="s">
        <v>12</v>
      </c>
      <c r="I853" s="16">
        <f>VLOOKUP(Ventas[[#This Row],[Estado]], Población[#All], 2, 0)</f>
        <v>2161000</v>
      </c>
      <c r="J853" t="s">
        <v>61</v>
      </c>
      <c r="K853" t="s">
        <v>64</v>
      </c>
      <c r="L853">
        <v>2</v>
      </c>
      <c r="M853" s="2">
        <v>40</v>
      </c>
      <c r="N853" s="2">
        <v>50.5</v>
      </c>
      <c r="O853" s="2">
        <f>Ventas[[#This Row],[Cantidad]]*Ventas[[#This Row],[Costo unitario]]</f>
        <v>80</v>
      </c>
      <c r="P853" s="2">
        <f>Ventas[[#This Row],[Cantidad]]*Ventas[[#This Row],[Precio unitario]]</f>
        <v>101</v>
      </c>
    </row>
    <row r="854" spans="2:16" x14ac:dyDescent="0.3">
      <c r="B854" s="1">
        <v>42439</v>
      </c>
      <c r="C854">
        <v>2016</v>
      </c>
      <c r="D854" t="s">
        <v>51</v>
      </c>
      <c r="E854">
        <v>29</v>
      </c>
      <c r="F854" t="s">
        <v>90</v>
      </c>
      <c r="G854" t="s">
        <v>35</v>
      </c>
      <c r="H854" t="s">
        <v>12</v>
      </c>
      <c r="I854" s="16">
        <f>VLOOKUP(Ventas[[#This Row],[Estado]], Población[#All], 2, 0)</f>
        <v>2161000</v>
      </c>
      <c r="J854" t="s">
        <v>61</v>
      </c>
      <c r="K854" t="s">
        <v>64</v>
      </c>
      <c r="L854">
        <v>1</v>
      </c>
      <c r="M854" s="2">
        <v>75</v>
      </c>
      <c r="N854" s="2">
        <v>92</v>
      </c>
      <c r="O854" s="2">
        <f>Ventas[[#This Row],[Cantidad]]*Ventas[[#This Row],[Costo unitario]]</f>
        <v>75</v>
      </c>
      <c r="P854" s="2">
        <f>Ventas[[#This Row],[Cantidad]]*Ventas[[#This Row],[Precio unitario]]</f>
        <v>92</v>
      </c>
    </row>
    <row r="855" spans="2:16" x14ac:dyDescent="0.3">
      <c r="B855" s="1">
        <v>42439</v>
      </c>
      <c r="C855">
        <v>2016</v>
      </c>
      <c r="D855" t="s">
        <v>51</v>
      </c>
      <c r="E855">
        <v>29</v>
      </c>
      <c r="F855" t="s">
        <v>90</v>
      </c>
      <c r="G855" t="s">
        <v>35</v>
      </c>
      <c r="H855" t="s">
        <v>12</v>
      </c>
      <c r="I855" s="16">
        <f>VLOOKUP(Ventas[[#This Row],[Estado]], Población[#All], 2, 0)</f>
        <v>2161000</v>
      </c>
      <c r="J855" t="s">
        <v>61</v>
      </c>
      <c r="K855" t="s">
        <v>64</v>
      </c>
      <c r="L855">
        <v>1</v>
      </c>
      <c r="M855" s="2">
        <v>60</v>
      </c>
      <c r="N855" s="2">
        <v>83</v>
      </c>
      <c r="O855" s="2">
        <f>Ventas[[#This Row],[Cantidad]]*Ventas[[#This Row],[Costo unitario]]</f>
        <v>60</v>
      </c>
      <c r="P855" s="2">
        <f>Ventas[[#This Row],[Cantidad]]*Ventas[[#This Row],[Precio unitario]]</f>
        <v>83</v>
      </c>
    </row>
    <row r="856" spans="2:16" x14ac:dyDescent="0.3">
      <c r="B856" s="1">
        <v>42526</v>
      </c>
      <c r="C856">
        <v>2016</v>
      </c>
      <c r="D856" t="s">
        <v>54</v>
      </c>
      <c r="E856">
        <v>29</v>
      </c>
      <c r="F856" t="s">
        <v>90</v>
      </c>
      <c r="G856" t="s">
        <v>35</v>
      </c>
      <c r="H856" t="s">
        <v>12</v>
      </c>
      <c r="I856" s="16">
        <f>VLOOKUP(Ventas[[#This Row],[Estado]], Población[#All], 2, 0)</f>
        <v>2161000</v>
      </c>
      <c r="J856" t="s">
        <v>61</v>
      </c>
      <c r="K856" t="s">
        <v>64</v>
      </c>
      <c r="L856">
        <v>3</v>
      </c>
      <c r="M856" s="2">
        <v>183.67</v>
      </c>
      <c r="N856" s="2">
        <v>266</v>
      </c>
      <c r="O856" s="2">
        <f>Ventas[[#This Row],[Cantidad]]*Ventas[[#This Row],[Costo unitario]]</f>
        <v>551.01</v>
      </c>
      <c r="P856" s="2">
        <f>Ventas[[#This Row],[Cantidad]]*Ventas[[#This Row],[Precio unitario]]</f>
        <v>798</v>
      </c>
    </row>
    <row r="857" spans="2:16" x14ac:dyDescent="0.3">
      <c r="B857" s="1">
        <v>42526</v>
      </c>
      <c r="C857">
        <v>2016</v>
      </c>
      <c r="D857" t="s">
        <v>54</v>
      </c>
      <c r="E857">
        <v>29</v>
      </c>
      <c r="F857" t="s">
        <v>90</v>
      </c>
      <c r="G857" t="s">
        <v>35</v>
      </c>
      <c r="H857" t="s">
        <v>12</v>
      </c>
      <c r="I857" s="16">
        <f>VLOOKUP(Ventas[[#This Row],[Estado]], Población[#All], 2, 0)</f>
        <v>2161000</v>
      </c>
      <c r="J857" t="s">
        <v>61</v>
      </c>
      <c r="K857" t="s">
        <v>64</v>
      </c>
      <c r="L857">
        <v>1</v>
      </c>
      <c r="M857" s="2">
        <v>27</v>
      </c>
      <c r="N857" s="2">
        <v>31</v>
      </c>
      <c r="O857" s="2">
        <f>Ventas[[#This Row],[Cantidad]]*Ventas[[#This Row],[Costo unitario]]</f>
        <v>27</v>
      </c>
      <c r="P857" s="2">
        <f>Ventas[[#This Row],[Cantidad]]*Ventas[[#This Row],[Precio unitario]]</f>
        <v>31</v>
      </c>
    </row>
    <row r="858" spans="2:16" hidden="1" x14ac:dyDescent="0.3">
      <c r="B858" s="1">
        <v>42199</v>
      </c>
      <c r="C858">
        <v>2015</v>
      </c>
      <c r="D858" t="s">
        <v>55</v>
      </c>
      <c r="E858">
        <v>29</v>
      </c>
      <c r="F858" t="s">
        <v>90</v>
      </c>
      <c r="G858" t="s">
        <v>35</v>
      </c>
      <c r="H858" t="s">
        <v>12</v>
      </c>
      <c r="I858" s="16">
        <f>VLOOKUP(Ventas[[#This Row],[Estado]], Población[#All], 2, 0)</f>
        <v>2161000</v>
      </c>
      <c r="J858" t="s">
        <v>61</v>
      </c>
      <c r="K858" t="s">
        <v>66</v>
      </c>
      <c r="L858">
        <v>3</v>
      </c>
      <c r="M858" s="2">
        <v>233.33</v>
      </c>
      <c r="N858" s="2">
        <v>325.33333299999998</v>
      </c>
      <c r="O858" s="2">
        <f>Ventas[[#This Row],[Cantidad]]*Ventas[[#This Row],[Costo unitario]]</f>
        <v>699.99</v>
      </c>
      <c r="P858" s="2">
        <f>Ventas[[#This Row],[Cantidad]]*Ventas[[#This Row],[Precio unitario]]</f>
        <v>975.99999899999989</v>
      </c>
    </row>
    <row r="859" spans="2:16" hidden="1" x14ac:dyDescent="0.3">
      <c r="B859" s="1">
        <v>42224</v>
      </c>
      <c r="C859">
        <v>2015</v>
      </c>
      <c r="D859" t="s">
        <v>56</v>
      </c>
      <c r="E859">
        <v>29</v>
      </c>
      <c r="F859" t="s">
        <v>90</v>
      </c>
      <c r="G859" t="s">
        <v>35</v>
      </c>
      <c r="H859" t="s">
        <v>12</v>
      </c>
      <c r="I859" s="16">
        <f>VLOOKUP(Ventas[[#This Row],[Estado]], Población[#All], 2, 0)</f>
        <v>2161000</v>
      </c>
      <c r="J859" t="s">
        <v>61</v>
      </c>
      <c r="K859" t="s">
        <v>64</v>
      </c>
      <c r="L859">
        <v>2</v>
      </c>
      <c r="M859" s="2">
        <v>192.5</v>
      </c>
      <c r="N859" s="2">
        <v>167.5</v>
      </c>
      <c r="O859" s="2">
        <f>Ventas[[#This Row],[Cantidad]]*Ventas[[#This Row],[Costo unitario]]</f>
        <v>385</v>
      </c>
      <c r="P859" s="2">
        <f>Ventas[[#This Row],[Cantidad]]*Ventas[[#This Row],[Precio unitario]]</f>
        <v>335</v>
      </c>
    </row>
    <row r="860" spans="2:16" hidden="1" x14ac:dyDescent="0.3">
      <c r="B860" s="1">
        <v>42224</v>
      </c>
      <c r="C860">
        <v>2015</v>
      </c>
      <c r="D860" t="s">
        <v>56</v>
      </c>
      <c r="E860">
        <v>29</v>
      </c>
      <c r="F860" t="s">
        <v>90</v>
      </c>
      <c r="G860" t="s">
        <v>35</v>
      </c>
      <c r="H860" t="s">
        <v>12</v>
      </c>
      <c r="I860" s="16">
        <f>VLOOKUP(Ventas[[#This Row],[Estado]], Población[#All], 2, 0)</f>
        <v>2161000</v>
      </c>
      <c r="J860" t="s">
        <v>61</v>
      </c>
      <c r="K860" t="s">
        <v>66</v>
      </c>
      <c r="L860">
        <v>3</v>
      </c>
      <c r="M860" s="2">
        <v>291.67</v>
      </c>
      <c r="N860" s="2">
        <v>328.66666700000002</v>
      </c>
      <c r="O860" s="2">
        <f>Ventas[[#This Row],[Cantidad]]*Ventas[[#This Row],[Costo unitario]]</f>
        <v>875.01</v>
      </c>
      <c r="P860" s="2">
        <f>Ventas[[#This Row],[Cantidad]]*Ventas[[#This Row],[Precio unitario]]</f>
        <v>986.00000100000011</v>
      </c>
    </row>
    <row r="861" spans="2:16" hidden="1" x14ac:dyDescent="0.3">
      <c r="B861" s="1">
        <v>42234</v>
      </c>
      <c r="C861">
        <v>2015</v>
      </c>
      <c r="D861" t="s">
        <v>56</v>
      </c>
      <c r="E861">
        <v>29</v>
      </c>
      <c r="F861" t="s">
        <v>90</v>
      </c>
      <c r="G861" t="s">
        <v>35</v>
      </c>
      <c r="H861" t="s">
        <v>12</v>
      </c>
      <c r="I861" s="16">
        <f>VLOOKUP(Ventas[[#This Row],[Estado]], Población[#All], 2, 0)</f>
        <v>2161000</v>
      </c>
      <c r="J861" t="s">
        <v>61</v>
      </c>
      <c r="K861" t="s">
        <v>66</v>
      </c>
      <c r="L861">
        <v>1</v>
      </c>
      <c r="M861" s="2">
        <v>490</v>
      </c>
      <c r="N861" s="2">
        <v>712</v>
      </c>
      <c r="O861" s="2">
        <f>Ventas[[#This Row],[Cantidad]]*Ventas[[#This Row],[Costo unitario]]</f>
        <v>490</v>
      </c>
      <c r="P861" s="2">
        <f>Ventas[[#This Row],[Cantidad]]*Ventas[[#This Row],[Precio unitario]]</f>
        <v>712</v>
      </c>
    </row>
    <row r="862" spans="2:16" hidden="1" x14ac:dyDescent="0.3">
      <c r="B862" s="1">
        <v>42321</v>
      </c>
      <c r="C862">
        <v>2015</v>
      </c>
      <c r="D862" t="s">
        <v>59</v>
      </c>
      <c r="E862">
        <v>29</v>
      </c>
      <c r="F862" t="s">
        <v>90</v>
      </c>
      <c r="G862" t="s">
        <v>35</v>
      </c>
      <c r="H862" t="s">
        <v>12</v>
      </c>
      <c r="I862" s="16">
        <f>VLOOKUP(Ventas[[#This Row],[Estado]], Población[#All], 2, 0)</f>
        <v>2161000</v>
      </c>
      <c r="J862" t="s">
        <v>61</v>
      </c>
      <c r="K862" t="s">
        <v>64</v>
      </c>
      <c r="L862">
        <v>3</v>
      </c>
      <c r="M862" s="2">
        <v>96.67</v>
      </c>
      <c r="N862" s="2">
        <v>122.333333</v>
      </c>
      <c r="O862" s="2">
        <f>Ventas[[#This Row],[Cantidad]]*Ventas[[#This Row],[Costo unitario]]</f>
        <v>290.01</v>
      </c>
      <c r="P862" s="2">
        <f>Ventas[[#This Row],[Cantidad]]*Ventas[[#This Row],[Precio unitario]]</f>
        <v>366.999999</v>
      </c>
    </row>
    <row r="863" spans="2:16" hidden="1" x14ac:dyDescent="0.3">
      <c r="B863" s="1">
        <v>42321</v>
      </c>
      <c r="C863">
        <v>2015</v>
      </c>
      <c r="D863" t="s">
        <v>59</v>
      </c>
      <c r="E863">
        <v>29</v>
      </c>
      <c r="F863" t="s">
        <v>90</v>
      </c>
      <c r="G863" t="s">
        <v>35</v>
      </c>
      <c r="H863" t="s">
        <v>12</v>
      </c>
      <c r="I863" s="16">
        <f>VLOOKUP(Ventas[[#This Row],[Estado]], Población[#All], 2, 0)</f>
        <v>2161000</v>
      </c>
      <c r="J863" t="s">
        <v>61</v>
      </c>
      <c r="K863" t="s">
        <v>64</v>
      </c>
      <c r="L863">
        <v>3</v>
      </c>
      <c r="M863" s="2">
        <v>43.33</v>
      </c>
      <c r="N863" s="2">
        <v>60</v>
      </c>
      <c r="O863" s="2">
        <f>Ventas[[#This Row],[Cantidad]]*Ventas[[#This Row],[Costo unitario]]</f>
        <v>129.99</v>
      </c>
      <c r="P863" s="2">
        <f>Ventas[[#This Row],[Cantidad]]*Ventas[[#This Row],[Precio unitario]]</f>
        <v>180</v>
      </c>
    </row>
    <row r="864" spans="2:16" hidden="1" x14ac:dyDescent="0.3">
      <c r="B864" s="1">
        <v>42321</v>
      </c>
      <c r="C864">
        <v>2015</v>
      </c>
      <c r="D864" t="s">
        <v>59</v>
      </c>
      <c r="E864">
        <v>29</v>
      </c>
      <c r="F864" t="s">
        <v>90</v>
      </c>
      <c r="G864" t="s">
        <v>35</v>
      </c>
      <c r="H864" t="s">
        <v>12</v>
      </c>
      <c r="I864" s="16">
        <f>VLOOKUP(Ventas[[#This Row],[Estado]], Población[#All], 2, 0)</f>
        <v>2161000</v>
      </c>
      <c r="J864" t="s">
        <v>61</v>
      </c>
      <c r="K864" t="s">
        <v>64</v>
      </c>
      <c r="L864">
        <v>2</v>
      </c>
      <c r="M864" s="2">
        <v>18.5</v>
      </c>
      <c r="N864" s="2">
        <v>18.5</v>
      </c>
      <c r="O864" s="2">
        <f>Ventas[[#This Row],[Cantidad]]*Ventas[[#This Row],[Costo unitario]]</f>
        <v>37</v>
      </c>
      <c r="P864" s="2">
        <f>Ventas[[#This Row],[Cantidad]]*Ventas[[#This Row],[Precio unitario]]</f>
        <v>37</v>
      </c>
    </row>
    <row r="865" spans="2:16" hidden="1" x14ac:dyDescent="0.3">
      <c r="B865" s="1">
        <v>42368</v>
      </c>
      <c r="C865">
        <v>2015</v>
      </c>
      <c r="D865" t="s">
        <v>60</v>
      </c>
      <c r="E865">
        <v>29</v>
      </c>
      <c r="F865" t="s">
        <v>90</v>
      </c>
      <c r="G865" t="s">
        <v>35</v>
      </c>
      <c r="H865" t="s">
        <v>12</v>
      </c>
      <c r="I865" s="16">
        <f>VLOOKUP(Ventas[[#This Row],[Estado]], Población[#All], 2, 0)</f>
        <v>2161000</v>
      </c>
      <c r="J865" t="s">
        <v>61</v>
      </c>
      <c r="K865" t="s">
        <v>66</v>
      </c>
      <c r="L865">
        <v>2</v>
      </c>
      <c r="M865" s="2">
        <v>402.5</v>
      </c>
      <c r="N865" s="2">
        <v>450</v>
      </c>
      <c r="O865" s="2">
        <f>Ventas[[#This Row],[Cantidad]]*Ventas[[#This Row],[Costo unitario]]</f>
        <v>805</v>
      </c>
      <c r="P865" s="2">
        <f>Ventas[[#This Row],[Cantidad]]*Ventas[[#This Row],[Precio unitario]]</f>
        <v>900</v>
      </c>
    </row>
    <row r="866" spans="2:16" x14ac:dyDescent="0.3">
      <c r="B866" s="1">
        <v>42405</v>
      </c>
      <c r="C866">
        <v>2016</v>
      </c>
      <c r="D866" t="s">
        <v>50</v>
      </c>
      <c r="E866">
        <v>43</v>
      </c>
      <c r="F866" t="s">
        <v>90</v>
      </c>
      <c r="G866" t="s">
        <v>37</v>
      </c>
      <c r="H866" t="s">
        <v>11</v>
      </c>
      <c r="I866" s="16">
        <f>VLOOKUP(Ventas[[#This Row],[Estado]], Población[#All], 2, 0)</f>
        <v>13080000</v>
      </c>
      <c r="J866" t="s">
        <v>62</v>
      </c>
      <c r="K866" t="s">
        <v>65</v>
      </c>
      <c r="L866">
        <v>1</v>
      </c>
      <c r="M866" s="2">
        <v>245</v>
      </c>
      <c r="N866" s="2">
        <v>403</v>
      </c>
      <c r="O866" s="2">
        <f>Ventas[[#This Row],[Cantidad]]*Ventas[[#This Row],[Costo unitario]]</f>
        <v>245</v>
      </c>
      <c r="P866" s="2">
        <f>Ventas[[#This Row],[Cantidad]]*Ventas[[#This Row],[Precio unitario]]</f>
        <v>403</v>
      </c>
    </row>
    <row r="867" spans="2:16" x14ac:dyDescent="0.3">
      <c r="B867" s="1">
        <v>42473</v>
      </c>
      <c r="C867">
        <v>2016</v>
      </c>
      <c r="D867" t="s">
        <v>52</v>
      </c>
      <c r="E867">
        <v>43</v>
      </c>
      <c r="F867" t="s">
        <v>89</v>
      </c>
      <c r="G867" t="s">
        <v>37</v>
      </c>
      <c r="H867" t="s">
        <v>11</v>
      </c>
      <c r="I867" s="16">
        <f>VLOOKUP(Ventas[[#This Row],[Estado]], Población[#All], 2, 0)</f>
        <v>13080000</v>
      </c>
      <c r="J867" t="s">
        <v>63</v>
      </c>
      <c r="K867" t="s">
        <v>74</v>
      </c>
      <c r="L867">
        <v>3</v>
      </c>
      <c r="M867" s="2">
        <v>794.67</v>
      </c>
      <c r="N867" s="2">
        <v>948</v>
      </c>
      <c r="O867" s="2">
        <f>Ventas[[#This Row],[Cantidad]]*Ventas[[#This Row],[Costo unitario]]</f>
        <v>2384.0099999999998</v>
      </c>
      <c r="P867" s="2">
        <f>Ventas[[#This Row],[Cantidad]]*Ventas[[#This Row],[Precio unitario]]</f>
        <v>2844</v>
      </c>
    </row>
    <row r="868" spans="2:16" x14ac:dyDescent="0.3">
      <c r="B868" s="1">
        <v>42473</v>
      </c>
      <c r="C868">
        <v>2016</v>
      </c>
      <c r="D868" t="s">
        <v>52</v>
      </c>
      <c r="E868">
        <v>43</v>
      </c>
      <c r="F868" t="s">
        <v>89</v>
      </c>
      <c r="G868" t="s">
        <v>37</v>
      </c>
      <c r="H868" t="s">
        <v>11</v>
      </c>
      <c r="I868" s="16">
        <f>VLOOKUP(Ventas[[#This Row],[Estado]], Población[#All], 2, 0)</f>
        <v>13080000</v>
      </c>
      <c r="J868" t="s">
        <v>62</v>
      </c>
      <c r="K868" t="s">
        <v>73</v>
      </c>
      <c r="L868">
        <v>3</v>
      </c>
      <c r="M868" s="2">
        <v>54</v>
      </c>
      <c r="N868" s="2">
        <v>76.333332999999996</v>
      </c>
      <c r="O868" s="2">
        <f>Ventas[[#This Row],[Cantidad]]*Ventas[[#This Row],[Costo unitario]]</f>
        <v>162</v>
      </c>
      <c r="P868" s="2">
        <f>Ventas[[#This Row],[Cantidad]]*Ventas[[#This Row],[Precio unitario]]</f>
        <v>228.999999</v>
      </c>
    </row>
    <row r="869" spans="2:16" x14ac:dyDescent="0.3">
      <c r="B869" s="1">
        <v>42480</v>
      </c>
      <c r="C869">
        <v>2016</v>
      </c>
      <c r="D869" t="s">
        <v>52</v>
      </c>
      <c r="E869">
        <v>43</v>
      </c>
      <c r="F869" t="s">
        <v>89</v>
      </c>
      <c r="G869" t="s">
        <v>37</v>
      </c>
      <c r="H869" t="s">
        <v>11</v>
      </c>
      <c r="I869" s="16">
        <f>VLOOKUP(Ventas[[#This Row],[Estado]], Población[#All], 2, 0)</f>
        <v>13080000</v>
      </c>
      <c r="J869" t="s">
        <v>61</v>
      </c>
      <c r="K869" t="s">
        <v>66</v>
      </c>
      <c r="L869">
        <v>3</v>
      </c>
      <c r="M869" s="2">
        <v>210</v>
      </c>
      <c r="N869" s="2">
        <v>306.33333299999998</v>
      </c>
      <c r="O869" s="2">
        <f>Ventas[[#This Row],[Cantidad]]*Ventas[[#This Row],[Costo unitario]]</f>
        <v>630</v>
      </c>
      <c r="P869" s="2">
        <f>Ventas[[#This Row],[Cantidad]]*Ventas[[#This Row],[Precio unitario]]</f>
        <v>918.99999899999989</v>
      </c>
    </row>
    <row r="870" spans="2:16" hidden="1" x14ac:dyDescent="0.3">
      <c r="B870" s="1">
        <v>42228</v>
      </c>
      <c r="C870">
        <v>2015</v>
      </c>
      <c r="D870" t="s">
        <v>56</v>
      </c>
      <c r="E870">
        <v>43</v>
      </c>
      <c r="F870" t="s">
        <v>89</v>
      </c>
      <c r="G870" t="s">
        <v>37</v>
      </c>
      <c r="H870" t="s">
        <v>11</v>
      </c>
      <c r="I870" s="16">
        <f>VLOOKUP(Ventas[[#This Row],[Estado]], Población[#All], 2, 0)</f>
        <v>13080000</v>
      </c>
      <c r="J870" t="s">
        <v>63</v>
      </c>
      <c r="K870" t="s">
        <v>67</v>
      </c>
      <c r="L870">
        <v>2</v>
      </c>
      <c r="M870" s="2">
        <v>1147.5</v>
      </c>
      <c r="N870" s="2">
        <v>1352.5</v>
      </c>
      <c r="O870" s="2">
        <f>Ventas[[#This Row],[Cantidad]]*Ventas[[#This Row],[Costo unitario]]</f>
        <v>2295</v>
      </c>
      <c r="P870" s="2">
        <f>Ventas[[#This Row],[Cantidad]]*Ventas[[#This Row],[Precio unitario]]</f>
        <v>2705</v>
      </c>
    </row>
    <row r="871" spans="2:16" hidden="1" x14ac:dyDescent="0.3">
      <c r="B871" s="1">
        <v>42228</v>
      </c>
      <c r="C871">
        <v>2015</v>
      </c>
      <c r="D871" t="s">
        <v>56</v>
      </c>
      <c r="E871">
        <v>43</v>
      </c>
      <c r="F871" t="s">
        <v>89</v>
      </c>
      <c r="G871" t="s">
        <v>37</v>
      </c>
      <c r="H871" t="s">
        <v>11</v>
      </c>
      <c r="I871" s="16">
        <f>VLOOKUP(Ventas[[#This Row],[Estado]], Población[#All], 2, 0)</f>
        <v>13080000</v>
      </c>
      <c r="J871" t="s">
        <v>61</v>
      </c>
      <c r="K871" t="s">
        <v>78</v>
      </c>
      <c r="L871">
        <v>2</v>
      </c>
      <c r="M871" s="2">
        <v>10</v>
      </c>
      <c r="N871" s="2">
        <v>14</v>
      </c>
      <c r="O871" s="2">
        <f>Ventas[[#This Row],[Cantidad]]*Ventas[[#This Row],[Costo unitario]]</f>
        <v>20</v>
      </c>
      <c r="P871" s="2">
        <f>Ventas[[#This Row],[Cantidad]]*Ventas[[#This Row],[Precio unitario]]</f>
        <v>28</v>
      </c>
    </row>
    <row r="872" spans="2:16" hidden="1" x14ac:dyDescent="0.3">
      <c r="B872" s="1">
        <v>42228</v>
      </c>
      <c r="C872">
        <v>2015</v>
      </c>
      <c r="D872" t="s">
        <v>56</v>
      </c>
      <c r="E872">
        <v>43</v>
      </c>
      <c r="F872" t="s">
        <v>89</v>
      </c>
      <c r="G872" t="s">
        <v>37</v>
      </c>
      <c r="H872" t="s">
        <v>11</v>
      </c>
      <c r="I872" s="16">
        <f>VLOOKUP(Ventas[[#This Row],[Estado]], Población[#All], 2, 0)</f>
        <v>13080000</v>
      </c>
      <c r="J872" t="s">
        <v>61</v>
      </c>
      <c r="K872" t="s">
        <v>66</v>
      </c>
      <c r="L872">
        <v>3</v>
      </c>
      <c r="M872" s="2">
        <v>326.67</v>
      </c>
      <c r="N872" s="2">
        <v>401.66666700000002</v>
      </c>
      <c r="O872" s="2">
        <f>Ventas[[#This Row],[Cantidad]]*Ventas[[#This Row],[Costo unitario]]</f>
        <v>980.01</v>
      </c>
      <c r="P872" s="2">
        <f>Ventas[[#This Row],[Cantidad]]*Ventas[[#This Row],[Precio unitario]]</f>
        <v>1205.0000010000001</v>
      </c>
    </row>
    <row r="873" spans="2:16" hidden="1" x14ac:dyDescent="0.3">
      <c r="B873" s="1">
        <v>42288</v>
      </c>
      <c r="C873">
        <v>2015</v>
      </c>
      <c r="D873" t="s">
        <v>58</v>
      </c>
      <c r="E873">
        <v>43</v>
      </c>
      <c r="F873" t="s">
        <v>89</v>
      </c>
      <c r="G873" t="s">
        <v>37</v>
      </c>
      <c r="H873" t="s">
        <v>11</v>
      </c>
      <c r="I873" s="16">
        <f>VLOOKUP(Ventas[[#This Row],[Estado]], Población[#All], 2, 0)</f>
        <v>13080000</v>
      </c>
      <c r="J873" t="s">
        <v>63</v>
      </c>
      <c r="K873" t="s">
        <v>77</v>
      </c>
      <c r="L873">
        <v>2</v>
      </c>
      <c r="M873" s="2">
        <v>850.5</v>
      </c>
      <c r="N873" s="2">
        <v>877.5</v>
      </c>
      <c r="O873" s="2">
        <f>Ventas[[#This Row],[Cantidad]]*Ventas[[#This Row],[Costo unitario]]</f>
        <v>1701</v>
      </c>
      <c r="P873" s="2">
        <f>Ventas[[#This Row],[Cantidad]]*Ventas[[#This Row],[Precio unitario]]</f>
        <v>1755</v>
      </c>
    </row>
    <row r="874" spans="2:16" hidden="1" x14ac:dyDescent="0.3">
      <c r="B874" s="1">
        <v>42288</v>
      </c>
      <c r="C874">
        <v>2015</v>
      </c>
      <c r="D874" t="s">
        <v>58</v>
      </c>
      <c r="E874">
        <v>43</v>
      </c>
      <c r="F874" t="s">
        <v>89</v>
      </c>
      <c r="G874" t="s">
        <v>37</v>
      </c>
      <c r="H874" t="s">
        <v>11</v>
      </c>
      <c r="I874" s="16">
        <f>VLOOKUP(Ventas[[#This Row],[Estado]], Población[#All], 2, 0)</f>
        <v>13080000</v>
      </c>
      <c r="J874" t="s">
        <v>61</v>
      </c>
      <c r="K874" t="s">
        <v>66</v>
      </c>
      <c r="L874">
        <v>3</v>
      </c>
      <c r="M874" s="2">
        <v>350</v>
      </c>
      <c r="N874" s="2">
        <v>472</v>
      </c>
      <c r="O874" s="2">
        <f>Ventas[[#This Row],[Cantidad]]*Ventas[[#This Row],[Costo unitario]]</f>
        <v>1050</v>
      </c>
      <c r="P874" s="2">
        <f>Ventas[[#This Row],[Cantidad]]*Ventas[[#This Row],[Precio unitario]]</f>
        <v>1416</v>
      </c>
    </row>
    <row r="875" spans="2:16" hidden="1" x14ac:dyDescent="0.3">
      <c r="B875" s="1">
        <v>42288</v>
      </c>
      <c r="C875">
        <v>2015</v>
      </c>
      <c r="D875" t="s">
        <v>58</v>
      </c>
      <c r="E875">
        <v>43</v>
      </c>
      <c r="F875" t="s">
        <v>89</v>
      </c>
      <c r="G875" t="s">
        <v>37</v>
      </c>
      <c r="H875" t="s">
        <v>11</v>
      </c>
      <c r="I875" s="16">
        <f>VLOOKUP(Ventas[[#This Row],[Estado]], Población[#All], 2, 0)</f>
        <v>13080000</v>
      </c>
      <c r="J875" t="s">
        <v>62</v>
      </c>
      <c r="K875" t="s">
        <v>73</v>
      </c>
      <c r="L875">
        <v>1</v>
      </c>
      <c r="M875" s="2">
        <v>135</v>
      </c>
      <c r="N875" s="2">
        <v>169</v>
      </c>
      <c r="O875" s="2">
        <f>Ventas[[#This Row],[Cantidad]]*Ventas[[#This Row],[Costo unitario]]</f>
        <v>135</v>
      </c>
      <c r="P875" s="2">
        <f>Ventas[[#This Row],[Cantidad]]*Ventas[[#This Row],[Precio unitario]]</f>
        <v>169</v>
      </c>
    </row>
    <row r="876" spans="2:16" hidden="1" x14ac:dyDescent="0.3">
      <c r="B876" s="1">
        <v>42298</v>
      </c>
      <c r="C876">
        <v>2015</v>
      </c>
      <c r="D876" t="s">
        <v>58</v>
      </c>
      <c r="E876">
        <v>43</v>
      </c>
      <c r="F876" t="s">
        <v>89</v>
      </c>
      <c r="G876" t="s">
        <v>37</v>
      </c>
      <c r="H876" t="s">
        <v>11</v>
      </c>
      <c r="I876" s="16">
        <f>VLOOKUP(Ventas[[#This Row],[Estado]], Población[#All], 2, 0)</f>
        <v>13080000</v>
      </c>
      <c r="J876" t="s">
        <v>63</v>
      </c>
      <c r="K876" t="s">
        <v>77</v>
      </c>
      <c r="L876">
        <v>1</v>
      </c>
      <c r="M876" s="2">
        <v>2443</v>
      </c>
      <c r="N876" s="2">
        <v>2927</v>
      </c>
      <c r="O876" s="2">
        <f>Ventas[[#This Row],[Cantidad]]*Ventas[[#This Row],[Costo unitario]]</f>
        <v>2443</v>
      </c>
      <c r="P876" s="2">
        <f>Ventas[[#This Row],[Cantidad]]*Ventas[[#This Row],[Precio unitario]]</f>
        <v>2927</v>
      </c>
    </row>
    <row r="877" spans="2:16" x14ac:dyDescent="0.3">
      <c r="B877" s="1">
        <v>42401</v>
      </c>
      <c r="C877">
        <v>2016</v>
      </c>
      <c r="D877" t="s">
        <v>50</v>
      </c>
      <c r="E877">
        <v>43</v>
      </c>
      <c r="F877" t="s">
        <v>89</v>
      </c>
      <c r="G877" t="s">
        <v>36</v>
      </c>
      <c r="H877" t="s">
        <v>5</v>
      </c>
      <c r="I877" s="16">
        <f>VLOOKUP(Ventas[[#This Row],[Estado]], Población[#All], 2, 0)</f>
        <v>55980000</v>
      </c>
      <c r="J877" t="s">
        <v>63</v>
      </c>
      <c r="K877" t="s">
        <v>74</v>
      </c>
      <c r="L877">
        <v>3</v>
      </c>
      <c r="M877" s="2">
        <v>247.33</v>
      </c>
      <c r="N877" s="2">
        <v>264.66666700000002</v>
      </c>
      <c r="O877" s="2">
        <f>Ventas[[#This Row],[Cantidad]]*Ventas[[#This Row],[Costo unitario]]</f>
        <v>741.99</v>
      </c>
      <c r="P877" s="2">
        <f>Ventas[[#This Row],[Cantidad]]*Ventas[[#This Row],[Precio unitario]]</f>
        <v>794.00000100000011</v>
      </c>
    </row>
    <row r="878" spans="2:16" x14ac:dyDescent="0.3">
      <c r="B878" s="1">
        <v>42437</v>
      </c>
      <c r="C878">
        <v>2016</v>
      </c>
      <c r="D878" t="s">
        <v>51</v>
      </c>
      <c r="E878">
        <v>43</v>
      </c>
      <c r="F878" t="s">
        <v>89</v>
      </c>
      <c r="G878" t="s">
        <v>36</v>
      </c>
      <c r="H878" t="s">
        <v>5</v>
      </c>
      <c r="I878" s="16">
        <f>VLOOKUP(Ventas[[#This Row],[Estado]], Población[#All], 2, 0)</f>
        <v>55980000</v>
      </c>
      <c r="J878" t="s">
        <v>62</v>
      </c>
      <c r="K878" t="s">
        <v>79</v>
      </c>
      <c r="L878">
        <v>1</v>
      </c>
      <c r="M878" s="2">
        <v>826</v>
      </c>
      <c r="N878" s="2">
        <v>991</v>
      </c>
      <c r="O878" s="2">
        <f>Ventas[[#This Row],[Cantidad]]*Ventas[[#This Row],[Costo unitario]]</f>
        <v>826</v>
      </c>
      <c r="P878" s="2">
        <f>Ventas[[#This Row],[Cantidad]]*Ventas[[#This Row],[Precio unitario]]</f>
        <v>991</v>
      </c>
    </row>
    <row r="879" spans="2:16" x14ac:dyDescent="0.3">
      <c r="B879" s="1">
        <v>42417</v>
      </c>
      <c r="C879">
        <v>2016</v>
      </c>
      <c r="D879" t="s">
        <v>50</v>
      </c>
      <c r="E879">
        <v>53</v>
      </c>
      <c r="F879" t="s">
        <v>90</v>
      </c>
      <c r="G879" t="s">
        <v>37</v>
      </c>
      <c r="H879" t="s">
        <v>6</v>
      </c>
      <c r="I879" s="16">
        <f>VLOOKUP(Ventas[[#This Row],[Estado]], Población[#All], 2, 0)</f>
        <v>6266000</v>
      </c>
      <c r="J879" t="s">
        <v>61</v>
      </c>
      <c r="K879" t="s">
        <v>78</v>
      </c>
      <c r="L879">
        <v>1</v>
      </c>
      <c r="M879" s="2">
        <v>140</v>
      </c>
      <c r="N879" s="2">
        <v>225</v>
      </c>
      <c r="O879" s="2">
        <f>Ventas[[#This Row],[Cantidad]]*Ventas[[#This Row],[Costo unitario]]</f>
        <v>140</v>
      </c>
      <c r="P879" s="2">
        <f>Ventas[[#This Row],[Cantidad]]*Ventas[[#This Row],[Precio unitario]]</f>
        <v>225</v>
      </c>
    </row>
    <row r="880" spans="2:16" x14ac:dyDescent="0.3">
      <c r="B880" s="1">
        <v>42417</v>
      </c>
      <c r="C880">
        <v>2016</v>
      </c>
      <c r="D880" t="s">
        <v>50</v>
      </c>
      <c r="E880">
        <v>53</v>
      </c>
      <c r="F880" t="s">
        <v>90</v>
      </c>
      <c r="G880" t="s">
        <v>37</v>
      </c>
      <c r="H880" t="s">
        <v>6</v>
      </c>
      <c r="I880" s="16">
        <f>VLOOKUP(Ventas[[#This Row],[Estado]], Población[#All], 2, 0)</f>
        <v>6266000</v>
      </c>
      <c r="J880" t="s">
        <v>61</v>
      </c>
      <c r="K880" t="s">
        <v>78</v>
      </c>
      <c r="L880">
        <v>1</v>
      </c>
      <c r="M880" s="2">
        <v>144</v>
      </c>
      <c r="N880" s="2">
        <v>195</v>
      </c>
      <c r="O880" s="2">
        <f>Ventas[[#This Row],[Cantidad]]*Ventas[[#This Row],[Costo unitario]]</f>
        <v>144</v>
      </c>
      <c r="P880" s="2">
        <f>Ventas[[#This Row],[Cantidad]]*Ventas[[#This Row],[Precio unitario]]</f>
        <v>195</v>
      </c>
    </row>
    <row r="881" spans="2:16" hidden="1" x14ac:dyDescent="0.3">
      <c r="B881" s="1">
        <v>42135</v>
      </c>
      <c r="C881">
        <v>2015</v>
      </c>
      <c r="D881" t="s">
        <v>53</v>
      </c>
      <c r="E881">
        <v>52</v>
      </c>
      <c r="F881" t="s">
        <v>89</v>
      </c>
      <c r="G881" t="s">
        <v>35</v>
      </c>
      <c r="H881" t="s">
        <v>16</v>
      </c>
      <c r="I881" s="16">
        <f>VLOOKUP(Ventas[[#This Row],[Estado]], Población[#All], 2, 0)</f>
        <v>2592000</v>
      </c>
      <c r="J881" t="s">
        <v>63</v>
      </c>
      <c r="K881" t="s">
        <v>67</v>
      </c>
      <c r="L881">
        <v>2</v>
      </c>
      <c r="M881" s="2">
        <v>1024.5</v>
      </c>
      <c r="N881" s="2">
        <v>1049</v>
      </c>
      <c r="O881" s="2">
        <f>Ventas[[#This Row],[Cantidad]]*Ventas[[#This Row],[Costo unitario]]</f>
        <v>2049</v>
      </c>
      <c r="P881" s="2">
        <f>Ventas[[#This Row],[Cantidad]]*Ventas[[#This Row],[Precio unitario]]</f>
        <v>2098</v>
      </c>
    </row>
    <row r="882" spans="2:16" hidden="1" x14ac:dyDescent="0.3">
      <c r="B882" s="1">
        <v>42222</v>
      </c>
      <c r="C882">
        <v>2015</v>
      </c>
      <c r="D882" t="s">
        <v>56</v>
      </c>
      <c r="E882">
        <v>52</v>
      </c>
      <c r="F882" t="s">
        <v>89</v>
      </c>
      <c r="G882" t="s">
        <v>35</v>
      </c>
      <c r="H882" t="s">
        <v>16</v>
      </c>
      <c r="I882" s="16">
        <f>VLOOKUP(Ventas[[#This Row],[Estado]], Población[#All], 2, 0)</f>
        <v>2592000</v>
      </c>
      <c r="J882" t="s">
        <v>63</v>
      </c>
      <c r="K882" t="s">
        <v>67</v>
      </c>
      <c r="L882">
        <v>1</v>
      </c>
      <c r="M882" s="2">
        <v>2295</v>
      </c>
      <c r="N882" s="2">
        <v>1859</v>
      </c>
      <c r="O882" s="2">
        <f>Ventas[[#This Row],[Cantidad]]*Ventas[[#This Row],[Costo unitario]]</f>
        <v>2295</v>
      </c>
      <c r="P882" s="2">
        <f>Ventas[[#This Row],[Cantidad]]*Ventas[[#This Row],[Precio unitario]]</f>
        <v>1859</v>
      </c>
    </row>
    <row r="883" spans="2:16" hidden="1" x14ac:dyDescent="0.3">
      <c r="B883" s="1">
        <v>42222</v>
      </c>
      <c r="C883">
        <v>2015</v>
      </c>
      <c r="D883" t="s">
        <v>56</v>
      </c>
      <c r="E883">
        <v>52</v>
      </c>
      <c r="F883" t="s">
        <v>89</v>
      </c>
      <c r="G883" t="s">
        <v>35</v>
      </c>
      <c r="H883" t="s">
        <v>16</v>
      </c>
      <c r="I883" s="16">
        <f>VLOOKUP(Ventas[[#This Row],[Estado]], Población[#All], 2, 0)</f>
        <v>2592000</v>
      </c>
      <c r="J883" t="s">
        <v>61</v>
      </c>
      <c r="K883" t="s">
        <v>66</v>
      </c>
      <c r="L883">
        <v>3</v>
      </c>
      <c r="M883" s="2">
        <v>93.33</v>
      </c>
      <c r="N883" s="2">
        <v>139.33333300000001</v>
      </c>
      <c r="O883" s="2">
        <f>Ventas[[#This Row],[Cantidad]]*Ventas[[#This Row],[Costo unitario]]</f>
        <v>279.99</v>
      </c>
      <c r="P883" s="2">
        <f>Ventas[[#This Row],[Cantidad]]*Ventas[[#This Row],[Precio unitario]]</f>
        <v>417.999999</v>
      </c>
    </row>
    <row r="884" spans="2:16" hidden="1" x14ac:dyDescent="0.3">
      <c r="B884" s="1">
        <v>42314</v>
      </c>
      <c r="C884">
        <v>2015</v>
      </c>
      <c r="D884" t="s">
        <v>59</v>
      </c>
      <c r="E884">
        <v>52</v>
      </c>
      <c r="F884" t="s">
        <v>89</v>
      </c>
      <c r="G884" t="s">
        <v>35</v>
      </c>
      <c r="H884" t="s">
        <v>16</v>
      </c>
      <c r="I884" s="16">
        <f>VLOOKUP(Ventas[[#This Row],[Estado]], Población[#All], 2, 0)</f>
        <v>2592000</v>
      </c>
      <c r="J884" t="s">
        <v>63</v>
      </c>
      <c r="K884" t="s">
        <v>77</v>
      </c>
      <c r="L884">
        <v>1</v>
      </c>
      <c r="M884" s="2">
        <v>540</v>
      </c>
      <c r="N884" s="2">
        <v>444</v>
      </c>
      <c r="O884" s="2">
        <f>Ventas[[#This Row],[Cantidad]]*Ventas[[#This Row],[Costo unitario]]</f>
        <v>540</v>
      </c>
      <c r="P884" s="2">
        <f>Ventas[[#This Row],[Cantidad]]*Ventas[[#This Row],[Precio unitario]]</f>
        <v>444</v>
      </c>
    </row>
    <row r="885" spans="2:16" hidden="1" x14ac:dyDescent="0.3">
      <c r="B885" s="1">
        <v>42314</v>
      </c>
      <c r="C885">
        <v>2015</v>
      </c>
      <c r="D885" t="s">
        <v>59</v>
      </c>
      <c r="E885">
        <v>52</v>
      </c>
      <c r="F885" t="s">
        <v>89</v>
      </c>
      <c r="G885" t="s">
        <v>35</v>
      </c>
      <c r="H885" t="s">
        <v>16</v>
      </c>
      <c r="I885" s="16">
        <f>VLOOKUP(Ventas[[#This Row],[Estado]], Población[#All], 2, 0)</f>
        <v>2592000</v>
      </c>
      <c r="J885" t="s">
        <v>61</v>
      </c>
      <c r="K885" t="s">
        <v>78</v>
      </c>
      <c r="L885">
        <v>1</v>
      </c>
      <c r="M885" s="2">
        <v>108</v>
      </c>
      <c r="N885" s="2">
        <v>97</v>
      </c>
      <c r="O885" s="2">
        <f>Ventas[[#This Row],[Cantidad]]*Ventas[[#This Row],[Costo unitario]]</f>
        <v>108</v>
      </c>
      <c r="P885" s="2">
        <f>Ventas[[#This Row],[Cantidad]]*Ventas[[#This Row],[Precio unitario]]</f>
        <v>97</v>
      </c>
    </row>
    <row r="886" spans="2:16" x14ac:dyDescent="0.3">
      <c r="B886" s="1">
        <v>42401</v>
      </c>
      <c r="C886">
        <v>2016</v>
      </c>
      <c r="D886" t="s">
        <v>50</v>
      </c>
      <c r="E886">
        <v>52</v>
      </c>
      <c r="F886" t="s">
        <v>89</v>
      </c>
      <c r="G886" t="s">
        <v>35</v>
      </c>
      <c r="H886" t="s">
        <v>8</v>
      </c>
      <c r="I886" s="16">
        <f>VLOOKUP(Ventas[[#This Row],[Estado]], Población[#All], 2, 0)</f>
        <v>1654000</v>
      </c>
      <c r="J886" t="s">
        <v>63</v>
      </c>
      <c r="K886" t="s">
        <v>77</v>
      </c>
      <c r="L886">
        <v>3</v>
      </c>
      <c r="M886" s="2">
        <v>180</v>
      </c>
      <c r="N886" s="2">
        <v>262</v>
      </c>
      <c r="O886" s="2">
        <f>Ventas[[#This Row],[Cantidad]]*Ventas[[#This Row],[Costo unitario]]</f>
        <v>540</v>
      </c>
      <c r="P886" s="2">
        <f>Ventas[[#This Row],[Cantidad]]*Ventas[[#This Row],[Precio unitario]]</f>
        <v>786</v>
      </c>
    </row>
    <row r="887" spans="2:16" x14ac:dyDescent="0.3">
      <c r="B887" s="1">
        <v>42401</v>
      </c>
      <c r="C887">
        <v>2016</v>
      </c>
      <c r="D887" t="s">
        <v>50</v>
      </c>
      <c r="E887">
        <v>52</v>
      </c>
      <c r="F887" t="s">
        <v>89</v>
      </c>
      <c r="G887" t="s">
        <v>35</v>
      </c>
      <c r="H887" t="s">
        <v>8</v>
      </c>
      <c r="I887" s="16">
        <f>VLOOKUP(Ventas[[#This Row],[Estado]], Población[#All], 2, 0)</f>
        <v>1654000</v>
      </c>
      <c r="J887" t="s">
        <v>61</v>
      </c>
      <c r="K887" t="s">
        <v>78</v>
      </c>
      <c r="L887">
        <v>3</v>
      </c>
      <c r="M887" s="2">
        <v>3</v>
      </c>
      <c r="N887" s="2">
        <v>4.6666670000000003</v>
      </c>
      <c r="O887" s="2">
        <f>Ventas[[#This Row],[Cantidad]]*Ventas[[#This Row],[Costo unitario]]</f>
        <v>9</v>
      </c>
      <c r="P887" s="2">
        <f>Ventas[[#This Row],[Cantidad]]*Ventas[[#This Row],[Precio unitario]]</f>
        <v>14.000001000000001</v>
      </c>
    </row>
    <row r="888" spans="2:16" x14ac:dyDescent="0.3">
      <c r="B888" s="1">
        <v>42418</v>
      </c>
      <c r="C888">
        <v>2016</v>
      </c>
      <c r="D888" t="s">
        <v>50</v>
      </c>
      <c r="E888">
        <v>52</v>
      </c>
      <c r="F888" t="s">
        <v>89</v>
      </c>
      <c r="G888" t="s">
        <v>35</v>
      </c>
      <c r="H888" t="s">
        <v>8</v>
      </c>
      <c r="I888" s="16">
        <f>VLOOKUP(Ventas[[#This Row],[Estado]], Población[#All], 2, 0)</f>
        <v>1654000</v>
      </c>
      <c r="J888" t="s">
        <v>63</v>
      </c>
      <c r="K888" t="s">
        <v>74</v>
      </c>
      <c r="L888">
        <v>1</v>
      </c>
      <c r="M888" s="2">
        <v>2384</v>
      </c>
      <c r="N888" s="2">
        <v>1986</v>
      </c>
      <c r="O888" s="2">
        <f>Ventas[[#This Row],[Cantidad]]*Ventas[[#This Row],[Costo unitario]]</f>
        <v>2384</v>
      </c>
      <c r="P888" s="2">
        <f>Ventas[[#This Row],[Cantidad]]*Ventas[[#This Row],[Precio unitario]]</f>
        <v>1986</v>
      </c>
    </row>
    <row r="889" spans="2:16" x14ac:dyDescent="0.3">
      <c r="B889" s="1">
        <v>42494</v>
      </c>
      <c r="C889">
        <v>2016</v>
      </c>
      <c r="D889" t="s">
        <v>53</v>
      </c>
      <c r="E889">
        <v>52</v>
      </c>
      <c r="F889" t="s">
        <v>89</v>
      </c>
      <c r="G889" t="s">
        <v>35</v>
      </c>
      <c r="H889" t="s">
        <v>8</v>
      </c>
      <c r="I889" s="16">
        <f>VLOOKUP(Ventas[[#This Row],[Estado]], Población[#All], 2, 0)</f>
        <v>1654000</v>
      </c>
      <c r="J889" t="s">
        <v>63</v>
      </c>
      <c r="K889" t="s">
        <v>74</v>
      </c>
      <c r="L889">
        <v>1</v>
      </c>
      <c r="M889" s="2">
        <v>742</v>
      </c>
      <c r="N889" s="2">
        <v>808</v>
      </c>
      <c r="O889" s="2">
        <f>Ventas[[#This Row],[Cantidad]]*Ventas[[#This Row],[Costo unitario]]</f>
        <v>742</v>
      </c>
      <c r="P889" s="2">
        <f>Ventas[[#This Row],[Cantidad]]*Ventas[[#This Row],[Precio unitario]]</f>
        <v>808</v>
      </c>
    </row>
    <row r="890" spans="2:16" x14ac:dyDescent="0.3">
      <c r="B890" s="1">
        <v>42494</v>
      </c>
      <c r="C890">
        <v>2016</v>
      </c>
      <c r="D890" t="s">
        <v>53</v>
      </c>
      <c r="E890">
        <v>52</v>
      </c>
      <c r="F890" t="s">
        <v>89</v>
      </c>
      <c r="G890" t="s">
        <v>35</v>
      </c>
      <c r="H890" t="s">
        <v>8</v>
      </c>
      <c r="I890" s="16">
        <f>VLOOKUP(Ventas[[#This Row],[Estado]], Población[#All], 2, 0)</f>
        <v>1654000</v>
      </c>
      <c r="J890" t="s">
        <v>61</v>
      </c>
      <c r="K890" t="s">
        <v>78</v>
      </c>
      <c r="L890">
        <v>3</v>
      </c>
      <c r="M890" s="2">
        <v>1.67</v>
      </c>
      <c r="N890" s="2">
        <v>1.6666669999999999</v>
      </c>
      <c r="O890" s="2">
        <f>Ventas[[#This Row],[Cantidad]]*Ventas[[#This Row],[Costo unitario]]</f>
        <v>5.01</v>
      </c>
      <c r="P890" s="2">
        <f>Ventas[[#This Row],[Cantidad]]*Ventas[[#This Row],[Precio unitario]]</f>
        <v>5.0000009999999993</v>
      </c>
    </row>
    <row r="891" spans="2:16" x14ac:dyDescent="0.3">
      <c r="B891" s="1">
        <v>42494</v>
      </c>
      <c r="C891">
        <v>2016</v>
      </c>
      <c r="D891" t="s">
        <v>53</v>
      </c>
      <c r="E891">
        <v>52</v>
      </c>
      <c r="F891" t="s">
        <v>89</v>
      </c>
      <c r="G891" t="s">
        <v>35</v>
      </c>
      <c r="H891" t="s">
        <v>8</v>
      </c>
      <c r="I891" s="16">
        <f>VLOOKUP(Ventas[[#This Row],[Estado]], Población[#All], 2, 0)</f>
        <v>1654000</v>
      </c>
      <c r="J891" t="s">
        <v>61</v>
      </c>
      <c r="K891" t="s">
        <v>78</v>
      </c>
      <c r="L891">
        <v>2</v>
      </c>
      <c r="M891" s="2">
        <v>27</v>
      </c>
      <c r="N891" s="2">
        <v>43</v>
      </c>
      <c r="O891" s="2">
        <f>Ventas[[#This Row],[Cantidad]]*Ventas[[#This Row],[Costo unitario]]</f>
        <v>54</v>
      </c>
      <c r="P891" s="2">
        <f>Ventas[[#This Row],[Cantidad]]*Ventas[[#This Row],[Precio unitario]]</f>
        <v>86</v>
      </c>
    </row>
    <row r="892" spans="2:16" x14ac:dyDescent="0.3">
      <c r="B892" s="1">
        <v>42538</v>
      </c>
      <c r="C892">
        <v>2016</v>
      </c>
      <c r="D892" t="s">
        <v>54</v>
      </c>
      <c r="E892">
        <v>52</v>
      </c>
      <c r="F892" t="s">
        <v>89</v>
      </c>
      <c r="G892" t="s">
        <v>35</v>
      </c>
      <c r="H892" t="s">
        <v>8</v>
      </c>
      <c r="I892" s="16">
        <f>VLOOKUP(Ventas[[#This Row],[Estado]], Población[#All], 2, 0)</f>
        <v>1654000</v>
      </c>
      <c r="J892" t="s">
        <v>63</v>
      </c>
      <c r="K892" t="s">
        <v>74</v>
      </c>
      <c r="L892">
        <v>2</v>
      </c>
      <c r="M892" s="2">
        <v>1192</v>
      </c>
      <c r="N892" s="2">
        <v>1041.5</v>
      </c>
      <c r="O892" s="2">
        <f>Ventas[[#This Row],[Cantidad]]*Ventas[[#This Row],[Costo unitario]]</f>
        <v>2384</v>
      </c>
      <c r="P892" s="2">
        <f>Ventas[[#This Row],[Cantidad]]*Ventas[[#This Row],[Precio unitario]]</f>
        <v>2083</v>
      </c>
    </row>
    <row r="893" spans="2:16" hidden="1" x14ac:dyDescent="0.3">
      <c r="B893" s="1">
        <v>42132</v>
      </c>
      <c r="C893">
        <v>2015</v>
      </c>
      <c r="D893" t="s">
        <v>53</v>
      </c>
      <c r="E893">
        <v>52</v>
      </c>
      <c r="F893" t="s">
        <v>89</v>
      </c>
      <c r="G893" t="s">
        <v>35</v>
      </c>
      <c r="H893" t="s">
        <v>8</v>
      </c>
      <c r="I893" s="16">
        <f>VLOOKUP(Ventas[[#This Row],[Estado]], Población[#All], 2, 0)</f>
        <v>1654000</v>
      </c>
      <c r="J893" t="s">
        <v>63</v>
      </c>
      <c r="K893" t="s">
        <v>67</v>
      </c>
      <c r="L893">
        <v>1</v>
      </c>
      <c r="M893" s="2">
        <v>2049</v>
      </c>
      <c r="N893" s="2">
        <v>2435</v>
      </c>
      <c r="O893" s="2">
        <f>Ventas[[#This Row],[Cantidad]]*Ventas[[#This Row],[Costo unitario]]</f>
        <v>2049</v>
      </c>
      <c r="P893" s="2">
        <f>Ventas[[#This Row],[Cantidad]]*Ventas[[#This Row],[Precio unitario]]</f>
        <v>2435</v>
      </c>
    </row>
    <row r="894" spans="2:16" hidden="1" x14ac:dyDescent="0.3">
      <c r="B894" s="1">
        <v>42200</v>
      </c>
      <c r="C894">
        <v>2015</v>
      </c>
      <c r="D894" t="s">
        <v>55</v>
      </c>
      <c r="E894">
        <v>52</v>
      </c>
      <c r="F894" t="s">
        <v>89</v>
      </c>
      <c r="G894" t="s">
        <v>35</v>
      </c>
      <c r="H894" t="s">
        <v>8</v>
      </c>
      <c r="I894" s="16">
        <f>VLOOKUP(Ventas[[#This Row],[Estado]], Población[#All], 2, 0)</f>
        <v>1654000</v>
      </c>
      <c r="J894" t="s">
        <v>63</v>
      </c>
      <c r="K894" t="s">
        <v>67</v>
      </c>
      <c r="L894">
        <v>3</v>
      </c>
      <c r="M894" s="2">
        <v>773.33</v>
      </c>
      <c r="N894" s="2">
        <v>497.33333299999998</v>
      </c>
      <c r="O894" s="2">
        <f>Ventas[[#This Row],[Cantidad]]*Ventas[[#This Row],[Costo unitario]]</f>
        <v>2319.9900000000002</v>
      </c>
      <c r="P894" s="2">
        <f>Ventas[[#This Row],[Cantidad]]*Ventas[[#This Row],[Precio unitario]]</f>
        <v>1491.9999989999999</v>
      </c>
    </row>
    <row r="895" spans="2:16" hidden="1" x14ac:dyDescent="0.3">
      <c r="B895" s="1">
        <v>42342</v>
      </c>
      <c r="C895">
        <v>2015</v>
      </c>
      <c r="D895" t="s">
        <v>60</v>
      </c>
      <c r="E895">
        <v>52</v>
      </c>
      <c r="F895" t="s">
        <v>89</v>
      </c>
      <c r="G895" t="s">
        <v>35</v>
      </c>
      <c r="H895" t="s">
        <v>8</v>
      </c>
      <c r="I895" s="16">
        <f>VLOOKUP(Ventas[[#This Row],[Estado]], Población[#All], 2, 0)</f>
        <v>1654000</v>
      </c>
      <c r="J895" t="s">
        <v>63</v>
      </c>
      <c r="K895" t="s">
        <v>67</v>
      </c>
      <c r="L895">
        <v>2</v>
      </c>
      <c r="M895" s="2">
        <v>270</v>
      </c>
      <c r="N895" s="2">
        <v>243.5</v>
      </c>
      <c r="O895" s="2">
        <f>Ventas[[#This Row],[Cantidad]]*Ventas[[#This Row],[Costo unitario]]</f>
        <v>540</v>
      </c>
      <c r="P895" s="2">
        <f>Ventas[[#This Row],[Cantidad]]*Ventas[[#This Row],[Precio unitario]]</f>
        <v>487</v>
      </c>
    </row>
    <row r="896" spans="2:16" hidden="1" x14ac:dyDescent="0.3">
      <c r="B896" s="1">
        <v>42342</v>
      </c>
      <c r="C896">
        <v>2015</v>
      </c>
      <c r="D896" t="s">
        <v>60</v>
      </c>
      <c r="E896">
        <v>52</v>
      </c>
      <c r="F896" t="s">
        <v>89</v>
      </c>
      <c r="G896" t="s">
        <v>35</v>
      </c>
      <c r="H896" t="s">
        <v>8</v>
      </c>
      <c r="I896" s="16">
        <f>VLOOKUP(Ventas[[#This Row],[Estado]], Población[#All], 2, 0)</f>
        <v>1654000</v>
      </c>
      <c r="J896" t="s">
        <v>61</v>
      </c>
      <c r="K896" t="s">
        <v>78</v>
      </c>
      <c r="L896">
        <v>3</v>
      </c>
      <c r="M896" s="2">
        <v>60</v>
      </c>
      <c r="N896" s="2">
        <v>50.333333000000003</v>
      </c>
      <c r="O896" s="2">
        <f>Ventas[[#This Row],[Cantidad]]*Ventas[[#This Row],[Costo unitario]]</f>
        <v>180</v>
      </c>
      <c r="P896" s="2">
        <f>Ventas[[#This Row],[Cantidad]]*Ventas[[#This Row],[Precio unitario]]</f>
        <v>150.999999</v>
      </c>
    </row>
    <row r="897" spans="2:16" hidden="1" x14ac:dyDescent="0.3">
      <c r="B897" s="1">
        <v>42342</v>
      </c>
      <c r="C897">
        <v>2015</v>
      </c>
      <c r="D897" t="s">
        <v>60</v>
      </c>
      <c r="E897">
        <v>52</v>
      </c>
      <c r="F897" t="s">
        <v>89</v>
      </c>
      <c r="G897" t="s">
        <v>35</v>
      </c>
      <c r="H897" t="s">
        <v>8</v>
      </c>
      <c r="I897" s="16">
        <f>VLOOKUP(Ventas[[#This Row],[Estado]], Población[#All], 2, 0)</f>
        <v>1654000</v>
      </c>
      <c r="J897" t="s">
        <v>62</v>
      </c>
      <c r="K897" t="s">
        <v>73</v>
      </c>
      <c r="L897">
        <v>1</v>
      </c>
      <c r="M897" s="2">
        <v>171</v>
      </c>
      <c r="N897" s="2">
        <v>272</v>
      </c>
      <c r="O897" s="2">
        <f>Ventas[[#This Row],[Cantidad]]*Ventas[[#This Row],[Costo unitario]]</f>
        <v>171</v>
      </c>
      <c r="P897" s="2">
        <f>Ventas[[#This Row],[Cantidad]]*Ventas[[#This Row],[Precio unitario]]</f>
        <v>272</v>
      </c>
    </row>
    <row r="898" spans="2:16" x14ac:dyDescent="0.3">
      <c r="B898" s="1">
        <v>42540</v>
      </c>
      <c r="C898">
        <v>2016</v>
      </c>
      <c r="D898" t="s">
        <v>54</v>
      </c>
      <c r="E898">
        <v>52</v>
      </c>
      <c r="F898" t="s">
        <v>90</v>
      </c>
      <c r="G898" t="s">
        <v>37</v>
      </c>
      <c r="H898" t="s">
        <v>10</v>
      </c>
      <c r="I898" s="16">
        <f>VLOOKUP(Ventas[[#This Row],[Estado]], Población[#All], 2, 0)</f>
        <v>17930000</v>
      </c>
      <c r="J898" t="s">
        <v>61</v>
      </c>
      <c r="K898" t="s">
        <v>64</v>
      </c>
      <c r="L898">
        <v>3</v>
      </c>
      <c r="M898" s="2">
        <v>40</v>
      </c>
      <c r="N898" s="2">
        <v>63.333333000000003</v>
      </c>
      <c r="O898" s="2">
        <f>Ventas[[#This Row],[Cantidad]]*Ventas[[#This Row],[Costo unitario]]</f>
        <v>120</v>
      </c>
      <c r="P898" s="2">
        <f>Ventas[[#This Row],[Cantidad]]*Ventas[[#This Row],[Precio unitario]]</f>
        <v>189.999999</v>
      </c>
    </row>
    <row r="899" spans="2:16" x14ac:dyDescent="0.3">
      <c r="B899" s="1">
        <v>42540</v>
      </c>
      <c r="C899">
        <v>2016</v>
      </c>
      <c r="D899" t="s">
        <v>54</v>
      </c>
      <c r="E899">
        <v>52</v>
      </c>
      <c r="F899" t="s">
        <v>90</v>
      </c>
      <c r="G899" t="s">
        <v>37</v>
      </c>
      <c r="H899" t="s">
        <v>10</v>
      </c>
      <c r="I899" s="16">
        <f>VLOOKUP(Ventas[[#This Row],[Estado]], Población[#All], 2, 0)</f>
        <v>17930000</v>
      </c>
      <c r="J899" t="s">
        <v>61</v>
      </c>
      <c r="K899" t="s">
        <v>66</v>
      </c>
      <c r="L899">
        <v>1</v>
      </c>
      <c r="M899" s="2">
        <v>700</v>
      </c>
      <c r="N899" s="2">
        <v>1123</v>
      </c>
      <c r="O899" s="2">
        <f>Ventas[[#This Row],[Cantidad]]*Ventas[[#This Row],[Costo unitario]]</f>
        <v>700</v>
      </c>
      <c r="P899" s="2">
        <f>Ventas[[#This Row],[Cantidad]]*Ventas[[#This Row],[Precio unitario]]</f>
        <v>1123</v>
      </c>
    </row>
    <row r="900" spans="2:16" x14ac:dyDescent="0.3">
      <c r="B900" s="1">
        <v>42545</v>
      </c>
      <c r="C900">
        <v>2016</v>
      </c>
      <c r="D900" t="s">
        <v>54</v>
      </c>
      <c r="E900">
        <v>52</v>
      </c>
      <c r="F900" t="s">
        <v>90</v>
      </c>
      <c r="G900" t="s">
        <v>37</v>
      </c>
      <c r="H900" t="s">
        <v>10</v>
      </c>
      <c r="I900" s="16">
        <f>VLOOKUP(Ventas[[#This Row],[Estado]], Población[#All], 2, 0)</f>
        <v>17930000</v>
      </c>
      <c r="J900" t="s">
        <v>61</v>
      </c>
      <c r="K900" t="s">
        <v>66</v>
      </c>
      <c r="L900">
        <v>2</v>
      </c>
      <c r="M900" s="2">
        <v>385</v>
      </c>
      <c r="N900" s="2">
        <v>633.5</v>
      </c>
      <c r="O900" s="2">
        <f>Ventas[[#This Row],[Cantidad]]*Ventas[[#This Row],[Costo unitario]]</f>
        <v>770</v>
      </c>
      <c r="P900" s="2">
        <f>Ventas[[#This Row],[Cantidad]]*Ventas[[#This Row],[Precio unitario]]</f>
        <v>1267</v>
      </c>
    </row>
    <row r="901" spans="2:16" hidden="1" x14ac:dyDescent="0.3">
      <c r="B901" s="1">
        <v>42351</v>
      </c>
      <c r="C901">
        <v>2015</v>
      </c>
      <c r="D901" t="s">
        <v>60</v>
      </c>
      <c r="E901">
        <v>52</v>
      </c>
      <c r="F901" t="s">
        <v>90</v>
      </c>
      <c r="G901" t="s">
        <v>37</v>
      </c>
      <c r="H901" t="s">
        <v>10</v>
      </c>
      <c r="I901" s="16">
        <f>VLOOKUP(Ventas[[#This Row],[Estado]], Población[#All], 2, 0)</f>
        <v>17930000</v>
      </c>
      <c r="J901" t="s">
        <v>61</v>
      </c>
      <c r="K901" t="s">
        <v>64</v>
      </c>
      <c r="L901">
        <v>1</v>
      </c>
      <c r="M901" s="2">
        <v>150</v>
      </c>
      <c r="N901" s="2">
        <v>192</v>
      </c>
      <c r="O901" s="2">
        <f>Ventas[[#This Row],[Cantidad]]*Ventas[[#This Row],[Costo unitario]]</f>
        <v>150</v>
      </c>
      <c r="P901" s="2">
        <f>Ventas[[#This Row],[Cantidad]]*Ventas[[#This Row],[Precio unitario]]</f>
        <v>192</v>
      </c>
    </row>
    <row r="902" spans="2:16" hidden="1" x14ac:dyDescent="0.3">
      <c r="B902" s="1">
        <v>42351</v>
      </c>
      <c r="C902">
        <v>2015</v>
      </c>
      <c r="D902" t="s">
        <v>60</v>
      </c>
      <c r="E902">
        <v>52</v>
      </c>
      <c r="F902" t="s">
        <v>90</v>
      </c>
      <c r="G902" t="s">
        <v>37</v>
      </c>
      <c r="H902" t="s">
        <v>10</v>
      </c>
      <c r="I902" s="16">
        <f>VLOOKUP(Ventas[[#This Row],[Estado]], Población[#All], 2, 0)</f>
        <v>17930000</v>
      </c>
      <c r="J902" t="s">
        <v>61</v>
      </c>
      <c r="K902" t="s">
        <v>64</v>
      </c>
      <c r="L902">
        <v>3</v>
      </c>
      <c r="M902" s="2">
        <v>150</v>
      </c>
      <c r="N902" s="2">
        <v>200.33333300000001</v>
      </c>
      <c r="O902" s="2">
        <f>Ventas[[#This Row],[Cantidad]]*Ventas[[#This Row],[Costo unitario]]</f>
        <v>450</v>
      </c>
      <c r="P902" s="2">
        <f>Ventas[[#This Row],[Cantidad]]*Ventas[[#This Row],[Precio unitario]]</f>
        <v>600.999999</v>
      </c>
    </row>
    <row r="903" spans="2:16" hidden="1" x14ac:dyDescent="0.3">
      <c r="B903" s="1">
        <v>42351</v>
      </c>
      <c r="C903">
        <v>2015</v>
      </c>
      <c r="D903" t="s">
        <v>60</v>
      </c>
      <c r="E903">
        <v>52</v>
      </c>
      <c r="F903" t="s">
        <v>90</v>
      </c>
      <c r="G903" t="s">
        <v>37</v>
      </c>
      <c r="H903" t="s">
        <v>10</v>
      </c>
      <c r="I903" s="16">
        <f>VLOOKUP(Ventas[[#This Row],[Estado]], Población[#All], 2, 0)</f>
        <v>17930000</v>
      </c>
      <c r="J903" t="s">
        <v>61</v>
      </c>
      <c r="K903" t="s">
        <v>66</v>
      </c>
      <c r="L903">
        <v>1</v>
      </c>
      <c r="M903" s="2">
        <v>420</v>
      </c>
      <c r="N903" s="2">
        <v>552</v>
      </c>
      <c r="O903" s="2">
        <f>Ventas[[#This Row],[Cantidad]]*Ventas[[#This Row],[Costo unitario]]</f>
        <v>420</v>
      </c>
      <c r="P903" s="2">
        <f>Ventas[[#This Row],[Cantidad]]*Ventas[[#This Row],[Precio unitario]]</f>
        <v>552</v>
      </c>
    </row>
    <row r="904" spans="2:16" hidden="1" x14ac:dyDescent="0.3">
      <c r="B904" s="1">
        <v>42260</v>
      </c>
      <c r="C904">
        <v>2015</v>
      </c>
      <c r="D904" t="s">
        <v>57</v>
      </c>
      <c r="E904">
        <v>52</v>
      </c>
      <c r="F904" t="s">
        <v>90</v>
      </c>
      <c r="G904" t="s">
        <v>36</v>
      </c>
      <c r="H904" t="s">
        <v>5</v>
      </c>
      <c r="I904" s="16">
        <f>VLOOKUP(Ventas[[#This Row],[Estado]], Población[#All], 2, 0)</f>
        <v>55980000</v>
      </c>
      <c r="J904" t="s">
        <v>61</v>
      </c>
      <c r="K904" t="s">
        <v>68</v>
      </c>
      <c r="L904">
        <v>3</v>
      </c>
      <c r="M904" s="2">
        <v>265</v>
      </c>
      <c r="N904" s="2">
        <v>272.33333299999998</v>
      </c>
      <c r="O904" s="2">
        <f>Ventas[[#This Row],[Cantidad]]*Ventas[[#This Row],[Costo unitario]]</f>
        <v>795</v>
      </c>
      <c r="P904" s="2">
        <f>Ventas[[#This Row],[Cantidad]]*Ventas[[#This Row],[Precio unitario]]</f>
        <v>816.99999899999989</v>
      </c>
    </row>
    <row r="905" spans="2:16" x14ac:dyDescent="0.3">
      <c r="B905" s="1">
        <v>42496</v>
      </c>
      <c r="C905">
        <v>2016</v>
      </c>
      <c r="D905" t="s">
        <v>53</v>
      </c>
      <c r="E905">
        <v>51</v>
      </c>
      <c r="F905" t="s">
        <v>90</v>
      </c>
      <c r="G905" t="s">
        <v>36</v>
      </c>
      <c r="H905" t="s">
        <v>5</v>
      </c>
      <c r="I905" s="16">
        <f>VLOOKUP(Ventas[[#This Row],[Estado]], Población[#All], 2, 0)</f>
        <v>55980000</v>
      </c>
      <c r="J905" t="s">
        <v>63</v>
      </c>
      <c r="K905" t="s">
        <v>77</v>
      </c>
      <c r="L905">
        <v>1</v>
      </c>
      <c r="M905" s="2">
        <v>540</v>
      </c>
      <c r="N905" s="2">
        <v>594</v>
      </c>
      <c r="O905" s="2">
        <f>Ventas[[#This Row],[Cantidad]]*Ventas[[#This Row],[Costo unitario]]</f>
        <v>540</v>
      </c>
      <c r="P905" s="2">
        <f>Ventas[[#This Row],[Cantidad]]*Ventas[[#This Row],[Precio unitario]]</f>
        <v>594</v>
      </c>
    </row>
    <row r="906" spans="2:16" x14ac:dyDescent="0.3">
      <c r="B906" s="1">
        <v>42496</v>
      </c>
      <c r="C906">
        <v>2016</v>
      </c>
      <c r="D906" t="s">
        <v>53</v>
      </c>
      <c r="E906">
        <v>51</v>
      </c>
      <c r="F906" t="s">
        <v>90</v>
      </c>
      <c r="G906" t="s">
        <v>36</v>
      </c>
      <c r="H906" t="s">
        <v>5</v>
      </c>
      <c r="I906" s="16">
        <f>VLOOKUP(Ventas[[#This Row],[Estado]], Población[#All], 2, 0)</f>
        <v>55980000</v>
      </c>
      <c r="J906" t="s">
        <v>62</v>
      </c>
      <c r="K906" t="s">
        <v>73</v>
      </c>
      <c r="L906">
        <v>2</v>
      </c>
      <c r="M906" s="2">
        <v>108</v>
      </c>
      <c r="N906" s="2">
        <v>147.5</v>
      </c>
      <c r="O906" s="2">
        <f>Ventas[[#This Row],[Cantidad]]*Ventas[[#This Row],[Costo unitario]]</f>
        <v>216</v>
      </c>
      <c r="P906" s="2">
        <f>Ventas[[#This Row],[Cantidad]]*Ventas[[#This Row],[Precio unitario]]</f>
        <v>295</v>
      </c>
    </row>
    <row r="907" spans="2:16" x14ac:dyDescent="0.3">
      <c r="B907" s="1">
        <v>42551</v>
      </c>
      <c r="C907">
        <v>2016</v>
      </c>
      <c r="D907" t="s">
        <v>54</v>
      </c>
      <c r="E907">
        <v>51</v>
      </c>
      <c r="F907" t="s">
        <v>90</v>
      </c>
      <c r="G907" t="s">
        <v>36</v>
      </c>
      <c r="H907" t="s">
        <v>5</v>
      </c>
      <c r="I907" s="16">
        <f>VLOOKUP(Ventas[[#This Row],[Estado]], Población[#All], 2, 0)</f>
        <v>55980000</v>
      </c>
      <c r="J907" t="s">
        <v>62</v>
      </c>
      <c r="K907" t="s">
        <v>73</v>
      </c>
      <c r="L907">
        <v>1</v>
      </c>
      <c r="M907" s="2">
        <v>261</v>
      </c>
      <c r="N907" s="2">
        <v>288</v>
      </c>
      <c r="O907" s="2">
        <f>Ventas[[#This Row],[Cantidad]]*Ventas[[#This Row],[Costo unitario]]</f>
        <v>261</v>
      </c>
      <c r="P907" s="2">
        <f>Ventas[[#This Row],[Cantidad]]*Ventas[[#This Row],[Precio unitario]]</f>
        <v>288</v>
      </c>
    </row>
    <row r="908" spans="2:16" hidden="1" x14ac:dyDescent="0.3">
      <c r="B908" s="1">
        <v>42167</v>
      </c>
      <c r="C908">
        <v>2015</v>
      </c>
      <c r="D908" t="s">
        <v>54</v>
      </c>
      <c r="E908">
        <v>51</v>
      </c>
      <c r="F908" t="s">
        <v>90</v>
      </c>
      <c r="G908" t="s">
        <v>36</v>
      </c>
      <c r="H908" t="s">
        <v>5</v>
      </c>
      <c r="I908" s="16">
        <f>VLOOKUP(Ventas[[#This Row],[Estado]], Población[#All], 2, 0)</f>
        <v>55980000</v>
      </c>
      <c r="J908" t="s">
        <v>63</v>
      </c>
      <c r="K908" t="s">
        <v>77</v>
      </c>
      <c r="L908">
        <v>1</v>
      </c>
      <c r="M908" s="2">
        <v>2443</v>
      </c>
      <c r="N908" s="2">
        <v>2205</v>
      </c>
      <c r="O908" s="2">
        <f>Ventas[[#This Row],[Cantidad]]*Ventas[[#This Row],[Costo unitario]]</f>
        <v>2443</v>
      </c>
      <c r="P908" s="2">
        <f>Ventas[[#This Row],[Cantidad]]*Ventas[[#This Row],[Precio unitario]]</f>
        <v>2205</v>
      </c>
    </row>
    <row r="909" spans="2:16" hidden="1" x14ac:dyDescent="0.3">
      <c r="B909" s="1">
        <v>42182</v>
      </c>
      <c r="C909">
        <v>2015</v>
      </c>
      <c r="D909" t="s">
        <v>54</v>
      </c>
      <c r="E909">
        <v>51</v>
      </c>
      <c r="F909" t="s">
        <v>90</v>
      </c>
      <c r="G909" t="s">
        <v>36</v>
      </c>
      <c r="H909" t="s">
        <v>5</v>
      </c>
      <c r="I909" s="16">
        <f>VLOOKUP(Ventas[[#This Row],[Estado]], Población[#All], 2, 0)</f>
        <v>55980000</v>
      </c>
      <c r="J909" t="s">
        <v>63</v>
      </c>
      <c r="K909" t="s">
        <v>77</v>
      </c>
      <c r="L909">
        <v>3</v>
      </c>
      <c r="M909" s="2">
        <v>814.33</v>
      </c>
      <c r="N909" s="2">
        <v>776</v>
      </c>
      <c r="O909" s="2">
        <f>Ventas[[#This Row],[Cantidad]]*Ventas[[#This Row],[Costo unitario]]</f>
        <v>2442.9900000000002</v>
      </c>
      <c r="P909" s="2">
        <f>Ventas[[#This Row],[Cantidad]]*Ventas[[#This Row],[Precio unitario]]</f>
        <v>2328</v>
      </c>
    </row>
    <row r="910" spans="2:16" hidden="1" x14ac:dyDescent="0.3">
      <c r="B910" s="1">
        <v>42228</v>
      </c>
      <c r="C910">
        <v>2015</v>
      </c>
      <c r="D910" t="s">
        <v>56</v>
      </c>
      <c r="E910">
        <v>51</v>
      </c>
      <c r="F910" t="s">
        <v>90</v>
      </c>
      <c r="G910" t="s">
        <v>36</v>
      </c>
      <c r="H910" t="s">
        <v>5</v>
      </c>
      <c r="I910" s="16">
        <f>VLOOKUP(Ventas[[#This Row],[Estado]], Población[#All], 2, 0)</f>
        <v>55980000</v>
      </c>
      <c r="J910" t="s">
        <v>63</v>
      </c>
      <c r="K910" t="s">
        <v>77</v>
      </c>
      <c r="L910">
        <v>3</v>
      </c>
      <c r="M910" s="2">
        <v>814.33</v>
      </c>
      <c r="N910" s="2">
        <v>743.33333300000004</v>
      </c>
      <c r="O910" s="2">
        <f>Ventas[[#This Row],[Cantidad]]*Ventas[[#This Row],[Costo unitario]]</f>
        <v>2442.9900000000002</v>
      </c>
      <c r="P910" s="2">
        <f>Ventas[[#This Row],[Cantidad]]*Ventas[[#This Row],[Precio unitario]]</f>
        <v>2229.9999990000001</v>
      </c>
    </row>
    <row r="911" spans="2:16" x14ac:dyDescent="0.3">
      <c r="B911" s="1">
        <v>42482</v>
      </c>
      <c r="C911">
        <v>2016</v>
      </c>
      <c r="D911" t="s">
        <v>52</v>
      </c>
      <c r="E911">
        <v>43</v>
      </c>
      <c r="F911" t="s">
        <v>89</v>
      </c>
      <c r="G911" t="s">
        <v>37</v>
      </c>
      <c r="H911" t="s">
        <v>7</v>
      </c>
      <c r="I911" s="16">
        <f>VLOOKUP(Ventas[[#This Row],[Estado]], Población[#All], 2, 0)</f>
        <v>1841000</v>
      </c>
      <c r="J911" t="s">
        <v>63</v>
      </c>
      <c r="K911" t="s">
        <v>74</v>
      </c>
      <c r="L911">
        <v>3</v>
      </c>
      <c r="M911" s="2">
        <v>794.67</v>
      </c>
      <c r="N911" s="2">
        <v>931.33333300000004</v>
      </c>
      <c r="O911" s="2">
        <f>Ventas[[#This Row],[Cantidad]]*Ventas[[#This Row],[Costo unitario]]</f>
        <v>2384.0099999999998</v>
      </c>
      <c r="P911" s="2">
        <f>Ventas[[#This Row],[Cantidad]]*Ventas[[#This Row],[Precio unitario]]</f>
        <v>2793.9999990000001</v>
      </c>
    </row>
    <row r="912" spans="2:16" x14ac:dyDescent="0.3">
      <c r="B912" s="1">
        <v>42482</v>
      </c>
      <c r="C912">
        <v>2016</v>
      </c>
      <c r="D912" t="s">
        <v>52</v>
      </c>
      <c r="E912">
        <v>43</v>
      </c>
      <c r="F912" t="s">
        <v>89</v>
      </c>
      <c r="G912" t="s">
        <v>37</v>
      </c>
      <c r="H912" t="s">
        <v>7</v>
      </c>
      <c r="I912" s="16">
        <f>VLOOKUP(Ventas[[#This Row],[Estado]], Población[#All], 2, 0)</f>
        <v>1841000</v>
      </c>
      <c r="J912" t="s">
        <v>62</v>
      </c>
      <c r="K912" t="s">
        <v>73</v>
      </c>
      <c r="L912">
        <v>1</v>
      </c>
      <c r="M912" s="2">
        <v>162</v>
      </c>
      <c r="N912" s="2">
        <v>239</v>
      </c>
      <c r="O912" s="2">
        <f>Ventas[[#This Row],[Cantidad]]*Ventas[[#This Row],[Costo unitario]]</f>
        <v>162</v>
      </c>
      <c r="P912" s="2">
        <f>Ventas[[#This Row],[Cantidad]]*Ventas[[#This Row],[Precio unitario]]</f>
        <v>239</v>
      </c>
    </row>
    <row r="913" spans="2:16" hidden="1" x14ac:dyDescent="0.3">
      <c r="B913" s="1">
        <v>42206</v>
      </c>
      <c r="C913">
        <v>2015</v>
      </c>
      <c r="D913" t="s">
        <v>55</v>
      </c>
      <c r="E913">
        <v>43</v>
      </c>
      <c r="F913" t="s">
        <v>89</v>
      </c>
      <c r="G913" t="s">
        <v>37</v>
      </c>
      <c r="H913" t="s">
        <v>7</v>
      </c>
      <c r="I913" s="16">
        <f>VLOOKUP(Ventas[[#This Row],[Estado]], Población[#All], 2, 0)</f>
        <v>1841000</v>
      </c>
      <c r="J913" t="s">
        <v>63</v>
      </c>
      <c r="K913" t="s">
        <v>77</v>
      </c>
      <c r="L913">
        <v>2</v>
      </c>
      <c r="M913" s="2">
        <v>270</v>
      </c>
      <c r="N913" s="2">
        <v>281.5</v>
      </c>
      <c r="O913" s="2">
        <f>Ventas[[#This Row],[Cantidad]]*Ventas[[#This Row],[Costo unitario]]</f>
        <v>540</v>
      </c>
      <c r="P913" s="2">
        <f>Ventas[[#This Row],[Cantidad]]*Ventas[[#This Row],[Precio unitario]]</f>
        <v>563</v>
      </c>
    </row>
    <row r="914" spans="2:16" hidden="1" x14ac:dyDescent="0.3">
      <c r="B914" s="1">
        <v>42244</v>
      </c>
      <c r="C914">
        <v>2015</v>
      </c>
      <c r="D914" t="s">
        <v>56</v>
      </c>
      <c r="E914">
        <v>43</v>
      </c>
      <c r="F914" t="s">
        <v>89</v>
      </c>
      <c r="G914" t="s">
        <v>37</v>
      </c>
      <c r="H914" t="s">
        <v>7</v>
      </c>
      <c r="I914" s="16">
        <f>VLOOKUP(Ventas[[#This Row],[Estado]], Población[#All], 2, 0)</f>
        <v>1841000</v>
      </c>
      <c r="J914" t="s">
        <v>63</v>
      </c>
      <c r="K914" t="s">
        <v>67</v>
      </c>
      <c r="L914">
        <v>3</v>
      </c>
      <c r="M914" s="2">
        <v>765</v>
      </c>
      <c r="N914" s="2">
        <v>919</v>
      </c>
      <c r="O914" s="2">
        <f>Ventas[[#This Row],[Cantidad]]*Ventas[[#This Row],[Costo unitario]]</f>
        <v>2295</v>
      </c>
      <c r="P914" s="2">
        <f>Ventas[[#This Row],[Cantidad]]*Ventas[[#This Row],[Precio unitario]]</f>
        <v>2757</v>
      </c>
    </row>
    <row r="915" spans="2:16" hidden="1" x14ac:dyDescent="0.3">
      <c r="B915" s="1">
        <v>42366</v>
      </c>
      <c r="C915">
        <v>2015</v>
      </c>
      <c r="D915" t="s">
        <v>60</v>
      </c>
      <c r="E915">
        <v>43</v>
      </c>
      <c r="F915" t="s">
        <v>89</v>
      </c>
      <c r="G915" t="s">
        <v>37</v>
      </c>
      <c r="H915" t="s">
        <v>7</v>
      </c>
      <c r="I915" s="16">
        <f>VLOOKUP(Ventas[[#This Row],[Estado]], Población[#All], 2, 0)</f>
        <v>1841000</v>
      </c>
      <c r="J915" t="s">
        <v>63</v>
      </c>
      <c r="K915" t="s">
        <v>77</v>
      </c>
      <c r="L915">
        <v>3</v>
      </c>
      <c r="M915" s="2">
        <v>567</v>
      </c>
      <c r="N915" s="2">
        <v>661.33333300000004</v>
      </c>
      <c r="O915" s="2">
        <f>Ventas[[#This Row],[Cantidad]]*Ventas[[#This Row],[Costo unitario]]</f>
        <v>1701</v>
      </c>
      <c r="P915" s="2">
        <f>Ventas[[#This Row],[Cantidad]]*Ventas[[#This Row],[Precio unitario]]</f>
        <v>1983.9999990000001</v>
      </c>
    </row>
    <row r="916" spans="2:16" hidden="1" x14ac:dyDescent="0.3">
      <c r="B916" s="1">
        <v>42366</v>
      </c>
      <c r="C916">
        <v>2015</v>
      </c>
      <c r="D916" t="s">
        <v>60</v>
      </c>
      <c r="E916">
        <v>43</v>
      </c>
      <c r="F916" t="s">
        <v>89</v>
      </c>
      <c r="G916" t="s">
        <v>37</v>
      </c>
      <c r="H916" t="s">
        <v>7</v>
      </c>
      <c r="I916" s="16">
        <f>VLOOKUP(Ventas[[#This Row],[Estado]], Población[#All], 2, 0)</f>
        <v>1841000</v>
      </c>
      <c r="J916" t="s">
        <v>61</v>
      </c>
      <c r="K916" t="s">
        <v>69</v>
      </c>
      <c r="L916">
        <v>2</v>
      </c>
      <c r="M916" s="2">
        <v>302.5</v>
      </c>
      <c r="N916" s="2">
        <v>429</v>
      </c>
      <c r="O916" s="2">
        <f>Ventas[[#This Row],[Cantidad]]*Ventas[[#This Row],[Costo unitario]]</f>
        <v>605</v>
      </c>
      <c r="P916" s="2">
        <f>Ventas[[#This Row],[Cantidad]]*Ventas[[#This Row],[Precio unitario]]</f>
        <v>858</v>
      </c>
    </row>
    <row r="917" spans="2:16" x14ac:dyDescent="0.3">
      <c r="B917" s="1">
        <v>42371</v>
      </c>
      <c r="C917">
        <v>2016</v>
      </c>
      <c r="D917" t="s">
        <v>49</v>
      </c>
      <c r="E917">
        <v>44</v>
      </c>
      <c r="F917" t="s">
        <v>89</v>
      </c>
      <c r="G917" t="s">
        <v>37</v>
      </c>
      <c r="H917" t="s">
        <v>9</v>
      </c>
      <c r="I917" s="16">
        <f>VLOOKUP(Ventas[[#This Row],[Estado]], Población[#All], 2, 0)</f>
        <v>990509</v>
      </c>
      <c r="J917" t="s">
        <v>62</v>
      </c>
      <c r="K917" t="s">
        <v>73</v>
      </c>
      <c r="L917">
        <v>2</v>
      </c>
      <c r="M917" s="2">
        <v>103.5</v>
      </c>
      <c r="N917" s="2">
        <v>130</v>
      </c>
      <c r="O917" s="2">
        <f>Ventas[[#This Row],[Cantidad]]*Ventas[[#This Row],[Costo unitario]]</f>
        <v>207</v>
      </c>
      <c r="P917" s="2">
        <f>Ventas[[#This Row],[Cantidad]]*Ventas[[#This Row],[Precio unitario]]</f>
        <v>260</v>
      </c>
    </row>
    <row r="918" spans="2:16" x14ac:dyDescent="0.3">
      <c r="B918" s="1">
        <v>42420</v>
      </c>
      <c r="C918">
        <v>2016</v>
      </c>
      <c r="D918" t="s">
        <v>50</v>
      </c>
      <c r="E918">
        <v>44</v>
      </c>
      <c r="F918" t="s">
        <v>89</v>
      </c>
      <c r="G918" t="s">
        <v>37</v>
      </c>
      <c r="H918" t="s">
        <v>9</v>
      </c>
      <c r="I918" s="16">
        <f>VLOOKUP(Ventas[[#This Row],[Estado]], Población[#All], 2, 0)</f>
        <v>990509</v>
      </c>
      <c r="J918" t="s">
        <v>62</v>
      </c>
      <c r="K918" t="s">
        <v>73</v>
      </c>
      <c r="L918">
        <v>2</v>
      </c>
      <c r="M918" s="2">
        <v>54</v>
      </c>
      <c r="N918" s="2">
        <v>86.5</v>
      </c>
      <c r="O918" s="2">
        <f>Ventas[[#This Row],[Cantidad]]*Ventas[[#This Row],[Costo unitario]]</f>
        <v>108</v>
      </c>
      <c r="P918" s="2">
        <f>Ventas[[#This Row],[Cantidad]]*Ventas[[#This Row],[Precio unitario]]</f>
        <v>173</v>
      </c>
    </row>
    <row r="919" spans="2:16" hidden="1" x14ac:dyDescent="0.3">
      <c r="B919" s="1">
        <v>42228</v>
      </c>
      <c r="C919">
        <v>2015</v>
      </c>
      <c r="D919" t="s">
        <v>56</v>
      </c>
      <c r="E919">
        <v>44</v>
      </c>
      <c r="F919" t="s">
        <v>89</v>
      </c>
      <c r="G919" t="s">
        <v>37</v>
      </c>
      <c r="H919" t="s">
        <v>9</v>
      </c>
      <c r="I919" s="16">
        <f>VLOOKUP(Ventas[[#This Row],[Estado]], Población[#All], 2, 0)</f>
        <v>990509</v>
      </c>
      <c r="J919" t="s">
        <v>62</v>
      </c>
      <c r="K919" t="s">
        <v>73</v>
      </c>
      <c r="L919">
        <v>1</v>
      </c>
      <c r="M919" s="2">
        <v>234</v>
      </c>
      <c r="N919" s="2">
        <v>287</v>
      </c>
      <c r="O919" s="2">
        <f>Ventas[[#This Row],[Cantidad]]*Ventas[[#This Row],[Costo unitario]]</f>
        <v>234</v>
      </c>
      <c r="P919" s="2">
        <f>Ventas[[#This Row],[Cantidad]]*Ventas[[#This Row],[Precio unitario]]</f>
        <v>287</v>
      </c>
    </row>
    <row r="920" spans="2:16" hidden="1" x14ac:dyDescent="0.3">
      <c r="B920" s="1">
        <v>42261</v>
      </c>
      <c r="C920">
        <v>2015</v>
      </c>
      <c r="D920" t="s">
        <v>57</v>
      </c>
      <c r="E920">
        <v>44</v>
      </c>
      <c r="F920" t="s">
        <v>89</v>
      </c>
      <c r="G920" t="s">
        <v>37</v>
      </c>
      <c r="H920" t="s">
        <v>9</v>
      </c>
      <c r="I920" s="16">
        <f>VLOOKUP(Ventas[[#This Row],[Estado]], Población[#All], 2, 0)</f>
        <v>990509</v>
      </c>
      <c r="J920" t="s">
        <v>62</v>
      </c>
      <c r="K920" t="s">
        <v>73</v>
      </c>
      <c r="L920">
        <v>1</v>
      </c>
      <c r="M920" s="2">
        <v>207</v>
      </c>
      <c r="N920" s="2">
        <v>267</v>
      </c>
      <c r="O920" s="2">
        <f>Ventas[[#This Row],[Cantidad]]*Ventas[[#This Row],[Costo unitario]]</f>
        <v>207</v>
      </c>
      <c r="P920" s="2">
        <f>Ventas[[#This Row],[Cantidad]]*Ventas[[#This Row],[Precio unitario]]</f>
        <v>267</v>
      </c>
    </row>
    <row r="921" spans="2:16" hidden="1" x14ac:dyDescent="0.3">
      <c r="B921" s="1">
        <v>42300</v>
      </c>
      <c r="C921">
        <v>2015</v>
      </c>
      <c r="D921" t="s">
        <v>58</v>
      </c>
      <c r="E921">
        <v>44</v>
      </c>
      <c r="F921" t="s">
        <v>89</v>
      </c>
      <c r="G921" t="s">
        <v>37</v>
      </c>
      <c r="H921" t="s">
        <v>9</v>
      </c>
      <c r="I921" s="16">
        <f>VLOOKUP(Ventas[[#This Row],[Estado]], Población[#All], 2, 0)</f>
        <v>990509</v>
      </c>
      <c r="J921" t="s">
        <v>62</v>
      </c>
      <c r="K921" t="s">
        <v>73</v>
      </c>
      <c r="L921">
        <v>2</v>
      </c>
      <c r="M921" s="2">
        <v>90</v>
      </c>
      <c r="N921" s="2">
        <v>125.5</v>
      </c>
      <c r="O921" s="2">
        <f>Ventas[[#This Row],[Cantidad]]*Ventas[[#This Row],[Costo unitario]]</f>
        <v>180</v>
      </c>
      <c r="P921" s="2">
        <f>Ventas[[#This Row],[Cantidad]]*Ventas[[#This Row],[Precio unitario]]</f>
        <v>251</v>
      </c>
    </row>
    <row r="922" spans="2:16" x14ac:dyDescent="0.3">
      <c r="B922" s="1">
        <v>42482</v>
      </c>
      <c r="C922">
        <v>2016</v>
      </c>
      <c r="D922" t="s">
        <v>52</v>
      </c>
      <c r="E922">
        <v>44</v>
      </c>
      <c r="F922" t="s">
        <v>89</v>
      </c>
      <c r="G922" t="s">
        <v>37</v>
      </c>
      <c r="H922" t="s">
        <v>9</v>
      </c>
      <c r="I922" s="16">
        <f>VLOOKUP(Ventas[[#This Row],[Estado]], Población[#All], 2, 0)</f>
        <v>990509</v>
      </c>
      <c r="J922" t="s">
        <v>63</v>
      </c>
      <c r="K922" t="s">
        <v>74</v>
      </c>
      <c r="L922">
        <v>1</v>
      </c>
      <c r="M922" s="2">
        <v>2384</v>
      </c>
      <c r="N922" s="2">
        <v>3161</v>
      </c>
      <c r="O922" s="2">
        <f>Ventas[[#This Row],[Cantidad]]*Ventas[[#This Row],[Costo unitario]]</f>
        <v>2384</v>
      </c>
      <c r="P922" s="2">
        <f>Ventas[[#This Row],[Cantidad]]*Ventas[[#This Row],[Precio unitario]]</f>
        <v>3161</v>
      </c>
    </row>
    <row r="923" spans="2:16" x14ac:dyDescent="0.3">
      <c r="B923" s="1">
        <v>42484</v>
      </c>
      <c r="C923">
        <v>2016</v>
      </c>
      <c r="D923" t="s">
        <v>52</v>
      </c>
      <c r="E923">
        <v>44</v>
      </c>
      <c r="F923" t="s">
        <v>89</v>
      </c>
      <c r="G923" t="s">
        <v>37</v>
      </c>
      <c r="H923" t="s">
        <v>9</v>
      </c>
      <c r="I923" s="16">
        <f>VLOOKUP(Ventas[[#This Row],[Estado]], Población[#All], 2, 0)</f>
        <v>990509</v>
      </c>
      <c r="J923" t="s">
        <v>63</v>
      </c>
      <c r="K923" t="s">
        <v>74</v>
      </c>
      <c r="L923">
        <v>3</v>
      </c>
      <c r="M923" s="2">
        <v>794.67</v>
      </c>
      <c r="N923" s="2">
        <v>1061.333333</v>
      </c>
      <c r="O923" s="2">
        <f>Ventas[[#This Row],[Cantidad]]*Ventas[[#This Row],[Costo unitario]]</f>
        <v>2384.0099999999998</v>
      </c>
      <c r="P923" s="2">
        <f>Ventas[[#This Row],[Cantidad]]*Ventas[[#This Row],[Precio unitario]]</f>
        <v>3183.9999990000001</v>
      </c>
    </row>
    <row r="924" spans="2:16" x14ac:dyDescent="0.3">
      <c r="B924" s="1">
        <v>42441</v>
      </c>
      <c r="C924">
        <v>2016</v>
      </c>
      <c r="D924" t="s">
        <v>51</v>
      </c>
      <c r="E924">
        <v>45</v>
      </c>
      <c r="F924" t="s">
        <v>90</v>
      </c>
      <c r="G924" t="s">
        <v>35</v>
      </c>
      <c r="H924" t="s">
        <v>15</v>
      </c>
      <c r="I924" s="16">
        <f>VLOOKUP(Ventas[[#This Row],[Estado]], Población[#All], 2, 0)</f>
        <v>1606000</v>
      </c>
      <c r="J924" t="s">
        <v>63</v>
      </c>
      <c r="K924" t="s">
        <v>74</v>
      </c>
      <c r="L924">
        <v>2</v>
      </c>
      <c r="M924" s="2">
        <v>1192</v>
      </c>
      <c r="N924" s="2">
        <v>1840.5</v>
      </c>
      <c r="O924" s="2">
        <f>Ventas[[#This Row],[Cantidad]]*Ventas[[#This Row],[Costo unitario]]</f>
        <v>2384</v>
      </c>
      <c r="P924" s="2">
        <f>Ventas[[#This Row],[Cantidad]]*Ventas[[#This Row],[Precio unitario]]</f>
        <v>3681</v>
      </c>
    </row>
    <row r="925" spans="2:16" x14ac:dyDescent="0.3">
      <c r="B925" s="1">
        <v>42441</v>
      </c>
      <c r="C925">
        <v>2016</v>
      </c>
      <c r="D925" t="s">
        <v>51</v>
      </c>
      <c r="E925">
        <v>45</v>
      </c>
      <c r="F925" t="s">
        <v>90</v>
      </c>
      <c r="G925" t="s">
        <v>35</v>
      </c>
      <c r="H925" t="s">
        <v>15</v>
      </c>
      <c r="I925" s="16">
        <f>VLOOKUP(Ventas[[#This Row],[Estado]], Población[#All], 2, 0)</f>
        <v>1606000</v>
      </c>
      <c r="J925" t="s">
        <v>61</v>
      </c>
      <c r="K925" t="s">
        <v>78</v>
      </c>
      <c r="L925">
        <v>2</v>
      </c>
      <c r="M925" s="2">
        <v>47.5</v>
      </c>
      <c r="N925" s="2">
        <v>49.5</v>
      </c>
      <c r="O925" s="2">
        <f>Ventas[[#This Row],[Cantidad]]*Ventas[[#This Row],[Costo unitario]]</f>
        <v>95</v>
      </c>
      <c r="P925" s="2">
        <f>Ventas[[#This Row],[Cantidad]]*Ventas[[#This Row],[Precio unitario]]</f>
        <v>99</v>
      </c>
    </row>
    <row r="926" spans="2:16" x14ac:dyDescent="0.3">
      <c r="B926" s="1">
        <v>42441</v>
      </c>
      <c r="C926">
        <v>2016</v>
      </c>
      <c r="D926" t="s">
        <v>51</v>
      </c>
      <c r="E926">
        <v>45</v>
      </c>
      <c r="F926" t="s">
        <v>90</v>
      </c>
      <c r="G926" t="s">
        <v>35</v>
      </c>
      <c r="H926" t="s">
        <v>15</v>
      </c>
      <c r="I926" s="16">
        <f>VLOOKUP(Ventas[[#This Row],[Estado]], Población[#All], 2, 0)</f>
        <v>1606000</v>
      </c>
      <c r="J926" t="s">
        <v>61</v>
      </c>
      <c r="K926" t="s">
        <v>78</v>
      </c>
      <c r="L926">
        <v>3</v>
      </c>
      <c r="M926" s="2">
        <v>24</v>
      </c>
      <c r="N926" s="2">
        <v>22.333333</v>
      </c>
      <c r="O926" s="2">
        <f>Ventas[[#This Row],[Cantidad]]*Ventas[[#This Row],[Costo unitario]]</f>
        <v>72</v>
      </c>
      <c r="P926" s="2">
        <f>Ventas[[#This Row],[Cantidad]]*Ventas[[#This Row],[Precio unitario]]</f>
        <v>66.999999000000003</v>
      </c>
    </row>
    <row r="927" spans="2:16" x14ac:dyDescent="0.3">
      <c r="B927" s="1">
        <v>42441</v>
      </c>
      <c r="C927">
        <v>2016</v>
      </c>
      <c r="D927" t="s">
        <v>51</v>
      </c>
      <c r="E927">
        <v>45</v>
      </c>
      <c r="F927" t="s">
        <v>90</v>
      </c>
      <c r="G927" t="s">
        <v>35</v>
      </c>
      <c r="H927" t="s">
        <v>15</v>
      </c>
      <c r="I927" s="16">
        <f>VLOOKUP(Ventas[[#This Row],[Estado]], Población[#All], 2, 0)</f>
        <v>1606000</v>
      </c>
      <c r="J927" t="s">
        <v>61</v>
      </c>
      <c r="K927" t="s">
        <v>66</v>
      </c>
      <c r="L927">
        <v>1</v>
      </c>
      <c r="M927" s="2">
        <v>945</v>
      </c>
      <c r="N927" s="2">
        <v>1351</v>
      </c>
      <c r="O927" s="2">
        <f>Ventas[[#This Row],[Cantidad]]*Ventas[[#This Row],[Costo unitario]]</f>
        <v>945</v>
      </c>
      <c r="P927" s="2">
        <f>Ventas[[#This Row],[Cantidad]]*Ventas[[#This Row],[Precio unitario]]</f>
        <v>1351</v>
      </c>
    </row>
    <row r="928" spans="2:16" x14ac:dyDescent="0.3">
      <c r="B928" s="1">
        <v>42524</v>
      </c>
      <c r="C928">
        <v>2016</v>
      </c>
      <c r="D928" t="s">
        <v>54</v>
      </c>
      <c r="E928">
        <v>45</v>
      </c>
      <c r="F928" t="s">
        <v>90</v>
      </c>
      <c r="G928" t="s">
        <v>35</v>
      </c>
      <c r="H928" t="s">
        <v>15</v>
      </c>
      <c r="I928" s="16">
        <f>VLOOKUP(Ventas[[#This Row],[Estado]], Población[#All], 2, 0)</f>
        <v>1606000</v>
      </c>
      <c r="J928" t="s">
        <v>63</v>
      </c>
      <c r="K928" t="s">
        <v>77</v>
      </c>
      <c r="L928">
        <v>1</v>
      </c>
      <c r="M928" s="2">
        <v>540</v>
      </c>
      <c r="N928" s="2">
        <v>701</v>
      </c>
      <c r="O928" s="2">
        <f>Ventas[[#This Row],[Cantidad]]*Ventas[[#This Row],[Costo unitario]]</f>
        <v>540</v>
      </c>
      <c r="P928" s="2">
        <f>Ventas[[#This Row],[Cantidad]]*Ventas[[#This Row],[Precio unitario]]</f>
        <v>701</v>
      </c>
    </row>
    <row r="929" spans="2:16" x14ac:dyDescent="0.3">
      <c r="B929" s="1">
        <v>42524</v>
      </c>
      <c r="C929">
        <v>2016</v>
      </c>
      <c r="D929" t="s">
        <v>54</v>
      </c>
      <c r="E929">
        <v>45</v>
      </c>
      <c r="F929" t="s">
        <v>90</v>
      </c>
      <c r="G929" t="s">
        <v>35</v>
      </c>
      <c r="H929" t="s">
        <v>15</v>
      </c>
      <c r="I929" s="16">
        <f>VLOOKUP(Ventas[[#This Row],[Estado]], Población[#All], 2, 0)</f>
        <v>1606000</v>
      </c>
      <c r="J929" t="s">
        <v>61</v>
      </c>
      <c r="K929" t="s">
        <v>78</v>
      </c>
      <c r="L929">
        <v>2</v>
      </c>
      <c r="M929" s="2">
        <v>121.5</v>
      </c>
      <c r="N929" s="2">
        <v>209.5</v>
      </c>
      <c r="O929" s="2">
        <f>Ventas[[#This Row],[Cantidad]]*Ventas[[#This Row],[Costo unitario]]</f>
        <v>243</v>
      </c>
      <c r="P929" s="2">
        <f>Ventas[[#This Row],[Cantidad]]*Ventas[[#This Row],[Precio unitario]]</f>
        <v>419</v>
      </c>
    </row>
    <row r="930" spans="2:16" x14ac:dyDescent="0.3">
      <c r="B930" s="1">
        <v>42524</v>
      </c>
      <c r="C930">
        <v>2016</v>
      </c>
      <c r="D930" t="s">
        <v>54</v>
      </c>
      <c r="E930">
        <v>45</v>
      </c>
      <c r="F930" t="s">
        <v>90</v>
      </c>
      <c r="G930" t="s">
        <v>35</v>
      </c>
      <c r="H930" t="s">
        <v>15</v>
      </c>
      <c r="I930" s="16">
        <f>VLOOKUP(Ventas[[#This Row],[Estado]], Población[#All], 2, 0)</f>
        <v>1606000</v>
      </c>
      <c r="J930" t="s">
        <v>61</v>
      </c>
      <c r="K930" t="s">
        <v>78</v>
      </c>
      <c r="L930">
        <v>1</v>
      </c>
      <c r="M930" s="2">
        <v>150</v>
      </c>
      <c r="N930" s="2">
        <v>152</v>
      </c>
      <c r="O930" s="2">
        <f>Ventas[[#This Row],[Cantidad]]*Ventas[[#This Row],[Costo unitario]]</f>
        <v>150</v>
      </c>
      <c r="P930" s="2">
        <f>Ventas[[#This Row],[Cantidad]]*Ventas[[#This Row],[Precio unitario]]</f>
        <v>152</v>
      </c>
    </row>
    <row r="931" spans="2:16" x14ac:dyDescent="0.3">
      <c r="B931" s="1">
        <v>42524</v>
      </c>
      <c r="C931">
        <v>2016</v>
      </c>
      <c r="D931" t="s">
        <v>54</v>
      </c>
      <c r="E931">
        <v>45</v>
      </c>
      <c r="F931" t="s">
        <v>90</v>
      </c>
      <c r="G931" t="s">
        <v>35</v>
      </c>
      <c r="H931" t="s">
        <v>15</v>
      </c>
      <c r="I931" s="16">
        <f>VLOOKUP(Ventas[[#This Row],[Estado]], Población[#All], 2, 0)</f>
        <v>1606000</v>
      </c>
      <c r="J931" t="s">
        <v>61</v>
      </c>
      <c r="K931" t="s">
        <v>66</v>
      </c>
      <c r="L931">
        <v>2</v>
      </c>
      <c r="M931" s="2">
        <v>315</v>
      </c>
      <c r="N931" s="2">
        <v>499</v>
      </c>
      <c r="O931" s="2">
        <f>Ventas[[#This Row],[Cantidad]]*Ventas[[#This Row],[Costo unitario]]</f>
        <v>630</v>
      </c>
      <c r="P931" s="2">
        <f>Ventas[[#This Row],[Cantidad]]*Ventas[[#This Row],[Precio unitario]]</f>
        <v>998</v>
      </c>
    </row>
    <row r="932" spans="2:16" x14ac:dyDescent="0.3">
      <c r="B932" s="1">
        <v>42542</v>
      </c>
      <c r="C932">
        <v>2016</v>
      </c>
      <c r="D932" t="s">
        <v>54</v>
      </c>
      <c r="E932">
        <v>45</v>
      </c>
      <c r="F932" t="s">
        <v>90</v>
      </c>
      <c r="G932" t="s">
        <v>35</v>
      </c>
      <c r="H932" t="s">
        <v>15</v>
      </c>
      <c r="I932" s="16">
        <f>VLOOKUP(Ventas[[#This Row],[Estado]], Población[#All], 2, 0)</f>
        <v>1606000</v>
      </c>
      <c r="J932" t="s">
        <v>63</v>
      </c>
      <c r="K932" t="s">
        <v>67</v>
      </c>
      <c r="L932">
        <v>3</v>
      </c>
      <c r="M932" s="2">
        <v>188.33</v>
      </c>
      <c r="N932" s="2">
        <v>173</v>
      </c>
      <c r="O932" s="2">
        <f>Ventas[[#This Row],[Cantidad]]*Ventas[[#This Row],[Costo unitario]]</f>
        <v>564.99</v>
      </c>
      <c r="P932" s="2">
        <f>Ventas[[#This Row],[Cantidad]]*Ventas[[#This Row],[Precio unitario]]</f>
        <v>519</v>
      </c>
    </row>
    <row r="933" spans="2:16" x14ac:dyDescent="0.3">
      <c r="B933" s="1">
        <v>42542</v>
      </c>
      <c r="C933">
        <v>2016</v>
      </c>
      <c r="D933" t="s">
        <v>54</v>
      </c>
      <c r="E933">
        <v>45</v>
      </c>
      <c r="F933" t="s">
        <v>90</v>
      </c>
      <c r="G933" t="s">
        <v>35</v>
      </c>
      <c r="H933" t="s">
        <v>15</v>
      </c>
      <c r="I933" s="16">
        <f>VLOOKUP(Ventas[[#This Row],[Estado]], Población[#All], 2, 0)</f>
        <v>1606000</v>
      </c>
      <c r="J933" t="s">
        <v>62</v>
      </c>
      <c r="K933" t="s">
        <v>70</v>
      </c>
      <c r="L933">
        <v>1</v>
      </c>
      <c r="M933" s="2">
        <v>1458</v>
      </c>
      <c r="N933" s="2">
        <v>1509</v>
      </c>
      <c r="O933" s="2">
        <f>Ventas[[#This Row],[Cantidad]]*Ventas[[#This Row],[Costo unitario]]</f>
        <v>1458</v>
      </c>
      <c r="P933" s="2">
        <f>Ventas[[#This Row],[Cantidad]]*Ventas[[#This Row],[Precio unitario]]</f>
        <v>1509</v>
      </c>
    </row>
    <row r="934" spans="2:16" x14ac:dyDescent="0.3">
      <c r="B934" s="1">
        <v>42547</v>
      </c>
      <c r="C934">
        <v>2016</v>
      </c>
      <c r="D934" t="s">
        <v>54</v>
      </c>
      <c r="E934">
        <v>45</v>
      </c>
      <c r="F934" t="s">
        <v>90</v>
      </c>
      <c r="G934" t="s">
        <v>35</v>
      </c>
      <c r="H934" t="s">
        <v>15</v>
      </c>
      <c r="I934" s="16">
        <f>VLOOKUP(Ventas[[#This Row],[Estado]], Población[#All], 2, 0)</f>
        <v>1606000</v>
      </c>
      <c r="J934" t="s">
        <v>63</v>
      </c>
      <c r="K934" t="s">
        <v>74</v>
      </c>
      <c r="L934">
        <v>2</v>
      </c>
      <c r="M934" s="2">
        <v>1192</v>
      </c>
      <c r="N934" s="2">
        <v>1283.5</v>
      </c>
      <c r="O934" s="2">
        <f>Ventas[[#This Row],[Cantidad]]*Ventas[[#This Row],[Costo unitario]]</f>
        <v>2384</v>
      </c>
      <c r="P934" s="2">
        <f>Ventas[[#This Row],[Cantidad]]*Ventas[[#This Row],[Precio unitario]]</f>
        <v>2567</v>
      </c>
    </row>
    <row r="935" spans="2:16" x14ac:dyDescent="0.3">
      <c r="B935" s="1">
        <v>42547</v>
      </c>
      <c r="C935">
        <v>2016</v>
      </c>
      <c r="D935" t="s">
        <v>54</v>
      </c>
      <c r="E935">
        <v>45</v>
      </c>
      <c r="F935" t="s">
        <v>90</v>
      </c>
      <c r="G935" t="s">
        <v>35</v>
      </c>
      <c r="H935" t="s">
        <v>15</v>
      </c>
      <c r="I935" s="16">
        <f>VLOOKUP(Ventas[[#This Row],[Estado]], Población[#All], 2, 0)</f>
        <v>1606000</v>
      </c>
      <c r="J935" t="s">
        <v>61</v>
      </c>
      <c r="K935" t="s">
        <v>64</v>
      </c>
      <c r="L935">
        <v>2</v>
      </c>
      <c r="M935" s="2">
        <v>275.5</v>
      </c>
      <c r="N935" s="2">
        <v>417.5</v>
      </c>
      <c r="O935" s="2">
        <f>Ventas[[#This Row],[Cantidad]]*Ventas[[#This Row],[Costo unitario]]</f>
        <v>551</v>
      </c>
      <c r="P935" s="2">
        <f>Ventas[[#This Row],[Cantidad]]*Ventas[[#This Row],[Precio unitario]]</f>
        <v>835</v>
      </c>
    </row>
    <row r="936" spans="2:16" x14ac:dyDescent="0.3">
      <c r="B936" s="1">
        <v>42547</v>
      </c>
      <c r="C936">
        <v>2016</v>
      </c>
      <c r="D936" t="s">
        <v>54</v>
      </c>
      <c r="E936">
        <v>45</v>
      </c>
      <c r="F936" t="s">
        <v>90</v>
      </c>
      <c r="G936" t="s">
        <v>35</v>
      </c>
      <c r="H936" t="s">
        <v>15</v>
      </c>
      <c r="I936" s="16">
        <f>VLOOKUP(Ventas[[#This Row],[Estado]], Población[#All], 2, 0)</f>
        <v>1606000</v>
      </c>
      <c r="J936" t="s">
        <v>61</v>
      </c>
      <c r="K936" t="s">
        <v>64</v>
      </c>
      <c r="L936">
        <v>1</v>
      </c>
      <c r="M936" s="2">
        <v>10</v>
      </c>
      <c r="N936" s="2">
        <v>14</v>
      </c>
      <c r="O936" s="2">
        <f>Ventas[[#This Row],[Cantidad]]*Ventas[[#This Row],[Costo unitario]]</f>
        <v>10</v>
      </c>
      <c r="P936" s="2">
        <f>Ventas[[#This Row],[Cantidad]]*Ventas[[#This Row],[Precio unitario]]</f>
        <v>14</v>
      </c>
    </row>
    <row r="937" spans="2:16" x14ac:dyDescent="0.3">
      <c r="B937" s="1">
        <v>42547</v>
      </c>
      <c r="C937">
        <v>2016</v>
      </c>
      <c r="D937" t="s">
        <v>54</v>
      </c>
      <c r="E937">
        <v>45</v>
      </c>
      <c r="F937" t="s">
        <v>90</v>
      </c>
      <c r="G937" t="s">
        <v>35</v>
      </c>
      <c r="H937" t="s">
        <v>15</v>
      </c>
      <c r="I937" s="16">
        <f>VLOOKUP(Ventas[[#This Row],[Estado]], Población[#All], 2, 0)</f>
        <v>1606000</v>
      </c>
      <c r="J937" t="s">
        <v>61</v>
      </c>
      <c r="K937" t="s">
        <v>76</v>
      </c>
      <c r="L937">
        <v>1</v>
      </c>
      <c r="M937" s="2">
        <v>80</v>
      </c>
      <c r="N937" s="2">
        <v>72</v>
      </c>
      <c r="O937" s="2">
        <f>Ventas[[#This Row],[Cantidad]]*Ventas[[#This Row],[Costo unitario]]</f>
        <v>80</v>
      </c>
      <c r="P937" s="2">
        <f>Ventas[[#This Row],[Cantidad]]*Ventas[[#This Row],[Precio unitario]]</f>
        <v>72</v>
      </c>
    </row>
    <row r="938" spans="2:16" hidden="1" x14ac:dyDescent="0.3">
      <c r="B938" s="1">
        <v>42172</v>
      </c>
      <c r="C938">
        <v>2015</v>
      </c>
      <c r="D938" t="s">
        <v>54</v>
      </c>
      <c r="E938">
        <v>45</v>
      </c>
      <c r="F938" t="s">
        <v>90</v>
      </c>
      <c r="G938" t="s">
        <v>35</v>
      </c>
      <c r="H938" t="s">
        <v>15</v>
      </c>
      <c r="I938" s="16">
        <f>VLOOKUP(Ventas[[#This Row],[Estado]], Población[#All], 2, 0)</f>
        <v>1606000</v>
      </c>
      <c r="J938" t="s">
        <v>63</v>
      </c>
      <c r="K938" t="s">
        <v>67</v>
      </c>
      <c r="L938">
        <v>3</v>
      </c>
      <c r="M938" s="2">
        <v>690.33</v>
      </c>
      <c r="N938" s="2">
        <v>795.33333300000004</v>
      </c>
      <c r="O938" s="2">
        <f>Ventas[[#This Row],[Cantidad]]*Ventas[[#This Row],[Costo unitario]]</f>
        <v>2070.9900000000002</v>
      </c>
      <c r="P938" s="2">
        <f>Ventas[[#This Row],[Cantidad]]*Ventas[[#This Row],[Precio unitario]]</f>
        <v>2385.9999990000001</v>
      </c>
    </row>
    <row r="939" spans="2:16" hidden="1" x14ac:dyDescent="0.3">
      <c r="B939" s="1">
        <v>42245</v>
      </c>
      <c r="C939">
        <v>2015</v>
      </c>
      <c r="D939" t="s">
        <v>56</v>
      </c>
      <c r="E939">
        <v>45</v>
      </c>
      <c r="F939" t="s">
        <v>90</v>
      </c>
      <c r="G939" t="s">
        <v>35</v>
      </c>
      <c r="H939" t="s">
        <v>15</v>
      </c>
      <c r="I939" s="16">
        <f>VLOOKUP(Ventas[[#This Row],[Estado]], Población[#All], 2, 0)</f>
        <v>1606000</v>
      </c>
      <c r="J939" t="s">
        <v>63</v>
      </c>
      <c r="K939" t="s">
        <v>67</v>
      </c>
      <c r="L939">
        <v>2</v>
      </c>
      <c r="M939" s="2">
        <v>1147.5</v>
      </c>
      <c r="N939" s="2">
        <v>1354.5</v>
      </c>
      <c r="O939" s="2">
        <f>Ventas[[#This Row],[Cantidad]]*Ventas[[#This Row],[Costo unitario]]</f>
        <v>2295</v>
      </c>
      <c r="P939" s="2">
        <f>Ventas[[#This Row],[Cantidad]]*Ventas[[#This Row],[Precio unitario]]</f>
        <v>2709</v>
      </c>
    </row>
    <row r="940" spans="2:16" hidden="1" x14ac:dyDescent="0.3">
      <c r="B940" s="1">
        <v>42245</v>
      </c>
      <c r="C940">
        <v>2015</v>
      </c>
      <c r="D940" t="s">
        <v>56</v>
      </c>
      <c r="E940">
        <v>45</v>
      </c>
      <c r="F940" t="s">
        <v>90</v>
      </c>
      <c r="G940" t="s">
        <v>35</v>
      </c>
      <c r="H940" t="s">
        <v>15</v>
      </c>
      <c r="I940" s="16">
        <f>VLOOKUP(Ventas[[#This Row],[Estado]], Población[#All], 2, 0)</f>
        <v>1606000</v>
      </c>
      <c r="J940" t="s">
        <v>61</v>
      </c>
      <c r="K940" t="s">
        <v>66</v>
      </c>
      <c r="L940">
        <v>2</v>
      </c>
      <c r="M940" s="2">
        <v>402.5</v>
      </c>
      <c r="N940" s="2">
        <v>476</v>
      </c>
      <c r="O940" s="2">
        <f>Ventas[[#This Row],[Cantidad]]*Ventas[[#This Row],[Costo unitario]]</f>
        <v>805</v>
      </c>
      <c r="P940" s="2">
        <f>Ventas[[#This Row],[Cantidad]]*Ventas[[#This Row],[Precio unitario]]</f>
        <v>952</v>
      </c>
    </row>
    <row r="941" spans="2:16" hidden="1" x14ac:dyDescent="0.3">
      <c r="B941" s="1">
        <v>42267</v>
      </c>
      <c r="C941">
        <v>2015</v>
      </c>
      <c r="D941" t="s">
        <v>57</v>
      </c>
      <c r="E941">
        <v>45</v>
      </c>
      <c r="F941" t="s">
        <v>89</v>
      </c>
      <c r="G941" t="s">
        <v>37</v>
      </c>
      <c r="H941" t="s">
        <v>10</v>
      </c>
      <c r="I941" s="16">
        <f>VLOOKUP(Ventas[[#This Row],[Estado]], Población[#All], 2, 0)</f>
        <v>17930000</v>
      </c>
      <c r="J941" t="s">
        <v>61</v>
      </c>
      <c r="K941" t="s">
        <v>66</v>
      </c>
      <c r="L941">
        <v>1</v>
      </c>
      <c r="M941" s="2">
        <v>770</v>
      </c>
      <c r="N941" s="2">
        <v>1032</v>
      </c>
      <c r="O941" s="2">
        <f>Ventas[[#This Row],[Cantidad]]*Ventas[[#This Row],[Costo unitario]]</f>
        <v>770</v>
      </c>
      <c r="P941" s="2">
        <f>Ventas[[#This Row],[Cantidad]]*Ventas[[#This Row],[Precio unitario]]</f>
        <v>1032</v>
      </c>
    </row>
    <row r="942" spans="2:16" hidden="1" x14ac:dyDescent="0.3">
      <c r="B942" s="1">
        <v>42267</v>
      </c>
      <c r="C942">
        <v>2015</v>
      </c>
      <c r="D942" t="s">
        <v>57</v>
      </c>
      <c r="E942">
        <v>45</v>
      </c>
      <c r="F942" t="s">
        <v>89</v>
      </c>
      <c r="G942" t="s">
        <v>37</v>
      </c>
      <c r="H942" t="s">
        <v>10</v>
      </c>
      <c r="I942" s="16">
        <f>VLOOKUP(Ventas[[#This Row],[Estado]], Población[#All], 2, 0)</f>
        <v>17930000</v>
      </c>
      <c r="J942" t="s">
        <v>62</v>
      </c>
      <c r="K942" t="s">
        <v>70</v>
      </c>
      <c r="L942">
        <v>3</v>
      </c>
      <c r="M942" s="2">
        <v>50</v>
      </c>
      <c r="N942" s="2">
        <v>66.666667000000004</v>
      </c>
      <c r="O942" s="2">
        <f>Ventas[[#This Row],[Cantidad]]*Ventas[[#This Row],[Costo unitario]]</f>
        <v>150</v>
      </c>
      <c r="P942" s="2">
        <f>Ventas[[#This Row],[Cantidad]]*Ventas[[#This Row],[Precio unitario]]</f>
        <v>200.000001</v>
      </c>
    </row>
    <row r="943" spans="2:16" x14ac:dyDescent="0.3">
      <c r="B943" s="1">
        <v>42459</v>
      </c>
      <c r="C943">
        <v>2016</v>
      </c>
      <c r="D943" t="s">
        <v>51</v>
      </c>
      <c r="E943">
        <v>45</v>
      </c>
      <c r="F943" t="s">
        <v>90</v>
      </c>
      <c r="G943" t="s">
        <v>37</v>
      </c>
      <c r="H943" t="s">
        <v>11</v>
      </c>
      <c r="I943" s="16">
        <f>VLOOKUP(Ventas[[#This Row],[Estado]], Población[#All], 2, 0)</f>
        <v>13080000</v>
      </c>
      <c r="J943" t="s">
        <v>63</v>
      </c>
      <c r="K943" t="s">
        <v>77</v>
      </c>
      <c r="L943">
        <v>1</v>
      </c>
      <c r="M943" s="2">
        <v>1701</v>
      </c>
      <c r="N943" s="2">
        <v>2113</v>
      </c>
      <c r="O943" s="2">
        <f>Ventas[[#This Row],[Cantidad]]*Ventas[[#This Row],[Costo unitario]]</f>
        <v>1701</v>
      </c>
      <c r="P943" s="2">
        <f>Ventas[[#This Row],[Cantidad]]*Ventas[[#This Row],[Precio unitario]]</f>
        <v>2113</v>
      </c>
    </row>
    <row r="944" spans="2:16" x14ac:dyDescent="0.3">
      <c r="B944" s="1">
        <v>42459</v>
      </c>
      <c r="C944">
        <v>2016</v>
      </c>
      <c r="D944" t="s">
        <v>51</v>
      </c>
      <c r="E944">
        <v>45</v>
      </c>
      <c r="F944" t="s">
        <v>90</v>
      </c>
      <c r="G944" t="s">
        <v>37</v>
      </c>
      <c r="H944" t="s">
        <v>11</v>
      </c>
      <c r="I944" s="16">
        <f>VLOOKUP(Ventas[[#This Row],[Estado]], Población[#All], 2, 0)</f>
        <v>13080000</v>
      </c>
      <c r="J944" t="s">
        <v>61</v>
      </c>
      <c r="K944" t="s">
        <v>78</v>
      </c>
      <c r="L944">
        <v>3</v>
      </c>
      <c r="M944" s="2">
        <v>15</v>
      </c>
      <c r="N944" s="2">
        <v>21.333333</v>
      </c>
      <c r="O944" s="2">
        <f>Ventas[[#This Row],[Cantidad]]*Ventas[[#This Row],[Costo unitario]]</f>
        <v>45</v>
      </c>
      <c r="P944" s="2">
        <f>Ventas[[#This Row],[Cantidad]]*Ventas[[#This Row],[Precio unitario]]</f>
        <v>63.999999000000003</v>
      </c>
    </row>
    <row r="945" spans="2:16" x14ac:dyDescent="0.3">
      <c r="B945" s="1">
        <v>42459</v>
      </c>
      <c r="C945">
        <v>2016</v>
      </c>
      <c r="D945" t="s">
        <v>51</v>
      </c>
      <c r="E945">
        <v>45</v>
      </c>
      <c r="F945" t="s">
        <v>90</v>
      </c>
      <c r="G945" t="s">
        <v>37</v>
      </c>
      <c r="H945" t="s">
        <v>11</v>
      </c>
      <c r="I945" s="16">
        <f>VLOOKUP(Ventas[[#This Row],[Estado]], Población[#All], 2, 0)</f>
        <v>13080000</v>
      </c>
      <c r="J945" t="s">
        <v>61</v>
      </c>
      <c r="K945" t="s">
        <v>78</v>
      </c>
      <c r="L945">
        <v>2</v>
      </c>
      <c r="M945" s="2">
        <v>72</v>
      </c>
      <c r="N945" s="2">
        <v>112</v>
      </c>
      <c r="O945" s="2">
        <f>Ventas[[#This Row],[Cantidad]]*Ventas[[#This Row],[Costo unitario]]</f>
        <v>144</v>
      </c>
      <c r="P945" s="2">
        <f>Ventas[[#This Row],[Cantidad]]*Ventas[[#This Row],[Precio unitario]]</f>
        <v>224</v>
      </c>
    </row>
    <row r="946" spans="2:16" x14ac:dyDescent="0.3">
      <c r="B946" s="1">
        <v>42459</v>
      </c>
      <c r="C946">
        <v>2016</v>
      </c>
      <c r="D946" t="s">
        <v>51</v>
      </c>
      <c r="E946">
        <v>45</v>
      </c>
      <c r="F946" t="s">
        <v>90</v>
      </c>
      <c r="G946" t="s">
        <v>37</v>
      </c>
      <c r="H946" t="s">
        <v>11</v>
      </c>
      <c r="I946" s="16">
        <f>VLOOKUP(Ventas[[#This Row],[Estado]], Población[#All], 2, 0)</f>
        <v>13080000</v>
      </c>
      <c r="J946" t="s">
        <v>61</v>
      </c>
      <c r="K946" t="s">
        <v>66</v>
      </c>
      <c r="L946">
        <v>3</v>
      </c>
      <c r="M946" s="2">
        <v>128.33000000000001</v>
      </c>
      <c r="N946" s="2">
        <v>212</v>
      </c>
      <c r="O946" s="2">
        <f>Ventas[[#This Row],[Cantidad]]*Ventas[[#This Row],[Costo unitario]]</f>
        <v>384.99</v>
      </c>
      <c r="P946" s="2">
        <f>Ventas[[#This Row],[Cantidad]]*Ventas[[#This Row],[Precio unitario]]</f>
        <v>636</v>
      </c>
    </row>
    <row r="947" spans="2:16" x14ac:dyDescent="0.3">
      <c r="B947" s="1">
        <v>42462</v>
      </c>
      <c r="C947">
        <v>2016</v>
      </c>
      <c r="D947" t="s">
        <v>52</v>
      </c>
      <c r="E947">
        <v>45</v>
      </c>
      <c r="F947" t="s">
        <v>90</v>
      </c>
      <c r="G947" t="s">
        <v>37</v>
      </c>
      <c r="H947" t="s">
        <v>11</v>
      </c>
      <c r="I947" s="16">
        <f>VLOOKUP(Ventas[[#This Row],[Estado]], Población[#All], 2, 0)</f>
        <v>13080000</v>
      </c>
      <c r="J947" t="s">
        <v>63</v>
      </c>
      <c r="K947" t="s">
        <v>74</v>
      </c>
      <c r="L947">
        <v>1</v>
      </c>
      <c r="M947" s="2">
        <v>2384</v>
      </c>
      <c r="N947" s="2">
        <v>3455</v>
      </c>
      <c r="O947" s="2">
        <f>Ventas[[#This Row],[Cantidad]]*Ventas[[#This Row],[Costo unitario]]</f>
        <v>2384</v>
      </c>
      <c r="P947" s="2">
        <f>Ventas[[#This Row],[Cantidad]]*Ventas[[#This Row],[Precio unitario]]</f>
        <v>3455</v>
      </c>
    </row>
    <row r="948" spans="2:16" x14ac:dyDescent="0.3">
      <c r="B948" s="1">
        <v>42462</v>
      </c>
      <c r="C948">
        <v>2016</v>
      </c>
      <c r="D948" t="s">
        <v>52</v>
      </c>
      <c r="E948">
        <v>45</v>
      </c>
      <c r="F948" t="s">
        <v>90</v>
      </c>
      <c r="G948" t="s">
        <v>37</v>
      </c>
      <c r="H948" t="s">
        <v>11</v>
      </c>
      <c r="I948" s="16">
        <f>VLOOKUP(Ventas[[#This Row],[Estado]], Población[#All], 2, 0)</f>
        <v>13080000</v>
      </c>
      <c r="J948" t="s">
        <v>61</v>
      </c>
      <c r="K948" t="s">
        <v>78</v>
      </c>
      <c r="L948">
        <v>3</v>
      </c>
      <c r="M948" s="2">
        <v>48.33</v>
      </c>
      <c r="N948" s="2">
        <v>77</v>
      </c>
      <c r="O948" s="2">
        <f>Ventas[[#This Row],[Cantidad]]*Ventas[[#This Row],[Costo unitario]]</f>
        <v>144.99</v>
      </c>
      <c r="P948" s="2">
        <f>Ventas[[#This Row],[Cantidad]]*Ventas[[#This Row],[Precio unitario]]</f>
        <v>231</v>
      </c>
    </row>
    <row r="949" spans="2:16" x14ac:dyDescent="0.3">
      <c r="B949" s="1">
        <v>42462</v>
      </c>
      <c r="C949">
        <v>2016</v>
      </c>
      <c r="D949" t="s">
        <v>52</v>
      </c>
      <c r="E949">
        <v>45</v>
      </c>
      <c r="F949" t="s">
        <v>90</v>
      </c>
      <c r="G949" t="s">
        <v>37</v>
      </c>
      <c r="H949" t="s">
        <v>11</v>
      </c>
      <c r="I949" s="16">
        <f>VLOOKUP(Ventas[[#This Row],[Estado]], Población[#All], 2, 0)</f>
        <v>13080000</v>
      </c>
      <c r="J949" t="s">
        <v>61</v>
      </c>
      <c r="K949" t="s">
        <v>78</v>
      </c>
      <c r="L949">
        <v>1</v>
      </c>
      <c r="M949" s="2">
        <v>27</v>
      </c>
      <c r="N949" s="2">
        <v>39</v>
      </c>
      <c r="O949" s="2">
        <f>Ventas[[#This Row],[Cantidad]]*Ventas[[#This Row],[Costo unitario]]</f>
        <v>27</v>
      </c>
      <c r="P949" s="2">
        <f>Ventas[[#This Row],[Cantidad]]*Ventas[[#This Row],[Precio unitario]]</f>
        <v>39</v>
      </c>
    </row>
    <row r="950" spans="2:16" hidden="1" x14ac:dyDescent="0.3">
      <c r="B950" s="1">
        <v>42258</v>
      </c>
      <c r="C950">
        <v>2015</v>
      </c>
      <c r="D950" t="s">
        <v>57</v>
      </c>
      <c r="E950">
        <v>45</v>
      </c>
      <c r="F950" t="s">
        <v>90</v>
      </c>
      <c r="G950" t="s">
        <v>37</v>
      </c>
      <c r="H950" t="s">
        <v>11</v>
      </c>
      <c r="I950" s="16">
        <f>VLOOKUP(Ventas[[#This Row],[Estado]], Población[#All], 2, 0)</f>
        <v>13080000</v>
      </c>
      <c r="J950" t="s">
        <v>63</v>
      </c>
      <c r="K950" t="s">
        <v>67</v>
      </c>
      <c r="L950">
        <v>3</v>
      </c>
      <c r="M950" s="2">
        <v>765</v>
      </c>
      <c r="N950" s="2">
        <v>967</v>
      </c>
      <c r="O950" s="2">
        <f>Ventas[[#This Row],[Cantidad]]*Ventas[[#This Row],[Costo unitario]]</f>
        <v>2295</v>
      </c>
      <c r="P950" s="2">
        <f>Ventas[[#This Row],[Cantidad]]*Ventas[[#This Row],[Precio unitario]]</f>
        <v>2901</v>
      </c>
    </row>
    <row r="951" spans="2:16" hidden="1" x14ac:dyDescent="0.3">
      <c r="B951" s="1">
        <v>42258</v>
      </c>
      <c r="C951">
        <v>2015</v>
      </c>
      <c r="D951" t="s">
        <v>57</v>
      </c>
      <c r="E951">
        <v>45</v>
      </c>
      <c r="F951" t="s">
        <v>90</v>
      </c>
      <c r="G951" t="s">
        <v>37</v>
      </c>
      <c r="H951" t="s">
        <v>11</v>
      </c>
      <c r="I951" s="16">
        <f>VLOOKUP(Ventas[[#This Row],[Estado]], Población[#All], 2, 0)</f>
        <v>13080000</v>
      </c>
      <c r="J951" t="s">
        <v>61</v>
      </c>
      <c r="K951" t="s">
        <v>64</v>
      </c>
      <c r="L951">
        <v>3</v>
      </c>
      <c r="M951" s="2">
        <v>175</v>
      </c>
      <c r="N951" s="2">
        <v>246.33333300000001</v>
      </c>
      <c r="O951" s="2">
        <f>Ventas[[#This Row],[Cantidad]]*Ventas[[#This Row],[Costo unitario]]</f>
        <v>525</v>
      </c>
      <c r="P951" s="2">
        <f>Ventas[[#This Row],[Cantidad]]*Ventas[[#This Row],[Precio unitario]]</f>
        <v>738.999999</v>
      </c>
    </row>
    <row r="952" spans="2:16" hidden="1" x14ac:dyDescent="0.3">
      <c r="B952" s="1">
        <v>42258</v>
      </c>
      <c r="C952">
        <v>2015</v>
      </c>
      <c r="D952" t="s">
        <v>57</v>
      </c>
      <c r="E952">
        <v>45</v>
      </c>
      <c r="F952" t="s">
        <v>90</v>
      </c>
      <c r="G952" t="s">
        <v>37</v>
      </c>
      <c r="H952" t="s">
        <v>11</v>
      </c>
      <c r="I952" s="16">
        <f>VLOOKUP(Ventas[[#This Row],[Estado]], Población[#All], 2, 0)</f>
        <v>13080000</v>
      </c>
      <c r="J952" t="s">
        <v>61</v>
      </c>
      <c r="K952" t="s">
        <v>66</v>
      </c>
      <c r="L952">
        <v>2</v>
      </c>
      <c r="M952" s="2">
        <v>35</v>
      </c>
      <c r="N952" s="2">
        <v>45</v>
      </c>
      <c r="O952" s="2">
        <f>Ventas[[#This Row],[Cantidad]]*Ventas[[#This Row],[Costo unitario]]</f>
        <v>70</v>
      </c>
      <c r="P952" s="2">
        <f>Ventas[[#This Row],[Cantidad]]*Ventas[[#This Row],[Precio unitario]]</f>
        <v>90</v>
      </c>
    </row>
    <row r="953" spans="2:16" x14ac:dyDescent="0.3">
      <c r="B953" s="1">
        <v>42440</v>
      </c>
      <c r="C953">
        <v>2016</v>
      </c>
      <c r="D953" t="s">
        <v>51</v>
      </c>
      <c r="E953">
        <v>46</v>
      </c>
      <c r="F953" t="s">
        <v>89</v>
      </c>
      <c r="G953" t="s">
        <v>35</v>
      </c>
      <c r="H953" t="s">
        <v>17</v>
      </c>
      <c r="I953" s="16">
        <f>VLOOKUP(Ventas[[#This Row],[Estado]], Población[#All], 2, 0)</f>
        <v>1422000</v>
      </c>
      <c r="J953" t="s">
        <v>63</v>
      </c>
      <c r="K953" t="s">
        <v>74</v>
      </c>
      <c r="L953">
        <v>3</v>
      </c>
      <c r="M953" s="2">
        <v>794.67</v>
      </c>
      <c r="N953" s="2">
        <v>918</v>
      </c>
      <c r="O953" s="2">
        <f>Ventas[[#This Row],[Cantidad]]*Ventas[[#This Row],[Costo unitario]]</f>
        <v>2384.0099999999998</v>
      </c>
      <c r="P953" s="2">
        <f>Ventas[[#This Row],[Cantidad]]*Ventas[[#This Row],[Precio unitario]]</f>
        <v>2754</v>
      </c>
    </row>
    <row r="954" spans="2:16" x14ac:dyDescent="0.3">
      <c r="B954" s="1">
        <v>42440</v>
      </c>
      <c r="C954">
        <v>2016</v>
      </c>
      <c r="D954" t="s">
        <v>51</v>
      </c>
      <c r="E954">
        <v>46</v>
      </c>
      <c r="F954" t="s">
        <v>89</v>
      </c>
      <c r="G954" t="s">
        <v>35</v>
      </c>
      <c r="H954" t="s">
        <v>17</v>
      </c>
      <c r="I954" s="16">
        <f>VLOOKUP(Ventas[[#This Row],[Estado]], Población[#All], 2, 0)</f>
        <v>1422000</v>
      </c>
      <c r="J954" t="s">
        <v>61</v>
      </c>
      <c r="K954" t="s">
        <v>66</v>
      </c>
      <c r="L954">
        <v>1</v>
      </c>
      <c r="M954" s="2">
        <v>35</v>
      </c>
      <c r="N954" s="2">
        <v>54</v>
      </c>
      <c r="O954" s="2">
        <f>Ventas[[#This Row],[Cantidad]]*Ventas[[#This Row],[Costo unitario]]</f>
        <v>35</v>
      </c>
      <c r="P954" s="2">
        <f>Ventas[[#This Row],[Cantidad]]*Ventas[[#This Row],[Precio unitario]]</f>
        <v>54</v>
      </c>
    </row>
    <row r="955" spans="2:16" x14ac:dyDescent="0.3">
      <c r="B955" s="1">
        <v>42440</v>
      </c>
      <c r="C955">
        <v>2016</v>
      </c>
      <c r="D955" t="s">
        <v>51</v>
      </c>
      <c r="E955">
        <v>46</v>
      </c>
      <c r="F955" t="s">
        <v>89</v>
      </c>
      <c r="G955" t="s">
        <v>35</v>
      </c>
      <c r="H955" t="s">
        <v>17</v>
      </c>
      <c r="I955" s="16">
        <f>VLOOKUP(Ventas[[#This Row],[Estado]], Población[#All], 2, 0)</f>
        <v>1422000</v>
      </c>
      <c r="J955" t="s">
        <v>62</v>
      </c>
      <c r="K955" t="s">
        <v>70</v>
      </c>
      <c r="L955">
        <v>1</v>
      </c>
      <c r="M955" s="2">
        <v>1050</v>
      </c>
      <c r="N955" s="2">
        <v>826</v>
      </c>
      <c r="O955" s="2">
        <f>Ventas[[#This Row],[Cantidad]]*Ventas[[#This Row],[Costo unitario]]</f>
        <v>1050</v>
      </c>
      <c r="P955" s="2">
        <f>Ventas[[#This Row],[Cantidad]]*Ventas[[#This Row],[Precio unitario]]</f>
        <v>826</v>
      </c>
    </row>
    <row r="956" spans="2:16" x14ac:dyDescent="0.3">
      <c r="B956" s="1">
        <v>42522</v>
      </c>
      <c r="C956">
        <v>2016</v>
      </c>
      <c r="D956" t="s">
        <v>54</v>
      </c>
      <c r="E956">
        <v>46</v>
      </c>
      <c r="F956" t="s">
        <v>89</v>
      </c>
      <c r="G956" t="s">
        <v>35</v>
      </c>
      <c r="H956" t="s">
        <v>17</v>
      </c>
      <c r="I956" s="16">
        <f>VLOOKUP(Ventas[[#This Row],[Estado]], Población[#All], 2, 0)</f>
        <v>1422000</v>
      </c>
      <c r="J956" t="s">
        <v>63</v>
      </c>
      <c r="K956" t="s">
        <v>77</v>
      </c>
      <c r="L956">
        <v>2</v>
      </c>
      <c r="M956" s="2">
        <v>270</v>
      </c>
      <c r="N956" s="2">
        <v>283.5</v>
      </c>
      <c r="O956" s="2">
        <f>Ventas[[#This Row],[Cantidad]]*Ventas[[#This Row],[Costo unitario]]</f>
        <v>540</v>
      </c>
      <c r="P956" s="2">
        <f>Ventas[[#This Row],[Cantidad]]*Ventas[[#This Row],[Precio unitario]]</f>
        <v>567</v>
      </c>
    </row>
    <row r="957" spans="2:16" x14ac:dyDescent="0.3">
      <c r="B957" s="1">
        <v>42522</v>
      </c>
      <c r="C957">
        <v>2016</v>
      </c>
      <c r="D957" t="s">
        <v>54</v>
      </c>
      <c r="E957">
        <v>46</v>
      </c>
      <c r="F957" t="s">
        <v>89</v>
      </c>
      <c r="G957" t="s">
        <v>35</v>
      </c>
      <c r="H957" t="s">
        <v>17</v>
      </c>
      <c r="I957" s="16">
        <f>VLOOKUP(Ventas[[#This Row],[Estado]], Población[#All], 2, 0)</f>
        <v>1422000</v>
      </c>
      <c r="J957" t="s">
        <v>61</v>
      </c>
      <c r="K957" t="s">
        <v>78</v>
      </c>
      <c r="L957">
        <v>2</v>
      </c>
      <c r="M957" s="2">
        <v>76.5</v>
      </c>
      <c r="N957" s="2">
        <v>73</v>
      </c>
      <c r="O957" s="2">
        <f>Ventas[[#This Row],[Cantidad]]*Ventas[[#This Row],[Costo unitario]]</f>
        <v>153</v>
      </c>
      <c r="P957" s="2">
        <f>Ventas[[#This Row],[Cantidad]]*Ventas[[#This Row],[Precio unitario]]</f>
        <v>146</v>
      </c>
    </row>
    <row r="958" spans="2:16" x14ac:dyDescent="0.3">
      <c r="B958" s="1">
        <v>42522</v>
      </c>
      <c r="C958">
        <v>2016</v>
      </c>
      <c r="D958" t="s">
        <v>54</v>
      </c>
      <c r="E958">
        <v>46</v>
      </c>
      <c r="F958" t="s">
        <v>89</v>
      </c>
      <c r="G958" t="s">
        <v>35</v>
      </c>
      <c r="H958" t="s">
        <v>17</v>
      </c>
      <c r="I958" s="16">
        <f>VLOOKUP(Ventas[[#This Row],[Estado]], Población[#All], 2, 0)</f>
        <v>1422000</v>
      </c>
      <c r="J958" t="s">
        <v>61</v>
      </c>
      <c r="K958" t="s">
        <v>78</v>
      </c>
      <c r="L958">
        <v>1</v>
      </c>
      <c r="M958" s="2">
        <v>65</v>
      </c>
      <c r="N958" s="2">
        <v>112</v>
      </c>
      <c r="O958" s="2">
        <f>Ventas[[#This Row],[Cantidad]]*Ventas[[#This Row],[Costo unitario]]</f>
        <v>65</v>
      </c>
      <c r="P958" s="2">
        <f>Ventas[[#This Row],[Cantidad]]*Ventas[[#This Row],[Precio unitario]]</f>
        <v>112</v>
      </c>
    </row>
    <row r="959" spans="2:16" x14ac:dyDescent="0.3">
      <c r="B959" s="1">
        <v>42548</v>
      </c>
      <c r="C959">
        <v>2016</v>
      </c>
      <c r="D959" t="s">
        <v>54</v>
      </c>
      <c r="E959">
        <v>46</v>
      </c>
      <c r="F959" t="s">
        <v>89</v>
      </c>
      <c r="G959" t="s">
        <v>35</v>
      </c>
      <c r="H959" t="s">
        <v>17</v>
      </c>
      <c r="I959" s="16">
        <f>VLOOKUP(Ventas[[#This Row],[Estado]], Población[#All], 2, 0)</f>
        <v>1422000</v>
      </c>
      <c r="J959" t="s">
        <v>63</v>
      </c>
      <c r="K959" t="s">
        <v>67</v>
      </c>
      <c r="L959">
        <v>3</v>
      </c>
      <c r="M959" s="2">
        <v>188.33</v>
      </c>
      <c r="N959" s="2">
        <v>287.33333299999998</v>
      </c>
      <c r="O959" s="2">
        <f>Ventas[[#This Row],[Cantidad]]*Ventas[[#This Row],[Costo unitario]]</f>
        <v>564.99</v>
      </c>
      <c r="P959" s="2">
        <f>Ventas[[#This Row],[Cantidad]]*Ventas[[#This Row],[Precio unitario]]</f>
        <v>861.99999899999989</v>
      </c>
    </row>
    <row r="960" spans="2:16" x14ac:dyDescent="0.3">
      <c r="B960" s="1">
        <v>42548</v>
      </c>
      <c r="C960">
        <v>2016</v>
      </c>
      <c r="D960" t="s">
        <v>54</v>
      </c>
      <c r="E960">
        <v>46</v>
      </c>
      <c r="F960" t="s">
        <v>89</v>
      </c>
      <c r="G960" t="s">
        <v>35</v>
      </c>
      <c r="H960" t="s">
        <v>17</v>
      </c>
      <c r="I960" s="16">
        <f>VLOOKUP(Ventas[[#This Row],[Estado]], Población[#All], 2, 0)</f>
        <v>1422000</v>
      </c>
      <c r="J960" t="s">
        <v>61</v>
      </c>
      <c r="K960" t="s">
        <v>71</v>
      </c>
      <c r="L960">
        <v>2</v>
      </c>
      <c r="M960" s="2">
        <v>253</v>
      </c>
      <c r="N960" s="2">
        <v>235.5</v>
      </c>
      <c r="O960" s="2">
        <f>Ventas[[#This Row],[Cantidad]]*Ventas[[#This Row],[Costo unitario]]</f>
        <v>506</v>
      </c>
      <c r="P960" s="2">
        <f>Ventas[[#This Row],[Cantidad]]*Ventas[[#This Row],[Precio unitario]]</f>
        <v>471</v>
      </c>
    </row>
    <row r="961" spans="2:16" x14ac:dyDescent="0.3">
      <c r="B961" s="1">
        <v>42548</v>
      </c>
      <c r="C961">
        <v>2016</v>
      </c>
      <c r="D961" t="s">
        <v>54</v>
      </c>
      <c r="E961">
        <v>46</v>
      </c>
      <c r="F961" t="s">
        <v>89</v>
      </c>
      <c r="G961" t="s">
        <v>35</v>
      </c>
      <c r="H961" t="s">
        <v>17</v>
      </c>
      <c r="I961" s="16">
        <f>VLOOKUP(Ventas[[#This Row],[Estado]], Población[#All], 2, 0)</f>
        <v>1422000</v>
      </c>
      <c r="J961" t="s">
        <v>61</v>
      </c>
      <c r="K961" t="s">
        <v>66</v>
      </c>
      <c r="L961">
        <v>2</v>
      </c>
      <c r="M961" s="2">
        <v>472.5</v>
      </c>
      <c r="N961" s="2">
        <v>556.5</v>
      </c>
      <c r="O961" s="2">
        <f>Ventas[[#This Row],[Cantidad]]*Ventas[[#This Row],[Costo unitario]]</f>
        <v>945</v>
      </c>
      <c r="P961" s="2">
        <f>Ventas[[#This Row],[Cantidad]]*Ventas[[#This Row],[Precio unitario]]</f>
        <v>1113</v>
      </c>
    </row>
    <row r="962" spans="2:16" hidden="1" x14ac:dyDescent="0.3">
      <c r="B962" s="1">
        <v>42168</v>
      </c>
      <c r="C962">
        <v>2015</v>
      </c>
      <c r="D962" t="s">
        <v>54</v>
      </c>
      <c r="E962">
        <v>46</v>
      </c>
      <c r="F962" t="s">
        <v>89</v>
      </c>
      <c r="G962" t="s">
        <v>35</v>
      </c>
      <c r="H962" t="s">
        <v>17</v>
      </c>
      <c r="I962" s="16">
        <f>VLOOKUP(Ventas[[#This Row],[Estado]], Población[#All], 2, 0)</f>
        <v>1422000</v>
      </c>
      <c r="J962" t="s">
        <v>63</v>
      </c>
      <c r="K962" t="s">
        <v>67</v>
      </c>
      <c r="L962">
        <v>2</v>
      </c>
      <c r="M962" s="2">
        <v>1035.5</v>
      </c>
      <c r="N962" s="2">
        <v>1123.5</v>
      </c>
      <c r="O962" s="2">
        <f>Ventas[[#This Row],[Cantidad]]*Ventas[[#This Row],[Costo unitario]]</f>
        <v>2071</v>
      </c>
      <c r="P962" s="2">
        <f>Ventas[[#This Row],[Cantidad]]*Ventas[[#This Row],[Precio unitario]]</f>
        <v>2247</v>
      </c>
    </row>
    <row r="963" spans="2:16" hidden="1" x14ac:dyDescent="0.3">
      <c r="B963" s="1">
        <v>42232</v>
      </c>
      <c r="C963">
        <v>2015</v>
      </c>
      <c r="D963" t="s">
        <v>56</v>
      </c>
      <c r="E963">
        <v>46</v>
      </c>
      <c r="F963" t="s">
        <v>89</v>
      </c>
      <c r="G963" t="s">
        <v>35</v>
      </c>
      <c r="H963" t="s">
        <v>17</v>
      </c>
      <c r="I963" s="16">
        <f>VLOOKUP(Ventas[[#This Row],[Estado]], Población[#All], 2, 0)</f>
        <v>1422000</v>
      </c>
      <c r="J963" t="s">
        <v>63</v>
      </c>
      <c r="K963" t="s">
        <v>67</v>
      </c>
      <c r="L963">
        <v>1</v>
      </c>
      <c r="M963" s="2">
        <v>2320</v>
      </c>
      <c r="N963" s="2">
        <v>1620</v>
      </c>
      <c r="O963" s="2">
        <f>Ventas[[#This Row],[Cantidad]]*Ventas[[#This Row],[Costo unitario]]</f>
        <v>2320</v>
      </c>
      <c r="P963" s="2">
        <f>Ventas[[#This Row],[Cantidad]]*Ventas[[#This Row],[Precio unitario]]</f>
        <v>1620</v>
      </c>
    </row>
    <row r="964" spans="2:16" hidden="1" x14ac:dyDescent="0.3">
      <c r="B964" s="1">
        <v>42232</v>
      </c>
      <c r="C964">
        <v>2015</v>
      </c>
      <c r="D964" t="s">
        <v>56</v>
      </c>
      <c r="E964">
        <v>46</v>
      </c>
      <c r="F964" t="s">
        <v>89</v>
      </c>
      <c r="G964" t="s">
        <v>35</v>
      </c>
      <c r="H964" t="s">
        <v>17</v>
      </c>
      <c r="I964" s="16">
        <f>VLOOKUP(Ventas[[#This Row],[Estado]], Población[#All], 2, 0)</f>
        <v>1422000</v>
      </c>
      <c r="J964" t="s">
        <v>61</v>
      </c>
      <c r="K964" t="s">
        <v>78</v>
      </c>
      <c r="L964">
        <v>2</v>
      </c>
      <c r="M964" s="2">
        <v>130</v>
      </c>
      <c r="N964" s="2">
        <v>107</v>
      </c>
      <c r="O964" s="2">
        <f>Ventas[[#This Row],[Cantidad]]*Ventas[[#This Row],[Costo unitario]]</f>
        <v>260</v>
      </c>
      <c r="P964" s="2">
        <f>Ventas[[#This Row],[Cantidad]]*Ventas[[#This Row],[Precio unitario]]</f>
        <v>214</v>
      </c>
    </row>
    <row r="965" spans="2:16" hidden="1" x14ac:dyDescent="0.3">
      <c r="B965" s="1">
        <v>42312</v>
      </c>
      <c r="C965">
        <v>2015</v>
      </c>
      <c r="D965" t="s">
        <v>59</v>
      </c>
      <c r="E965">
        <v>46</v>
      </c>
      <c r="F965" t="s">
        <v>89</v>
      </c>
      <c r="G965" t="s">
        <v>35</v>
      </c>
      <c r="H965" t="s">
        <v>17</v>
      </c>
      <c r="I965" s="16">
        <f>VLOOKUP(Ventas[[#This Row],[Estado]], Población[#All], 2, 0)</f>
        <v>1422000</v>
      </c>
      <c r="J965" t="s">
        <v>63</v>
      </c>
      <c r="K965" t="s">
        <v>74</v>
      </c>
      <c r="L965">
        <v>2</v>
      </c>
      <c r="M965" s="2">
        <v>607.5</v>
      </c>
      <c r="N965" s="2">
        <v>760</v>
      </c>
      <c r="O965" s="2">
        <f>Ventas[[#This Row],[Cantidad]]*Ventas[[#This Row],[Costo unitario]]</f>
        <v>1215</v>
      </c>
      <c r="P965" s="2">
        <f>Ventas[[#This Row],[Cantidad]]*Ventas[[#This Row],[Precio unitario]]</f>
        <v>1520</v>
      </c>
    </row>
    <row r="966" spans="2:16" hidden="1" x14ac:dyDescent="0.3">
      <c r="B966" s="1">
        <v>42312</v>
      </c>
      <c r="C966">
        <v>2015</v>
      </c>
      <c r="D966" t="s">
        <v>59</v>
      </c>
      <c r="E966">
        <v>46</v>
      </c>
      <c r="F966" t="s">
        <v>89</v>
      </c>
      <c r="G966" t="s">
        <v>35</v>
      </c>
      <c r="H966" t="s">
        <v>17</v>
      </c>
      <c r="I966" s="16">
        <f>VLOOKUP(Ventas[[#This Row],[Estado]], Población[#All], 2, 0)</f>
        <v>1422000</v>
      </c>
      <c r="J966" t="s">
        <v>61</v>
      </c>
      <c r="K966" t="s">
        <v>64</v>
      </c>
      <c r="L966">
        <v>2</v>
      </c>
      <c r="M966" s="2">
        <v>42.5</v>
      </c>
      <c r="N966" s="2">
        <v>50.5</v>
      </c>
      <c r="O966" s="2">
        <f>Ventas[[#This Row],[Cantidad]]*Ventas[[#This Row],[Costo unitario]]</f>
        <v>85</v>
      </c>
      <c r="P966" s="2">
        <f>Ventas[[#This Row],[Cantidad]]*Ventas[[#This Row],[Precio unitario]]</f>
        <v>101</v>
      </c>
    </row>
    <row r="967" spans="2:16" hidden="1" x14ac:dyDescent="0.3">
      <c r="B967" s="1">
        <v>42312</v>
      </c>
      <c r="C967">
        <v>2015</v>
      </c>
      <c r="D967" t="s">
        <v>59</v>
      </c>
      <c r="E967">
        <v>46</v>
      </c>
      <c r="F967" t="s">
        <v>89</v>
      </c>
      <c r="G967" t="s">
        <v>35</v>
      </c>
      <c r="H967" t="s">
        <v>17</v>
      </c>
      <c r="I967" s="16">
        <f>VLOOKUP(Ventas[[#This Row],[Estado]], Población[#All], 2, 0)</f>
        <v>1422000</v>
      </c>
      <c r="J967" t="s">
        <v>61</v>
      </c>
      <c r="K967" t="s">
        <v>64</v>
      </c>
      <c r="L967">
        <v>2</v>
      </c>
      <c r="M967" s="2">
        <v>232</v>
      </c>
      <c r="N967" s="2">
        <v>247</v>
      </c>
      <c r="O967" s="2">
        <f>Ventas[[#This Row],[Cantidad]]*Ventas[[#This Row],[Costo unitario]]</f>
        <v>464</v>
      </c>
      <c r="P967" s="2">
        <f>Ventas[[#This Row],[Cantidad]]*Ventas[[#This Row],[Precio unitario]]</f>
        <v>494</v>
      </c>
    </row>
    <row r="968" spans="2:16" hidden="1" x14ac:dyDescent="0.3">
      <c r="B968" s="1">
        <v>42312</v>
      </c>
      <c r="C968">
        <v>2015</v>
      </c>
      <c r="D968" t="s">
        <v>59</v>
      </c>
      <c r="E968">
        <v>46</v>
      </c>
      <c r="F968" t="s">
        <v>89</v>
      </c>
      <c r="G968" t="s">
        <v>35</v>
      </c>
      <c r="H968" t="s">
        <v>17</v>
      </c>
      <c r="I968" s="16">
        <f>VLOOKUP(Ventas[[#This Row],[Estado]], Población[#All], 2, 0)</f>
        <v>1422000</v>
      </c>
      <c r="J968" t="s">
        <v>61</v>
      </c>
      <c r="K968" t="s">
        <v>66</v>
      </c>
      <c r="L968">
        <v>2</v>
      </c>
      <c r="M968" s="2">
        <v>525</v>
      </c>
      <c r="N968" s="2">
        <v>653.5</v>
      </c>
      <c r="O968" s="2">
        <f>Ventas[[#This Row],[Cantidad]]*Ventas[[#This Row],[Costo unitario]]</f>
        <v>1050</v>
      </c>
      <c r="P968" s="2">
        <f>Ventas[[#This Row],[Cantidad]]*Ventas[[#This Row],[Precio unitario]]</f>
        <v>1307</v>
      </c>
    </row>
    <row r="969" spans="2:16" x14ac:dyDescent="0.3">
      <c r="B969" s="1">
        <v>42398</v>
      </c>
      <c r="C969">
        <v>2016</v>
      </c>
      <c r="D969" t="s">
        <v>49</v>
      </c>
      <c r="E969">
        <v>46</v>
      </c>
      <c r="F969" t="s">
        <v>90</v>
      </c>
      <c r="G969" t="s">
        <v>35</v>
      </c>
      <c r="H969" t="s">
        <v>8</v>
      </c>
      <c r="I969" s="16">
        <f>VLOOKUP(Ventas[[#This Row],[Estado]], Población[#All], 2, 0)</f>
        <v>1654000</v>
      </c>
      <c r="J969" t="s">
        <v>63</v>
      </c>
      <c r="K969" t="s">
        <v>74</v>
      </c>
      <c r="L969">
        <v>2</v>
      </c>
      <c r="M969" s="2">
        <v>607.5</v>
      </c>
      <c r="N969" s="2">
        <v>642</v>
      </c>
      <c r="O969" s="2">
        <f>Ventas[[#This Row],[Cantidad]]*Ventas[[#This Row],[Costo unitario]]</f>
        <v>1215</v>
      </c>
      <c r="P969" s="2">
        <f>Ventas[[#This Row],[Cantidad]]*Ventas[[#This Row],[Precio unitario]]</f>
        <v>1284</v>
      </c>
    </row>
    <row r="970" spans="2:16" x14ac:dyDescent="0.3">
      <c r="B970" s="1">
        <v>42398</v>
      </c>
      <c r="C970">
        <v>2016</v>
      </c>
      <c r="D970" t="s">
        <v>49</v>
      </c>
      <c r="E970">
        <v>46</v>
      </c>
      <c r="F970" t="s">
        <v>90</v>
      </c>
      <c r="G970" t="s">
        <v>35</v>
      </c>
      <c r="H970" t="s">
        <v>8</v>
      </c>
      <c r="I970" s="16">
        <f>VLOOKUP(Ventas[[#This Row],[Estado]], Población[#All], 2, 0)</f>
        <v>1654000</v>
      </c>
      <c r="J970" t="s">
        <v>62</v>
      </c>
      <c r="K970" t="s">
        <v>70</v>
      </c>
      <c r="L970">
        <v>3</v>
      </c>
      <c r="M970" s="2">
        <v>396</v>
      </c>
      <c r="N970" s="2">
        <v>497.66666700000002</v>
      </c>
      <c r="O970" s="2">
        <f>Ventas[[#This Row],[Cantidad]]*Ventas[[#This Row],[Costo unitario]]</f>
        <v>1188</v>
      </c>
      <c r="P970" s="2">
        <f>Ventas[[#This Row],[Cantidad]]*Ventas[[#This Row],[Precio unitario]]</f>
        <v>1493.0000010000001</v>
      </c>
    </row>
    <row r="971" spans="2:16" x14ac:dyDescent="0.3">
      <c r="B971" s="1">
        <v>42416</v>
      </c>
      <c r="C971">
        <v>2016</v>
      </c>
      <c r="D971" t="s">
        <v>50</v>
      </c>
      <c r="E971">
        <v>46</v>
      </c>
      <c r="F971" t="s">
        <v>90</v>
      </c>
      <c r="G971" t="s">
        <v>35</v>
      </c>
      <c r="H971" t="s">
        <v>8</v>
      </c>
      <c r="I971" s="16">
        <f>VLOOKUP(Ventas[[#This Row],[Estado]], Población[#All], 2, 0)</f>
        <v>1654000</v>
      </c>
      <c r="J971" t="s">
        <v>63</v>
      </c>
      <c r="K971" t="s">
        <v>77</v>
      </c>
      <c r="L971">
        <v>3</v>
      </c>
      <c r="M971" s="2">
        <v>814.33</v>
      </c>
      <c r="N971" s="2">
        <v>895.66666699999996</v>
      </c>
      <c r="O971" s="2">
        <f>Ventas[[#This Row],[Cantidad]]*Ventas[[#This Row],[Costo unitario]]</f>
        <v>2442.9900000000002</v>
      </c>
      <c r="P971" s="2">
        <f>Ventas[[#This Row],[Cantidad]]*Ventas[[#This Row],[Precio unitario]]</f>
        <v>2687.0000009999999</v>
      </c>
    </row>
    <row r="972" spans="2:16" x14ac:dyDescent="0.3">
      <c r="B972" s="1">
        <v>42446</v>
      </c>
      <c r="C972">
        <v>2016</v>
      </c>
      <c r="D972" t="s">
        <v>51</v>
      </c>
      <c r="E972">
        <v>46</v>
      </c>
      <c r="F972" t="s">
        <v>90</v>
      </c>
      <c r="G972" t="s">
        <v>35</v>
      </c>
      <c r="H972" t="s">
        <v>8</v>
      </c>
      <c r="I972" s="16">
        <f>VLOOKUP(Ventas[[#This Row],[Estado]], Población[#All], 2, 0)</f>
        <v>1654000</v>
      </c>
      <c r="J972" t="s">
        <v>63</v>
      </c>
      <c r="K972" t="s">
        <v>74</v>
      </c>
      <c r="L972">
        <v>2</v>
      </c>
      <c r="M972" s="2">
        <v>1192</v>
      </c>
      <c r="N972" s="2">
        <v>1617</v>
      </c>
      <c r="O972" s="2">
        <f>Ventas[[#This Row],[Cantidad]]*Ventas[[#This Row],[Costo unitario]]</f>
        <v>2384</v>
      </c>
      <c r="P972" s="2">
        <f>Ventas[[#This Row],[Cantidad]]*Ventas[[#This Row],[Precio unitario]]</f>
        <v>3234</v>
      </c>
    </row>
    <row r="973" spans="2:16" hidden="1" x14ac:dyDescent="0.3">
      <c r="B973" s="1">
        <v>42160</v>
      </c>
      <c r="C973">
        <v>2015</v>
      </c>
      <c r="D973" t="s">
        <v>54</v>
      </c>
      <c r="E973">
        <v>46</v>
      </c>
      <c r="F973" t="s">
        <v>90</v>
      </c>
      <c r="G973" t="s">
        <v>35</v>
      </c>
      <c r="H973" t="s">
        <v>8</v>
      </c>
      <c r="I973" s="16">
        <f>VLOOKUP(Ventas[[#This Row],[Estado]], Población[#All], 2, 0)</f>
        <v>1654000</v>
      </c>
      <c r="J973" t="s">
        <v>63</v>
      </c>
      <c r="K973" t="s">
        <v>67</v>
      </c>
      <c r="L973">
        <v>1</v>
      </c>
      <c r="M973" s="2">
        <v>2049</v>
      </c>
      <c r="N973" s="2">
        <v>1555</v>
      </c>
      <c r="O973" s="2">
        <f>Ventas[[#This Row],[Cantidad]]*Ventas[[#This Row],[Costo unitario]]</f>
        <v>2049</v>
      </c>
      <c r="P973" s="2">
        <f>Ventas[[#This Row],[Cantidad]]*Ventas[[#This Row],[Precio unitario]]</f>
        <v>1555</v>
      </c>
    </row>
    <row r="974" spans="2:16" hidden="1" x14ac:dyDescent="0.3">
      <c r="B974" s="1">
        <v>42190</v>
      </c>
      <c r="C974">
        <v>2015</v>
      </c>
      <c r="D974" t="s">
        <v>55</v>
      </c>
      <c r="E974">
        <v>46</v>
      </c>
      <c r="F974" t="s">
        <v>90</v>
      </c>
      <c r="G974" t="s">
        <v>35</v>
      </c>
      <c r="H974" t="s">
        <v>8</v>
      </c>
      <c r="I974" s="16">
        <f>VLOOKUP(Ventas[[#This Row],[Estado]], Población[#All], 2, 0)</f>
        <v>1654000</v>
      </c>
      <c r="J974" t="s">
        <v>63</v>
      </c>
      <c r="K974" t="s">
        <v>74</v>
      </c>
      <c r="L974">
        <v>2</v>
      </c>
      <c r="M974" s="2">
        <v>1192</v>
      </c>
      <c r="N974" s="2">
        <v>1342.5</v>
      </c>
      <c r="O974" s="2">
        <f>Ventas[[#This Row],[Cantidad]]*Ventas[[#This Row],[Costo unitario]]</f>
        <v>2384</v>
      </c>
      <c r="P974" s="2">
        <f>Ventas[[#This Row],[Cantidad]]*Ventas[[#This Row],[Precio unitario]]</f>
        <v>2685</v>
      </c>
    </row>
    <row r="975" spans="2:16" hidden="1" x14ac:dyDescent="0.3">
      <c r="B975" s="1">
        <v>42190</v>
      </c>
      <c r="C975">
        <v>2015</v>
      </c>
      <c r="D975" t="s">
        <v>55</v>
      </c>
      <c r="E975">
        <v>46</v>
      </c>
      <c r="F975" t="s">
        <v>90</v>
      </c>
      <c r="G975" t="s">
        <v>35</v>
      </c>
      <c r="H975" t="s">
        <v>8</v>
      </c>
      <c r="I975" s="16">
        <f>VLOOKUP(Ventas[[#This Row],[Estado]], Población[#All], 2, 0)</f>
        <v>1654000</v>
      </c>
      <c r="J975" t="s">
        <v>61</v>
      </c>
      <c r="K975" t="s">
        <v>78</v>
      </c>
      <c r="L975">
        <v>1</v>
      </c>
      <c r="M975" s="2">
        <v>144</v>
      </c>
      <c r="N975" s="2">
        <v>192</v>
      </c>
      <c r="O975" s="2">
        <f>Ventas[[#This Row],[Cantidad]]*Ventas[[#This Row],[Costo unitario]]</f>
        <v>144</v>
      </c>
      <c r="P975" s="2">
        <f>Ventas[[#This Row],[Cantidad]]*Ventas[[#This Row],[Precio unitario]]</f>
        <v>192</v>
      </c>
    </row>
    <row r="976" spans="2:16" hidden="1" x14ac:dyDescent="0.3">
      <c r="B976" s="1">
        <v>42190</v>
      </c>
      <c r="C976">
        <v>2015</v>
      </c>
      <c r="D976" t="s">
        <v>55</v>
      </c>
      <c r="E976">
        <v>46</v>
      </c>
      <c r="F976" t="s">
        <v>90</v>
      </c>
      <c r="G976" t="s">
        <v>35</v>
      </c>
      <c r="H976" t="s">
        <v>8</v>
      </c>
      <c r="I976" s="16">
        <f>VLOOKUP(Ventas[[#This Row],[Estado]], Población[#All], 2, 0)</f>
        <v>1654000</v>
      </c>
      <c r="J976" t="s">
        <v>61</v>
      </c>
      <c r="K976" t="s">
        <v>78</v>
      </c>
      <c r="L976">
        <v>1</v>
      </c>
      <c r="M976" s="2">
        <v>45</v>
      </c>
      <c r="N976" s="2">
        <v>46</v>
      </c>
      <c r="O976" s="2">
        <f>Ventas[[#This Row],[Cantidad]]*Ventas[[#This Row],[Costo unitario]]</f>
        <v>45</v>
      </c>
      <c r="P976" s="2">
        <f>Ventas[[#This Row],[Cantidad]]*Ventas[[#This Row],[Precio unitario]]</f>
        <v>46</v>
      </c>
    </row>
    <row r="977" spans="2:16" hidden="1" x14ac:dyDescent="0.3">
      <c r="B977" s="1">
        <v>42190</v>
      </c>
      <c r="C977">
        <v>2015</v>
      </c>
      <c r="D977" t="s">
        <v>55</v>
      </c>
      <c r="E977">
        <v>46</v>
      </c>
      <c r="F977" t="s">
        <v>90</v>
      </c>
      <c r="G977" t="s">
        <v>35</v>
      </c>
      <c r="H977" t="s">
        <v>8</v>
      </c>
      <c r="I977" s="16">
        <f>VLOOKUP(Ventas[[#This Row],[Estado]], Población[#All], 2, 0)</f>
        <v>1654000</v>
      </c>
      <c r="J977" t="s">
        <v>61</v>
      </c>
      <c r="K977" t="s">
        <v>66</v>
      </c>
      <c r="L977">
        <v>2</v>
      </c>
      <c r="M977" s="2">
        <v>490</v>
      </c>
      <c r="N977" s="2">
        <v>517.5</v>
      </c>
      <c r="O977" s="2">
        <f>Ventas[[#This Row],[Cantidad]]*Ventas[[#This Row],[Costo unitario]]</f>
        <v>980</v>
      </c>
      <c r="P977" s="2">
        <f>Ventas[[#This Row],[Cantidad]]*Ventas[[#This Row],[Precio unitario]]</f>
        <v>1035</v>
      </c>
    </row>
    <row r="978" spans="2:16" hidden="1" x14ac:dyDescent="0.3">
      <c r="B978" s="1">
        <v>42190</v>
      </c>
      <c r="C978">
        <v>2015</v>
      </c>
      <c r="D978" t="s">
        <v>55</v>
      </c>
      <c r="E978">
        <v>46</v>
      </c>
      <c r="F978" t="s">
        <v>90</v>
      </c>
      <c r="G978" t="s">
        <v>35</v>
      </c>
      <c r="H978" t="s">
        <v>8</v>
      </c>
      <c r="I978" s="16">
        <f>VLOOKUP(Ventas[[#This Row],[Estado]], Población[#All], 2, 0)</f>
        <v>1654000</v>
      </c>
      <c r="J978" t="s">
        <v>62</v>
      </c>
      <c r="K978" t="s">
        <v>73</v>
      </c>
      <c r="L978">
        <v>2</v>
      </c>
      <c r="M978" s="2">
        <v>4.5</v>
      </c>
      <c r="N978" s="2">
        <v>5</v>
      </c>
      <c r="O978" s="2">
        <f>Ventas[[#This Row],[Cantidad]]*Ventas[[#This Row],[Costo unitario]]</f>
        <v>9</v>
      </c>
      <c r="P978" s="2">
        <f>Ventas[[#This Row],[Cantidad]]*Ventas[[#This Row],[Precio unitario]]</f>
        <v>10</v>
      </c>
    </row>
    <row r="979" spans="2:16" hidden="1" x14ac:dyDescent="0.3">
      <c r="B979" s="1">
        <v>42190</v>
      </c>
      <c r="C979">
        <v>2015</v>
      </c>
      <c r="D979" t="s">
        <v>55</v>
      </c>
      <c r="E979">
        <v>46</v>
      </c>
      <c r="F979" t="s">
        <v>90</v>
      </c>
      <c r="G979" t="s">
        <v>35</v>
      </c>
      <c r="H979" t="s">
        <v>8</v>
      </c>
      <c r="I979" s="16">
        <f>VLOOKUP(Ventas[[#This Row],[Estado]], Población[#All], 2, 0)</f>
        <v>1654000</v>
      </c>
      <c r="J979" t="s">
        <v>63</v>
      </c>
      <c r="K979" t="s">
        <v>77</v>
      </c>
      <c r="L979">
        <v>1</v>
      </c>
      <c r="M979" s="2">
        <v>2443</v>
      </c>
      <c r="N979" s="2">
        <v>2516</v>
      </c>
      <c r="O979" s="2">
        <f>Ventas[[#This Row],[Cantidad]]*Ventas[[#This Row],[Costo unitario]]</f>
        <v>2443</v>
      </c>
      <c r="P979" s="2">
        <f>Ventas[[#This Row],[Cantidad]]*Ventas[[#This Row],[Precio unitario]]</f>
        <v>2516</v>
      </c>
    </row>
    <row r="980" spans="2:16" hidden="1" x14ac:dyDescent="0.3">
      <c r="B980" s="1">
        <v>42276</v>
      </c>
      <c r="C980">
        <v>2015</v>
      </c>
      <c r="D980" t="s">
        <v>57</v>
      </c>
      <c r="E980">
        <v>46</v>
      </c>
      <c r="F980" t="s">
        <v>90</v>
      </c>
      <c r="G980" t="s">
        <v>35</v>
      </c>
      <c r="H980" t="s">
        <v>8</v>
      </c>
      <c r="I980" s="16">
        <f>VLOOKUP(Ventas[[#This Row],[Estado]], Población[#All], 2, 0)</f>
        <v>1654000</v>
      </c>
      <c r="J980" t="s">
        <v>63</v>
      </c>
      <c r="K980" t="s">
        <v>67</v>
      </c>
      <c r="L980">
        <v>1</v>
      </c>
      <c r="M980" s="2">
        <v>2320</v>
      </c>
      <c r="N980" s="2">
        <v>1812</v>
      </c>
      <c r="O980" s="2">
        <f>Ventas[[#This Row],[Cantidad]]*Ventas[[#This Row],[Costo unitario]]</f>
        <v>2320</v>
      </c>
      <c r="P980" s="2">
        <f>Ventas[[#This Row],[Cantidad]]*Ventas[[#This Row],[Precio unitario]]</f>
        <v>1812</v>
      </c>
    </row>
    <row r="981" spans="2:16" hidden="1" x14ac:dyDescent="0.3">
      <c r="B981" s="1">
        <v>42340</v>
      </c>
      <c r="C981">
        <v>2015</v>
      </c>
      <c r="D981" t="s">
        <v>60</v>
      </c>
      <c r="E981">
        <v>46</v>
      </c>
      <c r="F981" t="s">
        <v>90</v>
      </c>
      <c r="G981" t="s">
        <v>35</v>
      </c>
      <c r="H981" t="s">
        <v>8</v>
      </c>
      <c r="I981" s="16">
        <f>VLOOKUP(Ventas[[#This Row],[Estado]], Población[#All], 2, 0)</f>
        <v>1654000</v>
      </c>
      <c r="J981" t="s">
        <v>63</v>
      </c>
      <c r="K981" t="s">
        <v>74</v>
      </c>
      <c r="L981">
        <v>2</v>
      </c>
      <c r="M981" s="2">
        <v>1192</v>
      </c>
      <c r="N981" s="2">
        <v>1039</v>
      </c>
      <c r="O981" s="2">
        <f>Ventas[[#This Row],[Cantidad]]*Ventas[[#This Row],[Costo unitario]]</f>
        <v>2384</v>
      </c>
      <c r="P981" s="2">
        <f>Ventas[[#This Row],[Cantidad]]*Ventas[[#This Row],[Precio unitario]]</f>
        <v>2078</v>
      </c>
    </row>
    <row r="982" spans="2:16" hidden="1" x14ac:dyDescent="0.3">
      <c r="B982" s="1">
        <v>42340</v>
      </c>
      <c r="C982">
        <v>2015</v>
      </c>
      <c r="D982" t="s">
        <v>60</v>
      </c>
      <c r="E982">
        <v>46</v>
      </c>
      <c r="F982" t="s">
        <v>90</v>
      </c>
      <c r="G982" t="s">
        <v>35</v>
      </c>
      <c r="H982" t="s">
        <v>8</v>
      </c>
      <c r="I982" s="16">
        <f>VLOOKUP(Ventas[[#This Row],[Estado]], Población[#All], 2, 0)</f>
        <v>1654000</v>
      </c>
      <c r="J982" t="s">
        <v>61</v>
      </c>
      <c r="K982" t="s">
        <v>66</v>
      </c>
      <c r="L982">
        <v>3</v>
      </c>
      <c r="M982" s="2">
        <v>128.33000000000001</v>
      </c>
      <c r="N982" s="2">
        <v>128</v>
      </c>
      <c r="O982" s="2">
        <f>Ventas[[#This Row],[Cantidad]]*Ventas[[#This Row],[Costo unitario]]</f>
        <v>384.99</v>
      </c>
      <c r="P982" s="2">
        <f>Ventas[[#This Row],[Cantidad]]*Ventas[[#This Row],[Precio unitario]]</f>
        <v>384</v>
      </c>
    </row>
    <row r="983" spans="2:16" hidden="1" x14ac:dyDescent="0.3">
      <c r="B983" s="1">
        <v>42369</v>
      </c>
      <c r="C983">
        <v>2015</v>
      </c>
      <c r="D983" t="s">
        <v>60</v>
      </c>
      <c r="E983">
        <v>46</v>
      </c>
      <c r="F983" t="s">
        <v>90</v>
      </c>
      <c r="G983" t="s">
        <v>35</v>
      </c>
      <c r="H983" t="s">
        <v>8</v>
      </c>
      <c r="I983" s="16">
        <f>VLOOKUP(Ventas[[#This Row],[Estado]], Población[#All], 2, 0)</f>
        <v>1654000</v>
      </c>
      <c r="J983" t="s">
        <v>63</v>
      </c>
      <c r="K983" t="s">
        <v>67</v>
      </c>
      <c r="L983">
        <v>3</v>
      </c>
      <c r="M983" s="2">
        <v>765</v>
      </c>
      <c r="N983" s="2">
        <v>898.66666699999996</v>
      </c>
      <c r="O983" s="2">
        <f>Ventas[[#This Row],[Cantidad]]*Ventas[[#This Row],[Costo unitario]]</f>
        <v>2295</v>
      </c>
      <c r="P983" s="2">
        <f>Ventas[[#This Row],[Cantidad]]*Ventas[[#This Row],[Precio unitario]]</f>
        <v>2696.0000009999999</v>
      </c>
    </row>
    <row r="984" spans="2:16" hidden="1" x14ac:dyDescent="0.3">
      <c r="B984" s="1">
        <v>42369</v>
      </c>
      <c r="C984">
        <v>2015</v>
      </c>
      <c r="D984" t="s">
        <v>60</v>
      </c>
      <c r="E984">
        <v>46</v>
      </c>
      <c r="F984" t="s">
        <v>90</v>
      </c>
      <c r="G984" t="s">
        <v>35</v>
      </c>
      <c r="H984" t="s">
        <v>8</v>
      </c>
      <c r="I984" s="16">
        <f>VLOOKUP(Ventas[[#This Row],[Estado]], Población[#All], 2, 0)</f>
        <v>1654000</v>
      </c>
      <c r="J984" t="s">
        <v>61</v>
      </c>
      <c r="K984" t="s">
        <v>78</v>
      </c>
      <c r="L984">
        <v>1</v>
      </c>
      <c r="M984" s="2">
        <v>50</v>
      </c>
      <c r="N984" s="2">
        <v>69</v>
      </c>
      <c r="O984" s="2">
        <f>Ventas[[#This Row],[Cantidad]]*Ventas[[#This Row],[Costo unitario]]</f>
        <v>50</v>
      </c>
      <c r="P984" s="2">
        <f>Ventas[[#This Row],[Cantidad]]*Ventas[[#This Row],[Precio unitario]]</f>
        <v>69</v>
      </c>
    </row>
    <row r="985" spans="2:16" hidden="1" x14ac:dyDescent="0.3">
      <c r="B985" s="1">
        <v>42369</v>
      </c>
      <c r="C985">
        <v>2015</v>
      </c>
      <c r="D985" t="s">
        <v>60</v>
      </c>
      <c r="E985">
        <v>46</v>
      </c>
      <c r="F985" t="s">
        <v>90</v>
      </c>
      <c r="G985" t="s">
        <v>35</v>
      </c>
      <c r="H985" t="s">
        <v>8</v>
      </c>
      <c r="I985" s="16">
        <f>VLOOKUP(Ventas[[#This Row],[Estado]], Población[#All], 2, 0)</f>
        <v>1654000</v>
      </c>
      <c r="J985" t="s">
        <v>61</v>
      </c>
      <c r="K985" t="s">
        <v>78</v>
      </c>
      <c r="L985">
        <v>3</v>
      </c>
      <c r="M985" s="2">
        <v>16.670000000000002</v>
      </c>
      <c r="N985" s="2">
        <v>23.333333</v>
      </c>
      <c r="O985" s="2">
        <f>Ventas[[#This Row],[Cantidad]]*Ventas[[#This Row],[Costo unitario]]</f>
        <v>50.010000000000005</v>
      </c>
      <c r="P985" s="2">
        <f>Ventas[[#This Row],[Cantidad]]*Ventas[[#This Row],[Precio unitario]]</f>
        <v>69.999999000000003</v>
      </c>
    </row>
    <row r="986" spans="2:16" x14ac:dyDescent="0.3">
      <c r="B986" s="1">
        <v>42458</v>
      </c>
      <c r="C986">
        <v>2016</v>
      </c>
      <c r="D986" t="s">
        <v>51</v>
      </c>
      <c r="E986">
        <v>47</v>
      </c>
      <c r="F986" t="s">
        <v>89</v>
      </c>
      <c r="G986" t="s">
        <v>36</v>
      </c>
      <c r="H986" t="s">
        <v>5</v>
      </c>
      <c r="I986" s="16">
        <f>VLOOKUP(Ventas[[#This Row],[Estado]], Población[#All], 2, 0)</f>
        <v>55980000</v>
      </c>
      <c r="J986" t="s">
        <v>62</v>
      </c>
      <c r="K986" t="s">
        <v>70</v>
      </c>
      <c r="L986">
        <v>2</v>
      </c>
      <c r="M986" s="2">
        <v>250</v>
      </c>
      <c r="N986" s="2">
        <v>313.5</v>
      </c>
      <c r="O986" s="2">
        <f>Ventas[[#This Row],[Cantidad]]*Ventas[[#This Row],[Costo unitario]]</f>
        <v>500</v>
      </c>
      <c r="P986" s="2">
        <f>Ventas[[#This Row],[Cantidad]]*Ventas[[#This Row],[Precio unitario]]</f>
        <v>627</v>
      </c>
    </row>
    <row r="987" spans="2:16" x14ac:dyDescent="0.3">
      <c r="B987" s="1">
        <v>42459</v>
      </c>
      <c r="C987">
        <v>2016</v>
      </c>
      <c r="D987" t="s">
        <v>51</v>
      </c>
      <c r="E987">
        <v>47</v>
      </c>
      <c r="F987" t="s">
        <v>89</v>
      </c>
      <c r="G987" t="s">
        <v>36</v>
      </c>
      <c r="H987" t="s">
        <v>5</v>
      </c>
      <c r="I987" s="16">
        <f>VLOOKUP(Ventas[[#This Row],[Estado]], Población[#All], 2, 0)</f>
        <v>55980000</v>
      </c>
      <c r="J987" t="s">
        <v>62</v>
      </c>
      <c r="K987" t="s">
        <v>70</v>
      </c>
      <c r="L987">
        <v>2</v>
      </c>
      <c r="M987" s="2">
        <v>700</v>
      </c>
      <c r="N987" s="2">
        <v>952.5</v>
      </c>
      <c r="O987" s="2">
        <f>Ventas[[#This Row],[Cantidad]]*Ventas[[#This Row],[Costo unitario]]</f>
        <v>1400</v>
      </c>
      <c r="P987" s="2">
        <f>Ventas[[#This Row],[Cantidad]]*Ventas[[#This Row],[Precio unitario]]</f>
        <v>1905</v>
      </c>
    </row>
    <row r="988" spans="2:16" x14ac:dyDescent="0.3">
      <c r="B988" s="1">
        <v>42516</v>
      </c>
      <c r="C988">
        <v>2016</v>
      </c>
      <c r="D988" t="s">
        <v>53</v>
      </c>
      <c r="E988">
        <v>47</v>
      </c>
      <c r="F988" t="s">
        <v>89</v>
      </c>
      <c r="G988" t="s">
        <v>36</v>
      </c>
      <c r="H988" t="s">
        <v>5</v>
      </c>
      <c r="I988" s="16">
        <f>VLOOKUP(Ventas[[#This Row],[Estado]], Población[#All], 2, 0)</f>
        <v>55980000</v>
      </c>
      <c r="J988" t="s">
        <v>62</v>
      </c>
      <c r="K988" t="s">
        <v>70</v>
      </c>
      <c r="L988">
        <v>2</v>
      </c>
      <c r="M988" s="2">
        <v>450</v>
      </c>
      <c r="N988" s="2">
        <v>524.5</v>
      </c>
      <c r="O988" s="2">
        <f>Ventas[[#This Row],[Cantidad]]*Ventas[[#This Row],[Costo unitario]]</f>
        <v>900</v>
      </c>
      <c r="P988" s="2">
        <f>Ventas[[#This Row],[Cantidad]]*Ventas[[#This Row],[Precio unitario]]</f>
        <v>1049</v>
      </c>
    </row>
    <row r="989" spans="2:16" hidden="1" x14ac:dyDescent="0.3">
      <c r="B989" s="1">
        <v>42270</v>
      </c>
      <c r="C989">
        <v>2015</v>
      </c>
      <c r="D989" t="s">
        <v>57</v>
      </c>
      <c r="E989">
        <v>47</v>
      </c>
      <c r="F989" t="s">
        <v>89</v>
      </c>
      <c r="G989" t="s">
        <v>36</v>
      </c>
      <c r="H989" t="s">
        <v>5</v>
      </c>
      <c r="I989" s="16">
        <f>VLOOKUP(Ventas[[#This Row],[Estado]], Población[#All], 2, 0)</f>
        <v>55980000</v>
      </c>
      <c r="J989" t="s">
        <v>62</v>
      </c>
      <c r="K989" t="s">
        <v>70</v>
      </c>
      <c r="L989">
        <v>3</v>
      </c>
      <c r="M989" s="2">
        <v>283.33</v>
      </c>
      <c r="N989" s="2">
        <v>273.66666700000002</v>
      </c>
      <c r="O989" s="2">
        <f>Ventas[[#This Row],[Cantidad]]*Ventas[[#This Row],[Costo unitario]]</f>
        <v>849.99</v>
      </c>
      <c r="P989" s="2">
        <f>Ventas[[#This Row],[Cantidad]]*Ventas[[#This Row],[Precio unitario]]</f>
        <v>821.00000100000011</v>
      </c>
    </row>
    <row r="990" spans="2:16" hidden="1" x14ac:dyDescent="0.3">
      <c r="B990" s="1">
        <v>42292</v>
      </c>
      <c r="C990">
        <v>2015</v>
      </c>
      <c r="D990" t="s">
        <v>58</v>
      </c>
      <c r="E990">
        <v>47</v>
      </c>
      <c r="F990" t="s">
        <v>89</v>
      </c>
      <c r="G990" t="s">
        <v>36</v>
      </c>
      <c r="H990" t="s">
        <v>5</v>
      </c>
      <c r="I990" s="16">
        <f>VLOOKUP(Ventas[[#This Row],[Estado]], Población[#All], 2, 0)</f>
        <v>55980000</v>
      </c>
      <c r="J990" t="s">
        <v>62</v>
      </c>
      <c r="K990" t="s">
        <v>70</v>
      </c>
      <c r="L990">
        <v>1</v>
      </c>
      <c r="M990" s="2">
        <v>1566</v>
      </c>
      <c r="N990" s="2">
        <v>1719</v>
      </c>
      <c r="O990" s="2">
        <f>Ventas[[#This Row],[Cantidad]]*Ventas[[#This Row],[Costo unitario]]</f>
        <v>1566</v>
      </c>
      <c r="P990" s="2">
        <f>Ventas[[#This Row],[Cantidad]]*Ventas[[#This Row],[Precio unitario]]</f>
        <v>1719</v>
      </c>
    </row>
    <row r="991" spans="2:16" hidden="1" x14ac:dyDescent="0.3">
      <c r="B991" s="1">
        <v>42307</v>
      </c>
      <c r="C991">
        <v>2015</v>
      </c>
      <c r="D991" t="s">
        <v>58</v>
      </c>
      <c r="E991">
        <v>47</v>
      </c>
      <c r="F991" t="s">
        <v>89</v>
      </c>
      <c r="G991" t="s">
        <v>36</v>
      </c>
      <c r="H991" t="s">
        <v>5</v>
      </c>
      <c r="I991" s="16">
        <f>VLOOKUP(Ventas[[#This Row],[Estado]], Población[#All], 2, 0)</f>
        <v>55980000</v>
      </c>
      <c r="J991" t="s">
        <v>62</v>
      </c>
      <c r="K991" t="s">
        <v>70</v>
      </c>
      <c r="L991">
        <v>3</v>
      </c>
      <c r="M991" s="2">
        <v>18</v>
      </c>
      <c r="N991" s="2">
        <v>21</v>
      </c>
      <c r="O991" s="2">
        <f>Ventas[[#This Row],[Cantidad]]*Ventas[[#This Row],[Costo unitario]]</f>
        <v>54</v>
      </c>
      <c r="P991" s="2">
        <f>Ventas[[#This Row],[Cantidad]]*Ventas[[#This Row],[Precio unitario]]</f>
        <v>63</v>
      </c>
    </row>
    <row r="992" spans="2:16" hidden="1" x14ac:dyDescent="0.3">
      <c r="B992" s="1">
        <v>42331</v>
      </c>
      <c r="C992">
        <v>2015</v>
      </c>
      <c r="D992" t="s">
        <v>59</v>
      </c>
      <c r="E992">
        <v>47</v>
      </c>
      <c r="F992" t="s">
        <v>89</v>
      </c>
      <c r="G992" t="s">
        <v>36</v>
      </c>
      <c r="H992" t="s">
        <v>5</v>
      </c>
      <c r="I992" s="16">
        <f>VLOOKUP(Ventas[[#This Row],[Estado]], Población[#All], 2, 0)</f>
        <v>55980000</v>
      </c>
      <c r="J992" t="s">
        <v>62</v>
      </c>
      <c r="K992" t="s">
        <v>70</v>
      </c>
      <c r="L992">
        <v>2</v>
      </c>
      <c r="M992" s="2">
        <v>513</v>
      </c>
      <c r="N992" s="2">
        <v>608</v>
      </c>
      <c r="O992" s="2">
        <f>Ventas[[#This Row],[Cantidad]]*Ventas[[#This Row],[Costo unitario]]</f>
        <v>1026</v>
      </c>
      <c r="P992" s="2">
        <f>Ventas[[#This Row],[Cantidad]]*Ventas[[#This Row],[Precio unitario]]</f>
        <v>1216</v>
      </c>
    </row>
    <row r="993" spans="2:16" x14ac:dyDescent="0.3">
      <c r="B993" s="1">
        <v>42542</v>
      </c>
      <c r="C993">
        <v>2016</v>
      </c>
      <c r="D993" t="s">
        <v>54</v>
      </c>
      <c r="E993">
        <v>48</v>
      </c>
      <c r="F993" t="s">
        <v>90</v>
      </c>
      <c r="G993" t="s">
        <v>35</v>
      </c>
      <c r="H993" t="s">
        <v>16</v>
      </c>
      <c r="I993" s="16">
        <f>VLOOKUP(Ventas[[#This Row],[Estado]], Población[#All], 2, 0)</f>
        <v>2592000</v>
      </c>
      <c r="J993" t="s">
        <v>62</v>
      </c>
      <c r="K993" t="s">
        <v>70</v>
      </c>
      <c r="L993">
        <v>1</v>
      </c>
      <c r="M993" s="2">
        <v>540</v>
      </c>
      <c r="N993" s="2">
        <v>691</v>
      </c>
      <c r="O993" s="2">
        <f>Ventas[[#This Row],[Cantidad]]*Ventas[[#This Row],[Costo unitario]]</f>
        <v>540</v>
      </c>
      <c r="P993" s="2">
        <f>Ventas[[#This Row],[Cantidad]]*Ventas[[#This Row],[Precio unitario]]</f>
        <v>691</v>
      </c>
    </row>
    <row r="994" spans="2:16" x14ac:dyDescent="0.3">
      <c r="B994" s="1">
        <v>42517</v>
      </c>
      <c r="C994">
        <v>2016</v>
      </c>
      <c r="D994" t="s">
        <v>53</v>
      </c>
      <c r="E994">
        <v>48</v>
      </c>
      <c r="F994" t="s">
        <v>89</v>
      </c>
      <c r="G994" t="s">
        <v>37</v>
      </c>
      <c r="H994" t="s">
        <v>10</v>
      </c>
      <c r="I994" s="16">
        <f>VLOOKUP(Ventas[[#This Row],[Estado]], Población[#All], 2, 0)</f>
        <v>17930000</v>
      </c>
      <c r="J994" t="s">
        <v>61</v>
      </c>
      <c r="K994" t="s">
        <v>66</v>
      </c>
      <c r="L994">
        <v>3</v>
      </c>
      <c r="M994" s="2">
        <v>116.67</v>
      </c>
      <c r="N994" s="2">
        <v>173.66666699999999</v>
      </c>
      <c r="O994" s="2">
        <f>Ventas[[#This Row],[Cantidad]]*Ventas[[#This Row],[Costo unitario]]</f>
        <v>350.01</v>
      </c>
      <c r="P994" s="2">
        <f>Ventas[[#This Row],[Cantidad]]*Ventas[[#This Row],[Precio unitario]]</f>
        <v>521.000001</v>
      </c>
    </row>
    <row r="995" spans="2:16" hidden="1" x14ac:dyDescent="0.3">
      <c r="B995" s="1">
        <v>42225</v>
      </c>
      <c r="C995">
        <v>2015</v>
      </c>
      <c r="D995" t="s">
        <v>56</v>
      </c>
      <c r="E995">
        <v>48</v>
      </c>
      <c r="F995" t="s">
        <v>89</v>
      </c>
      <c r="G995" t="s">
        <v>37</v>
      </c>
      <c r="H995" t="s">
        <v>10</v>
      </c>
      <c r="I995" s="16">
        <f>VLOOKUP(Ventas[[#This Row],[Estado]], Población[#All], 2, 0)</f>
        <v>17930000</v>
      </c>
      <c r="J995" t="s">
        <v>61</v>
      </c>
      <c r="K995" t="s">
        <v>66</v>
      </c>
      <c r="L995">
        <v>2</v>
      </c>
      <c r="M995" s="2">
        <v>105</v>
      </c>
      <c r="N995" s="2">
        <v>142.5</v>
      </c>
      <c r="O995" s="2">
        <f>Ventas[[#This Row],[Cantidad]]*Ventas[[#This Row],[Costo unitario]]</f>
        <v>210</v>
      </c>
      <c r="P995" s="2">
        <f>Ventas[[#This Row],[Cantidad]]*Ventas[[#This Row],[Precio unitario]]</f>
        <v>285</v>
      </c>
    </row>
    <row r="996" spans="2:16" x14ac:dyDescent="0.3">
      <c r="B996" s="1">
        <v>42424</v>
      </c>
      <c r="C996">
        <v>2016</v>
      </c>
      <c r="D996" t="s">
        <v>50</v>
      </c>
      <c r="E996">
        <v>49</v>
      </c>
      <c r="F996" t="s">
        <v>89</v>
      </c>
      <c r="G996" t="s">
        <v>35</v>
      </c>
      <c r="H996" t="s">
        <v>15</v>
      </c>
      <c r="I996" s="16">
        <f>VLOOKUP(Ventas[[#This Row],[Estado]], Población[#All], 2, 0)</f>
        <v>1606000</v>
      </c>
      <c r="J996" t="s">
        <v>63</v>
      </c>
      <c r="K996" t="s">
        <v>74</v>
      </c>
      <c r="L996">
        <v>1</v>
      </c>
      <c r="M996" s="2">
        <v>2384</v>
      </c>
      <c r="N996" s="2">
        <v>1696</v>
      </c>
      <c r="O996" s="2">
        <f>Ventas[[#This Row],[Cantidad]]*Ventas[[#This Row],[Costo unitario]]</f>
        <v>2384</v>
      </c>
      <c r="P996" s="2">
        <f>Ventas[[#This Row],[Cantidad]]*Ventas[[#This Row],[Precio unitario]]</f>
        <v>1696</v>
      </c>
    </row>
    <row r="997" spans="2:16" x14ac:dyDescent="0.3">
      <c r="B997" s="1">
        <v>42460</v>
      </c>
      <c r="C997">
        <v>2016</v>
      </c>
      <c r="D997" t="s">
        <v>51</v>
      </c>
      <c r="E997">
        <v>49</v>
      </c>
      <c r="F997" t="s">
        <v>89</v>
      </c>
      <c r="G997" t="s">
        <v>35</v>
      </c>
      <c r="H997" t="s">
        <v>15</v>
      </c>
      <c r="I997" s="16">
        <f>VLOOKUP(Ventas[[#This Row],[Estado]], Población[#All], 2, 0)</f>
        <v>1606000</v>
      </c>
      <c r="J997" t="s">
        <v>63</v>
      </c>
      <c r="K997" t="s">
        <v>77</v>
      </c>
      <c r="L997">
        <v>3</v>
      </c>
      <c r="M997" s="2">
        <v>814.33</v>
      </c>
      <c r="N997" s="2">
        <v>946</v>
      </c>
      <c r="O997" s="2">
        <f>Ventas[[#This Row],[Cantidad]]*Ventas[[#This Row],[Costo unitario]]</f>
        <v>2442.9900000000002</v>
      </c>
      <c r="P997" s="2">
        <f>Ventas[[#This Row],[Cantidad]]*Ventas[[#This Row],[Precio unitario]]</f>
        <v>2838</v>
      </c>
    </row>
    <row r="998" spans="2:16" x14ac:dyDescent="0.3">
      <c r="B998" s="1">
        <v>42482</v>
      </c>
      <c r="C998">
        <v>2016</v>
      </c>
      <c r="D998" t="s">
        <v>52</v>
      </c>
      <c r="E998">
        <v>49</v>
      </c>
      <c r="F998" t="s">
        <v>89</v>
      </c>
      <c r="G998" t="s">
        <v>35</v>
      </c>
      <c r="H998" t="s">
        <v>15</v>
      </c>
      <c r="I998" s="16">
        <f>VLOOKUP(Ventas[[#This Row],[Estado]], Población[#All], 2, 0)</f>
        <v>1606000</v>
      </c>
      <c r="J998" t="s">
        <v>63</v>
      </c>
      <c r="K998" t="s">
        <v>74</v>
      </c>
      <c r="L998">
        <v>3</v>
      </c>
      <c r="M998" s="2">
        <v>794.67</v>
      </c>
      <c r="N998" s="2">
        <v>1115</v>
      </c>
      <c r="O998" s="2">
        <f>Ventas[[#This Row],[Cantidad]]*Ventas[[#This Row],[Costo unitario]]</f>
        <v>2384.0099999999998</v>
      </c>
      <c r="P998" s="2">
        <f>Ventas[[#This Row],[Cantidad]]*Ventas[[#This Row],[Precio unitario]]</f>
        <v>3345</v>
      </c>
    </row>
    <row r="999" spans="2:16" hidden="1" x14ac:dyDescent="0.3">
      <c r="B999" s="1">
        <v>42157</v>
      </c>
      <c r="C999">
        <v>2015</v>
      </c>
      <c r="D999" t="s">
        <v>54</v>
      </c>
      <c r="E999">
        <v>49</v>
      </c>
      <c r="F999" t="s">
        <v>89</v>
      </c>
      <c r="G999" t="s">
        <v>35</v>
      </c>
      <c r="H999" t="s">
        <v>15</v>
      </c>
      <c r="I999" s="16">
        <f>VLOOKUP(Ventas[[#This Row],[Estado]], Población[#All], 2, 0)</f>
        <v>1606000</v>
      </c>
      <c r="J999" t="s">
        <v>63</v>
      </c>
      <c r="K999" t="s">
        <v>67</v>
      </c>
      <c r="L999">
        <v>2</v>
      </c>
      <c r="M999" s="2">
        <v>1035.5</v>
      </c>
      <c r="N999" s="2">
        <v>1368.5</v>
      </c>
      <c r="O999" s="2">
        <f>Ventas[[#This Row],[Cantidad]]*Ventas[[#This Row],[Costo unitario]]</f>
        <v>2071</v>
      </c>
      <c r="P999" s="2">
        <f>Ventas[[#This Row],[Cantidad]]*Ventas[[#This Row],[Precio unitario]]</f>
        <v>2737</v>
      </c>
    </row>
    <row r="1000" spans="2:16" hidden="1" x14ac:dyDescent="0.3">
      <c r="B1000" s="1">
        <v>42196</v>
      </c>
      <c r="C1000">
        <v>2015</v>
      </c>
      <c r="D1000" t="s">
        <v>55</v>
      </c>
      <c r="E1000">
        <v>49</v>
      </c>
      <c r="F1000" t="s">
        <v>89</v>
      </c>
      <c r="G1000" t="s">
        <v>35</v>
      </c>
      <c r="H1000" t="s">
        <v>15</v>
      </c>
      <c r="I1000" s="16">
        <f>VLOOKUP(Ventas[[#This Row],[Estado]], Población[#All], 2, 0)</f>
        <v>1606000</v>
      </c>
      <c r="J1000" t="s">
        <v>63</v>
      </c>
      <c r="K1000" t="s">
        <v>77</v>
      </c>
      <c r="L1000">
        <v>1</v>
      </c>
      <c r="M1000" s="2">
        <v>2443</v>
      </c>
      <c r="N1000" s="2">
        <v>3095</v>
      </c>
      <c r="O1000" s="2">
        <f>Ventas[[#This Row],[Cantidad]]*Ventas[[#This Row],[Costo unitario]]</f>
        <v>2443</v>
      </c>
      <c r="P1000" s="2">
        <f>Ventas[[#This Row],[Cantidad]]*Ventas[[#This Row],[Precio unitario]]</f>
        <v>3095</v>
      </c>
    </row>
    <row r="1001" spans="2:16" hidden="1" x14ac:dyDescent="0.3">
      <c r="B1001" s="1">
        <v>42211</v>
      </c>
      <c r="C1001">
        <v>2015</v>
      </c>
      <c r="D1001" t="s">
        <v>55</v>
      </c>
      <c r="E1001">
        <v>49</v>
      </c>
      <c r="F1001" t="s">
        <v>89</v>
      </c>
      <c r="G1001" t="s">
        <v>35</v>
      </c>
      <c r="H1001" t="s">
        <v>15</v>
      </c>
      <c r="I1001" s="16">
        <f>VLOOKUP(Ventas[[#This Row],[Estado]], Población[#All], 2, 0)</f>
        <v>1606000</v>
      </c>
      <c r="J1001" t="s">
        <v>63</v>
      </c>
      <c r="K1001" t="s">
        <v>74</v>
      </c>
      <c r="L1001">
        <v>1</v>
      </c>
      <c r="M1001" s="2">
        <v>2384</v>
      </c>
      <c r="N1001" s="2">
        <v>2615</v>
      </c>
      <c r="O1001" s="2">
        <f>Ventas[[#This Row],[Cantidad]]*Ventas[[#This Row],[Costo unitario]]</f>
        <v>2384</v>
      </c>
      <c r="P1001" s="2">
        <f>Ventas[[#This Row],[Cantidad]]*Ventas[[#This Row],[Precio unitario]]</f>
        <v>2615</v>
      </c>
    </row>
    <row r="1002" spans="2:16" hidden="1" x14ac:dyDescent="0.3">
      <c r="B1002" s="1">
        <v>42256</v>
      </c>
      <c r="C1002">
        <v>2015</v>
      </c>
      <c r="D1002" t="s">
        <v>57</v>
      </c>
      <c r="E1002">
        <v>49</v>
      </c>
      <c r="F1002" t="s">
        <v>89</v>
      </c>
      <c r="G1002" t="s">
        <v>35</v>
      </c>
      <c r="H1002" t="s">
        <v>15</v>
      </c>
      <c r="I1002" s="16">
        <f>VLOOKUP(Ventas[[#This Row],[Estado]], Población[#All], 2, 0)</f>
        <v>1606000</v>
      </c>
      <c r="J1002" t="s">
        <v>63</v>
      </c>
      <c r="K1002" t="s">
        <v>74</v>
      </c>
      <c r="L1002">
        <v>2</v>
      </c>
      <c r="M1002" s="2">
        <v>371</v>
      </c>
      <c r="N1002" s="2">
        <v>498.5</v>
      </c>
      <c r="O1002" s="2">
        <f>Ventas[[#This Row],[Cantidad]]*Ventas[[#This Row],[Costo unitario]]</f>
        <v>742</v>
      </c>
      <c r="P1002" s="2">
        <f>Ventas[[#This Row],[Cantidad]]*Ventas[[#This Row],[Precio unitario]]</f>
        <v>997</v>
      </c>
    </row>
    <row r="1003" spans="2:16" hidden="1" x14ac:dyDescent="0.3">
      <c r="B1003" s="1">
        <v>42264</v>
      </c>
      <c r="C1003">
        <v>2015</v>
      </c>
      <c r="D1003" t="s">
        <v>57</v>
      </c>
      <c r="E1003">
        <v>49</v>
      </c>
      <c r="F1003" t="s">
        <v>89</v>
      </c>
      <c r="G1003" t="s">
        <v>35</v>
      </c>
      <c r="H1003" t="s">
        <v>15</v>
      </c>
      <c r="I1003" s="16">
        <f>VLOOKUP(Ventas[[#This Row],[Estado]], Población[#All], 2, 0)</f>
        <v>1606000</v>
      </c>
      <c r="J1003" t="s">
        <v>63</v>
      </c>
      <c r="K1003" t="s">
        <v>67</v>
      </c>
      <c r="L1003">
        <v>2</v>
      </c>
      <c r="M1003" s="2">
        <v>1147.5</v>
      </c>
      <c r="N1003" s="2">
        <v>788</v>
      </c>
      <c r="O1003" s="2">
        <f>Ventas[[#This Row],[Cantidad]]*Ventas[[#This Row],[Costo unitario]]</f>
        <v>2295</v>
      </c>
      <c r="P1003" s="2">
        <f>Ventas[[#This Row],[Cantidad]]*Ventas[[#This Row],[Precio unitario]]</f>
        <v>1576</v>
      </c>
    </row>
    <row r="1004" spans="2:16" hidden="1" x14ac:dyDescent="0.3">
      <c r="B1004" s="1">
        <v>42346</v>
      </c>
      <c r="C1004">
        <v>2015</v>
      </c>
      <c r="D1004" t="s">
        <v>60</v>
      </c>
      <c r="E1004">
        <v>49</v>
      </c>
      <c r="F1004" t="s">
        <v>89</v>
      </c>
      <c r="G1004" t="s">
        <v>35</v>
      </c>
      <c r="H1004" t="s">
        <v>15</v>
      </c>
      <c r="I1004" s="16">
        <f>VLOOKUP(Ventas[[#This Row],[Estado]], Población[#All], 2, 0)</f>
        <v>1606000</v>
      </c>
      <c r="J1004" t="s">
        <v>63</v>
      </c>
      <c r="K1004" t="s">
        <v>67</v>
      </c>
      <c r="L1004">
        <v>2</v>
      </c>
      <c r="M1004" s="2">
        <v>1160</v>
      </c>
      <c r="N1004" s="2">
        <v>1207</v>
      </c>
      <c r="O1004" s="2">
        <f>Ventas[[#This Row],[Cantidad]]*Ventas[[#This Row],[Costo unitario]]</f>
        <v>2320</v>
      </c>
      <c r="P1004" s="2">
        <f>Ventas[[#This Row],[Cantidad]]*Ventas[[#This Row],[Precio unitario]]</f>
        <v>2414</v>
      </c>
    </row>
    <row r="1005" spans="2:16" hidden="1" x14ac:dyDescent="0.3">
      <c r="B1005" s="1">
        <v>42275</v>
      </c>
      <c r="C1005">
        <v>2015</v>
      </c>
      <c r="D1005" t="s">
        <v>57</v>
      </c>
      <c r="E1005">
        <v>50</v>
      </c>
      <c r="F1005" t="s">
        <v>90</v>
      </c>
      <c r="G1005" t="s">
        <v>35</v>
      </c>
      <c r="H1005" t="s">
        <v>16</v>
      </c>
      <c r="I1005" s="16">
        <f>VLOOKUP(Ventas[[#This Row],[Estado]], Población[#All], 2, 0)</f>
        <v>2592000</v>
      </c>
      <c r="J1005" t="s">
        <v>62</v>
      </c>
      <c r="K1005" t="s">
        <v>70</v>
      </c>
      <c r="L1005">
        <v>1</v>
      </c>
      <c r="M1005" s="2">
        <v>648</v>
      </c>
      <c r="N1005" s="2">
        <v>868</v>
      </c>
      <c r="O1005" s="2">
        <f>Ventas[[#This Row],[Cantidad]]*Ventas[[#This Row],[Costo unitario]]</f>
        <v>648</v>
      </c>
      <c r="P1005" s="2">
        <f>Ventas[[#This Row],[Cantidad]]*Ventas[[#This Row],[Precio unitario]]</f>
        <v>868</v>
      </c>
    </row>
    <row r="1006" spans="2:16" hidden="1" x14ac:dyDescent="0.3">
      <c r="B1006" s="1">
        <v>42241</v>
      </c>
      <c r="C1006">
        <v>2015</v>
      </c>
      <c r="D1006" t="s">
        <v>56</v>
      </c>
      <c r="E1006">
        <v>24</v>
      </c>
      <c r="F1006" t="s">
        <v>90</v>
      </c>
      <c r="G1006" t="s">
        <v>37</v>
      </c>
      <c r="H1006" t="s">
        <v>9</v>
      </c>
      <c r="I1006" s="16">
        <f>VLOOKUP(Ventas[[#This Row],[Estado]], Población[#All], 2, 0)</f>
        <v>990509</v>
      </c>
      <c r="J1006" t="s">
        <v>63</v>
      </c>
      <c r="K1006" t="s">
        <v>67</v>
      </c>
      <c r="L1006">
        <v>3</v>
      </c>
      <c r="M1006" s="2">
        <v>765</v>
      </c>
      <c r="N1006" s="2">
        <v>828.66666699999996</v>
      </c>
      <c r="O1006" s="2">
        <f>Ventas[[#This Row],[Cantidad]]*Ventas[[#This Row],[Costo unitario]]</f>
        <v>2295</v>
      </c>
      <c r="P1006" s="2">
        <f>Ventas[[#This Row],[Cantidad]]*Ventas[[#This Row],[Precio unitario]]</f>
        <v>2486.0000009999999</v>
      </c>
    </row>
    <row r="1007" spans="2:16" hidden="1" x14ac:dyDescent="0.3">
      <c r="B1007" s="1">
        <v>42326</v>
      </c>
      <c r="C1007">
        <v>2015</v>
      </c>
      <c r="D1007" t="s">
        <v>59</v>
      </c>
      <c r="E1007">
        <v>24</v>
      </c>
      <c r="F1007" t="s">
        <v>89</v>
      </c>
      <c r="G1007" t="s">
        <v>35</v>
      </c>
      <c r="H1007" t="s">
        <v>4</v>
      </c>
      <c r="I1007" s="16">
        <f>VLOOKUP(Ventas[[#This Row],[Estado]], Población[#All], 2, 0)</f>
        <v>1437000</v>
      </c>
      <c r="J1007" t="s">
        <v>62</v>
      </c>
      <c r="K1007" t="s">
        <v>70</v>
      </c>
      <c r="L1007">
        <v>3</v>
      </c>
      <c r="M1007" s="2">
        <v>504</v>
      </c>
      <c r="N1007" s="2">
        <v>562</v>
      </c>
      <c r="O1007" s="2">
        <f>Ventas[[#This Row],[Cantidad]]*Ventas[[#This Row],[Costo unitario]]</f>
        <v>1512</v>
      </c>
      <c r="P1007" s="2">
        <f>Ventas[[#This Row],[Cantidad]]*Ventas[[#This Row],[Precio unitario]]</f>
        <v>1686</v>
      </c>
    </row>
    <row r="1008" spans="2:16" hidden="1" x14ac:dyDescent="0.3">
      <c r="B1008" s="1">
        <v>42342</v>
      </c>
      <c r="C1008">
        <v>2015</v>
      </c>
      <c r="D1008" t="s">
        <v>60</v>
      </c>
      <c r="E1008">
        <v>17</v>
      </c>
      <c r="F1008" t="s">
        <v>89</v>
      </c>
      <c r="G1008" t="s">
        <v>35</v>
      </c>
      <c r="H1008" t="s">
        <v>8</v>
      </c>
      <c r="I1008" s="16">
        <f>VLOOKUP(Ventas[[#This Row],[Estado]], Población[#All], 2, 0)</f>
        <v>1654000</v>
      </c>
      <c r="J1008" t="s">
        <v>62</v>
      </c>
      <c r="K1008" t="s">
        <v>73</v>
      </c>
      <c r="L1008">
        <v>3</v>
      </c>
      <c r="M1008" s="2">
        <v>48</v>
      </c>
      <c r="N1008" s="2">
        <v>70</v>
      </c>
      <c r="O1008" s="2">
        <f>Ventas[[#This Row],[Cantidad]]*Ventas[[#This Row],[Costo unitario]]</f>
        <v>144</v>
      </c>
      <c r="P1008" s="2">
        <f>Ventas[[#This Row],[Cantidad]]*Ventas[[#This Row],[Precio unitario]]</f>
        <v>210</v>
      </c>
    </row>
    <row r="1009" spans="2:16" hidden="1" x14ac:dyDescent="0.3">
      <c r="B1009" s="1">
        <v>42342</v>
      </c>
      <c r="C1009">
        <v>2015</v>
      </c>
      <c r="D1009" t="s">
        <v>60</v>
      </c>
      <c r="E1009">
        <v>17</v>
      </c>
      <c r="F1009" t="s">
        <v>89</v>
      </c>
      <c r="G1009" t="s">
        <v>35</v>
      </c>
      <c r="H1009" t="s">
        <v>8</v>
      </c>
      <c r="I1009" s="16">
        <f>VLOOKUP(Ventas[[#This Row],[Estado]], Población[#All], 2, 0)</f>
        <v>1654000</v>
      </c>
      <c r="J1009" t="s">
        <v>62</v>
      </c>
      <c r="K1009" t="s">
        <v>70</v>
      </c>
      <c r="L1009">
        <v>1</v>
      </c>
      <c r="M1009" s="2">
        <v>54</v>
      </c>
      <c r="N1009" s="2">
        <v>50</v>
      </c>
      <c r="O1009" s="2">
        <f>Ventas[[#This Row],[Cantidad]]*Ventas[[#This Row],[Costo unitario]]</f>
        <v>54</v>
      </c>
      <c r="P1009" s="2">
        <f>Ventas[[#This Row],[Cantidad]]*Ventas[[#This Row],[Precio unitario]]</f>
        <v>50</v>
      </c>
    </row>
    <row r="1010" spans="2:16" hidden="1" x14ac:dyDescent="0.3">
      <c r="B1010" s="1">
        <v>42369</v>
      </c>
      <c r="C1010">
        <v>2015</v>
      </c>
      <c r="D1010" t="s">
        <v>60</v>
      </c>
      <c r="E1010">
        <v>17</v>
      </c>
      <c r="F1010" t="s">
        <v>89</v>
      </c>
      <c r="G1010" t="s">
        <v>35</v>
      </c>
      <c r="H1010" t="s">
        <v>8</v>
      </c>
      <c r="I1010" s="16">
        <f>VLOOKUP(Ventas[[#This Row],[Estado]], Población[#All], 2, 0)</f>
        <v>1654000</v>
      </c>
      <c r="J1010" t="s">
        <v>62</v>
      </c>
      <c r="K1010" t="s">
        <v>70</v>
      </c>
      <c r="L1010">
        <v>2</v>
      </c>
      <c r="M1010" s="2">
        <v>100</v>
      </c>
      <c r="N1010" s="2">
        <v>127.5</v>
      </c>
      <c r="O1010" s="2">
        <f>Ventas[[#This Row],[Cantidad]]*Ventas[[#This Row],[Costo unitario]]</f>
        <v>200</v>
      </c>
      <c r="P1010" s="2">
        <f>Ventas[[#This Row],[Cantidad]]*Ventas[[#This Row],[Precio unitario]]</f>
        <v>255</v>
      </c>
    </row>
    <row r="1011" spans="2:16" x14ac:dyDescent="0.3">
      <c r="B1011" s="1">
        <v>42458</v>
      </c>
      <c r="C1011">
        <v>2016</v>
      </c>
      <c r="D1011" t="s">
        <v>51</v>
      </c>
      <c r="E1011">
        <v>17</v>
      </c>
      <c r="F1011" t="s">
        <v>90</v>
      </c>
      <c r="G1011" t="s">
        <v>36</v>
      </c>
      <c r="H1011" t="s">
        <v>5</v>
      </c>
      <c r="I1011" s="16">
        <f>VLOOKUP(Ventas[[#This Row],[Estado]], Población[#All], 2, 0)</f>
        <v>55980000</v>
      </c>
      <c r="J1011" t="s">
        <v>62</v>
      </c>
      <c r="K1011" t="s">
        <v>65</v>
      </c>
      <c r="L1011">
        <v>3</v>
      </c>
      <c r="M1011" s="2">
        <v>24.33</v>
      </c>
      <c r="N1011" s="2">
        <v>29</v>
      </c>
      <c r="O1011" s="2">
        <f>Ventas[[#This Row],[Cantidad]]*Ventas[[#This Row],[Costo unitario]]</f>
        <v>72.989999999999995</v>
      </c>
      <c r="P1011" s="2">
        <f>Ventas[[#This Row],[Cantidad]]*Ventas[[#This Row],[Precio unitario]]</f>
        <v>87</v>
      </c>
    </row>
    <row r="1012" spans="2:16" x14ac:dyDescent="0.3">
      <c r="B1012" s="1">
        <v>42383</v>
      </c>
      <c r="C1012">
        <v>2016</v>
      </c>
      <c r="D1012" t="s">
        <v>49</v>
      </c>
      <c r="E1012">
        <v>24</v>
      </c>
      <c r="F1012" t="s">
        <v>90</v>
      </c>
      <c r="G1012" t="s">
        <v>37</v>
      </c>
      <c r="H1012" t="s">
        <v>6</v>
      </c>
      <c r="I1012" s="16">
        <f>VLOOKUP(Ventas[[#This Row],[Estado]], Población[#All], 2, 0)</f>
        <v>6266000</v>
      </c>
      <c r="J1012" t="s">
        <v>61</v>
      </c>
      <c r="K1012" t="s">
        <v>66</v>
      </c>
      <c r="L1012">
        <v>1</v>
      </c>
      <c r="M1012" s="2">
        <v>210</v>
      </c>
      <c r="N1012" s="2">
        <v>292</v>
      </c>
      <c r="O1012" s="2">
        <f>Ventas[[#This Row],[Cantidad]]*Ventas[[#This Row],[Costo unitario]]</f>
        <v>210</v>
      </c>
      <c r="P1012" s="2">
        <f>Ventas[[#This Row],[Cantidad]]*Ventas[[#This Row],[Precio unitario]]</f>
        <v>292</v>
      </c>
    </row>
    <row r="1013" spans="2:16" x14ac:dyDescent="0.3">
      <c r="B1013" s="1">
        <v>42387</v>
      </c>
      <c r="C1013">
        <v>2016</v>
      </c>
      <c r="D1013" t="s">
        <v>49</v>
      </c>
      <c r="E1013">
        <v>24</v>
      </c>
      <c r="F1013" t="s">
        <v>90</v>
      </c>
      <c r="G1013" t="s">
        <v>37</v>
      </c>
      <c r="H1013" t="s">
        <v>6</v>
      </c>
      <c r="I1013" s="16">
        <f>VLOOKUP(Ventas[[#This Row],[Estado]], Población[#All], 2, 0)</f>
        <v>6266000</v>
      </c>
      <c r="J1013" t="s">
        <v>61</v>
      </c>
      <c r="K1013" t="s">
        <v>66</v>
      </c>
      <c r="L1013">
        <v>2</v>
      </c>
      <c r="M1013" s="2">
        <v>455</v>
      </c>
      <c r="N1013" s="2">
        <v>750</v>
      </c>
      <c r="O1013" s="2">
        <f>Ventas[[#This Row],[Cantidad]]*Ventas[[#This Row],[Costo unitario]]</f>
        <v>910</v>
      </c>
      <c r="P1013" s="2">
        <f>Ventas[[#This Row],[Cantidad]]*Ventas[[#This Row],[Precio unitario]]</f>
        <v>1500</v>
      </c>
    </row>
    <row r="1014" spans="2:16" x14ac:dyDescent="0.3">
      <c r="B1014" s="1">
        <v>42457</v>
      </c>
      <c r="C1014">
        <v>2016</v>
      </c>
      <c r="D1014" t="s">
        <v>51</v>
      </c>
      <c r="E1014">
        <v>24</v>
      </c>
      <c r="F1014" t="s">
        <v>90</v>
      </c>
      <c r="G1014" t="s">
        <v>37</v>
      </c>
      <c r="H1014" t="s">
        <v>6</v>
      </c>
      <c r="I1014" s="16">
        <f>VLOOKUP(Ventas[[#This Row],[Estado]], Población[#All], 2, 0)</f>
        <v>6266000</v>
      </c>
      <c r="J1014" t="s">
        <v>61</v>
      </c>
      <c r="K1014" t="s">
        <v>66</v>
      </c>
      <c r="L1014">
        <v>2</v>
      </c>
      <c r="M1014" s="2">
        <v>297.5</v>
      </c>
      <c r="N1014" s="2">
        <v>476.5</v>
      </c>
      <c r="O1014" s="2">
        <f>Ventas[[#This Row],[Cantidad]]*Ventas[[#This Row],[Costo unitario]]</f>
        <v>595</v>
      </c>
      <c r="P1014" s="2">
        <f>Ventas[[#This Row],[Cantidad]]*Ventas[[#This Row],[Precio unitario]]</f>
        <v>953</v>
      </c>
    </row>
    <row r="1015" spans="2:16" x14ac:dyDescent="0.3">
      <c r="B1015" s="1">
        <v>42466</v>
      </c>
      <c r="C1015">
        <v>2016</v>
      </c>
      <c r="D1015" t="s">
        <v>52</v>
      </c>
      <c r="E1015">
        <v>24</v>
      </c>
      <c r="F1015" t="s">
        <v>90</v>
      </c>
      <c r="G1015" t="s">
        <v>37</v>
      </c>
      <c r="H1015" t="s">
        <v>6</v>
      </c>
      <c r="I1015" s="16">
        <f>VLOOKUP(Ventas[[#This Row],[Estado]], Población[#All], 2, 0)</f>
        <v>6266000</v>
      </c>
      <c r="J1015" t="s">
        <v>61</v>
      </c>
      <c r="K1015" t="s">
        <v>66</v>
      </c>
      <c r="L1015">
        <v>3</v>
      </c>
      <c r="M1015" s="2">
        <v>81.67</v>
      </c>
      <c r="N1015" s="2">
        <v>132.33333300000001</v>
      </c>
      <c r="O1015" s="2">
        <f>Ventas[[#This Row],[Cantidad]]*Ventas[[#This Row],[Costo unitario]]</f>
        <v>245.01</v>
      </c>
      <c r="P1015" s="2">
        <f>Ventas[[#This Row],[Cantidad]]*Ventas[[#This Row],[Precio unitario]]</f>
        <v>396.999999</v>
      </c>
    </row>
    <row r="1016" spans="2:16" x14ac:dyDescent="0.3">
      <c r="B1016" s="1">
        <v>42502</v>
      </c>
      <c r="C1016">
        <v>2016</v>
      </c>
      <c r="D1016" t="s">
        <v>53</v>
      </c>
      <c r="E1016">
        <v>24</v>
      </c>
      <c r="F1016" t="s">
        <v>90</v>
      </c>
      <c r="G1016" t="s">
        <v>37</v>
      </c>
      <c r="H1016" t="s">
        <v>6</v>
      </c>
      <c r="I1016" s="16">
        <f>VLOOKUP(Ventas[[#This Row],[Estado]], Población[#All], 2, 0)</f>
        <v>6266000</v>
      </c>
      <c r="J1016" t="s">
        <v>61</v>
      </c>
      <c r="K1016" t="s">
        <v>66</v>
      </c>
      <c r="L1016">
        <v>3</v>
      </c>
      <c r="M1016" s="2">
        <v>326.67</v>
      </c>
      <c r="N1016" s="2">
        <v>479</v>
      </c>
      <c r="O1016" s="2">
        <f>Ventas[[#This Row],[Cantidad]]*Ventas[[#This Row],[Costo unitario]]</f>
        <v>980.01</v>
      </c>
      <c r="P1016" s="2">
        <f>Ventas[[#This Row],[Cantidad]]*Ventas[[#This Row],[Precio unitario]]</f>
        <v>1437</v>
      </c>
    </row>
    <row r="1017" spans="2:16" hidden="1" x14ac:dyDescent="0.3">
      <c r="B1017" s="1">
        <v>42254</v>
      </c>
      <c r="C1017">
        <v>2015</v>
      </c>
      <c r="D1017" t="s">
        <v>57</v>
      </c>
      <c r="E1017">
        <v>24</v>
      </c>
      <c r="F1017" t="s">
        <v>90</v>
      </c>
      <c r="G1017" t="s">
        <v>37</v>
      </c>
      <c r="H1017" t="s">
        <v>6</v>
      </c>
      <c r="I1017" s="16">
        <f>VLOOKUP(Ventas[[#This Row],[Estado]], Población[#All], 2, 0)</f>
        <v>6266000</v>
      </c>
      <c r="J1017" t="s">
        <v>61</v>
      </c>
      <c r="K1017" t="s">
        <v>66</v>
      </c>
      <c r="L1017">
        <v>3</v>
      </c>
      <c r="M1017" s="2">
        <v>326.67</v>
      </c>
      <c r="N1017" s="2">
        <v>432.33333299999998</v>
      </c>
      <c r="O1017" s="2">
        <f>Ventas[[#This Row],[Cantidad]]*Ventas[[#This Row],[Costo unitario]]</f>
        <v>980.01</v>
      </c>
      <c r="P1017" s="2">
        <f>Ventas[[#This Row],[Cantidad]]*Ventas[[#This Row],[Precio unitario]]</f>
        <v>1296.9999989999999</v>
      </c>
    </row>
    <row r="1018" spans="2:16" hidden="1" x14ac:dyDescent="0.3">
      <c r="B1018" s="1">
        <v>42270</v>
      </c>
      <c r="C1018">
        <v>2015</v>
      </c>
      <c r="D1018" t="s">
        <v>57</v>
      </c>
      <c r="E1018">
        <v>24</v>
      </c>
      <c r="F1018" t="s">
        <v>90</v>
      </c>
      <c r="G1018" t="s">
        <v>37</v>
      </c>
      <c r="H1018" t="s">
        <v>6</v>
      </c>
      <c r="I1018" s="16">
        <f>VLOOKUP(Ventas[[#This Row],[Estado]], Población[#All], 2, 0)</f>
        <v>6266000</v>
      </c>
      <c r="J1018" t="s">
        <v>61</v>
      </c>
      <c r="K1018" t="s">
        <v>66</v>
      </c>
      <c r="L1018">
        <v>3</v>
      </c>
      <c r="M1018" s="2">
        <v>46.67</v>
      </c>
      <c r="N1018" s="2">
        <v>66.333332999999996</v>
      </c>
      <c r="O1018" s="2">
        <f>Ventas[[#This Row],[Cantidad]]*Ventas[[#This Row],[Costo unitario]]</f>
        <v>140.01</v>
      </c>
      <c r="P1018" s="2">
        <f>Ventas[[#This Row],[Cantidad]]*Ventas[[#This Row],[Precio unitario]]</f>
        <v>198.999999</v>
      </c>
    </row>
    <row r="1019" spans="2:16" hidden="1" x14ac:dyDescent="0.3">
      <c r="B1019" s="1">
        <v>42366</v>
      </c>
      <c r="C1019">
        <v>2015</v>
      </c>
      <c r="D1019" t="s">
        <v>60</v>
      </c>
      <c r="E1019">
        <v>24</v>
      </c>
      <c r="F1019" t="s">
        <v>90</v>
      </c>
      <c r="G1019" t="s">
        <v>37</v>
      </c>
      <c r="H1019" t="s">
        <v>6</v>
      </c>
      <c r="I1019" s="16">
        <f>VLOOKUP(Ventas[[#This Row],[Estado]], Población[#All], 2, 0)</f>
        <v>6266000</v>
      </c>
      <c r="J1019" t="s">
        <v>61</v>
      </c>
      <c r="K1019" t="s">
        <v>66</v>
      </c>
      <c r="L1019">
        <v>1</v>
      </c>
      <c r="M1019" s="2">
        <v>70</v>
      </c>
      <c r="N1019" s="2">
        <v>90</v>
      </c>
      <c r="O1019" s="2">
        <f>Ventas[[#This Row],[Cantidad]]*Ventas[[#This Row],[Costo unitario]]</f>
        <v>70</v>
      </c>
      <c r="P1019" s="2">
        <f>Ventas[[#This Row],[Cantidad]]*Ventas[[#This Row],[Precio unitario]]</f>
        <v>90</v>
      </c>
    </row>
    <row r="1020" spans="2:16" hidden="1" x14ac:dyDescent="0.3">
      <c r="B1020" s="1">
        <v>42163</v>
      </c>
      <c r="C1020">
        <v>2015</v>
      </c>
      <c r="D1020" t="s">
        <v>54</v>
      </c>
      <c r="E1020">
        <v>24</v>
      </c>
      <c r="F1020" t="s">
        <v>90</v>
      </c>
      <c r="G1020" t="s">
        <v>35</v>
      </c>
      <c r="H1020" t="s">
        <v>20</v>
      </c>
      <c r="I1020" s="16">
        <f>VLOOKUP(Ventas[[#This Row],[Estado]], Población[#All], 2, 0)</f>
        <v>330727</v>
      </c>
      <c r="J1020" t="s">
        <v>63</v>
      </c>
      <c r="K1020" t="s">
        <v>67</v>
      </c>
      <c r="L1020">
        <v>1</v>
      </c>
      <c r="M1020" s="2">
        <v>2071</v>
      </c>
      <c r="N1020" s="2">
        <v>2211</v>
      </c>
      <c r="O1020" s="2">
        <f>Ventas[[#This Row],[Cantidad]]*Ventas[[#This Row],[Costo unitario]]</f>
        <v>2071</v>
      </c>
      <c r="P1020" s="2">
        <f>Ventas[[#This Row],[Cantidad]]*Ventas[[#This Row],[Precio unitario]]</f>
        <v>2211</v>
      </c>
    </row>
    <row r="1021" spans="2:16" hidden="1" x14ac:dyDescent="0.3">
      <c r="B1021" s="1">
        <v>42242</v>
      </c>
      <c r="C1021">
        <v>2015</v>
      </c>
      <c r="D1021" t="s">
        <v>56</v>
      </c>
      <c r="E1021">
        <v>24</v>
      </c>
      <c r="F1021" t="s">
        <v>90</v>
      </c>
      <c r="G1021" t="s">
        <v>35</v>
      </c>
      <c r="H1021" t="s">
        <v>20</v>
      </c>
      <c r="I1021" s="16">
        <f>VLOOKUP(Ventas[[#This Row],[Estado]], Población[#All], 2, 0)</f>
        <v>330727</v>
      </c>
      <c r="J1021" t="s">
        <v>63</v>
      </c>
      <c r="K1021" t="s">
        <v>67</v>
      </c>
      <c r="L1021">
        <v>3</v>
      </c>
      <c r="M1021" s="2">
        <v>765</v>
      </c>
      <c r="N1021" s="2">
        <v>669.33333300000004</v>
      </c>
      <c r="O1021" s="2">
        <f>Ventas[[#This Row],[Cantidad]]*Ventas[[#This Row],[Costo unitario]]</f>
        <v>2295</v>
      </c>
      <c r="P1021" s="2">
        <f>Ventas[[#This Row],[Cantidad]]*Ventas[[#This Row],[Precio unitario]]</f>
        <v>2007.9999990000001</v>
      </c>
    </row>
    <row r="1022" spans="2:16" hidden="1" x14ac:dyDescent="0.3">
      <c r="B1022" s="1">
        <v>42242</v>
      </c>
      <c r="C1022">
        <v>2015</v>
      </c>
      <c r="D1022" t="s">
        <v>56</v>
      </c>
      <c r="E1022">
        <v>24</v>
      </c>
      <c r="F1022" t="s">
        <v>90</v>
      </c>
      <c r="G1022" t="s">
        <v>35</v>
      </c>
      <c r="H1022" t="s">
        <v>20</v>
      </c>
      <c r="I1022" s="16">
        <f>VLOOKUP(Ventas[[#This Row],[Estado]], Población[#All], 2, 0)</f>
        <v>330727</v>
      </c>
      <c r="J1022" t="s">
        <v>61</v>
      </c>
      <c r="K1022" t="s">
        <v>64</v>
      </c>
      <c r="L1022">
        <v>2</v>
      </c>
      <c r="M1022" s="2">
        <v>315</v>
      </c>
      <c r="N1022" s="2">
        <v>297.5</v>
      </c>
      <c r="O1022" s="2">
        <f>Ventas[[#This Row],[Cantidad]]*Ventas[[#This Row],[Costo unitario]]</f>
        <v>630</v>
      </c>
      <c r="P1022" s="2">
        <f>Ventas[[#This Row],[Cantidad]]*Ventas[[#This Row],[Precio unitario]]</f>
        <v>595</v>
      </c>
    </row>
    <row r="1023" spans="2:16" hidden="1" x14ac:dyDescent="0.3">
      <c r="B1023" s="1">
        <v>42242</v>
      </c>
      <c r="C1023">
        <v>2015</v>
      </c>
      <c r="D1023" t="s">
        <v>56</v>
      </c>
      <c r="E1023">
        <v>24</v>
      </c>
      <c r="F1023" t="s">
        <v>90</v>
      </c>
      <c r="G1023" t="s">
        <v>35</v>
      </c>
      <c r="H1023" t="s">
        <v>20</v>
      </c>
      <c r="I1023" s="16">
        <f>VLOOKUP(Ventas[[#This Row],[Estado]], Población[#All], 2, 0)</f>
        <v>330727</v>
      </c>
      <c r="J1023" t="s">
        <v>61</v>
      </c>
      <c r="K1023" t="s">
        <v>64</v>
      </c>
      <c r="L1023">
        <v>1</v>
      </c>
      <c r="M1023" s="2">
        <v>30</v>
      </c>
      <c r="N1023" s="2">
        <v>38</v>
      </c>
      <c r="O1023" s="2">
        <f>Ventas[[#This Row],[Cantidad]]*Ventas[[#This Row],[Costo unitario]]</f>
        <v>30</v>
      </c>
      <c r="P1023" s="2">
        <f>Ventas[[#This Row],[Cantidad]]*Ventas[[#This Row],[Precio unitario]]</f>
        <v>38</v>
      </c>
    </row>
    <row r="1024" spans="2:16" hidden="1" x14ac:dyDescent="0.3">
      <c r="B1024" s="1">
        <v>42242</v>
      </c>
      <c r="C1024">
        <v>2015</v>
      </c>
      <c r="D1024" t="s">
        <v>56</v>
      </c>
      <c r="E1024">
        <v>24</v>
      </c>
      <c r="F1024" t="s">
        <v>90</v>
      </c>
      <c r="G1024" t="s">
        <v>35</v>
      </c>
      <c r="H1024" t="s">
        <v>20</v>
      </c>
      <c r="I1024" s="16">
        <f>VLOOKUP(Ventas[[#This Row],[Estado]], Población[#All], 2, 0)</f>
        <v>330727</v>
      </c>
      <c r="J1024" t="s">
        <v>61</v>
      </c>
      <c r="K1024" t="s">
        <v>64</v>
      </c>
      <c r="L1024">
        <v>1</v>
      </c>
      <c r="M1024" s="2">
        <v>69</v>
      </c>
      <c r="N1024" s="2">
        <v>71</v>
      </c>
      <c r="O1024" s="2">
        <f>Ventas[[#This Row],[Cantidad]]*Ventas[[#This Row],[Costo unitario]]</f>
        <v>69</v>
      </c>
      <c r="P1024" s="2">
        <f>Ventas[[#This Row],[Cantidad]]*Ventas[[#This Row],[Precio unitario]]</f>
        <v>71</v>
      </c>
    </row>
    <row r="1025" spans="2:16" hidden="1" x14ac:dyDescent="0.3">
      <c r="B1025" s="1">
        <v>42242</v>
      </c>
      <c r="C1025">
        <v>2015</v>
      </c>
      <c r="D1025" t="s">
        <v>56</v>
      </c>
      <c r="E1025">
        <v>24</v>
      </c>
      <c r="F1025" t="s">
        <v>90</v>
      </c>
      <c r="G1025" t="s">
        <v>35</v>
      </c>
      <c r="H1025" t="s">
        <v>20</v>
      </c>
      <c r="I1025" s="16">
        <f>VLOOKUP(Ventas[[#This Row],[Estado]], Población[#All], 2, 0)</f>
        <v>330727</v>
      </c>
      <c r="J1025" t="s">
        <v>61</v>
      </c>
      <c r="K1025" t="s">
        <v>76</v>
      </c>
      <c r="L1025">
        <v>1</v>
      </c>
      <c r="M1025" s="2">
        <v>80</v>
      </c>
      <c r="N1025" s="2">
        <v>111</v>
      </c>
      <c r="O1025" s="2">
        <f>Ventas[[#This Row],[Cantidad]]*Ventas[[#This Row],[Costo unitario]]</f>
        <v>80</v>
      </c>
      <c r="P1025" s="2">
        <f>Ventas[[#This Row],[Cantidad]]*Ventas[[#This Row],[Precio unitario]]</f>
        <v>111</v>
      </c>
    </row>
    <row r="1026" spans="2:16" hidden="1" x14ac:dyDescent="0.3">
      <c r="B1026" s="1">
        <v>42333</v>
      </c>
      <c r="C1026">
        <v>2015</v>
      </c>
      <c r="D1026" t="s">
        <v>59</v>
      </c>
      <c r="E1026">
        <v>24</v>
      </c>
      <c r="F1026" t="s">
        <v>90</v>
      </c>
      <c r="G1026" t="s">
        <v>35</v>
      </c>
      <c r="H1026" t="s">
        <v>20</v>
      </c>
      <c r="I1026" s="16">
        <f>VLOOKUP(Ventas[[#This Row],[Estado]], Población[#All], 2, 0)</f>
        <v>330727</v>
      </c>
      <c r="J1026" t="s">
        <v>63</v>
      </c>
      <c r="K1026" t="s">
        <v>77</v>
      </c>
      <c r="L1026">
        <v>1</v>
      </c>
      <c r="M1026" s="2">
        <v>540</v>
      </c>
      <c r="N1026" s="2">
        <v>563</v>
      </c>
      <c r="O1026" s="2">
        <f>Ventas[[#This Row],[Cantidad]]*Ventas[[#This Row],[Costo unitario]]</f>
        <v>540</v>
      </c>
      <c r="P1026" s="2">
        <f>Ventas[[#This Row],[Cantidad]]*Ventas[[#This Row],[Precio unitario]]</f>
        <v>563</v>
      </c>
    </row>
    <row r="1027" spans="2:16" hidden="1" x14ac:dyDescent="0.3">
      <c r="B1027" s="1">
        <v>42333</v>
      </c>
      <c r="C1027">
        <v>2015</v>
      </c>
      <c r="D1027" t="s">
        <v>59</v>
      </c>
      <c r="E1027">
        <v>24</v>
      </c>
      <c r="F1027" t="s">
        <v>90</v>
      </c>
      <c r="G1027" t="s">
        <v>35</v>
      </c>
      <c r="H1027" t="s">
        <v>20</v>
      </c>
      <c r="I1027" s="16">
        <f>VLOOKUP(Ventas[[#This Row],[Estado]], Población[#All], 2, 0)</f>
        <v>330727</v>
      </c>
      <c r="J1027" t="s">
        <v>61</v>
      </c>
      <c r="K1027" t="s">
        <v>78</v>
      </c>
      <c r="L1027">
        <v>2</v>
      </c>
      <c r="M1027" s="2">
        <v>7.5</v>
      </c>
      <c r="N1027" s="2">
        <v>10</v>
      </c>
      <c r="O1027" s="2">
        <f>Ventas[[#This Row],[Cantidad]]*Ventas[[#This Row],[Costo unitario]]</f>
        <v>15</v>
      </c>
      <c r="P1027" s="2">
        <f>Ventas[[#This Row],[Cantidad]]*Ventas[[#This Row],[Precio unitario]]</f>
        <v>20</v>
      </c>
    </row>
    <row r="1028" spans="2:16" hidden="1" x14ac:dyDescent="0.3">
      <c r="B1028" s="1">
        <v>42333</v>
      </c>
      <c r="C1028">
        <v>2015</v>
      </c>
      <c r="D1028" t="s">
        <v>59</v>
      </c>
      <c r="E1028">
        <v>24</v>
      </c>
      <c r="F1028" t="s">
        <v>90</v>
      </c>
      <c r="G1028" t="s">
        <v>35</v>
      </c>
      <c r="H1028" t="s">
        <v>20</v>
      </c>
      <c r="I1028" s="16">
        <f>VLOOKUP(Ventas[[#This Row],[Estado]], Población[#All], 2, 0)</f>
        <v>330727</v>
      </c>
      <c r="J1028" t="s">
        <v>61</v>
      </c>
      <c r="K1028" t="s">
        <v>78</v>
      </c>
      <c r="L1028">
        <v>3</v>
      </c>
      <c r="M1028" s="2">
        <v>81</v>
      </c>
      <c r="N1028" s="2">
        <v>76</v>
      </c>
      <c r="O1028" s="2">
        <f>Ventas[[#This Row],[Cantidad]]*Ventas[[#This Row],[Costo unitario]]</f>
        <v>243</v>
      </c>
      <c r="P1028" s="2">
        <f>Ventas[[#This Row],[Cantidad]]*Ventas[[#This Row],[Precio unitario]]</f>
        <v>228</v>
      </c>
    </row>
    <row r="1029" spans="2:16" x14ac:dyDescent="0.3">
      <c r="B1029" s="1">
        <v>42395</v>
      </c>
      <c r="C1029">
        <v>2016</v>
      </c>
      <c r="D1029" t="s">
        <v>49</v>
      </c>
      <c r="E1029">
        <v>24</v>
      </c>
      <c r="F1029" t="s">
        <v>89</v>
      </c>
      <c r="G1029" t="s">
        <v>35</v>
      </c>
      <c r="H1029" t="s">
        <v>8</v>
      </c>
      <c r="I1029" s="16">
        <f>VLOOKUP(Ventas[[#This Row],[Estado]], Población[#All], 2, 0)</f>
        <v>1654000</v>
      </c>
      <c r="J1029" t="s">
        <v>63</v>
      </c>
      <c r="K1029" t="s">
        <v>77</v>
      </c>
      <c r="L1029">
        <v>3</v>
      </c>
      <c r="M1029" s="2">
        <v>180</v>
      </c>
      <c r="N1029" s="2">
        <v>256.66666700000002</v>
      </c>
      <c r="O1029" s="2">
        <f>Ventas[[#This Row],[Cantidad]]*Ventas[[#This Row],[Costo unitario]]</f>
        <v>540</v>
      </c>
      <c r="P1029" s="2">
        <f>Ventas[[#This Row],[Cantidad]]*Ventas[[#This Row],[Precio unitario]]</f>
        <v>770.00000100000011</v>
      </c>
    </row>
    <row r="1030" spans="2:16" x14ac:dyDescent="0.3">
      <c r="B1030" s="1">
        <v>42395</v>
      </c>
      <c r="C1030">
        <v>2016</v>
      </c>
      <c r="D1030" t="s">
        <v>49</v>
      </c>
      <c r="E1030">
        <v>24</v>
      </c>
      <c r="F1030" t="s">
        <v>89</v>
      </c>
      <c r="G1030" t="s">
        <v>35</v>
      </c>
      <c r="H1030" t="s">
        <v>8</v>
      </c>
      <c r="I1030" s="16">
        <f>VLOOKUP(Ventas[[#This Row],[Estado]], Población[#All], 2, 0)</f>
        <v>1654000</v>
      </c>
      <c r="J1030" t="s">
        <v>61</v>
      </c>
      <c r="K1030" t="s">
        <v>78</v>
      </c>
      <c r="L1030">
        <v>3</v>
      </c>
      <c r="M1030" s="2">
        <v>42</v>
      </c>
      <c r="N1030" s="2">
        <v>43</v>
      </c>
      <c r="O1030" s="2">
        <f>Ventas[[#This Row],[Cantidad]]*Ventas[[#This Row],[Costo unitario]]</f>
        <v>126</v>
      </c>
      <c r="P1030" s="2">
        <f>Ventas[[#This Row],[Cantidad]]*Ventas[[#This Row],[Precio unitario]]</f>
        <v>129</v>
      </c>
    </row>
    <row r="1031" spans="2:16" x14ac:dyDescent="0.3">
      <c r="B1031" s="1">
        <v>42395</v>
      </c>
      <c r="C1031">
        <v>2016</v>
      </c>
      <c r="D1031" t="s">
        <v>49</v>
      </c>
      <c r="E1031">
        <v>24</v>
      </c>
      <c r="F1031" t="s">
        <v>89</v>
      </c>
      <c r="G1031" t="s">
        <v>35</v>
      </c>
      <c r="H1031" t="s">
        <v>8</v>
      </c>
      <c r="I1031" s="16">
        <f>VLOOKUP(Ventas[[#This Row],[Estado]], Población[#All], 2, 0)</f>
        <v>1654000</v>
      </c>
      <c r="J1031" t="s">
        <v>61</v>
      </c>
      <c r="K1031" t="s">
        <v>78</v>
      </c>
      <c r="L1031">
        <v>2</v>
      </c>
      <c r="M1031" s="2">
        <v>32.5</v>
      </c>
      <c r="N1031" s="2">
        <v>51</v>
      </c>
      <c r="O1031" s="2">
        <f>Ventas[[#This Row],[Cantidad]]*Ventas[[#This Row],[Costo unitario]]</f>
        <v>65</v>
      </c>
      <c r="P1031" s="2">
        <f>Ventas[[#This Row],[Cantidad]]*Ventas[[#This Row],[Precio unitario]]</f>
        <v>102</v>
      </c>
    </row>
    <row r="1032" spans="2:16" hidden="1" x14ac:dyDescent="0.3">
      <c r="B1032" s="1">
        <v>42226</v>
      </c>
      <c r="C1032">
        <v>2015</v>
      </c>
      <c r="D1032" t="s">
        <v>56</v>
      </c>
      <c r="E1032">
        <v>24</v>
      </c>
      <c r="F1032" t="s">
        <v>89</v>
      </c>
      <c r="G1032" t="s">
        <v>35</v>
      </c>
      <c r="H1032" t="s">
        <v>8</v>
      </c>
      <c r="I1032" s="16">
        <f>VLOOKUP(Ventas[[#This Row],[Estado]], Población[#All], 2, 0)</f>
        <v>1654000</v>
      </c>
      <c r="J1032" t="s">
        <v>61</v>
      </c>
      <c r="K1032" t="s">
        <v>78</v>
      </c>
      <c r="L1032">
        <v>2</v>
      </c>
      <c r="M1032" s="2">
        <v>37.5</v>
      </c>
      <c r="N1032" s="2">
        <v>36</v>
      </c>
      <c r="O1032" s="2">
        <f>Ventas[[#This Row],[Cantidad]]*Ventas[[#This Row],[Costo unitario]]</f>
        <v>75</v>
      </c>
      <c r="P1032" s="2">
        <f>Ventas[[#This Row],[Cantidad]]*Ventas[[#This Row],[Precio unitario]]</f>
        <v>72</v>
      </c>
    </row>
    <row r="1033" spans="2:16" hidden="1" x14ac:dyDescent="0.3">
      <c r="B1033" s="1">
        <v>42226</v>
      </c>
      <c r="C1033">
        <v>2015</v>
      </c>
      <c r="D1033" t="s">
        <v>56</v>
      </c>
      <c r="E1033">
        <v>24</v>
      </c>
      <c r="F1033" t="s">
        <v>89</v>
      </c>
      <c r="G1033" t="s">
        <v>35</v>
      </c>
      <c r="H1033" t="s">
        <v>8</v>
      </c>
      <c r="I1033" s="16">
        <f>VLOOKUP(Ventas[[#This Row],[Estado]], Población[#All], 2, 0)</f>
        <v>1654000</v>
      </c>
      <c r="J1033" t="s">
        <v>61</v>
      </c>
      <c r="K1033" t="s">
        <v>78</v>
      </c>
      <c r="L1033">
        <v>2</v>
      </c>
      <c r="M1033" s="2">
        <v>100</v>
      </c>
      <c r="N1033" s="2">
        <v>111</v>
      </c>
      <c r="O1033" s="2">
        <f>Ventas[[#This Row],[Cantidad]]*Ventas[[#This Row],[Costo unitario]]</f>
        <v>200</v>
      </c>
      <c r="P1033" s="2">
        <f>Ventas[[#This Row],[Cantidad]]*Ventas[[#This Row],[Precio unitario]]</f>
        <v>222</v>
      </c>
    </row>
    <row r="1034" spans="2:16" hidden="1" x14ac:dyDescent="0.3">
      <c r="B1034" s="1">
        <v>42205</v>
      </c>
      <c r="C1034">
        <v>2015</v>
      </c>
      <c r="D1034" t="s">
        <v>55</v>
      </c>
      <c r="E1034">
        <v>25</v>
      </c>
      <c r="F1034" t="s">
        <v>90</v>
      </c>
      <c r="G1034" t="s">
        <v>37</v>
      </c>
      <c r="H1034" t="s">
        <v>9</v>
      </c>
      <c r="I1034" s="16">
        <f>VLOOKUP(Ventas[[#This Row],[Estado]], Población[#All], 2, 0)</f>
        <v>990509</v>
      </c>
      <c r="J1034" t="s">
        <v>63</v>
      </c>
      <c r="K1034" t="s">
        <v>67</v>
      </c>
      <c r="L1034">
        <v>3</v>
      </c>
      <c r="M1034" s="2">
        <v>765</v>
      </c>
      <c r="N1034" s="2">
        <v>937.66666699999996</v>
      </c>
      <c r="O1034" s="2">
        <f>Ventas[[#This Row],[Cantidad]]*Ventas[[#This Row],[Costo unitario]]</f>
        <v>2295</v>
      </c>
      <c r="P1034" s="2">
        <f>Ventas[[#This Row],[Cantidad]]*Ventas[[#This Row],[Precio unitario]]</f>
        <v>2813.0000009999999</v>
      </c>
    </row>
    <row r="1035" spans="2:16" x14ac:dyDescent="0.3">
      <c r="B1035" s="1">
        <v>42517</v>
      </c>
      <c r="C1035">
        <v>2016</v>
      </c>
      <c r="D1035" t="s">
        <v>53</v>
      </c>
      <c r="E1035">
        <v>26</v>
      </c>
      <c r="F1035" t="s">
        <v>89</v>
      </c>
      <c r="G1035" t="s">
        <v>37</v>
      </c>
      <c r="H1035" t="s">
        <v>11</v>
      </c>
      <c r="I1035" s="16">
        <f>VLOOKUP(Ventas[[#This Row],[Estado]], Población[#All], 2, 0)</f>
        <v>13080000</v>
      </c>
      <c r="J1035" t="s">
        <v>61</v>
      </c>
      <c r="K1035" t="s">
        <v>66</v>
      </c>
      <c r="L1035">
        <v>3</v>
      </c>
      <c r="M1035" s="2">
        <v>128.33000000000001</v>
      </c>
      <c r="N1035" s="2">
        <v>202</v>
      </c>
      <c r="O1035" s="2">
        <f>Ventas[[#This Row],[Cantidad]]*Ventas[[#This Row],[Costo unitario]]</f>
        <v>384.99</v>
      </c>
      <c r="P1035" s="2">
        <f>Ventas[[#This Row],[Cantidad]]*Ventas[[#This Row],[Precio unitario]]</f>
        <v>606</v>
      </c>
    </row>
    <row r="1036" spans="2:16" x14ac:dyDescent="0.3">
      <c r="B1036" s="1">
        <v>42538</v>
      </c>
      <c r="C1036">
        <v>2016</v>
      </c>
      <c r="D1036" t="s">
        <v>54</v>
      </c>
      <c r="E1036">
        <v>26</v>
      </c>
      <c r="F1036" t="s">
        <v>89</v>
      </c>
      <c r="G1036" t="s">
        <v>35</v>
      </c>
      <c r="H1036" t="s">
        <v>16</v>
      </c>
      <c r="I1036" s="16">
        <f>VLOOKUP(Ventas[[#This Row],[Estado]], Población[#All], 2, 0)</f>
        <v>2592000</v>
      </c>
      <c r="J1036" t="s">
        <v>62</v>
      </c>
      <c r="K1036" t="s">
        <v>70</v>
      </c>
      <c r="L1036">
        <v>1</v>
      </c>
      <c r="M1036" s="2">
        <v>1350</v>
      </c>
      <c r="N1036" s="2">
        <v>1633</v>
      </c>
      <c r="O1036" s="2">
        <f>Ventas[[#This Row],[Cantidad]]*Ventas[[#This Row],[Costo unitario]]</f>
        <v>1350</v>
      </c>
      <c r="P1036" s="2">
        <f>Ventas[[#This Row],[Cantidad]]*Ventas[[#This Row],[Precio unitario]]</f>
        <v>1633</v>
      </c>
    </row>
    <row r="1037" spans="2:16" hidden="1" x14ac:dyDescent="0.3">
      <c r="B1037" s="1">
        <v>42223</v>
      </c>
      <c r="C1037">
        <v>2015</v>
      </c>
      <c r="D1037" t="s">
        <v>56</v>
      </c>
      <c r="E1037">
        <v>26</v>
      </c>
      <c r="F1037" t="s">
        <v>89</v>
      </c>
      <c r="G1037" t="s">
        <v>35</v>
      </c>
      <c r="H1037" t="s">
        <v>16</v>
      </c>
      <c r="I1037" s="16">
        <f>VLOOKUP(Ventas[[#This Row],[Estado]], Población[#All], 2, 0)</f>
        <v>2592000</v>
      </c>
      <c r="J1037" t="s">
        <v>62</v>
      </c>
      <c r="K1037" t="s">
        <v>70</v>
      </c>
      <c r="L1037">
        <v>1</v>
      </c>
      <c r="M1037" s="2">
        <v>1050</v>
      </c>
      <c r="N1037" s="2">
        <v>1267</v>
      </c>
      <c r="O1037" s="2">
        <f>Ventas[[#This Row],[Cantidad]]*Ventas[[#This Row],[Costo unitario]]</f>
        <v>1050</v>
      </c>
      <c r="P1037" s="2">
        <f>Ventas[[#This Row],[Cantidad]]*Ventas[[#This Row],[Precio unitario]]</f>
        <v>1267</v>
      </c>
    </row>
    <row r="1038" spans="2:16" hidden="1" x14ac:dyDescent="0.3">
      <c r="B1038" s="1">
        <v>42224</v>
      </c>
      <c r="C1038">
        <v>2015</v>
      </c>
      <c r="D1038" t="s">
        <v>56</v>
      </c>
      <c r="E1038">
        <v>26</v>
      </c>
      <c r="F1038" t="s">
        <v>89</v>
      </c>
      <c r="G1038" t="s">
        <v>35</v>
      </c>
      <c r="H1038" t="s">
        <v>16</v>
      </c>
      <c r="I1038" s="16">
        <f>VLOOKUP(Ventas[[#This Row],[Estado]], Población[#All], 2, 0)</f>
        <v>2592000</v>
      </c>
      <c r="J1038" t="s">
        <v>62</v>
      </c>
      <c r="K1038" t="s">
        <v>70</v>
      </c>
      <c r="L1038">
        <v>2</v>
      </c>
      <c r="M1038" s="2">
        <v>486</v>
      </c>
      <c r="N1038" s="2">
        <v>629</v>
      </c>
      <c r="O1038" s="2">
        <f>Ventas[[#This Row],[Cantidad]]*Ventas[[#This Row],[Costo unitario]]</f>
        <v>972</v>
      </c>
      <c r="P1038" s="2">
        <f>Ventas[[#This Row],[Cantidad]]*Ventas[[#This Row],[Precio unitario]]</f>
        <v>1258</v>
      </c>
    </row>
    <row r="1039" spans="2:16" hidden="1" x14ac:dyDescent="0.3">
      <c r="B1039" s="1">
        <v>42235</v>
      </c>
      <c r="C1039">
        <v>2015</v>
      </c>
      <c r="D1039" t="s">
        <v>56</v>
      </c>
      <c r="E1039">
        <v>26</v>
      </c>
      <c r="F1039" t="s">
        <v>89</v>
      </c>
      <c r="G1039" t="s">
        <v>35</v>
      </c>
      <c r="H1039" t="s">
        <v>16</v>
      </c>
      <c r="I1039" s="16">
        <f>VLOOKUP(Ventas[[#This Row],[Estado]], Población[#All], 2, 0)</f>
        <v>2592000</v>
      </c>
      <c r="J1039" t="s">
        <v>62</v>
      </c>
      <c r="K1039" t="s">
        <v>70</v>
      </c>
      <c r="L1039">
        <v>1</v>
      </c>
      <c r="M1039" s="2">
        <v>486</v>
      </c>
      <c r="N1039" s="2">
        <v>334</v>
      </c>
      <c r="O1039" s="2">
        <f>Ventas[[#This Row],[Cantidad]]*Ventas[[#This Row],[Costo unitario]]</f>
        <v>486</v>
      </c>
      <c r="P1039" s="2">
        <f>Ventas[[#This Row],[Cantidad]]*Ventas[[#This Row],[Precio unitario]]</f>
        <v>334</v>
      </c>
    </row>
    <row r="1040" spans="2:16" hidden="1" x14ac:dyDescent="0.3">
      <c r="B1040" s="1">
        <v>42283</v>
      </c>
      <c r="C1040">
        <v>2015</v>
      </c>
      <c r="D1040" t="s">
        <v>58</v>
      </c>
      <c r="E1040">
        <v>26</v>
      </c>
      <c r="F1040" t="s">
        <v>90</v>
      </c>
      <c r="G1040" t="s">
        <v>35</v>
      </c>
      <c r="H1040" t="s">
        <v>15</v>
      </c>
      <c r="I1040" s="16">
        <f>VLOOKUP(Ventas[[#This Row],[Estado]], Población[#All], 2, 0)</f>
        <v>1606000</v>
      </c>
      <c r="J1040" t="s">
        <v>62</v>
      </c>
      <c r="K1040" t="s">
        <v>70</v>
      </c>
      <c r="L1040">
        <v>3</v>
      </c>
      <c r="M1040" s="2">
        <v>414</v>
      </c>
      <c r="N1040" s="2">
        <v>323.33333299999998</v>
      </c>
      <c r="O1040" s="2">
        <f>Ventas[[#This Row],[Cantidad]]*Ventas[[#This Row],[Costo unitario]]</f>
        <v>1242</v>
      </c>
      <c r="P1040" s="2">
        <f>Ventas[[#This Row],[Cantidad]]*Ventas[[#This Row],[Precio unitario]]</f>
        <v>969.99999899999989</v>
      </c>
    </row>
    <row r="1041" spans="2:16" hidden="1" x14ac:dyDescent="0.3">
      <c r="B1041" s="1">
        <v>42239</v>
      </c>
      <c r="C1041">
        <v>2015</v>
      </c>
      <c r="D1041" t="s">
        <v>56</v>
      </c>
      <c r="E1041">
        <v>26</v>
      </c>
      <c r="F1041" t="s">
        <v>90</v>
      </c>
      <c r="G1041" t="s">
        <v>37</v>
      </c>
      <c r="H1041" t="s">
        <v>21</v>
      </c>
      <c r="I1041" s="16">
        <f>VLOOKUP(Ventas[[#This Row],[Estado]], Población[#All], 2, 0)</f>
        <v>72124</v>
      </c>
      <c r="J1041" t="s">
        <v>63</v>
      </c>
      <c r="K1041" t="s">
        <v>67</v>
      </c>
      <c r="L1041">
        <v>1</v>
      </c>
      <c r="M1041" s="2">
        <v>2320</v>
      </c>
      <c r="N1041" s="2">
        <v>2344</v>
      </c>
      <c r="O1041" s="2">
        <f>Ventas[[#This Row],[Cantidad]]*Ventas[[#This Row],[Costo unitario]]</f>
        <v>2320</v>
      </c>
      <c r="P1041" s="2">
        <f>Ventas[[#This Row],[Cantidad]]*Ventas[[#This Row],[Precio unitario]]</f>
        <v>2344</v>
      </c>
    </row>
    <row r="1042" spans="2:16" hidden="1" x14ac:dyDescent="0.3">
      <c r="B1042" s="1">
        <v>42239</v>
      </c>
      <c r="C1042">
        <v>2015</v>
      </c>
      <c r="D1042" t="s">
        <v>56</v>
      </c>
      <c r="E1042">
        <v>26</v>
      </c>
      <c r="F1042" t="s">
        <v>90</v>
      </c>
      <c r="G1042" t="s">
        <v>37</v>
      </c>
      <c r="H1042" t="s">
        <v>21</v>
      </c>
      <c r="I1042" s="16">
        <f>VLOOKUP(Ventas[[#This Row],[Estado]], Población[#All], 2, 0)</f>
        <v>72124</v>
      </c>
      <c r="J1042" t="s">
        <v>61</v>
      </c>
      <c r="K1042" t="s">
        <v>66</v>
      </c>
      <c r="L1042">
        <v>3</v>
      </c>
      <c r="M1042" s="2">
        <v>198.33</v>
      </c>
      <c r="N1042" s="2">
        <v>272.66666700000002</v>
      </c>
      <c r="O1042" s="2">
        <f>Ventas[[#This Row],[Cantidad]]*Ventas[[#This Row],[Costo unitario]]</f>
        <v>594.99</v>
      </c>
      <c r="P1042" s="2">
        <f>Ventas[[#This Row],[Cantidad]]*Ventas[[#This Row],[Precio unitario]]</f>
        <v>818.00000100000011</v>
      </c>
    </row>
    <row r="1043" spans="2:16" x14ac:dyDescent="0.3">
      <c r="B1043" s="1">
        <v>42417</v>
      </c>
      <c r="C1043">
        <v>2016</v>
      </c>
      <c r="D1043" t="s">
        <v>50</v>
      </c>
      <c r="E1043">
        <v>23</v>
      </c>
      <c r="F1043" t="s">
        <v>90</v>
      </c>
      <c r="G1043" t="s">
        <v>34</v>
      </c>
      <c r="H1043" t="s">
        <v>1</v>
      </c>
      <c r="I1043" s="16">
        <f>VLOOKUP(Ventas[[#This Row],[Estado]], Población[#All], 2, 0)</f>
        <v>39240000</v>
      </c>
      <c r="J1043" t="s">
        <v>61</v>
      </c>
      <c r="K1043" t="s">
        <v>76</v>
      </c>
      <c r="L1043">
        <v>2</v>
      </c>
      <c r="M1043" s="2">
        <v>71.5</v>
      </c>
      <c r="N1043" s="2">
        <v>87</v>
      </c>
      <c r="O1043" s="2">
        <f>Ventas[[#This Row],[Cantidad]]*Ventas[[#This Row],[Costo unitario]]</f>
        <v>143</v>
      </c>
      <c r="P1043" s="2">
        <f>Ventas[[#This Row],[Cantidad]]*Ventas[[#This Row],[Precio unitario]]</f>
        <v>174</v>
      </c>
    </row>
    <row r="1044" spans="2:16" x14ac:dyDescent="0.3">
      <c r="B1044" s="1">
        <v>42524</v>
      </c>
      <c r="C1044">
        <v>2016</v>
      </c>
      <c r="D1044" t="s">
        <v>54</v>
      </c>
      <c r="E1044">
        <v>23</v>
      </c>
      <c r="F1044" t="s">
        <v>90</v>
      </c>
      <c r="G1044" t="s">
        <v>34</v>
      </c>
      <c r="H1044" t="s">
        <v>1</v>
      </c>
      <c r="I1044" s="16">
        <f>VLOOKUP(Ventas[[#This Row],[Estado]], Población[#All], 2, 0)</f>
        <v>39240000</v>
      </c>
      <c r="J1044" t="s">
        <v>61</v>
      </c>
      <c r="K1044" t="s">
        <v>76</v>
      </c>
      <c r="L1044">
        <v>3</v>
      </c>
      <c r="M1044" s="2">
        <v>53</v>
      </c>
      <c r="N1044" s="2">
        <v>72.333332999999996</v>
      </c>
      <c r="O1044" s="2">
        <f>Ventas[[#This Row],[Cantidad]]*Ventas[[#This Row],[Costo unitario]]</f>
        <v>159</v>
      </c>
      <c r="P1044" s="2">
        <f>Ventas[[#This Row],[Cantidad]]*Ventas[[#This Row],[Precio unitario]]</f>
        <v>216.999999</v>
      </c>
    </row>
    <row r="1045" spans="2:16" hidden="1" x14ac:dyDescent="0.3">
      <c r="B1045" s="1">
        <v>42285</v>
      </c>
      <c r="C1045">
        <v>2015</v>
      </c>
      <c r="D1045" t="s">
        <v>58</v>
      </c>
      <c r="E1045">
        <v>23</v>
      </c>
      <c r="F1045" t="s">
        <v>90</v>
      </c>
      <c r="G1045" t="s">
        <v>34</v>
      </c>
      <c r="H1045" t="s">
        <v>1</v>
      </c>
      <c r="I1045" s="16">
        <f>VLOOKUP(Ventas[[#This Row],[Estado]], Población[#All], 2, 0)</f>
        <v>39240000</v>
      </c>
      <c r="J1045" t="s">
        <v>61</v>
      </c>
      <c r="K1045" t="s">
        <v>76</v>
      </c>
      <c r="L1045">
        <v>1</v>
      </c>
      <c r="M1045" s="2">
        <v>175</v>
      </c>
      <c r="N1045" s="2">
        <v>190</v>
      </c>
      <c r="O1045" s="2">
        <f>Ventas[[#This Row],[Cantidad]]*Ventas[[#This Row],[Costo unitario]]</f>
        <v>175</v>
      </c>
      <c r="P1045" s="2">
        <f>Ventas[[#This Row],[Cantidad]]*Ventas[[#This Row],[Precio unitario]]</f>
        <v>190</v>
      </c>
    </row>
    <row r="1046" spans="2:16" x14ac:dyDescent="0.3">
      <c r="B1046" s="1">
        <v>42531</v>
      </c>
      <c r="C1046">
        <v>2016</v>
      </c>
      <c r="D1046" t="s">
        <v>54</v>
      </c>
      <c r="E1046">
        <v>67</v>
      </c>
      <c r="F1046" t="s">
        <v>90</v>
      </c>
      <c r="G1046" t="s">
        <v>34</v>
      </c>
      <c r="H1046" t="s">
        <v>1</v>
      </c>
      <c r="I1046" s="16">
        <f>VLOOKUP(Ventas[[#This Row],[Estado]], Población[#All], 2, 0)</f>
        <v>39240000</v>
      </c>
      <c r="J1046" t="s">
        <v>61</v>
      </c>
      <c r="K1046" t="s">
        <v>64</v>
      </c>
      <c r="L1046">
        <v>3</v>
      </c>
      <c r="M1046" s="2">
        <v>13.67</v>
      </c>
      <c r="N1046" s="2">
        <v>17.333333</v>
      </c>
      <c r="O1046" s="2">
        <f>Ventas[[#This Row],[Cantidad]]*Ventas[[#This Row],[Costo unitario]]</f>
        <v>41.01</v>
      </c>
      <c r="P1046" s="2">
        <f>Ventas[[#This Row],[Cantidad]]*Ventas[[#This Row],[Precio unitario]]</f>
        <v>51.999999000000003</v>
      </c>
    </row>
    <row r="1047" spans="2:16" hidden="1" x14ac:dyDescent="0.3">
      <c r="B1047" s="1">
        <v>42335</v>
      </c>
      <c r="C1047">
        <v>2015</v>
      </c>
      <c r="D1047" t="s">
        <v>59</v>
      </c>
      <c r="E1047">
        <v>67</v>
      </c>
      <c r="F1047" t="s">
        <v>90</v>
      </c>
      <c r="G1047" t="s">
        <v>34</v>
      </c>
      <c r="H1047" t="s">
        <v>1</v>
      </c>
      <c r="I1047" s="16">
        <f>VLOOKUP(Ventas[[#This Row],[Estado]], Población[#All], 2, 0)</f>
        <v>39240000</v>
      </c>
      <c r="J1047" t="s">
        <v>61</v>
      </c>
      <c r="K1047" t="s">
        <v>64</v>
      </c>
      <c r="L1047">
        <v>2</v>
      </c>
      <c r="M1047" s="2">
        <v>490</v>
      </c>
      <c r="N1047" s="2">
        <v>518.5</v>
      </c>
      <c r="O1047" s="2">
        <f>Ventas[[#This Row],[Cantidad]]*Ventas[[#This Row],[Costo unitario]]</f>
        <v>980</v>
      </c>
      <c r="P1047" s="2">
        <f>Ventas[[#This Row],[Cantidad]]*Ventas[[#This Row],[Precio unitario]]</f>
        <v>1037</v>
      </c>
    </row>
    <row r="1048" spans="2:16" hidden="1" x14ac:dyDescent="0.3">
      <c r="B1048" s="1">
        <v>42310</v>
      </c>
      <c r="C1048">
        <v>2015</v>
      </c>
      <c r="D1048" t="s">
        <v>59</v>
      </c>
      <c r="E1048">
        <v>66</v>
      </c>
      <c r="F1048" t="s">
        <v>89</v>
      </c>
      <c r="G1048" t="s">
        <v>34</v>
      </c>
      <c r="H1048" t="s">
        <v>1</v>
      </c>
      <c r="I1048" s="16">
        <f>VLOOKUP(Ventas[[#This Row],[Estado]], Población[#All], 2, 0)</f>
        <v>39240000</v>
      </c>
      <c r="J1048" t="s">
        <v>61</v>
      </c>
      <c r="K1048" t="s">
        <v>64</v>
      </c>
      <c r="L1048">
        <v>1</v>
      </c>
      <c r="M1048" s="2">
        <v>27</v>
      </c>
      <c r="N1048" s="2">
        <v>30</v>
      </c>
      <c r="O1048" s="2">
        <f>Ventas[[#This Row],[Cantidad]]*Ventas[[#This Row],[Costo unitario]]</f>
        <v>27</v>
      </c>
      <c r="P1048" s="2">
        <f>Ventas[[#This Row],[Cantidad]]*Ventas[[#This Row],[Precio unitario]]</f>
        <v>30</v>
      </c>
    </row>
    <row r="1049" spans="2:16" hidden="1" x14ac:dyDescent="0.3">
      <c r="B1049" s="1">
        <v>42312</v>
      </c>
      <c r="C1049">
        <v>2015</v>
      </c>
      <c r="D1049" t="s">
        <v>59</v>
      </c>
      <c r="E1049">
        <v>66</v>
      </c>
      <c r="F1049" t="s">
        <v>89</v>
      </c>
      <c r="G1049" t="s">
        <v>34</v>
      </c>
      <c r="H1049" t="s">
        <v>1</v>
      </c>
      <c r="I1049" s="16">
        <f>VLOOKUP(Ventas[[#This Row],[Estado]], Población[#All], 2, 0)</f>
        <v>39240000</v>
      </c>
      <c r="J1049" t="s">
        <v>61</v>
      </c>
      <c r="K1049" t="s">
        <v>64</v>
      </c>
      <c r="L1049">
        <v>1</v>
      </c>
      <c r="M1049" s="2">
        <v>70</v>
      </c>
      <c r="N1049" s="2">
        <v>81</v>
      </c>
      <c r="O1049" s="2">
        <f>Ventas[[#This Row],[Cantidad]]*Ventas[[#This Row],[Costo unitario]]</f>
        <v>70</v>
      </c>
      <c r="P1049" s="2">
        <f>Ventas[[#This Row],[Cantidad]]*Ventas[[#This Row],[Precio unitario]]</f>
        <v>81</v>
      </c>
    </row>
    <row r="1050" spans="2:16" hidden="1" x14ac:dyDescent="0.3">
      <c r="B1050" s="1">
        <v>42312</v>
      </c>
      <c r="C1050">
        <v>2015</v>
      </c>
      <c r="D1050" t="s">
        <v>59</v>
      </c>
      <c r="E1050">
        <v>66</v>
      </c>
      <c r="F1050" t="s">
        <v>89</v>
      </c>
      <c r="G1050" t="s">
        <v>34</v>
      </c>
      <c r="H1050" t="s">
        <v>1</v>
      </c>
      <c r="I1050" s="16">
        <f>VLOOKUP(Ventas[[#This Row],[Estado]], Población[#All], 2, 0)</f>
        <v>39240000</v>
      </c>
      <c r="J1050" t="s">
        <v>61</v>
      </c>
      <c r="K1050" t="s">
        <v>64</v>
      </c>
      <c r="L1050">
        <v>3</v>
      </c>
      <c r="M1050" s="2">
        <v>23.33</v>
      </c>
      <c r="N1050" s="2">
        <v>26.333333</v>
      </c>
      <c r="O1050" s="2">
        <f>Ventas[[#This Row],[Cantidad]]*Ventas[[#This Row],[Costo unitario]]</f>
        <v>69.989999999999995</v>
      </c>
      <c r="P1050" s="2">
        <f>Ventas[[#This Row],[Cantidad]]*Ventas[[#This Row],[Precio unitario]]</f>
        <v>78.999999000000003</v>
      </c>
    </row>
    <row r="1051" spans="2:16" hidden="1" x14ac:dyDescent="0.3">
      <c r="B1051" s="1">
        <v>42312</v>
      </c>
      <c r="C1051">
        <v>2015</v>
      </c>
      <c r="D1051" t="s">
        <v>59</v>
      </c>
      <c r="E1051">
        <v>66</v>
      </c>
      <c r="F1051" t="s">
        <v>89</v>
      </c>
      <c r="G1051" t="s">
        <v>34</v>
      </c>
      <c r="H1051" t="s">
        <v>1</v>
      </c>
      <c r="I1051" s="16">
        <f>VLOOKUP(Ventas[[#This Row],[Estado]], Población[#All], 2, 0)</f>
        <v>39240000</v>
      </c>
      <c r="J1051" t="s">
        <v>61</v>
      </c>
      <c r="K1051" t="s">
        <v>64</v>
      </c>
      <c r="L1051">
        <v>3</v>
      </c>
      <c r="M1051" s="2">
        <v>14.67</v>
      </c>
      <c r="N1051" s="2">
        <v>14.333333</v>
      </c>
      <c r="O1051" s="2">
        <f>Ventas[[#This Row],[Cantidad]]*Ventas[[#This Row],[Costo unitario]]</f>
        <v>44.01</v>
      </c>
      <c r="P1051" s="2">
        <f>Ventas[[#This Row],[Cantidad]]*Ventas[[#This Row],[Precio unitario]]</f>
        <v>42.999999000000003</v>
      </c>
    </row>
    <row r="1052" spans="2:16" x14ac:dyDescent="0.3">
      <c r="B1052" s="1">
        <v>42399</v>
      </c>
      <c r="C1052">
        <v>2016</v>
      </c>
      <c r="D1052" t="s">
        <v>49</v>
      </c>
      <c r="E1052">
        <v>44</v>
      </c>
      <c r="F1052" t="s">
        <v>89</v>
      </c>
      <c r="G1052" t="s">
        <v>34</v>
      </c>
      <c r="H1052" t="s">
        <v>1</v>
      </c>
      <c r="I1052" s="16">
        <f>VLOOKUP(Ventas[[#This Row],[Estado]], Población[#All], 2, 0)</f>
        <v>39240000</v>
      </c>
      <c r="J1052" t="s">
        <v>61</v>
      </c>
      <c r="K1052" t="s">
        <v>68</v>
      </c>
      <c r="L1052">
        <v>3</v>
      </c>
      <c r="M1052" s="2">
        <v>530</v>
      </c>
      <c r="N1052" s="2">
        <v>592.66666699999996</v>
      </c>
      <c r="O1052" s="2">
        <f>Ventas[[#This Row],[Cantidad]]*Ventas[[#This Row],[Costo unitario]]</f>
        <v>1590</v>
      </c>
      <c r="P1052" s="2">
        <f>Ventas[[#This Row],[Cantidad]]*Ventas[[#This Row],[Precio unitario]]</f>
        <v>1778.0000009999999</v>
      </c>
    </row>
    <row r="1053" spans="2:16" x14ac:dyDescent="0.3">
      <c r="B1053" s="1">
        <v>42489</v>
      </c>
      <c r="C1053">
        <v>2016</v>
      </c>
      <c r="D1053" t="s">
        <v>52</v>
      </c>
      <c r="E1053">
        <v>42</v>
      </c>
      <c r="F1053" t="s">
        <v>90</v>
      </c>
      <c r="G1053" t="s">
        <v>34</v>
      </c>
      <c r="H1053" t="s">
        <v>2</v>
      </c>
      <c r="I1053" s="16">
        <f>VLOOKUP(Ventas[[#This Row],[Estado]], Población[#All], 2, 0)</f>
        <v>4246000</v>
      </c>
      <c r="J1053" t="s">
        <v>61</v>
      </c>
      <c r="K1053" t="s">
        <v>76</v>
      </c>
      <c r="L1053">
        <v>3</v>
      </c>
      <c r="M1053" s="2">
        <v>29</v>
      </c>
      <c r="N1053" s="2">
        <v>38.333333000000003</v>
      </c>
      <c r="O1053" s="2">
        <f>Ventas[[#This Row],[Cantidad]]*Ventas[[#This Row],[Costo unitario]]</f>
        <v>87</v>
      </c>
      <c r="P1053" s="2">
        <f>Ventas[[#This Row],[Cantidad]]*Ventas[[#This Row],[Precio unitario]]</f>
        <v>114.999999</v>
      </c>
    </row>
    <row r="1054" spans="2:16" x14ac:dyDescent="0.3">
      <c r="B1054" s="1">
        <v>42564</v>
      </c>
      <c r="C1054">
        <v>2016</v>
      </c>
      <c r="D1054" t="s">
        <v>55</v>
      </c>
      <c r="E1054">
        <v>40</v>
      </c>
      <c r="F1054" t="s">
        <v>89</v>
      </c>
      <c r="G1054" t="s">
        <v>34</v>
      </c>
      <c r="H1054" t="s">
        <v>22</v>
      </c>
      <c r="I1054" s="16">
        <f>VLOOKUP(Ventas[[#This Row],[Estado]], Población[#All], 2, 0)</f>
        <v>5040000</v>
      </c>
      <c r="J1054" t="s">
        <v>61</v>
      </c>
      <c r="K1054" t="s">
        <v>64</v>
      </c>
      <c r="L1054">
        <v>3</v>
      </c>
      <c r="M1054" s="2">
        <v>315</v>
      </c>
      <c r="N1054" s="2">
        <v>385</v>
      </c>
      <c r="O1054" s="2">
        <f>Ventas[[#This Row],[Cantidad]]*Ventas[[#This Row],[Costo unitario]]</f>
        <v>945</v>
      </c>
      <c r="P1054" s="2">
        <f>Ventas[[#This Row],[Cantidad]]*Ventas[[#This Row],[Precio unitario]]</f>
        <v>1155</v>
      </c>
    </row>
    <row r="1055" spans="2:16" hidden="1" x14ac:dyDescent="0.3">
      <c r="B1055" s="1">
        <v>42323</v>
      </c>
      <c r="C1055">
        <v>2015</v>
      </c>
      <c r="D1055" t="s">
        <v>59</v>
      </c>
      <c r="E1055">
        <v>40</v>
      </c>
      <c r="F1055" t="s">
        <v>89</v>
      </c>
      <c r="G1055" t="s">
        <v>34</v>
      </c>
      <c r="H1055" t="s">
        <v>22</v>
      </c>
      <c r="I1055" s="16">
        <f>VLOOKUP(Ventas[[#This Row],[Estado]], Población[#All], 2, 0)</f>
        <v>5040000</v>
      </c>
      <c r="J1055" t="s">
        <v>61</v>
      </c>
      <c r="K1055" t="s">
        <v>64</v>
      </c>
      <c r="L1055">
        <v>3</v>
      </c>
      <c r="M1055" s="2">
        <v>19</v>
      </c>
      <c r="N1055" s="2">
        <v>19.666667</v>
      </c>
      <c r="O1055" s="2">
        <f>Ventas[[#This Row],[Cantidad]]*Ventas[[#This Row],[Costo unitario]]</f>
        <v>57</v>
      </c>
      <c r="P1055" s="2">
        <f>Ventas[[#This Row],[Cantidad]]*Ventas[[#This Row],[Precio unitario]]</f>
        <v>59.000000999999997</v>
      </c>
    </row>
    <row r="1056" spans="2:16" hidden="1" x14ac:dyDescent="0.3">
      <c r="B1056" s="1">
        <v>42102</v>
      </c>
      <c r="C1056">
        <v>2015</v>
      </c>
      <c r="D1056" t="s">
        <v>52</v>
      </c>
      <c r="E1056">
        <v>39</v>
      </c>
      <c r="F1056" t="s">
        <v>90</v>
      </c>
      <c r="G1056" t="s">
        <v>34</v>
      </c>
      <c r="H1056" t="s">
        <v>2</v>
      </c>
      <c r="I1056" s="16">
        <f>VLOOKUP(Ventas[[#This Row],[Estado]], Población[#All], 2, 0)</f>
        <v>4246000</v>
      </c>
      <c r="J1056" t="s">
        <v>63</v>
      </c>
      <c r="K1056" t="s">
        <v>67</v>
      </c>
      <c r="L1056">
        <v>3</v>
      </c>
      <c r="M1056" s="2">
        <v>683</v>
      </c>
      <c r="N1056" s="2">
        <v>707.66666699999996</v>
      </c>
      <c r="O1056" s="2">
        <f>Ventas[[#This Row],[Cantidad]]*Ventas[[#This Row],[Costo unitario]]</f>
        <v>2049</v>
      </c>
      <c r="P1056" s="2">
        <f>Ventas[[#This Row],[Cantidad]]*Ventas[[#This Row],[Precio unitario]]</f>
        <v>2123.0000009999999</v>
      </c>
    </row>
    <row r="1057" spans="2:16" hidden="1" x14ac:dyDescent="0.3">
      <c r="B1057" s="1">
        <v>42263</v>
      </c>
      <c r="C1057">
        <v>2015</v>
      </c>
      <c r="D1057" t="s">
        <v>57</v>
      </c>
      <c r="E1057">
        <v>39</v>
      </c>
      <c r="F1057" t="s">
        <v>90</v>
      </c>
      <c r="G1057" t="s">
        <v>34</v>
      </c>
      <c r="H1057" t="s">
        <v>2</v>
      </c>
      <c r="I1057" s="16">
        <f>VLOOKUP(Ventas[[#This Row],[Estado]], Población[#All], 2, 0)</f>
        <v>4246000</v>
      </c>
      <c r="J1057" t="s">
        <v>63</v>
      </c>
      <c r="K1057" t="s">
        <v>67</v>
      </c>
      <c r="L1057">
        <v>2</v>
      </c>
      <c r="M1057" s="2">
        <v>1147.5</v>
      </c>
      <c r="N1057" s="2">
        <v>1002</v>
      </c>
      <c r="O1057" s="2">
        <f>Ventas[[#This Row],[Cantidad]]*Ventas[[#This Row],[Costo unitario]]</f>
        <v>2295</v>
      </c>
      <c r="P1057" s="2">
        <f>Ventas[[#This Row],[Cantidad]]*Ventas[[#This Row],[Precio unitario]]</f>
        <v>2004</v>
      </c>
    </row>
    <row r="1058" spans="2:16" hidden="1" x14ac:dyDescent="0.3">
      <c r="B1058" s="1">
        <v>42263</v>
      </c>
      <c r="C1058">
        <v>2015</v>
      </c>
      <c r="D1058" t="s">
        <v>57</v>
      </c>
      <c r="E1058">
        <v>39</v>
      </c>
      <c r="F1058" t="s">
        <v>90</v>
      </c>
      <c r="G1058" t="s">
        <v>34</v>
      </c>
      <c r="H1058" t="s">
        <v>2</v>
      </c>
      <c r="I1058" s="16">
        <f>VLOOKUP(Ventas[[#This Row],[Estado]], Población[#All], 2, 0)</f>
        <v>4246000</v>
      </c>
      <c r="J1058" t="s">
        <v>62</v>
      </c>
      <c r="K1058" t="s">
        <v>72</v>
      </c>
      <c r="L1058">
        <v>1</v>
      </c>
      <c r="M1058" s="2">
        <v>225</v>
      </c>
      <c r="N1058" s="2">
        <v>216</v>
      </c>
      <c r="O1058" s="2">
        <f>Ventas[[#This Row],[Cantidad]]*Ventas[[#This Row],[Costo unitario]]</f>
        <v>225</v>
      </c>
      <c r="P1058" s="2">
        <f>Ventas[[#This Row],[Cantidad]]*Ventas[[#This Row],[Precio unitario]]</f>
        <v>216</v>
      </c>
    </row>
    <row r="1059" spans="2:16" x14ac:dyDescent="0.3">
      <c r="B1059" s="1">
        <v>42411</v>
      </c>
      <c r="C1059">
        <v>2016</v>
      </c>
      <c r="D1059" t="s">
        <v>50</v>
      </c>
      <c r="E1059">
        <v>29</v>
      </c>
      <c r="F1059" t="s">
        <v>89</v>
      </c>
      <c r="G1059" t="s">
        <v>35</v>
      </c>
      <c r="H1059" t="s">
        <v>12</v>
      </c>
      <c r="I1059" s="16">
        <f>VLOOKUP(Ventas[[#This Row],[Estado]], Población[#All], 2, 0)</f>
        <v>2161000</v>
      </c>
      <c r="J1059" t="s">
        <v>62</v>
      </c>
      <c r="K1059" t="s">
        <v>70</v>
      </c>
      <c r="L1059">
        <v>2</v>
      </c>
      <c r="M1059" s="2">
        <v>525</v>
      </c>
      <c r="N1059" s="2">
        <v>610</v>
      </c>
      <c r="O1059" s="2">
        <f>Ventas[[#This Row],[Cantidad]]*Ventas[[#This Row],[Costo unitario]]</f>
        <v>1050</v>
      </c>
      <c r="P1059" s="2">
        <f>Ventas[[#This Row],[Cantidad]]*Ventas[[#This Row],[Precio unitario]]</f>
        <v>1220</v>
      </c>
    </row>
    <row r="1060" spans="2:16" x14ac:dyDescent="0.3">
      <c r="B1060" s="1">
        <v>42449</v>
      </c>
      <c r="C1060">
        <v>2016</v>
      </c>
      <c r="D1060" t="s">
        <v>51</v>
      </c>
      <c r="E1060">
        <v>29</v>
      </c>
      <c r="F1060" t="s">
        <v>89</v>
      </c>
      <c r="G1060" t="s">
        <v>35</v>
      </c>
      <c r="H1060" t="s">
        <v>12</v>
      </c>
      <c r="I1060" s="16">
        <f>VLOOKUP(Ventas[[#This Row],[Estado]], Población[#All], 2, 0)</f>
        <v>2161000</v>
      </c>
      <c r="J1060" t="s">
        <v>62</v>
      </c>
      <c r="K1060" t="s">
        <v>70</v>
      </c>
      <c r="L1060">
        <v>2</v>
      </c>
      <c r="M1060" s="2">
        <v>162</v>
      </c>
      <c r="N1060" s="2">
        <v>188.5</v>
      </c>
      <c r="O1060" s="2">
        <f>Ventas[[#This Row],[Cantidad]]*Ventas[[#This Row],[Costo unitario]]</f>
        <v>324</v>
      </c>
      <c r="P1060" s="2">
        <f>Ventas[[#This Row],[Cantidad]]*Ventas[[#This Row],[Precio unitario]]</f>
        <v>377</v>
      </c>
    </row>
    <row r="1061" spans="2:16" x14ac:dyDescent="0.3">
      <c r="B1061" s="1">
        <v>42544</v>
      </c>
      <c r="C1061">
        <v>2016</v>
      </c>
      <c r="D1061" t="s">
        <v>54</v>
      </c>
      <c r="E1061">
        <v>29</v>
      </c>
      <c r="F1061" t="s">
        <v>89</v>
      </c>
      <c r="G1061" t="s">
        <v>35</v>
      </c>
      <c r="H1061" t="s">
        <v>12</v>
      </c>
      <c r="I1061" s="16">
        <f>VLOOKUP(Ventas[[#This Row],[Estado]], Población[#All], 2, 0)</f>
        <v>2161000</v>
      </c>
      <c r="J1061" t="s">
        <v>62</v>
      </c>
      <c r="K1061" t="s">
        <v>70</v>
      </c>
      <c r="L1061">
        <v>3</v>
      </c>
      <c r="M1061" s="2">
        <v>126</v>
      </c>
      <c r="N1061" s="2">
        <v>183</v>
      </c>
      <c r="O1061" s="2">
        <f>Ventas[[#This Row],[Cantidad]]*Ventas[[#This Row],[Costo unitario]]</f>
        <v>378</v>
      </c>
      <c r="P1061" s="2">
        <f>Ventas[[#This Row],[Cantidad]]*Ventas[[#This Row],[Precio unitario]]</f>
        <v>549</v>
      </c>
    </row>
    <row r="1062" spans="2:16" hidden="1" x14ac:dyDescent="0.3">
      <c r="B1062" s="1">
        <v>42345</v>
      </c>
      <c r="C1062">
        <v>2015</v>
      </c>
      <c r="D1062" t="s">
        <v>60</v>
      </c>
      <c r="E1062">
        <v>29</v>
      </c>
      <c r="F1062" t="s">
        <v>89</v>
      </c>
      <c r="G1062" t="s">
        <v>35</v>
      </c>
      <c r="H1062" t="s">
        <v>12</v>
      </c>
      <c r="I1062" s="16">
        <f>VLOOKUP(Ventas[[#This Row],[Estado]], Población[#All], 2, 0)</f>
        <v>2161000</v>
      </c>
      <c r="J1062" t="s">
        <v>62</v>
      </c>
      <c r="K1062" t="s">
        <v>70</v>
      </c>
      <c r="L1062">
        <v>1</v>
      </c>
      <c r="M1062" s="2">
        <v>300</v>
      </c>
      <c r="N1062" s="2">
        <v>230</v>
      </c>
      <c r="O1062" s="2">
        <f>Ventas[[#This Row],[Cantidad]]*Ventas[[#This Row],[Costo unitario]]</f>
        <v>300</v>
      </c>
      <c r="P1062" s="2">
        <f>Ventas[[#This Row],[Cantidad]]*Ventas[[#This Row],[Precio unitario]]</f>
        <v>230</v>
      </c>
    </row>
    <row r="1063" spans="2:16" x14ac:dyDescent="0.3">
      <c r="B1063" s="1">
        <v>42383</v>
      </c>
      <c r="C1063">
        <v>2016</v>
      </c>
      <c r="D1063" t="s">
        <v>49</v>
      </c>
      <c r="E1063">
        <v>29</v>
      </c>
      <c r="F1063" t="s">
        <v>90</v>
      </c>
      <c r="G1063" t="s">
        <v>35</v>
      </c>
      <c r="H1063" t="s">
        <v>12</v>
      </c>
      <c r="I1063" s="16">
        <f>VLOOKUP(Ventas[[#This Row],[Estado]], Población[#All], 2, 0)</f>
        <v>2161000</v>
      </c>
      <c r="J1063" t="s">
        <v>62</v>
      </c>
      <c r="K1063" t="s">
        <v>70</v>
      </c>
      <c r="L1063">
        <v>2</v>
      </c>
      <c r="M1063" s="2">
        <v>783</v>
      </c>
      <c r="N1063" s="2">
        <v>886</v>
      </c>
      <c r="O1063" s="2">
        <f>Ventas[[#This Row],[Cantidad]]*Ventas[[#This Row],[Costo unitario]]</f>
        <v>1566</v>
      </c>
      <c r="P1063" s="2">
        <f>Ventas[[#This Row],[Cantidad]]*Ventas[[#This Row],[Precio unitario]]</f>
        <v>1772</v>
      </c>
    </row>
    <row r="1064" spans="2:16" hidden="1" x14ac:dyDescent="0.3">
      <c r="B1064" s="1">
        <v>42224</v>
      </c>
      <c r="C1064">
        <v>2015</v>
      </c>
      <c r="D1064" t="s">
        <v>56</v>
      </c>
      <c r="E1064">
        <v>29</v>
      </c>
      <c r="F1064" t="s">
        <v>90</v>
      </c>
      <c r="G1064" t="s">
        <v>35</v>
      </c>
      <c r="H1064" t="s">
        <v>12</v>
      </c>
      <c r="I1064" s="16">
        <f>VLOOKUP(Ventas[[#This Row],[Estado]], Población[#All], 2, 0)</f>
        <v>2161000</v>
      </c>
      <c r="J1064" t="s">
        <v>62</v>
      </c>
      <c r="K1064" t="s">
        <v>70</v>
      </c>
      <c r="L1064">
        <v>1</v>
      </c>
      <c r="M1064" s="2">
        <v>500</v>
      </c>
      <c r="N1064" s="2">
        <v>543</v>
      </c>
      <c r="O1064" s="2">
        <f>Ventas[[#This Row],[Cantidad]]*Ventas[[#This Row],[Costo unitario]]</f>
        <v>500</v>
      </c>
      <c r="P1064" s="2">
        <f>Ventas[[#This Row],[Cantidad]]*Ventas[[#This Row],[Precio unitario]]</f>
        <v>543</v>
      </c>
    </row>
    <row r="1065" spans="2:16" hidden="1" x14ac:dyDescent="0.3">
      <c r="B1065" s="1">
        <v>42249</v>
      </c>
      <c r="C1065">
        <v>2015</v>
      </c>
      <c r="D1065" t="s">
        <v>57</v>
      </c>
      <c r="E1065">
        <v>29</v>
      </c>
      <c r="F1065" t="s">
        <v>90</v>
      </c>
      <c r="G1065" t="s">
        <v>35</v>
      </c>
      <c r="H1065" t="s">
        <v>12</v>
      </c>
      <c r="I1065" s="16">
        <f>VLOOKUP(Ventas[[#This Row],[Estado]], Población[#All], 2, 0)</f>
        <v>2161000</v>
      </c>
      <c r="J1065" t="s">
        <v>62</v>
      </c>
      <c r="K1065" t="s">
        <v>70</v>
      </c>
      <c r="L1065">
        <v>2</v>
      </c>
      <c r="M1065" s="2">
        <v>300</v>
      </c>
      <c r="N1065" s="2">
        <v>276</v>
      </c>
      <c r="O1065" s="2">
        <f>Ventas[[#This Row],[Cantidad]]*Ventas[[#This Row],[Costo unitario]]</f>
        <v>600</v>
      </c>
      <c r="P1065" s="2">
        <f>Ventas[[#This Row],[Cantidad]]*Ventas[[#This Row],[Precio unitario]]</f>
        <v>552</v>
      </c>
    </row>
    <row r="1066" spans="2:16" hidden="1" x14ac:dyDescent="0.3">
      <c r="B1066" s="1">
        <v>42260</v>
      </c>
      <c r="C1066">
        <v>2015</v>
      </c>
      <c r="D1066" t="s">
        <v>57</v>
      </c>
      <c r="E1066">
        <v>29</v>
      </c>
      <c r="F1066" t="s">
        <v>89</v>
      </c>
      <c r="G1066" t="s">
        <v>35</v>
      </c>
      <c r="H1066" t="s">
        <v>16</v>
      </c>
      <c r="I1066" s="16">
        <f>VLOOKUP(Ventas[[#This Row],[Estado]], Población[#All], 2, 0)</f>
        <v>2592000</v>
      </c>
      <c r="J1066" t="s">
        <v>62</v>
      </c>
      <c r="K1066" t="s">
        <v>70</v>
      </c>
      <c r="L1066">
        <v>3</v>
      </c>
      <c r="M1066" s="2">
        <v>54</v>
      </c>
      <c r="N1066" s="2">
        <v>49</v>
      </c>
      <c r="O1066" s="2">
        <f>Ventas[[#This Row],[Cantidad]]*Ventas[[#This Row],[Costo unitario]]</f>
        <v>162</v>
      </c>
      <c r="P1066" s="2">
        <f>Ventas[[#This Row],[Cantidad]]*Ventas[[#This Row],[Precio unitario]]</f>
        <v>147</v>
      </c>
    </row>
    <row r="1067" spans="2:16" hidden="1" x14ac:dyDescent="0.3">
      <c r="B1067" s="1">
        <v>42249</v>
      </c>
      <c r="C1067">
        <v>2015</v>
      </c>
      <c r="D1067" t="s">
        <v>57</v>
      </c>
      <c r="E1067">
        <v>30</v>
      </c>
      <c r="F1067" t="s">
        <v>90</v>
      </c>
      <c r="G1067" t="s">
        <v>35</v>
      </c>
      <c r="H1067" t="s">
        <v>15</v>
      </c>
      <c r="I1067" s="16">
        <f>VLOOKUP(Ventas[[#This Row],[Estado]], Población[#All], 2, 0)</f>
        <v>1606000</v>
      </c>
      <c r="J1067" t="s">
        <v>62</v>
      </c>
      <c r="K1067" t="s">
        <v>70</v>
      </c>
      <c r="L1067">
        <v>2</v>
      </c>
      <c r="M1067" s="2">
        <v>432</v>
      </c>
      <c r="N1067" s="2">
        <v>595.5</v>
      </c>
      <c r="O1067" s="2">
        <f>Ventas[[#This Row],[Cantidad]]*Ventas[[#This Row],[Costo unitario]]</f>
        <v>864</v>
      </c>
      <c r="P1067" s="2">
        <f>Ventas[[#This Row],[Cantidad]]*Ventas[[#This Row],[Precio unitario]]</f>
        <v>1191</v>
      </c>
    </row>
    <row r="1068" spans="2:16" hidden="1" x14ac:dyDescent="0.3">
      <c r="B1068" s="1">
        <v>42317</v>
      </c>
      <c r="C1068">
        <v>2015</v>
      </c>
      <c r="D1068" t="s">
        <v>59</v>
      </c>
      <c r="E1068">
        <v>71</v>
      </c>
      <c r="F1068" t="s">
        <v>89</v>
      </c>
      <c r="G1068" t="s">
        <v>35</v>
      </c>
      <c r="H1068" t="s">
        <v>8</v>
      </c>
      <c r="I1068" s="16">
        <f>VLOOKUP(Ventas[[#This Row],[Estado]], Población[#All], 2, 0)</f>
        <v>1654000</v>
      </c>
      <c r="J1068" t="s">
        <v>61</v>
      </c>
      <c r="K1068" t="s">
        <v>66</v>
      </c>
      <c r="L1068">
        <v>1</v>
      </c>
      <c r="M1068" s="2">
        <v>630</v>
      </c>
      <c r="N1068" s="2">
        <v>691</v>
      </c>
      <c r="O1068" s="2">
        <f>Ventas[[#This Row],[Cantidad]]*Ventas[[#This Row],[Costo unitario]]</f>
        <v>630</v>
      </c>
      <c r="P1068" s="2">
        <f>Ventas[[#This Row],[Cantidad]]*Ventas[[#This Row],[Precio unitario]]</f>
        <v>691</v>
      </c>
    </row>
    <row r="1069" spans="2:16" hidden="1" x14ac:dyDescent="0.3">
      <c r="B1069" s="1">
        <v>42317</v>
      </c>
      <c r="C1069">
        <v>2015</v>
      </c>
      <c r="D1069" t="s">
        <v>59</v>
      </c>
      <c r="E1069">
        <v>71</v>
      </c>
      <c r="F1069" t="s">
        <v>89</v>
      </c>
      <c r="G1069" t="s">
        <v>36</v>
      </c>
      <c r="H1069" t="s">
        <v>5</v>
      </c>
      <c r="I1069" s="16">
        <f>VLOOKUP(Ventas[[#This Row],[Estado]], Población[#All], 2, 0)</f>
        <v>55980000</v>
      </c>
      <c r="J1069" t="s">
        <v>61</v>
      </c>
      <c r="K1069" t="s">
        <v>66</v>
      </c>
      <c r="L1069">
        <v>3</v>
      </c>
      <c r="M1069" s="2">
        <v>128.33000000000001</v>
      </c>
      <c r="N1069" s="2">
        <v>139.66666699999999</v>
      </c>
      <c r="O1069" s="2">
        <f>Ventas[[#This Row],[Cantidad]]*Ventas[[#This Row],[Costo unitario]]</f>
        <v>384.99</v>
      </c>
      <c r="P1069" s="2">
        <f>Ventas[[#This Row],[Cantidad]]*Ventas[[#This Row],[Precio unitario]]</f>
        <v>419.000001</v>
      </c>
    </row>
    <row r="1070" spans="2:16" x14ac:dyDescent="0.3">
      <c r="B1070" s="1">
        <v>42370</v>
      </c>
      <c r="C1070">
        <v>2016</v>
      </c>
      <c r="D1070" t="s">
        <v>49</v>
      </c>
      <c r="E1070">
        <v>30</v>
      </c>
      <c r="F1070" t="s">
        <v>89</v>
      </c>
      <c r="G1070" t="s">
        <v>36</v>
      </c>
      <c r="H1070" t="s">
        <v>5</v>
      </c>
      <c r="I1070" s="16">
        <f>VLOOKUP(Ventas[[#This Row],[Estado]], Población[#All], 2, 0)</f>
        <v>55980000</v>
      </c>
      <c r="J1070" t="s">
        <v>62</v>
      </c>
      <c r="K1070" t="s">
        <v>70</v>
      </c>
      <c r="L1070">
        <v>1</v>
      </c>
      <c r="M1070" s="2">
        <v>216</v>
      </c>
      <c r="N1070" s="2">
        <v>243</v>
      </c>
      <c r="O1070" s="2">
        <f>Ventas[[#This Row],[Cantidad]]*Ventas[[#This Row],[Costo unitario]]</f>
        <v>216</v>
      </c>
      <c r="P1070" s="2">
        <f>Ventas[[#This Row],[Cantidad]]*Ventas[[#This Row],[Precio unitario]]</f>
        <v>243</v>
      </c>
    </row>
    <row r="1071" spans="2:16" x14ac:dyDescent="0.3">
      <c r="B1071" s="1">
        <v>42430</v>
      </c>
      <c r="C1071">
        <v>2016</v>
      </c>
      <c r="D1071" t="s">
        <v>51</v>
      </c>
      <c r="E1071">
        <v>30</v>
      </c>
      <c r="F1071" t="s">
        <v>89</v>
      </c>
      <c r="G1071" t="s">
        <v>36</v>
      </c>
      <c r="H1071" t="s">
        <v>5</v>
      </c>
      <c r="I1071" s="16">
        <f>VLOOKUP(Ventas[[#This Row],[Estado]], Población[#All], 2, 0)</f>
        <v>55980000</v>
      </c>
      <c r="J1071" t="s">
        <v>62</v>
      </c>
      <c r="K1071" t="s">
        <v>70</v>
      </c>
      <c r="L1071">
        <v>3</v>
      </c>
      <c r="M1071" s="2">
        <v>116.67</v>
      </c>
      <c r="N1071" s="2">
        <v>159</v>
      </c>
      <c r="O1071" s="2">
        <f>Ventas[[#This Row],[Cantidad]]*Ventas[[#This Row],[Costo unitario]]</f>
        <v>350.01</v>
      </c>
      <c r="P1071" s="2">
        <f>Ventas[[#This Row],[Cantidad]]*Ventas[[#This Row],[Precio unitario]]</f>
        <v>477</v>
      </c>
    </row>
    <row r="1072" spans="2:16" x14ac:dyDescent="0.3">
      <c r="B1072" s="1">
        <v>42526</v>
      </c>
      <c r="C1072">
        <v>2016</v>
      </c>
      <c r="D1072" t="s">
        <v>54</v>
      </c>
      <c r="E1072">
        <v>30</v>
      </c>
      <c r="F1072" t="s">
        <v>89</v>
      </c>
      <c r="G1072" t="s">
        <v>36</v>
      </c>
      <c r="H1072" t="s">
        <v>5</v>
      </c>
      <c r="I1072" s="16">
        <f>VLOOKUP(Ventas[[#This Row],[Estado]], Población[#All], 2, 0)</f>
        <v>55980000</v>
      </c>
      <c r="J1072" t="s">
        <v>62</v>
      </c>
      <c r="K1072" t="s">
        <v>70</v>
      </c>
      <c r="L1072">
        <v>2</v>
      </c>
      <c r="M1072" s="2">
        <v>243</v>
      </c>
      <c r="N1072" s="2">
        <v>283</v>
      </c>
      <c r="O1072" s="2">
        <f>Ventas[[#This Row],[Cantidad]]*Ventas[[#This Row],[Costo unitario]]</f>
        <v>486</v>
      </c>
      <c r="P1072" s="2">
        <f>Ventas[[#This Row],[Cantidad]]*Ventas[[#This Row],[Precio unitario]]</f>
        <v>566</v>
      </c>
    </row>
    <row r="1073" spans="2:16" hidden="1" x14ac:dyDescent="0.3">
      <c r="B1073" s="1">
        <v>42233</v>
      </c>
      <c r="C1073">
        <v>2015</v>
      </c>
      <c r="D1073" t="s">
        <v>56</v>
      </c>
      <c r="E1073">
        <v>30</v>
      </c>
      <c r="F1073" t="s">
        <v>89</v>
      </c>
      <c r="G1073" t="s">
        <v>36</v>
      </c>
      <c r="H1073" t="s">
        <v>5</v>
      </c>
      <c r="I1073" s="16">
        <f>VLOOKUP(Ventas[[#This Row],[Estado]], Población[#All], 2, 0)</f>
        <v>55980000</v>
      </c>
      <c r="J1073" t="s">
        <v>62</v>
      </c>
      <c r="K1073" t="s">
        <v>70</v>
      </c>
      <c r="L1073">
        <v>1</v>
      </c>
      <c r="M1073" s="2">
        <v>850</v>
      </c>
      <c r="N1073" s="2">
        <v>900</v>
      </c>
      <c r="O1073" s="2">
        <f>Ventas[[#This Row],[Cantidad]]*Ventas[[#This Row],[Costo unitario]]</f>
        <v>850</v>
      </c>
      <c r="P1073" s="2">
        <f>Ventas[[#This Row],[Cantidad]]*Ventas[[#This Row],[Precio unitario]]</f>
        <v>900</v>
      </c>
    </row>
    <row r="1074" spans="2:16" hidden="1" x14ac:dyDescent="0.3">
      <c r="B1074" s="1">
        <v>42298</v>
      </c>
      <c r="C1074">
        <v>2015</v>
      </c>
      <c r="D1074" t="s">
        <v>58</v>
      </c>
      <c r="E1074">
        <v>30</v>
      </c>
      <c r="F1074" t="s">
        <v>89</v>
      </c>
      <c r="G1074" t="s">
        <v>36</v>
      </c>
      <c r="H1074" t="s">
        <v>5</v>
      </c>
      <c r="I1074" s="16">
        <f>VLOOKUP(Ventas[[#This Row],[Estado]], Población[#All], 2, 0)</f>
        <v>55980000</v>
      </c>
      <c r="J1074" t="s">
        <v>62</v>
      </c>
      <c r="K1074" t="s">
        <v>70</v>
      </c>
      <c r="L1074">
        <v>2</v>
      </c>
      <c r="M1074" s="2">
        <v>783</v>
      </c>
      <c r="N1074" s="2">
        <v>873</v>
      </c>
      <c r="O1074" s="2">
        <f>Ventas[[#This Row],[Cantidad]]*Ventas[[#This Row],[Costo unitario]]</f>
        <v>1566</v>
      </c>
      <c r="P1074" s="2">
        <f>Ventas[[#This Row],[Cantidad]]*Ventas[[#This Row],[Precio unitario]]</f>
        <v>1746</v>
      </c>
    </row>
    <row r="1075" spans="2:16" x14ac:dyDescent="0.3">
      <c r="B1075" s="1">
        <v>42390</v>
      </c>
      <c r="C1075">
        <v>2016</v>
      </c>
      <c r="D1075" t="s">
        <v>49</v>
      </c>
      <c r="E1075">
        <v>30</v>
      </c>
      <c r="F1075" t="s">
        <v>89</v>
      </c>
      <c r="G1075" t="s">
        <v>35</v>
      </c>
      <c r="H1075" t="s">
        <v>23</v>
      </c>
      <c r="I1075" s="16">
        <f>VLOOKUP(Ventas[[#This Row],[Estado]], Población[#All], 2, 0)</f>
        <v>1244000</v>
      </c>
      <c r="J1075" t="s">
        <v>61</v>
      </c>
      <c r="K1075" t="s">
        <v>64</v>
      </c>
      <c r="L1075">
        <v>2</v>
      </c>
      <c r="M1075" s="2">
        <v>36</v>
      </c>
      <c r="N1075" s="2">
        <v>35.5</v>
      </c>
      <c r="O1075" s="2">
        <f>Ventas[[#This Row],[Cantidad]]*Ventas[[#This Row],[Costo unitario]]</f>
        <v>72</v>
      </c>
      <c r="P1075" s="2">
        <f>Ventas[[#This Row],[Cantidad]]*Ventas[[#This Row],[Precio unitario]]</f>
        <v>71</v>
      </c>
    </row>
    <row r="1076" spans="2:16" x14ac:dyDescent="0.3">
      <c r="B1076" s="1">
        <v>42390</v>
      </c>
      <c r="C1076">
        <v>2016</v>
      </c>
      <c r="D1076" t="s">
        <v>49</v>
      </c>
      <c r="E1076">
        <v>30</v>
      </c>
      <c r="F1076" t="s">
        <v>89</v>
      </c>
      <c r="G1076" t="s">
        <v>35</v>
      </c>
      <c r="H1076" t="s">
        <v>23</v>
      </c>
      <c r="I1076" s="16">
        <f>VLOOKUP(Ventas[[#This Row],[Estado]], Población[#All], 2, 0)</f>
        <v>1244000</v>
      </c>
      <c r="J1076" t="s">
        <v>62</v>
      </c>
      <c r="K1076" t="s">
        <v>73</v>
      </c>
      <c r="L1076">
        <v>1</v>
      </c>
      <c r="M1076" s="2">
        <v>234</v>
      </c>
      <c r="N1076" s="2">
        <v>309</v>
      </c>
      <c r="O1076" s="2">
        <f>Ventas[[#This Row],[Cantidad]]*Ventas[[#This Row],[Costo unitario]]</f>
        <v>234</v>
      </c>
      <c r="P1076" s="2">
        <f>Ventas[[#This Row],[Cantidad]]*Ventas[[#This Row],[Precio unitario]]</f>
        <v>309</v>
      </c>
    </row>
    <row r="1077" spans="2:16" x14ac:dyDescent="0.3">
      <c r="B1077" s="1">
        <v>42391</v>
      </c>
      <c r="C1077">
        <v>2016</v>
      </c>
      <c r="D1077" t="s">
        <v>49</v>
      </c>
      <c r="E1077">
        <v>30</v>
      </c>
      <c r="F1077" t="s">
        <v>89</v>
      </c>
      <c r="G1077" t="s">
        <v>35</v>
      </c>
      <c r="H1077" t="s">
        <v>23</v>
      </c>
      <c r="I1077" s="16">
        <f>VLOOKUP(Ventas[[#This Row],[Estado]], Población[#All], 2, 0)</f>
        <v>1244000</v>
      </c>
      <c r="J1077" t="s">
        <v>61</v>
      </c>
      <c r="K1077" t="s">
        <v>64</v>
      </c>
      <c r="L1077">
        <v>2</v>
      </c>
      <c r="M1077" s="2">
        <v>348</v>
      </c>
      <c r="N1077" s="2">
        <v>540</v>
      </c>
      <c r="O1077" s="2">
        <f>Ventas[[#This Row],[Cantidad]]*Ventas[[#This Row],[Costo unitario]]</f>
        <v>696</v>
      </c>
      <c r="P1077" s="2">
        <f>Ventas[[#This Row],[Cantidad]]*Ventas[[#This Row],[Precio unitario]]</f>
        <v>1080</v>
      </c>
    </row>
    <row r="1078" spans="2:16" x14ac:dyDescent="0.3">
      <c r="B1078" s="1">
        <v>42391</v>
      </c>
      <c r="C1078">
        <v>2016</v>
      </c>
      <c r="D1078" t="s">
        <v>49</v>
      </c>
      <c r="E1078">
        <v>30</v>
      </c>
      <c r="F1078" t="s">
        <v>89</v>
      </c>
      <c r="G1078" t="s">
        <v>35</v>
      </c>
      <c r="H1078" t="s">
        <v>23</v>
      </c>
      <c r="I1078" s="16">
        <f>VLOOKUP(Ventas[[#This Row],[Estado]], Población[#All], 2, 0)</f>
        <v>1244000</v>
      </c>
      <c r="J1078" t="s">
        <v>61</v>
      </c>
      <c r="K1078" t="s">
        <v>64</v>
      </c>
      <c r="L1078">
        <v>3</v>
      </c>
      <c r="M1078" s="2">
        <v>20</v>
      </c>
      <c r="N1078" s="2">
        <v>27.333333</v>
      </c>
      <c r="O1078" s="2">
        <f>Ventas[[#This Row],[Cantidad]]*Ventas[[#This Row],[Costo unitario]]</f>
        <v>60</v>
      </c>
      <c r="P1078" s="2">
        <f>Ventas[[#This Row],[Cantidad]]*Ventas[[#This Row],[Precio unitario]]</f>
        <v>81.999999000000003</v>
      </c>
    </row>
    <row r="1079" spans="2:16" x14ac:dyDescent="0.3">
      <c r="B1079" s="1">
        <v>42391</v>
      </c>
      <c r="C1079">
        <v>2016</v>
      </c>
      <c r="D1079" t="s">
        <v>49</v>
      </c>
      <c r="E1079">
        <v>30</v>
      </c>
      <c r="F1079" t="s">
        <v>89</v>
      </c>
      <c r="G1079" t="s">
        <v>35</v>
      </c>
      <c r="H1079" t="s">
        <v>23</v>
      </c>
      <c r="I1079" s="16">
        <f>VLOOKUP(Ventas[[#This Row],[Estado]], Población[#All], 2, 0)</f>
        <v>1244000</v>
      </c>
      <c r="J1079" t="s">
        <v>61</v>
      </c>
      <c r="K1079" t="s">
        <v>66</v>
      </c>
      <c r="L1079">
        <v>1</v>
      </c>
      <c r="M1079" s="2">
        <v>560</v>
      </c>
      <c r="N1079" s="2">
        <v>872</v>
      </c>
      <c r="O1079" s="2">
        <f>Ventas[[#This Row],[Cantidad]]*Ventas[[#This Row],[Costo unitario]]</f>
        <v>560</v>
      </c>
      <c r="P1079" s="2">
        <f>Ventas[[#This Row],[Cantidad]]*Ventas[[#This Row],[Precio unitario]]</f>
        <v>872</v>
      </c>
    </row>
    <row r="1080" spans="2:16" x14ac:dyDescent="0.3">
      <c r="B1080" s="1">
        <v>42421</v>
      </c>
      <c r="C1080">
        <v>2016</v>
      </c>
      <c r="D1080" t="s">
        <v>50</v>
      </c>
      <c r="E1080">
        <v>30</v>
      </c>
      <c r="F1080" t="s">
        <v>89</v>
      </c>
      <c r="G1080" t="s">
        <v>35</v>
      </c>
      <c r="H1080" t="s">
        <v>23</v>
      </c>
      <c r="I1080" s="16">
        <f>VLOOKUP(Ventas[[#This Row],[Estado]], Población[#All], 2, 0)</f>
        <v>1244000</v>
      </c>
      <c r="J1080" t="s">
        <v>61</v>
      </c>
      <c r="K1080" t="s">
        <v>64</v>
      </c>
      <c r="L1080">
        <v>2</v>
      </c>
      <c r="M1080" s="2">
        <v>52</v>
      </c>
      <c r="N1080" s="2">
        <v>82</v>
      </c>
      <c r="O1080" s="2">
        <f>Ventas[[#This Row],[Cantidad]]*Ventas[[#This Row],[Costo unitario]]</f>
        <v>104</v>
      </c>
      <c r="P1080" s="2">
        <f>Ventas[[#This Row],[Cantidad]]*Ventas[[#This Row],[Precio unitario]]</f>
        <v>164</v>
      </c>
    </row>
    <row r="1081" spans="2:16" x14ac:dyDescent="0.3">
      <c r="B1081" s="1">
        <v>42421</v>
      </c>
      <c r="C1081">
        <v>2016</v>
      </c>
      <c r="D1081" t="s">
        <v>50</v>
      </c>
      <c r="E1081">
        <v>30</v>
      </c>
      <c r="F1081" t="s">
        <v>89</v>
      </c>
      <c r="G1081" t="s">
        <v>35</v>
      </c>
      <c r="H1081" t="s">
        <v>23</v>
      </c>
      <c r="I1081" s="16">
        <f>VLOOKUP(Ventas[[#This Row],[Estado]], Población[#All], 2, 0)</f>
        <v>1244000</v>
      </c>
      <c r="J1081" t="s">
        <v>61</v>
      </c>
      <c r="K1081" t="s">
        <v>66</v>
      </c>
      <c r="L1081">
        <v>2</v>
      </c>
      <c r="M1081" s="2">
        <v>297.5</v>
      </c>
      <c r="N1081" s="2">
        <v>395</v>
      </c>
      <c r="O1081" s="2">
        <f>Ventas[[#This Row],[Cantidad]]*Ventas[[#This Row],[Costo unitario]]</f>
        <v>595</v>
      </c>
      <c r="P1081" s="2">
        <f>Ventas[[#This Row],[Cantidad]]*Ventas[[#This Row],[Precio unitario]]</f>
        <v>790</v>
      </c>
    </row>
    <row r="1082" spans="2:16" x14ac:dyDescent="0.3">
      <c r="B1082" s="1">
        <v>42421</v>
      </c>
      <c r="C1082">
        <v>2016</v>
      </c>
      <c r="D1082" t="s">
        <v>50</v>
      </c>
      <c r="E1082">
        <v>30</v>
      </c>
      <c r="F1082" t="s">
        <v>89</v>
      </c>
      <c r="G1082" t="s">
        <v>35</v>
      </c>
      <c r="H1082" t="s">
        <v>23</v>
      </c>
      <c r="I1082" s="16">
        <f>VLOOKUP(Ventas[[#This Row],[Estado]], Población[#All], 2, 0)</f>
        <v>1244000</v>
      </c>
      <c r="J1082" t="s">
        <v>62</v>
      </c>
      <c r="K1082" t="s">
        <v>73</v>
      </c>
      <c r="L1082">
        <v>1</v>
      </c>
      <c r="M1082" s="2">
        <v>144</v>
      </c>
      <c r="N1082" s="2">
        <v>189</v>
      </c>
      <c r="O1082" s="2">
        <f>Ventas[[#This Row],[Cantidad]]*Ventas[[#This Row],[Costo unitario]]</f>
        <v>144</v>
      </c>
      <c r="P1082" s="2">
        <f>Ventas[[#This Row],[Cantidad]]*Ventas[[#This Row],[Precio unitario]]</f>
        <v>189</v>
      </c>
    </row>
    <row r="1083" spans="2:16" x14ac:dyDescent="0.3">
      <c r="B1083" s="1">
        <v>42421</v>
      </c>
      <c r="C1083">
        <v>2016</v>
      </c>
      <c r="D1083" t="s">
        <v>50</v>
      </c>
      <c r="E1083">
        <v>30</v>
      </c>
      <c r="F1083" t="s">
        <v>89</v>
      </c>
      <c r="G1083" t="s">
        <v>35</v>
      </c>
      <c r="H1083" t="s">
        <v>23</v>
      </c>
      <c r="I1083" s="16">
        <f>VLOOKUP(Ventas[[#This Row],[Estado]], Población[#All], 2, 0)</f>
        <v>1244000</v>
      </c>
      <c r="J1083" t="s">
        <v>62</v>
      </c>
      <c r="K1083" t="s">
        <v>70</v>
      </c>
      <c r="L1083">
        <v>2</v>
      </c>
      <c r="M1083" s="2">
        <v>175</v>
      </c>
      <c r="N1083" s="2">
        <v>151</v>
      </c>
      <c r="O1083" s="2">
        <f>Ventas[[#This Row],[Cantidad]]*Ventas[[#This Row],[Costo unitario]]</f>
        <v>350</v>
      </c>
      <c r="P1083" s="2">
        <f>Ventas[[#This Row],[Cantidad]]*Ventas[[#This Row],[Precio unitario]]</f>
        <v>302</v>
      </c>
    </row>
    <row r="1084" spans="2:16" x14ac:dyDescent="0.3">
      <c r="B1084" s="1">
        <v>42430</v>
      </c>
      <c r="C1084">
        <v>2016</v>
      </c>
      <c r="D1084" t="s">
        <v>51</v>
      </c>
      <c r="E1084">
        <v>30</v>
      </c>
      <c r="F1084" t="s">
        <v>89</v>
      </c>
      <c r="G1084" t="s">
        <v>35</v>
      </c>
      <c r="H1084" t="s">
        <v>23</v>
      </c>
      <c r="I1084" s="16">
        <f>VLOOKUP(Ventas[[#This Row],[Estado]], Población[#All], 2, 0)</f>
        <v>1244000</v>
      </c>
      <c r="J1084" t="s">
        <v>61</v>
      </c>
      <c r="K1084" t="s">
        <v>64</v>
      </c>
      <c r="L1084">
        <v>1</v>
      </c>
      <c r="M1084" s="2">
        <v>85</v>
      </c>
      <c r="N1084" s="2">
        <v>136</v>
      </c>
      <c r="O1084" s="2">
        <f>Ventas[[#This Row],[Cantidad]]*Ventas[[#This Row],[Costo unitario]]</f>
        <v>85</v>
      </c>
      <c r="P1084" s="2">
        <f>Ventas[[#This Row],[Cantidad]]*Ventas[[#This Row],[Precio unitario]]</f>
        <v>136</v>
      </c>
    </row>
    <row r="1085" spans="2:16" x14ac:dyDescent="0.3">
      <c r="B1085" s="1">
        <v>42430</v>
      </c>
      <c r="C1085">
        <v>2016</v>
      </c>
      <c r="D1085" t="s">
        <v>51</v>
      </c>
      <c r="E1085">
        <v>30</v>
      </c>
      <c r="F1085" t="s">
        <v>89</v>
      </c>
      <c r="G1085" t="s">
        <v>35</v>
      </c>
      <c r="H1085" t="s">
        <v>23</v>
      </c>
      <c r="I1085" s="16">
        <f>VLOOKUP(Ventas[[#This Row],[Estado]], Población[#All], 2, 0)</f>
        <v>1244000</v>
      </c>
      <c r="J1085" t="s">
        <v>61</v>
      </c>
      <c r="K1085" t="s">
        <v>66</v>
      </c>
      <c r="L1085">
        <v>2</v>
      </c>
      <c r="M1085" s="2">
        <v>315</v>
      </c>
      <c r="N1085" s="2">
        <v>316.5</v>
      </c>
      <c r="O1085" s="2">
        <f>Ventas[[#This Row],[Cantidad]]*Ventas[[#This Row],[Costo unitario]]</f>
        <v>630</v>
      </c>
      <c r="P1085" s="2">
        <f>Ventas[[#This Row],[Cantidad]]*Ventas[[#This Row],[Precio unitario]]</f>
        <v>633</v>
      </c>
    </row>
    <row r="1086" spans="2:16" x14ac:dyDescent="0.3">
      <c r="B1086" s="1">
        <v>42442</v>
      </c>
      <c r="C1086">
        <v>2016</v>
      </c>
      <c r="D1086" t="s">
        <v>51</v>
      </c>
      <c r="E1086">
        <v>30</v>
      </c>
      <c r="F1086" t="s">
        <v>89</v>
      </c>
      <c r="G1086" t="s">
        <v>35</v>
      </c>
      <c r="H1086" t="s">
        <v>23</v>
      </c>
      <c r="I1086" s="16">
        <f>VLOOKUP(Ventas[[#This Row],[Estado]], Población[#All], 2, 0)</f>
        <v>1244000</v>
      </c>
      <c r="J1086" t="s">
        <v>61</v>
      </c>
      <c r="K1086" t="s">
        <v>64</v>
      </c>
      <c r="L1086">
        <v>2</v>
      </c>
      <c r="M1086" s="2">
        <v>58</v>
      </c>
      <c r="N1086" s="2">
        <v>53.5</v>
      </c>
      <c r="O1086" s="2">
        <f>Ventas[[#This Row],[Cantidad]]*Ventas[[#This Row],[Costo unitario]]</f>
        <v>116</v>
      </c>
      <c r="P1086" s="2">
        <f>Ventas[[#This Row],[Cantidad]]*Ventas[[#This Row],[Precio unitario]]</f>
        <v>107</v>
      </c>
    </row>
    <row r="1087" spans="2:16" x14ac:dyDescent="0.3">
      <c r="B1087" s="1">
        <v>42481</v>
      </c>
      <c r="C1087">
        <v>2016</v>
      </c>
      <c r="D1087" t="s">
        <v>52</v>
      </c>
      <c r="E1087">
        <v>30</v>
      </c>
      <c r="F1087" t="s">
        <v>89</v>
      </c>
      <c r="G1087" t="s">
        <v>35</v>
      </c>
      <c r="H1087" t="s">
        <v>23</v>
      </c>
      <c r="I1087" s="16">
        <f>VLOOKUP(Ventas[[#This Row],[Estado]], Población[#All], 2, 0)</f>
        <v>1244000</v>
      </c>
      <c r="J1087" t="s">
        <v>61</v>
      </c>
      <c r="K1087" t="s">
        <v>64</v>
      </c>
      <c r="L1087">
        <v>1</v>
      </c>
      <c r="M1087" s="2">
        <v>145</v>
      </c>
      <c r="N1087" s="2">
        <v>214</v>
      </c>
      <c r="O1087" s="2">
        <f>Ventas[[#This Row],[Cantidad]]*Ventas[[#This Row],[Costo unitario]]</f>
        <v>145</v>
      </c>
      <c r="P1087" s="2">
        <f>Ventas[[#This Row],[Cantidad]]*Ventas[[#This Row],[Precio unitario]]</f>
        <v>214</v>
      </c>
    </row>
    <row r="1088" spans="2:16" x14ac:dyDescent="0.3">
      <c r="B1088" s="1">
        <v>42481</v>
      </c>
      <c r="C1088">
        <v>2016</v>
      </c>
      <c r="D1088" t="s">
        <v>52</v>
      </c>
      <c r="E1088">
        <v>30</v>
      </c>
      <c r="F1088" t="s">
        <v>89</v>
      </c>
      <c r="G1088" t="s">
        <v>35</v>
      </c>
      <c r="H1088" t="s">
        <v>23</v>
      </c>
      <c r="I1088" s="16">
        <f>VLOOKUP(Ventas[[#This Row],[Estado]], Población[#All], 2, 0)</f>
        <v>1244000</v>
      </c>
      <c r="J1088" t="s">
        <v>61</v>
      </c>
      <c r="K1088" t="s">
        <v>66</v>
      </c>
      <c r="L1088">
        <v>3</v>
      </c>
      <c r="M1088" s="2">
        <v>326.67</v>
      </c>
      <c r="N1088" s="2">
        <v>300.33333299999998</v>
      </c>
      <c r="O1088" s="2">
        <f>Ventas[[#This Row],[Cantidad]]*Ventas[[#This Row],[Costo unitario]]</f>
        <v>980.01</v>
      </c>
      <c r="P1088" s="2">
        <f>Ventas[[#This Row],[Cantidad]]*Ventas[[#This Row],[Precio unitario]]</f>
        <v>900.99999899999989</v>
      </c>
    </row>
    <row r="1089" spans="2:16" x14ac:dyDescent="0.3">
      <c r="B1089" s="1">
        <v>42481</v>
      </c>
      <c r="C1089">
        <v>2016</v>
      </c>
      <c r="D1089" t="s">
        <v>52</v>
      </c>
      <c r="E1089">
        <v>30</v>
      </c>
      <c r="F1089" t="s">
        <v>89</v>
      </c>
      <c r="G1089" t="s">
        <v>35</v>
      </c>
      <c r="H1089" t="s">
        <v>23</v>
      </c>
      <c r="I1089" s="16">
        <f>VLOOKUP(Ventas[[#This Row],[Estado]], Población[#All], 2, 0)</f>
        <v>1244000</v>
      </c>
      <c r="J1089" t="s">
        <v>62</v>
      </c>
      <c r="K1089" t="s">
        <v>73</v>
      </c>
      <c r="L1089">
        <v>2</v>
      </c>
      <c r="M1089" s="2">
        <v>72</v>
      </c>
      <c r="N1089" s="2">
        <v>77.5</v>
      </c>
      <c r="O1089" s="2">
        <f>Ventas[[#This Row],[Cantidad]]*Ventas[[#This Row],[Costo unitario]]</f>
        <v>144</v>
      </c>
      <c r="P1089" s="2">
        <f>Ventas[[#This Row],[Cantidad]]*Ventas[[#This Row],[Precio unitario]]</f>
        <v>155</v>
      </c>
    </row>
    <row r="1090" spans="2:16" x14ac:dyDescent="0.3">
      <c r="B1090" s="1">
        <v>42485</v>
      </c>
      <c r="C1090">
        <v>2016</v>
      </c>
      <c r="D1090" t="s">
        <v>52</v>
      </c>
      <c r="E1090">
        <v>30</v>
      </c>
      <c r="F1090" t="s">
        <v>89</v>
      </c>
      <c r="G1090" t="s">
        <v>35</v>
      </c>
      <c r="H1090" t="s">
        <v>23</v>
      </c>
      <c r="I1090" s="16">
        <f>VLOOKUP(Ventas[[#This Row],[Estado]], Población[#All], 2, 0)</f>
        <v>1244000</v>
      </c>
      <c r="J1090" t="s">
        <v>62</v>
      </c>
      <c r="K1090" t="s">
        <v>65</v>
      </c>
      <c r="L1090">
        <v>3</v>
      </c>
      <c r="M1090" s="2">
        <v>171.33</v>
      </c>
      <c r="N1090" s="2">
        <v>295.66666700000002</v>
      </c>
      <c r="O1090" s="2">
        <f>Ventas[[#This Row],[Cantidad]]*Ventas[[#This Row],[Costo unitario]]</f>
        <v>513.99</v>
      </c>
      <c r="P1090" s="2">
        <f>Ventas[[#This Row],[Cantidad]]*Ventas[[#This Row],[Precio unitario]]</f>
        <v>887.00000100000011</v>
      </c>
    </row>
    <row r="1091" spans="2:16" x14ac:dyDescent="0.3">
      <c r="B1091" s="1">
        <v>42485</v>
      </c>
      <c r="C1091">
        <v>2016</v>
      </c>
      <c r="D1091" t="s">
        <v>52</v>
      </c>
      <c r="E1091">
        <v>30</v>
      </c>
      <c r="F1091" t="s">
        <v>89</v>
      </c>
      <c r="G1091" t="s">
        <v>35</v>
      </c>
      <c r="H1091" t="s">
        <v>23</v>
      </c>
      <c r="I1091" s="16">
        <f>VLOOKUP(Ventas[[#This Row],[Estado]], Población[#All], 2, 0)</f>
        <v>1244000</v>
      </c>
      <c r="J1091" t="s">
        <v>61</v>
      </c>
      <c r="K1091" t="s">
        <v>64</v>
      </c>
      <c r="L1091">
        <v>3</v>
      </c>
      <c r="M1091" s="2">
        <v>5</v>
      </c>
      <c r="N1091" s="2">
        <v>7.6666670000000003</v>
      </c>
      <c r="O1091" s="2">
        <f>Ventas[[#This Row],[Cantidad]]*Ventas[[#This Row],[Costo unitario]]</f>
        <v>15</v>
      </c>
      <c r="P1091" s="2">
        <f>Ventas[[#This Row],[Cantidad]]*Ventas[[#This Row],[Precio unitario]]</f>
        <v>23.000001000000001</v>
      </c>
    </row>
    <row r="1092" spans="2:16" x14ac:dyDescent="0.3">
      <c r="B1092" s="1">
        <v>42490</v>
      </c>
      <c r="C1092">
        <v>2016</v>
      </c>
      <c r="D1092" t="s">
        <v>52</v>
      </c>
      <c r="E1092">
        <v>30</v>
      </c>
      <c r="F1092" t="s">
        <v>89</v>
      </c>
      <c r="G1092" t="s">
        <v>35</v>
      </c>
      <c r="H1092" t="s">
        <v>23</v>
      </c>
      <c r="I1092" s="16">
        <f>VLOOKUP(Ventas[[#This Row],[Estado]], Población[#All], 2, 0)</f>
        <v>1244000</v>
      </c>
      <c r="J1092" t="s">
        <v>61</v>
      </c>
      <c r="K1092" t="s">
        <v>64</v>
      </c>
      <c r="L1092">
        <v>2</v>
      </c>
      <c r="M1092" s="2">
        <v>75</v>
      </c>
      <c r="N1092" s="2">
        <v>96.5</v>
      </c>
      <c r="O1092" s="2">
        <f>Ventas[[#This Row],[Cantidad]]*Ventas[[#This Row],[Costo unitario]]</f>
        <v>150</v>
      </c>
      <c r="P1092" s="2">
        <f>Ventas[[#This Row],[Cantidad]]*Ventas[[#This Row],[Precio unitario]]</f>
        <v>193</v>
      </c>
    </row>
    <row r="1093" spans="2:16" x14ac:dyDescent="0.3">
      <c r="B1093" s="1">
        <v>42490</v>
      </c>
      <c r="C1093">
        <v>2016</v>
      </c>
      <c r="D1093" t="s">
        <v>52</v>
      </c>
      <c r="E1093">
        <v>30</v>
      </c>
      <c r="F1093" t="s">
        <v>89</v>
      </c>
      <c r="G1093" t="s">
        <v>35</v>
      </c>
      <c r="H1093" t="s">
        <v>23</v>
      </c>
      <c r="I1093" s="16">
        <f>VLOOKUP(Ventas[[#This Row],[Estado]], Población[#All], 2, 0)</f>
        <v>1244000</v>
      </c>
      <c r="J1093" t="s">
        <v>61</v>
      </c>
      <c r="K1093" t="s">
        <v>64</v>
      </c>
      <c r="L1093">
        <v>1</v>
      </c>
      <c r="M1093" s="2">
        <v>16</v>
      </c>
      <c r="N1093" s="2">
        <v>15</v>
      </c>
      <c r="O1093" s="2">
        <f>Ventas[[#This Row],[Cantidad]]*Ventas[[#This Row],[Costo unitario]]</f>
        <v>16</v>
      </c>
      <c r="P1093" s="2">
        <f>Ventas[[#This Row],[Cantidad]]*Ventas[[#This Row],[Precio unitario]]</f>
        <v>15</v>
      </c>
    </row>
    <row r="1094" spans="2:16" x14ac:dyDescent="0.3">
      <c r="B1094" s="1">
        <v>42504</v>
      </c>
      <c r="C1094">
        <v>2016</v>
      </c>
      <c r="D1094" t="s">
        <v>53</v>
      </c>
      <c r="E1094">
        <v>30</v>
      </c>
      <c r="F1094" t="s">
        <v>89</v>
      </c>
      <c r="G1094" t="s">
        <v>35</v>
      </c>
      <c r="H1094" t="s">
        <v>23</v>
      </c>
      <c r="I1094" s="16">
        <f>VLOOKUP(Ventas[[#This Row],[Estado]], Población[#All], 2, 0)</f>
        <v>1244000</v>
      </c>
      <c r="J1094" t="s">
        <v>61</v>
      </c>
      <c r="K1094" t="s">
        <v>64</v>
      </c>
      <c r="L1094">
        <v>1</v>
      </c>
      <c r="M1094" s="2">
        <v>645</v>
      </c>
      <c r="N1094" s="2">
        <v>794</v>
      </c>
      <c r="O1094" s="2">
        <f>Ventas[[#This Row],[Cantidad]]*Ventas[[#This Row],[Costo unitario]]</f>
        <v>645</v>
      </c>
      <c r="P1094" s="2">
        <f>Ventas[[#This Row],[Cantidad]]*Ventas[[#This Row],[Precio unitario]]</f>
        <v>794</v>
      </c>
    </row>
    <row r="1095" spans="2:16" x14ac:dyDescent="0.3">
      <c r="B1095" s="1">
        <v>42504</v>
      </c>
      <c r="C1095">
        <v>2016</v>
      </c>
      <c r="D1095" t="s">
        <v>53</v>
      </c>
      <c r="E1095">
        <v>30</v>
      </c>
      <c r="F1095" t="s">
        <v>89</v>
      </c>
      <c r="G1095" t="s">
        <v>35</v>
      </c>
      <c r="H1095" t="s">
        <v>23</v>
      </c>
      <c r="I1095" s="16">
        <f>VLOOKUP(Ventas[[#This Row],[Estado]], Población[#All], 2, 0)</f>
        <v>1244000</v>
      </c>
      <c r="J1095" t="s">
        <v>62</v>
      </c>
      <c r="K1095" t="s">
        <v>73</v>
      </c>
      <c r="L1095">
        <v>1</v>
      </c>
      <c r="M1095" s="2">
        <v>90</v>
      </c>
      <c r="N1095" s="2">
        <v>101</v>
      </c>
      <c r="O1095" s="2">
        <f>Ventas[[#This Row],[Cantidad]]*Ventas[[#This Row],[Costo unitario]]</f>
        <v>90</v>
      </c>
      <c r="P1095" s="2">
        <f>Ventas[[#This Row],[Cantidad]]*Ventas[[#This Row],[Precio unitario]]</f>
        <v>101</v>
      </c>
    </row>
    <row r="1096" spans="2:16" x14ac:dyDescent="0.3">
      <c r="B1096" s="1">
        <v>42505</v>
      </c>
      <c r="C1096">
        <v>2016</v>
      </c>
      <c r="D1096" t="s">
        <v>53</v>
      </c>
      <c r="E1096">
        <v>30</v>
      </c>
      <c r="F1096" t="s">
        <v>89</v>
      </c>
      <c r="G1096" t="s">
        <v>35</v>
      </c>
      <c r="H1096" t="s">
        <v>23</v>
      </c>
      <c r="I1096" s="16">
        <f>VLOOKUP(Ventas[[#This Row],[Estado]], Población[#All], 2, 0)</f>
        <v>1244000</v>
      </c>
      <c r="J1096" t="s">
        <v>61</v>
      </c>
      <c r="K1096" t="s">
        <v>64</v>
      </c>
      <c r="L1096">
        <v>1</v>
      </c>
      <c r="M1096" s="2">
        <v>193</v>
      </c>
      <c r="N1096" s="2">
        <v>161</v>
      </c>
      <c r="O1096" s="2">
        <f>Ventas[[#This Row],[Cantidad]]*Ventas[[#This Row],[Costo unitario]]</f>
        <v>193</v>
      </c>
      <c r="P1096" s="2">
        <f>Ventas[[#This Row],[Cantidad]]*Ventas[[#This Row],[Precio unitario]]</f>
        <v>161</v>
      </c>
    </row>
    <row r="1097" spans="2:16" x14ac:dyDescent="0.3">
      <c r="B1097" s="1">
        <v>42505</v>
      </c>
      <c r="C1097">
        <v>2016</v>
      </c>
      <c r="D1097" t="s">
        <v>53</v>
      </c>
      <c r="E1097">
        <v>30</v>
      </c>
      <c r="F1097" t="s">
        <v>89</v>
      </c>
      <c r="G1097" t="s">
        <v>35</v>
      </c>
      <c r="H1097" t="s">
        <v>23</v>
      </c>
      <c r="I1097" s="16">
        <f>VLOOKUP(Ventas[[#This Row],[Estado]], Población[#All], 2, 0)</f>
        <v>1244000</v>
      </c>
      <c r="J1097" t="s">
        <v>61</v>
      </c>
      <c r="K1097" t="s">
        <v>64</v>
      </c>
      <c r="L1097">
        <v>3</v>
      </c>
      <c r="M1097" s="2">
        <v>1.33</v>
      </c>
      <c r="N1097" s="2">
        <v>2</v>
      </c>
      <c r="O1097" s="2">
        <f>Ventas[[#This Row],[Cantidad]]*Ventas[[#This Row],[Costo unitario]]</f>
        <v>3.99</v>
      </c>
      <c r="P1097" s="2">
        <f>Ventas[[#This Row],[Cantidad]]*Ventas[[#This Row],[Precio unitario]]</f>
        <v>6</v>
      </c>
    </row>
    <row r="1098" spans="2:16" x14ac:dyDescent="0.3">
      <c r="B1098" s="1">
        <v>42528</v>
      </c>
      <c r="C1098">
        <v>2016</v>
      </c>
      <c r="D1098" t="s">
        <v>54</v>
      </c>
      <c r="E1098">
        <v>30</v>
      </c>
      <c r="F1098" t="s">
        <v>89</v>
      </c>
      <c r="G1098" t="s">
        <v>35</v>
      </c>
      <c r="H1098" t="s">
        <v>23</v>
      </c>
      <c r="I1098" s="16">
        <f>VLOOKUP(Ventas[[#This Row],[Estado]], Población[#All], 2, 0)</f>
        <v>1244000</v>
      </c>
      <c r="J1098" t="s">
        <v>61</v>
      </c>
      <c r="K1098" t="s">
        <v>64</v>
      </c>
      <c r="L1098">
        <v>1</v>
      </c>
      <c r="M1098" s="2">
        <v>116</v>
      </c>
      <c r="N1098" s="2">
        <v>129</v>
      </c>
      <c r="O1098" s="2">
        <f>Ventas[[#This Row],[Cantidad]]*Ventas[[#This Row],[Costo unitario]]</f>
        <v>116</v>
      </c>
      <c r="P1098" s="2">
        <f>Ventas[[#This Row],[Cantidad]]*Ventas[[#This Row],[Precio unitario]]</f>
        <v>129</v>
      </c>
    </row>
    <row r="1099" spans="2:16" x14ac:dyDescent="0.3">
      <c r="B1099" s="1">
        <v>42528</v>
      </c>
      <c r="C1099">
        <v>2016</v>
      </c>
      <c r="D1099" t="s">
        <v>54</v>
      </c>
      <c r="E1099">
        <v>30</v>
      </c>
      <c r="F1099" t="s">
        <v>89</v>
      </c>
      <c r="G1099" t="s">
        <v>35</v>
      </c>
      <c r="H1099" t="s">
        <v>23</v>
      </c>
      <c r="I1099" s="16">
        <f>VLOOKUP(Ventas[[#This Row],[Estado]], Población[#All], 2, 0)</f>
        <v>1244000</v>
      </c>
      <c r="J1099" t="s">
        <v>61</v>
      </c>
      <c r="K1099" t="s">
        <v>64</v>
      </c>
      <c r="L1099">
        <v>2</v>
      </c>
      <c r="M1099" s="2">
        <v>43</v>
      </c>
      <c r="N1099" s="2">
        <v>63.5</v>
      </c>
      <c r="O1099" s="2">
        <f>Ventas[[#This Row],[Cantidad]]*Ventas[[#This Row],[Costo unitario]]</f>
        <v>86</v>
      </c>
      <c r="P1099" s="2">
        <f>Ventas[[#This Row],[Cantidad]]*Ventas[[#This Row],[Precio unitario]]</f>
        <v>127</v>
      </c>
    </row>
    <row r="1100" spans="2:16" x14ac:dyDescent="0.3">
      <c r="B1100" s="1">
        <v>42561</v>
      </c>
      <c r="C1100">
        <v>2016</v>
      </c>
      <c r="D1100" t="s">
        <v>55</v>
      </c>
      <c r="E1100">
        <v>30</v>
      </c>
      <c r="F1100" t="s">
        <v>89</v>
      </c>
      <c r="G1100" t="s">
        <v>35</v>
      </c>
      <c r="H1100" t="s">
        <v>23</v>
      </c>
      <c r="I1100" s="16">
        <f>VLOOKUP(Ventas[[#This Row],[Estado]], Población[#All], 2, 0)</f>
        <v>1244000</v>
      </c>
      <c r="J1100" t="s">
        <v>61</v>
      </c>
      <c r="K1100" t="s">
        <v>64</v>
      </c>
      <c r="L1100">
        <v>3</v>
      </c>
      <c r="M1100" s="2">
        <v>203</v>
      </c>
      <c r="N1100" s="2">
        <v>239.33333300000001</v>
      </c>
      <c r="O1100" s="2">
        <f>Ventas[[#This Row],[Cantidad]]*Ventas[[#This Row],[Costo unitario]]</f>
        <v>609</v>
      </c>
      <c r="P1100" s="2">
        <f>Ventas[[#This Row],[Cantidad]]*Ventas[[#This Row],[Precio unitario]]</f>
        <v>717.999999</v>
      </c>
    </row>
    <row r="1101" spans="2:16" x14ac:dyDescent="0.3">
      <c r="B1101" s="1">
        <v>42561</v>
      </c>
      <c r="C1101">
        <v>2016</v>
      </c>
      <c r="D1101" t="s">
        <v>55</v>
      </c>
      <c r="E1101">
        <v>30</v>
      </c>
      <c r="F1101" t="s">
        <v>89</v>
      </c>
      <c r="G1101" t="s">
        <v>35</v>
      </c>
      <c r="H1101" t="s">
        <v>23</v>
      </c>
      <c r="I1101" s="16">
        <f>VLOOKUP(Ventas[[#This Row],[Estado]], Población[#All], 2, 0)</f>
        <v>1244000</v>
      </c>
      <c r="J1101" t="s">
        <v>61</v>
      </c>
      <c r="K1101" t="s">
        <v>64</v>
      </c>
      <c r="L1101">
        <v>3</v>
      </c>
      <c r="M1101" s="2">
        <v>25</v>
      </c>
      <c r="N1101" s="2">
        <v>24.666667</v>
      </c>
      <c r="O1101" s="2">
        <f>Ventas[[#This Row],[Cantidad]]*Ventas[[#This Row],[Costo unitario]]</f>
        <v>75</v>
      </c>
      <c r="P1101" s="2">
        <f>Ventas[[#This Row],[Cantidad]]*Ventas[[#This Row],[Precio unitario]]</f>
        <v>74.000000999999997</v>
      </c>
    </row>
    <row r="1102" spans="2:16" x14ac:dyDescent="0.3">
      <c r="B1102" s="1">
        <v>42561</v>
      </c>
      <c r="C1102">
        <v>2016</v>
      </c>
      <c r="D1102" t="s">
        <v>55</v>
      </c>
      <c r="E1102">
        <v>30</v>
      </c>
      <c r="F1102" t="s">
        <v>89</v>
      </c>
      <c r="G1102" t="s">
        <v>35</v>
      </c>
      <c r="H1102" t="s">
        <v>23</v>
      </c>
      <c r="I1102" s="16">
        <f>VLOOKUP(Ventas[[#This Row],[Estado]], Población[#All], 2, 0)</f>
        <v>1244000</v>
      </c>
      <c r="J1102" t="s">
        <v>61</v>
      </c>
      <c r="K1102" t="s">
        <v>64</v>
      </c>
      <c r="L1102">
        <v>3</v>
      </c>
      <c r="M1102" s="2">
        <v>17.670000000000002</v>
      </c>
      <c r="N1102" s="2">
        <v>29.666667</v>
      </c>
      <c r="O1102" s="2">
        <f>Ventas[[#This Row],[Cantidad]]*Ventas[[#This Row],[Costo unitario]]</f>
        <v>53.010000000000005</v>
      </c>
      <c r="P1102" s="2">
        <f>Ventas[[#This Row],[Cantidad]]*Ventas[[#This Row],[Precio unitario]]</f>
        <v>89.000000999999997</v>
      </c>
    </row>
    <row r="1103" spans="2:16" hidden="1" x14ac:dyDescent="0.3">
      <c r="B1103" s="1">
        <v>42217</v>
      </c>
      <c r="C1103">
        <v>2015</v>
      </c>
      <c r="D1103" t="s">
        <v>56</v>
      </c>
      <c r="E1103">
        <v>30</v>
      </c>
      <c r="F1103" t="s">
        <v>89</v>
      </c>
      <c r="G1103" t="s">
        <v>35</v>
      </c>
      <c r="H1103" t="s">
        <v>23</v>
      </c>
      <c r="I1103" s="16">
        <f>VLOOKUP(Ventas[[#This Row],[Estado]], Población[#All], 2, 0)</f>
        <v>1244000</v>
      </c>
      <c r="J1103" t="s">
        <v>61</v>
      </c>
      <c r="K1103" t="s">
        <v>64</v>
      </c>
      <c r="L1103">
        <v>2</v>
      </c>
      <c r="M1103" s="2">
        <v>45</v>
      </c>
      <c r="N1103" s="2">
        <v>49</v>
      </c>
      <c r="O1103" s="2">
        <f>Ventas[[#This Row],[Cantidad]]*Ventas[[#This Row],[Costo unitario]]</f>
        <v>90</v>
      </c>
      <c r="P1103" s="2">
        <f>Ventas[[#This Row],[Cantidad]]*Ventas[[#This Row],[Precio unitario]]</f>
        <v>98</v>
      </c>
    </row>
    <row r="1104" spans="2:16" hidden="1" x14ac:dyDescent="0.3">
      <c r="B1104" s="1">
        <v>42217</v>
      </c>
      <c r="C1104">
        <v>2015</v>
      </c>
      <c r="D1104" t="s">
        <v>56</v>
      </c>
      <c r="E1104">
        <v>30</v>
      </c>
      <c r="F1104" t="s">
        <v>89</v>
      </c>
      <c r="G1104" t="s">
        <v>35</v>
      </c>
      <c r="H1104" t="s">
        <v>23</v>
      </c>
      <c r="I1104" s="16">
        <f>VLOOKUP(Ventas[[#This Row],[Estado]], Población[#All], 2, 0)</f>
        <v>1244000</v>
      </c>
      <c r="J1104" t="s">
        <v>62</v>
      </c>
      <c r="K1104" t="s">
        <v>70</v>
      </c>
      <c r="L1104">
        <v>1</v>
      </c>
      <c r="M1104" s="2">
        <v>1400</v>
      </c>
      <c r="N1104" s="2">
        <v>1130</v>
      </c>
      <c r="O1104" s="2">
        <f>Ventas[[#This Row],[Cantidad]]*Ventas[[#This Row],[Costo unitario]]</f>
        <v>1400</v>
      </c>
      <c r="P1104" s="2">
        <f>Ventas[[#This Row],[Cantidad]]*Ventas[[#This Row],[Precio unitario]]</f>
        <v>1130</v>
      </c>
    </row>
    <row r="1105" spans="2:16" hidden="1" x14ac:dyDescent="0.3">
      <c r="B1105" s="1">
        <v>42225</v>
      </c>
      <c r="C1105">
        <v>2015</v>
      </c>
      <c r="D1105" t="s">
        <v>56</v>
      </c>
      <c r="E1105">
        <v>30</v>
      </c>
      <c r="F1105" t="s">
        <v>89</v>
      </c>
      <c r="G1105" t="s">
        <v>35</v>
      </c>
      <c r="H1105" t="s">
        <v>23</v>
      </c>
      <c r="I1105" s="16">
        <f>VLOOKUP(Ventas[[#This Row],[Estado]], Población[#All], 2, 0)</f>
        <v>1244000</v>
      </c>
      <c r="J1105" t="s">
        <v>61</v>
      </c>
      <c r="K1105" t="s">
        <v>64</v>
      </c>
      <c r="L1105">
        <v>2</v>
      </c>
      <c r="M1105" s="2">
        <v>217.5</v>
      </c>
      <c r="N1105" s="2">
        <v>311.5</v>
      </c>
      <c r="O1105" s="2">
        <f>Ventas[[#This Row],[Cantidad]]*Ventas[[#This Row],[Costo unitario]]</f>
        <v>435</v>
      </c>
      <c r="P1105" s="2">
        <f>Ventas[[#This Row],[Cantidad]]*Ventas[[#This Row],[Precio unitario]]</f>
        <v>623</v>
      </c>
    </row>
    <row r="1106" spans="2:16" hidden="1" x14ac:dyDescent="0.3">
      <c r="B1106" s="1">
        <v>42225</v>
      </c>
      <c r="C1106">
        <v>2015</v>
      </c>
      <c r="D1106" t="s">
        <v>56</v>
      </c>
      <c r="E1106">
        <v>30</v>
      </c>
      <c r="F1106" t="s">
        <v>89</v>
      </c>
      <c r="G1106" t="s">
        <v>35</v>
      </c>
      <c r="H1106" t="s">
        <v>23</v>
      </c>
      <c r="I1106" s="16">
        <f>VLOOKUP(Ventas[[#This Row],[Estado]], Población[#All], 2, 0)</f>
        <v>1244000</v>
      </c>
      <c r="J1106" t="s">
        <v>61</v>
      </c>
      <c r="K1106" t="s">
        <v>64</v>
      </c>
      <c r="L1106">
        <v>3</v>
      </c>
      <c r="M1106" s="2">
        <v>3.33</v>
      </c>
      <c r="N1106" s="2">
        <v>3.3333330000000001</v>
      </c>
      <c r="O1106" s="2">
        <f>Ventas[[#This Row],[Cantidad]]*Ventas[[#This Row],[Costo unitario]]</f>
        <v>9.99</v>
      </c>
      <c r="P1106" s="2">
        <f>Ventas[[#This Row],[Cantidad]]*Ventas[[#This Row],[Precio unitario]]</f>
        <v>9.9999990000000007</v>
      </c>
    </row>
    <row r="1107" spans="2:16" hidden="1" x14ac:dyDescent="0.3">
      <c r="B1107" s="1">
        <v>42225</v>
      </c>
      <c r="C1107">
        <v>2015</v>
      </c>
      <c r="D1107" t="s">
        <v>56</v>
      </c>
      <c r="E1107">
        <v>30</v>
      </c>
      <c r="F1107" t="s">
        <v>89</v>
      </c>
      <c r="G1107" t="s">
        <v>35</v>
      </c>
      <c r="H1107" t="s">
        <v>23</v>
      </c>
      <c r="I1107" s="16">
        <f>VLOOKUP(Ventas[[#This Row],[Estado]], Población[#All], 2, 0)</f>
        <v>1244000</v>
      </c>
      <c r="J1107" t="s">
        <v>61</v>
      </c>
      <c r="K1107" t="s">
        <v>64</v>
      </c>
      <c r="L1107">
        <v>1</v>
      </c>
      <c r="M1107" s="2">
        <v>60</v>
      </c>
      <c r="N1107" s="2">
        <v>48</v>
      </c>
      <c r="O1107" s="2">
        <f>Ventas[[#This Row],[Cantidad]]*Ventas[[#This Row],[Costo unitario]]</f>
        <v>60</v>
      </c>
      <c r="P1107" s="2">
        <f>Ventas[[#This Row],[Cantidad]]*Ventas[[#This Row],[Precio unitario]]</f>
        <v>48</v>
      </c>
    </row>
    <row r="1108" spans="2:16" hidden="1" x14ac:dyDescent="0.3">
      <c r="B1108" s="1">
        <v>42225</v>
      </c>
      <c r="C1108">
        <v>2015</v>
      </c>
      <c r="D1108" t="s">
        <v>56</v>
      </c>
      <c r="E1108">
        <v>30</v>
      </c>
      <c r="F1108" t="s">
        <v>89</v>
      </c>
      <c r="G1108" t="s">
        <v>35</v>
      </c>
      <c r="H1108" t="s">
        <v>23</v>
      </c>
      <c r="I1108" s="16">
        <f>VLOOKUP(Ventas[[#This Row],[Estado]], Población[#All], 2, 0)</f>
        <v>1244000</v>
      </c>
      <c r="J1108" t="s">
        <v>61</v>
      </c>
      <c r="K1108" t="s">
        <v>68</v>
      </c>
      <c r="L1108">
        <v>2</v>
      </c>
      <c r="M1108" s="2">
        <v>397.5</v>
      </c>
      <c r="N1108" s="2">
        <v>539</v>
      </c>
      <c r="O1108" s="2">
        <f>Ventas[[#This Row],[Cantidad]]*Ventas[[#This Row],[Costo unitario]]</f>
        <v>795</v>
      </c>
      <c r="P1108" s="2">
        <f>Ventas[[#This Row],[Cantidad]]*Ventas[[#This Row],[Precio unitario]]</f>
        <v>1078</v>
      </c>
    </row>
    <row r="1109" spans="2:16" hidden="1" x14ac:dyDescent="0.3">
      <c r="B1109" s="1">
        <v>42240</v>
      </c>
      <c r="C1109">
        <v>2015</v>
      </c>
      <c r="D1109" t="s">
        <v>56</v>
      </c>
      <c r="E1109">
        <v>30</v>
      </c>
      <c r="F1109" t="s">
        <v>89</v>
      </c>
      <c r="G1109" t="s">
        <v>35</v>
      </c>
      <c r="H1109" t="s">
        <v>23</v>
      </c>
      <c r="I1109" s="16">
        <f>VLOOKUP(Ventas[[#This Row],[Estado]], Población[#All], 2, 0)</f>
        <v>1244000</v>
      </c>
      <c r="J1109" t="s">
        <v>61</v>
      </c>
      <c r="K1109" t="s">
        <v>64</v>
      </c>
      <c r="L1109">
        <v>3</v>
      </c>
      <c r="M1109" s="2">
        <v>183.67</v>
      </c>
      <c r="N1109" s="2">
        <v>240.66666699999999</v>
      </c>
      <c r="O1109" s="2">
        <f>Ventas[[#This Row],[Cantidad]]*Ventas[[#This Row],[Costo unitario]]</f>
        <v>551.01</v>
      </c>
      <c r="P1109" s="2">
        <f>Ventas[[#This Row],[Cantidad]]*Ventas[[#This Row],[Precio unitario]]</f>
        <v>722.000001</v>
      </c>
    </row>
    <row r="1110" spans="2:16" hidden="1" x14ac:dyDescent="0.3">
      <c r="B1110" s="1">
        <v>42240</v>
      </c>
      <c r="C1110">
        <v>2015</v>
      </c>
      <c r="D1110" t="s">
        <v>56</v>
      </c>
      <c r="E1110">
        <v>30</v>
      </c>
      <c r="F1110" t="s">
        <v>89</v>
      </c>
      <c r="G1110" t="s">
        <v>35</v>
      </c>
      <c r="H1110" t="s">
        <v>23</v>
      </c>
      <c r="I1110" s="16">
        <f>VLOOKUP(Ventas[[#This Row],[Estado]], Población[#All], 2, 0)</f>
        <v>1244000</v>
      </c>
      <c r="J1110" t="s">
        <v>61</v>
      </c>
      <c r="K1110" t="s">
        <v>64</v>
      </c>
      <c r="L1110">
        <v>2</v>
      </c>
      <c r="M1110" s="2">
        <v>12.5</v>
      </c>
      <c r="N1110" s="2">
        <v>18</v>
      </c>
      <c r="O1110" s="2">
        <f>Ventas[[#This Row],[Cantidad]]*Ventas[[#This Row],[Costo unitario]]</f>
        <v>25</v>
      </c>
      <c r="P1110" s="2">
        <f>Ventas[[#This Row],[Cantidad]]*Ventas[[#This Row],[Precio unitario]]</f>
        <v>36</v>
      </c>
    </row>
    <row r="1111" spans="2:16" hidden="1" x14ac:dyDescent="0.3">
      <c r="B1111" s="1">
        <v>42240</v>
      </c>
      <c r="C1111">
        <v>2015</v>
      </c>
      <c r="D1111" t="s">
        <v>56</v>
      </c>
      <c r="E1111">
        <v>30</v>
      </c>
      <c r="F1111" t="s">
        <v>89</v>
      </c>
      <c r="G1111" t="s">
        <v>35</v>
      </c>
      <c r="H1111" t="s">
        <v>23</v>
      </c>
      <c r="I1111" s="16">
        <f>VLOOKUP(Ventas[[#This Row],[Estado]], Población[#All], 2, 0)</f>
        <v>1244000</v>
      </c>
      <c r="J1111" t="s">
        <v>61</v>
      </c>
      <c r="K1111" t="s">
        <v>64</v>
      </c>
      <c r="L1111">
        <v>2</v>
      </c>
      <c r="M1111" s="2">
        <v>23</v>
      </c>
      <c r="N1111" s="2">
        <v>30</v>
      </c>
      <c r="O1111" s="2">
        <f>Ventas[[#This Row],[Cantidad]]*Ventas[[#This Row],[Costo unitario]]</f>
        <v>46</v>
      </c>
      <c r="P1111" s="2">
        <f>Ventas[[#This Row],[Cantidad]]*Ventas[[#This Row],[Precio unitario]]</f>
        <v>60</v>
      </c>
    </row>
    <row r="1112" spans="2:16" hidden="1" x14ac:dyDescent="0.3">
      <c r="B1112" s="1">
        <v>42255</v>
      </c>
      <c r="C1112">
        <v>2015</v>
      </c>
      <c r="D1112" t="s">
        <v>57</v>
      </c>
      <c r="E1112">
        <v>30</v>
      </c>
      <c r="F1112" t="s">
        <v>89</v>
      </c>
      <c r="G1112" t="s">
        <v>35</v>
      </c>
      <c r="H1112" t="s">
        <v>23</v>
      </c>
      <c r="I1112" s="16">
        <f>VLOOKUP(Ventas[[#This Row],[Estado]], Población[#All], 2, 0)</f>
        <v>1244000</v>
      </c>
      <c r="J1112" t="s">
        <v>61</v>
      </c>
      <c r="K1112" t="s">
        <v>64</v>
      </c>
      <c r="L1112">
        <v>3</v>
      </c>
      <c r="M1112" s="2">
        <v>7</v>
      </c>
      <c r="N1112" s="2">
        <v>8</v>
      </c>
      <c r="O1112" s="2">
        <f>Ventas[[#This Row],[Cantidad]]*Ventas[[#This Row],[Costo unitario]]</f>
        <v>21</v>
      </c>
      <c r="P1112" s="2">
        <f>Ventas[[#This Row],[Cantidad]]*Ventas[[#This Row],[Precio unitario]]</f>
        <v>24</v>
      </c>
    </row>
    <row r="1113" spans="2:16" hidden="1" x14ac:dyDescent="0.3">
      <c r="B1113" s="1">
        <v>42276</v>
      </c>
      <c r="C1113">
        <v>2015</v>
      </c>
      <c r="D1113" t="s">
        <v>57</v>
      </c>
      <c r="E1113">
        <v>30</v>
      </c>
      <c r="F1113" t="s">
        <v>89</v>
      </c>
      <c r="G1113" t="s">
        <v>35</v>
      </c>
      <c r="H1113" t="s">
        <v>23</v>
      </c>
      <c r="I1113" s="16">
        <f>VLOOKUP(Ventas[[#This Row],[Estado]], Población[#All], 2, 0)</f>
        <v>1244000</v>
      </c>
      <c r="J1113" t="s">
        <v>61</v>
      </c>
      <c r="K1113" t="s">
        <v>64</v>
      </c>
      <c r="L1113">
        <v>2</v>
      </c>
      <c r="M1113" s="2">
        <v>129</v>
      </c>
      <c r="N1113" s="2">
        <v>133.5</v>
      </c>
      <c r="O1113" s="2">
        <f>Ventas[[#This Row],[Cantidad]]*Ventas[[#This Row],[Costo unitario]]</f>
        <v>258</v>
      </c>
      <c r="P1113" s="2">
        <f>Ventas[[#This Row],[Cantidad]]*Ventas[[#This Row],[Precio unitario]]</f>
        <v>267</v>
      </c>
    </row>
    <row r="1114" spans="2:16" hidden="1" x14ac:dyDescent="0.3">
      <c r="B1114" s="1">
        <v>42276</v>
      </c>
      <c r="C1114">
        <v>2015</v>
      </c>
      <c r="D1114" t="s">
        <v>57</v>
      </c>
      <c r="E1114">
        <v>30</v>
      </c>
      <c r="F1114" t="s">
        <v>89</v>
      </c>
      <c r="G1114" t="s">
        <v>35</v>
      </c>
      <c r="H1114" t="s">
        <v>23</v>
      </c>
      <c r="I1114" s="16">
        <f>VLOOKUP(Ventas[[#This Row],[Estado]], Población[#All], 2, 0)</f>
        <v>1244000</v>
      </c>
      <c r="J1114" t="s">
        <v>61</v>
      </c>
      <c r="K1114" t="s">
        <v>64</v>
      </c>
      <c r="L1114">
        <v>3</v>
      </c>
      <c r="M1114" s="2">
        <v>12</v>
      </c>
      <c r="N1114" s="2">
        <v>9.6666670000000003</v>
      </c>
      <c r="O1114" s="2">
        <f>Ventas[[#This Row],[Cantidad]]*Ventas[[#This Row],[Costo unitario]]</f>
        <v>36</v>
      </c>
      <c r="P1114" s="2">
        <f>Ventas[[#This Row],[Cantidad]]*Ventas[[#This Row],[Precio unitario]]</f>
        <v>29.000001000000001</v>
      </c>
    </row>
    <row r="1115" spans="2:16" hidden="1" x14ac:dyDescent="0.3">
      <c r="B1115" s="1">
        <v>42276</v>
      </c>
      <c r="C1115">
        <v>2015</v>
      </c>
      <c r="D1115" t="s">
        <v>57</v>
      </c>
      <c r="E1115">
        <v>30</v>
      </c>
      <c r="F1115" t="s">
        <v>89</v>
      </c>
      <c r="G1115" t="s">
        <v>35</v>
      </c>
      <c r="H1115" t="s">
        <v>23</v>
      </c>
      <c r="I1115" s="16">
        <f>VLOOKUP(Ventas[[#This Row],[Estado]], Población[#All], 2, 0)</f>
        <v>1244000</v>
      </c>
      <c r="J1115" t="s">
        <v>61</v>
      </c>
      <c r="K1115" t="s">
        <v>64</v>
      </c>
      <c r="L1115">
        <v>3</v>
      </c>
      <c r="M1115" s="2">
        <v>5.33</v>
      </c>
      <c r="N1115" s="2">
        <v>5.6666670000000003</v>
      </c>
      <c r="O1115" s="2">
        <f>Ventas[[#This Row],[Cantidad]]*Ventas[[#This Row],[Costo unitario]]</f>
        <v>15.99</v>
      </c>
      <c r="P1115" s="2">
        <f>Ventas[[#This Row],[Cantidad]]*Ventas[[#This Row],[Precio unitario]]</f>
        <v>17.000001000000001</v>
      </c>
    </row>
    <row r="1116" spans="2:16" hidden="1" x14ac:dyDescent="0.3">
      <c r="B1116" s="1">
        <v>42278</v>
      </c>
      <c r="C1116">
        <v>2015</v>
      </c>
      <c r="D1116" t="s">
        <v>58</v>
      </c>
      <c r="E1116">
        <v>30</v>
      </c>
      <c r="F1116" t="s">
        <v>89</v>
      </c>
      <c r="G1116" t="s">
        <v>35</v>
      </c>
      <c r="H1116" t="s">
        <v>23</v>
      </c>
      <c r="I1116" s="16">
        <f>VLOOKUP(Ventas[[#This Row],[Estado]], Población[#All], 2, 0)</f>
        <v>1244000</v>
      </c>
      <c r="J1116" t="s">
        <v>61</v>
      </c>
      <c r="K1116" t="s">
        <v>78</v>
      </c>
      <c r="L1116">
        <v>2</v>
      </c>
      <c r="M1116" s="2">
        <v>67.5</v>
      </c>
      <c r="N1116" s="2">
        <v>52.5</v>
      </c>
      <c r="O1116" s="2">
        <f>Ventas[[#This Row],[Cantidad]]*Ventas[[#This Row],[Costo unitario]]</f>
        <v>135</v>
      </c>
      <c r="P1116" s="2">
        <f>Ventas[[#This Row],[Cantidad]]*Ventas[[#This Row],[Precio unitario]]</f>
        <v>105</v>
      </c>
    </row>
    <row r="1117" spans="2:16" hidden="1" x14ac:dyDescent="0.3">
      <c r="B1117" s="1">
        <v>42278</v>
      </c>
      <c r="C1117">
        <v>2015</v>
      </c>
      <c r="D1117" t="s">
        <v>58</v>
      </c>
      <c r="E1117">
        <v>30</v>
      </c>
      <c r="F1117" t="s">
        <v>89</v>
      </c>
      <c r="G1117" t="s">
        <v>35</v>
      </c>
      <c r="H1117" t="s">
        <v>23</v>
      </c>
      <c r="I1117" s="16">
        <f>VLOOKUP(Ventas[[#This Row],[Estado]], Población[#All], 2, 0)</f>
        <v>1244000</v>
      </c>
      <c r="J1117" t="s">
        <v>61</v>
      </c>
      <c r="K1117" t="s">
        <v>78</v>
      </c>
      <c r="L1117">
        <v>3</v>
      </c>
      <c r="M1117" s="2">
        <v>41.67</v>
      </c>
      <c r="N1117" s="2">
        <v>56.666666999999997</v>
      </c>
      <c r="O1117" s="2">
        <f>Ventas[[#This Row],[Cantidad]]*Ventas[[#This Row],[Costo unitario]]</f>
        <v>125.01</v>
      </c>
      <c r="P1117" s="2">
        <f>Ventas[[#This Row],[Cantidad]]*Ventas[[#This Row],[Precio unitario]]</f>
        <v>170.000001</v>
      </c>
    </row>
    <row r="1118" spans="2:16" hidden="1" x14ac:dyDescent="0.3">
      <c r="B1118" s="1">
        <v>42282</v>
      </c>
      <c r="C1118">
        <v>2015</v>
      </c>
      <c r="D1118" t="s">
        <v>58</v>
      </c>
      <c r="E1118">
        <v>30</v>
      </c>
      <c r="F1118" t="s">
        <v>89</v>
      </c>
      <c r="G1118" t="s">
        <v>35</v>
      </c>
      <c r="H1118" t="s">
        <v>23</v>
      </c>
      <c r="I1118" s="16">
        <f>VLOOKUP(Ventas[[#This Row],[Estado]], Población[#All], 2, 0)</f>
        <v>1244000</v>
      </c>
      <c r="J1118" t="s">
        <v>61</v>
      </c>
      <c r="K1118" t="s">
        <v>64</v>
      </c>
      <c r="L1118">
        <v>2</v>
      </c>
      <c r="M1118" s="2">
        <v>17.5</v>
      </c>
      <c r="N1118" s="2">
        <v>16</v>
      </c>
      <c r="O1118" s="2">
        <f>Ventas[[#This Row],[Cantidad]]*Ventas[[#This Row],[Costo unitario]]</f>
        <v>35</v>
      </c>
      <c r="P1118" s="2">
        <f>Ventas[[#This Row],[Cantidad]]*Ventas[[#This Row],[Precio unitario]]</f>
        <v>32</v>
      </c>
    </row>
    <row r="1119" spans="2:16" hidden="1" x14ac:dyDescent="0.3">
      <c r="B1119" s="1">
        <v>42282</v>
      </c>
      <c r="C1119">
        <v>2015</v>
      </c>
      <c r="D1119" t="s">
        <v>58</v>
      </c>
      <c r="E1119">
        <v>30</v>
      </c>
      <c r="F1119" t="s">
        <v>89</v>
      </c>
      <c r="G1119" t="s">
        <v>35</v>
      </c>
      <c r="H1119" t="s">
        <v>23</v>
      </c>
      <c r="I1119" s="16">
        <f>VLOOKUP(Ventas[[#This Row],[Estado]], Población[#All], 2, 0)</f>
        <v>1244000</v>
      </c>
      <c r="J1119" t="s">
        <v>61</v>
      </c>
      <c r="K1119" t="s">
        <v>64</v>
      </c>
      <c r="L1119">
        <v>2</v>
      </c>
      <c r="M1119" s="2">
        <v>31</v>
      </c>
      <c r="N1119" s="2">
        <v>40</v>
      </c>
      <c r="O1119" s="2">
        <f>Ventas[[#This Row],[Cantidad]]*Ventas[[#This Row],[Costo unitario]]</f>
        <v>62</v>
      </c>
      <c r="P1119" s="2">
        <f>Ventas[[#This Row],[Cantidad]]*Ventas[[#This Row],[Precio unitario]]</f>
        <v>80</v>
      </c>
    </row>
    <row r="1120" spans="2:16" hidden="1" x14ac:dyDescent="0.3">
      <c r="B1120" s="1">
        <v>42282</v>
      </c>
      <c r="C1120">
        <v>2015</v>
      </c>
      <c r="D1120" t="s">
        <v>58</v>
      </c>
      <c r="E1120">
        <v>30</v>
      </c>
      <c r="F1120" t="s">
        <v>89</v>
      </c>
      <c r="G1120" t="s">
        <v>35</v>
      </c>
      <c r="H1120" t="s">
        <v>23</v>
      </c>
      <c r="I1120" s="16">
        <f>VLOOKUP(Ventas[[#This Row],[Estado]], Población[#All], 2, 0)</f>
        <v>1244000</v>
      </c>
      <c r="J1120" t="s">
        <v>61</v>
      </c>
      <c r="K1120" t="s">
        <v>64</v>
      </c>
      <c r="L1120">
        <v>2</v>
      </c>
      <c r="M1120" s="2">
        <v>45</v>
      </c>
      <c r="N1120" s="2">
        <v>52</v>
      </c>
      <c r="O1120" s="2">
        <f>Ventas[[#This Row],[Cantidad]]*Ventas[[#This Row],[Costo unitario]]</f>
        <v>90</v>
      </c>
      <c r="P1120" s="2">
        <f>Ventas[[#This Row],[Cantidad]]*Ventas[[#This Row],[Precio unitario]]</f>
        <v>104</v>
      </c>
    </row>
    <row r="1121" spans="2:16" hidden="1" x14ac:dyDescent="0.3">
      <c r="B1121" s="1">
        <v>42282</v>
      </c>
      <c r="C1121">
        <v>2015</v>
      </c>
      <c r="D1121" t="s">
        <v>58</v>
      </c>
      <c r="E1121">
        <v>30</v>
      </c>
      <c r="F1121" t="s">
        <v>89</v>
      </c>
      <c r="G1121" t="s">
        <v>35</v>
      </c>
      <c r="H1121" t="s">
        <v>23</v>
      </c>
      <c r="I1121" s="16">
        <f>VLOOKUP(Ventas[[#This Row],[Estado]], Población[#All], 2, 0)</f>
        <v>1244000</v>
      </c>
      <c r="J1121" t="s">
        <v>61</v>
      </c>
      <c r="K1121" t="s">
        <v>66</v>
      </c>
      <c r="L1121">
        <v>2</v>
      </c>
      <c r="M1121" s="2">
        <v>280</v>
      </c>
      <c r="N1121" s="2">
        <v>394</v>
      </c>
      <c r="O1121" s="2">
        <f>Ventas[[#This Row],[Cantidad]]*Ventas[[#This Row],[Costo unitario]]</f>
        <v>560</v>
      </c>
      <c r="P1121" s="2">
        <f>Ventas[[#This Row],[Cantidad]]*Ventas[[#This Row],[Precio unitario]]</f>
        <v>788</v>
      </c>
    </row>
    <row r="1122" spans="2:16" hidden="1" x14ac:dyDescent="0.3">
      <c r="B1122" s="1">
        <v>42294</v>
      </c>
      <c r="C1122">
        <v>2015</v>
      </c>
      <c r="D1122" t="s">
        <v>58</v>
      </c>
      <c r="E1122">
        <v>30</v>
      </c>
      <c r="F1122" t="s">
        <v>89</v>
      </c>
      <c r="G1122" t="s">
        <v>35</v>
      </c>
      <c r="H1122" t="s">
        <v>23</v>
      </c>
      <c r="I1122" s="16">
        <f>VLOOKUP(Ventas[[#This Row],[Estado]], Población[#All], 2, 0)</f>
        <v>1244000</v>
      </c>
      <c r="J1122" t="s">
        <v>61</v>
      </c>
      <c r="K1122" t="s">
        <v>64</v>
      </c>
      <c r="L1122">
        <v>1</v>
      </c>
      <c r="M1122" s="2">
        <v>100</v>
      </c>
      <c r="N1122" s="2">
        <v>121</v>
      </c>
      <c r="O1122" s="2">
        <f>Ventas[[#This Row],[Cantidad]]*Ventas[[#This Row],[Costo unitario]]</f>
        <v>100</v>
      </c>
      <c r="P1122" s="2">
        <f>Ventas[[#This Row],[Cantidad]]*Ventas[[#This Row],[Precio unitario]]</f>
        <v>121</v>
      </c>
    </row>
    <row r="1123" spans="2:16" hidden="1" x14ac:dyDescent="0.3">
      <c r="B1123" s="1">
        <v>42294</v>
      </c>
      <c r="C1123">
        <v>2015</v>
      </c>
      <c r="D1123" t="s">
        <v>58</v>
      </c>
      <c r="E1123">
        <v>30</v>
      </c>
      <c r="F1123" t="s">
        <v>89</v>
      </c>
      <c r="G1123" t="s">
        <v>35</v>
      </c>
      <c r="H1123" t="s">
        <v>23</v>
      </c>
      <c r="I1123" s="16">
        <f>VLOOKUP(Ventas[[#This Row],[Estado]], Población[#All], 2, 0)</f>
        <v>1244000</v>
      </c>
      <c r="J1123" t="s">
        <v>61</v>
      </c>
      <c r="K1123" t="s">
        <v>64</v>
      </c>
      <c r="L1123">
        <v>2</v>
      </c>
      <c r="M1123" s="2">
        <v>4.5</v>
      </c>
      <c r="N1123" s="2">
        <v>6</v>
      </c>
      <c r="O1123" s="2">
        <f>Ventas[[#This Row],[Cantidad]]*Ventas[[#This Row],[Costo unitario]]</f>
        <v>9</v>
      </c>
      <c r="P1123" s="2">
        <f>Ventas[[#This Row],[Cantidad]]*Ventas[[#This Row],[Precio unitario]]</f>
        <v>12</v>
      </c>
    </row>
    <row r="1124" spans="2:16" hidden="1" x14ac:dyDescent="0.3">
      <c r="B1124" s="1">
        <v>42337</v>
      </c>
      <c r="C1124">
        <v>2015</v>
      </c>
      <c r="D1124" t="s">
        <v>59</v>
      </c>
      <c r="E1124">
        <v>30</v>
      </c>
      <c r="F1124" t="s">
        <v>89</v>
      </c>
      <c r="G1124" t="s">
        <v>35</v>
      </c>
      <c r="H1124" t="s">
        <v>23</v>
      </c>
      <c r="I1124" s="16">
        <f>VLOOKUP(Ventas[[#This Row],[Estado]], Población[#All], 2, 0)</f>
        <v>1244000</v>
      </c>
      <c r="J1124" t="s">
        <v>61</v>
      </c>
      <c r="K1124" t="s">
        <v>64</v>
      </c>
      <c r="L1124">
        <v>2</v>
      </c>
      <c r="M1124" s="2">
        <v>10</v>
      </c>
      <c r="N1124" s="2">
        <v>13</v>
      </c>
      <c r="O1124" s="2">
        <f>Ventas[[#This Row],[Cantidad]]*Ventas[[#This Row],[Costo unitario]]</f>
        <v>20</v>
      </c>
      <c r="P1124" s="2">
        <f>Ventas[[#This Row],[Cantidad]]*Ventas[[#This Row],[Precio unitario]]</f>
        <v>26</v>
      </c>
    </row>
    <row r="1125" spans="2:16" hidden="1" x14ac:dyDescent="0.3">
      <c r="B1125" s="1">
        <v>42338</v>
      </c>
      <c r="C1125">
        <v>2015</v>
      </c>
      <c r="D1125" t="s">
        <v>59</v>
      </c>
      <c r="E1125">
        <v>30</v>
      </c>
      <c r="F1125" t="s">
        <v>89</v>
      </c>
      <c r="G1125" t="s">
        <v>35</v>
      </c>
      <c r="H1125" t="s">
        <v>23</v>
      </c>
      <c r="I1125" s="16">
        <f>VLOOKUP(Ventas[[#This Row],[Estado]], Población[#All], 2, 0)</f>
        <v>1244000</v>
      </c>
      <c r="J1125" t="s">
        <v>61</v>
      </c>
      <c r="K1125" t="s">
        <v>64</v>
      </c>
      <c r="L1125">
        <v>3</v>
      </c>
      <c r="M1125" s="2">
        <v>43.33</v>
      </c>
      <c r="N1125" s="2">
        <v>40.333333000000003</v>
      </c>
      <c r="O1125" s="2">
        <f>Ventas[[#This Row],[Cantidad]]*Ventas[[#This Row],[Costo unitario]]</f>
        <v>129.99</v>
      </c>
      <c r="P1125" s="2">
        <f>Ventas[[#This Row],[Cantidad]]*Ventas[[#This Row],[Precio unitario]]</f>
        <v>120.999999</v>
      </c>
    </row>
    <row r="1126" spans="2:16" hidden="1" x14ac:dyDescent="0.3">
      <c r="B1126" s="1">
        <v>42338</v>
      </c>
      <c r="C1126">
        <v>2015</v>
      </c>
      <c r="D1126" t="s">
        <v>59</v>
      </c>
      <c r="E1126">
        <v>30</v>
      </c>
      <c r="F1126" t="s">
        <v>89</v>
      </c>
      <c r="G1126" t="s">
        <v>35</v>
      </c>
      <c r="H1126" t="s">
        <v>23</v>
      </c>
      <c r="I1126" s="16">
        <f>VLOOKUP(Ventas[[#This Row],[Estado]], Población[#All], 2, 0)</f>
        <v>1244000</v>
      </c>
      <c r="J1126" t="s">
        <v>61</v>
      </c>
      <c r="K1126" t="s">
        <v>66</v>
      </c>
      <c r="L1126">
        <v>1</v>
      </c>
      <c r="M1126" s="2">
        <v>385</v>
      </c>
      <c r="N1126" s="2">
        <v>476</v>
      </c>
      <c r="O1126" s="2">
        <f>Ventas[[#This Row],[Cantidad]]*Ventas[[#This Row],[Costo unitario]]</f>
        <v>385</v>
      </c>
      <c r="P1126" s="2">
        <f>Ventas[[#This Row],[Cantidad]]*Ventas[[#This Row],[Precio unitario]]</f>
        <v>476</v>
      </c>
    </row>
    <row r="1127" spans="2:16" hidden="1" x14ac:dyDescent="0.3">
      <c r="B1127" s="1">
        <v>42347</v>
      </c>
      <c r="C1127">
        <v>2015</v>
      </c>
      <c r="D1127" t="s">
        <v>60</v>
      </c>
      <c r="E1127">
        <v>30</v>
      </c>
      <c r="F1127" t="s">
        <v>89</v>
      </c>
      <c r="G1127" t="s">
        <v>35</v>
      </c>
      <c r="H1127" t="s">
        <v>23</v>
      </c>
      <c r="I1127" s="16">
        <f>VLOOKUP(Ventas[[#This Row],[Estado]], Población[#All], 2, 0)</f>
        <v>1244000</v>
      </c>
      <c r="J1127" t="s">
        <v>61</v>
      </c>
      <c r="K1127" t="s">
        <v>64</v>
      </c>
      <c r="L1127">
        <v>2</v>
      </c>
      <c r="M1127" s="2">
        <v>319</v>
      </c>
      <c r="N1127" s="2">
        <v>379.5</v>
      </c>
      <c r="O1127" s="2">
        <f>Ventas[[#This Row],[Cantidad]]*Ventas[[#This Row],[Costo unitario]]</f>
        <v>638</v>
      </c>
      <c r="P1127" s="2">
        <f>Ventas[[#This Row],[Cantidad]]*Ventas[[#This Row],[Precio unitario]]</f>
        <v>759</v>
      </c>
    </row>
    <row r="1128" spans="2:16" hidden="1" x14ac:dyDescent="0.3">
      <c r="B1128" s="1">
        <v>42347</v>
      </c>
      <c r="C1128">
        <v>2015</v>
      </c>
      <c r="D1128" t="s">
        <v>60</v>
      </c>
      <c r="E1128">
        <v>30</v>
      </c>
      <c r="F1128" t="s">
        <v>89</v>
      </c>
      <c r="G1128" t="s">
        <v>35</v>
      </c>
      <c r="H1128" t="s">
        <v>23</v>
      </c>
      <c r="I1128" s="16">
        <f>VLOOKUP(Ventas[[#This Row],[Estado]], Población[#All], 2, 0)</f>
        <v>1244000</v>
      </c>
      <c r="J1128" t="s">
        <v>61</v>
      </c>
      <c r="K1128" t="s">
        <v>64</v>
      </c>
      <c r="L1128">
        <v>3</v>
      </c>
      <c r="M1128" s="2">
        <v>8.33</v>
      </c>
      <c r="N1128" s="2">
        <v>7</v>
      </c>
      <c r="O1128" s="2">
        <f>Ventas[[#This Row],[Cantidad]]*Ventas[[#This Row],[Costo unitario]]</f>
        <v>24.990000000000002</v>
      </c>
      <c r="P1128" s="2">
        <f>Ventas[[#This Row],[Cantidad]]*Ventas[[#This Row],[Precio unitario]]</f>
        <v>21</v>
      </c>
    </row>
    <row r="1129" spans="2:16" hidden="1" x14ac:dyDescent="0.3">
      <c r="B1129" s="1">
        <v>42347</v>
      </c>
      <c r="C1129">
        <v>2015</v>
      </c>
      <c r="D1129" t="s">
        <v>60</v>
      </c>
      <c r="E1129">
        <v>30</v>
      </c>
      <c r="F1129" t="s">
        <v>89</v>
      </c>
      <c r="G1129" t="s">
        <v>35</v>
      </c>
      <c r="H1129" t="s">
        <v>23</v>
      </c>
      <c r="I1129" s="16">
        <f>VLOOKUP(Ventas[[#This Row],[Estado]], Población[#All], 2, 0)</f>
        <v>1244000</v>
      </c>
      <c r="J1129" t="s">
        <v>61</v>
      </c>
      <c r="K1129" t="s">
        <v>66</v>
      </c>
      <c r="L1129">
        <v>3</v>
      </c>
      <c r="M1129" s="2">
        <v>315</v>
      </c>
      <c r="N1129" s="2">
        <v>446</v>
      </c>
      <c r="O1129" s="2">
        <f>Ventas[[#This Row],[Cantidad]]*Ventas[[#This Row],[Costo unitario]]</f>
        <v>945</v>
      </c>
      <c r="P1129" s="2">
        <f>Ventas[[#This Row],[Cantidad]]*Ventas[[#This Row],[Precio unitario]]</f>
        <v>1338</v>
      </c>
    </row>
    <row r="1130" spans="2:16" hidden="1" x14ac:dyDescent="0.3">
      <c r="B1130" s="1">
        <v>42350</v>
      </c>
      <c r="C1130">
        <v>2015</v>
      </c>
      <c r="D1130" t="s">
        <v>60</v>
      </c>
      <c r="E1130">
        <v>30</v>
      </c>
      <c r="F1130" t="s">
        <v>89</v>
      </c>
      <c r="G1130" t="s">
        <v>35</v>
      </c>
      <c r="H1130" t="s">
        <v>23</v>
      </c>
      <c r="I1130" s="16">
        <f>VLOOKUP(Ventas[[#This Row],[Estado]], Población[#All], 2, 0)</f>
        <v>1244000</v>
      </c>
      <c r="J1130" t="s">
        <v>61</v>
      </c>
      <c r="K1130" t="s">
        <v>64</v>
      </c>
      <c r="L1130">
        <v>1</v>
      </c>
      <c r="M1130" s="2">
        <v>261</v>
      </c>
      <c r="N1130" s="2">
        <v>371</v>
      </c>
      <c r="O1130" s="2">
        <f>Ventas[[#This Row],[Cantidad]]*Ventas[[#This Row],[Costo unitario]]</f>
        <v>261</v>
      </c>
      <c r="P1130" s="2">
        <f>Ventas[[#This Row],[Cantidad]]*Ventas[[#This Row],[Precio unitario]]</f>
        <v>371</v>
      </c>
    </row>
    <row r="1131" spans="2:16" hidden="1" x14ac:dyDescent="0.3">
      <c r="B1131" s="1">
        <v>42350</v>
      </c>
      <c r="C1131">
        <v>2015</v>
      </c>
      <c r="D1131" t="s">
        <v>60</v>
      </c>
      <c r="E1131">
        <v>30</v>
      </c>
      <c r="F1131" t="s">
        <v>89</v>
      </c>
      <c r="G1131" t="s">
        <v>35</v>
      </c>
      <c r="H1131" t="s">
        <v>23</v>
      </c>
      <c r="I1131" s="16">
        <f>VLOOKUP(Ventas[[#This Row],[Estado]], Población[#All], 2, 0)</f>
        <v>1244000</v>
      </c>
      <c r="J1131" t="s">
        <v>61</v>
      </c>
      <c r="K1131" t="s">
        <v>64</v>
      </c>
      <c r="L1131">
        <v>2</v>
      </c>
      <c r="M1131" s="2">
        <v>57.5</v>
      </c>
      <c r="N1131" s="2">
        <v>68.5</v>
      </c>
      <c r="O1131" s="2">
        <f>Ventas[[#This Row],[Cantidad]]*Ventas[[#This Row],[Costo unitario]]</f>
        <v>115</v>
      </c>
      <c r="P1131" s="2">
        <f>Ventas[[#This Row],[Cantidad]]*Ventas[[#This Row],[Precio unitario]]</f>
        <v>137</v>
      </c>
    </row>
    <row r="1132" spans="2:16" hidden="1" x14ac:dyDescent="0.3">
      <c r="B1132" s="1">
        <v>42350</v>
      </c>
      <c r="C1132">
        <v>2015</v>
      </c>
      <c r="D1132" t="s">
        <v>60</v>
      </c>
      <c r="E1132">
        <v>30</v>
      </c>
      <c r="F1132" t="s">
        <v>89</v>
      </c>
      <c r="G1132" t="s">
        <v>35</v>
      </c>
      <c r="H1132" t="s">
        <v>23</v>
      </c>
      <c r="I1132" s="16">
        <f>VLOOKUP(Ventas[[#This Row],[Estado]], Población[#All], 2, 0)</f>
        <v>1244000</v>
      </c>
      <c r="J1132" t="s">
        <v>61</v>
      </c>
      <c r="K1132" t="s">
        <v>64</v>
      </c>
      <c r="L1132">
        <v>1</v>
      </c>
      <c r="M1132" s="2">
        <v>14</v>
      </c>
      <c r="N1132" s="2">
        <v>12</v>
      </c>
      <c r="O1132" s="2">
        <f>Ventas[[#This Row],[Cantidad]]*Ventas[[#This Row],[Costo unitario]]</f>
        <v>14</v>
      </c>
      <c r="P1132" s="2">
        <f>Ventas[[#This Row],[Cantidad]]*Ventas[[#This Row],[Precio unitario]]</f>
        <v>12</v>
      </c>
    </row>
    <row r="1133" spans="2:16" hidden="1" x14ac:dyDescent="0.3">
      <c r="B1133" s="1">
        <v>42263</v>
      </c>
      <c r="C1133">
        <v>2015</v>
      </c>
      <c r="D1133" t="s">
        <v>57</v>
      </c>
      <c r="E1133">
        <v>30</v>
      </c>
      <c r="F1133" t="s">
        <v>89</v>
      </c>
      <c r="G1133" t="s">
        <v>37</v>
      </c>
      <c r="H1133" t="s">
        <v>9</v>
      </c>
      <c r="I1133" s="16">
        <f>VLOOKUP(Ventas[[#This Row],[Estado]], Población[#All], 2, 0)</f>
        <v>990509</v>
      </c>
      <c r="J1133" t="s">
        <v>62</v>
      </c>
      <c r="K1133" t="s">
        <v>70</v>
      </c>
      <c r="L1133">
        <v>1</v>
      </c>
      <c r="M1133" s="2">
        <v>54</v>
      </c>
      <c r="N1133" s="2">
        <v>70</v>
      </c>
      <c r="O1133" s="2">
        <f>Ventas[[#This Row],[Cantidad]]*Ventas[[#This Row],[Costo unitario]]</f>
        <v>54</v>
      </c>
      <c r="P1133" s="2">
        <f>Ventas[[#This Row],[Cantidad]]*Ventas[[#This Row],[Precio unitario]]</f>
        <v>70</v>
      </c>
    </row>
    <row r="1134" spans="2:16" x14ac:dyDescent="0.3">
      <c r="B1134" s="1">
        <v>42370</v>
      </c>
      <c r="C1134">
        <v>2016</v>
      </c>
      <c r="D1134" t="s">
        <v>49</v>
      </c>
      <c r="E1134">
        <v>31</v>
      </c>
      <c r="F1134" t="s">
        <v>90</v>
      </c>
      <c r="G1134" t="s">
        <v>36</v>
      </c>
      <c r="H1134" t="s">
        <v>5</v>
      </c>
      <c r="I1134" s="16">
        <f>VLOOKUP(Ventas[[#This Row],[Estado]], Población[#All], 2, 0)</f>
        <v>55980000</v>
      </c>
      <c r="J1134" t="s">
        <v>61</v>
      </c>
      <c r="K1134" t="s">
        <v>66</v>
      </c>
      <c r="L1134">
        <v>2</v>
      </c>
      <c r="M1134" s="2">
        <v>297.5</v>
      </c>
      <c r="N1134" s="2">
        <v>379.5</v>
      </c>
      <c r="O1134" s="2">
        <f>Ventas[[#This Row],[Cantidad]]*Ventas[[#This Row],[Costo unitario]]</f>
        <v>595</v>
      </c>
      <c r="P1134" s="2">
        <f>Ventas[[#This Row],[Cantidad]]*Ventas[[#This Row],[Precio unitario]]</f>
        <v>759</v>
      </c>
    </row>
    <row r="1135" spans="2:16" x14ac:dyDescent="0.3">
      <c r="B1135" s="1">
        <v>42378</v>
      </c>
      <c r="C1135">
        <v>2016</v>
      </c>
      <c r="D1135" t="s">
        <v>49</v>
      </c>
      <c r="E1135">
        <v>31</v>
      </c>
      <c r="F1135" t="s">
        <v>90</v>
      </c>
      <c r="G1135" t="s">
        <v>36</v>
      </c>
      <c r="H1135" t="s">
        <v>5</v>
      </c>
      <c r="I1135" s="16">
        <f>VLOOKUP(Ventas[[#This Row],[Estado]], Población[#All], 2, 0)</f>
        <v>55980000</v>
      </c>
      <c r="J1135" t="s">
        <v>61</v>
      </c>
      <c r="K1135" t="s">
        <v>66</v>
      </c>
      <c r="L1135">
        <v>3</v>
      </c>
      <c r="M1135" s="2">
        <v>326.67</v>
      </c>
      <c r="N1135" s="2">
        <v>407.33333299999998</v>
      </c>
      <c r="O1135" s="2">
        <f>Ventas[[#This Row],[Cantidad]]*Ventas[[#This Row],[Costo unitario]]</f>
        <v>980.01</v>
      </c>
      <c r="P1135" s="2">
        <f>Ventas[[#This Row],[Cantidad]]*Ventas[[#This Row],[Precio unitario]]</f>
        <v>1221.9999989999999</v>
      </c>
    </row>
    <row r="1136" spans="2:16" x14ac:dyDescent="0.3">
      <c r="B1136" s="1">
        <v>42408</v>
      </c>
      <c r="C1136">
        <v>2016</v>
      </c>
      <c r="D1136" t="s">
        <v>50</v>
      </c>
      <c r="E1136">
        <v>31</v>
      </c>
      <c r="F1136" t="s">
        <v>90</v>
      </c>
      <c r="G1136" t="s">
        <v>36</v>
      </c>
      <c r="H1136" t="s">
        <v>5</v>
      </c>
      <c r="I1136" s="16">
        <f>VLOOKUP(Ventas[[#This Row],[Estado]], Población[#All], 2, 0)</f>
        <v>55980000</v>
      </c>
      <c r="J1136" t="s">
        <v>61</v>
      </c>
      <c r="K1136" t="s">
        <v>66</v>
      </c>
      <c r="L1136">
        <v>3</v>
      </c>
      <c r="M1136" s="2">
        <v>35</v>
      </c>
      <c r="N1136" s="2">
        <v>42.333333000000003</v>
      </c>
      <c r="O1136" s="2">
        <f>Ventas[[#This Row],[Cantidad]]*Ventas[[#This Row],[Costo unitario]]</f>
        <v>105</v>
      </c>
      <c r="P1136" s="2">
        <f>Ventas[[#This Row],[Cantidad]]*Ventas[[#This Row],[Precio unitario]]</f>
        <v>126.999999</v>
      </c>
    </row>
    <row r="1137" spans="2:16" x14ac:dyDescent="0.3">
      <c r="B1137" s="1">
        <v>42430</v>
      </c>
      <c r="C1137">
        <v>2016</v>
      </c>
      <c r="D1137" t="s">
        <v>51</v>
      </c>
      <c r="E1137">
        <v>31</v>
      </c>
      <c r="F1137" t="s">
        <v>90</v>
      </c>
      <c r="G1137" t="s">
        <v>36</v>
      </c>
      <c r="H1137" t="s">
        <v>5</v>
      </c>
      <c r="I1137" s="16">
        <f>VLOOKUP(Ventas[[#This Row],[Estado]], Población[#All], 2, 0)</f>
        <v>55980000</v>
      </c>
      <c r="J1137" t="s">
        <v>61</v>
      </c>
      <c r="K1137" t="s">
        <v>66</v>
      </c>
      <c r="L1137">
        <v>3</v>
      </c>
      <c r="M1137" s="2">
        <v>35</v>
      </c>
      <c r="N1137" s="2">
        <v>45.666666999999997</v>
      </c>
      <c r="O1137" s="2">
        <f>Ventas[[#This Row],[Cantidad]]*Ventas[[#This Row],[Costo unitario]]</f>
        <v>105</v>
      </c>
      <c r="P1137" s="2">
        <f>Ventas[[#This Row],[Cantidad]]*Ventas[[#This Row],[Precio unitario]]</f>
        <v>137.000001</v>
      </c>
    </row>
    <row r="1138" spans="2:16" x14ac:dyDescent="0.3">
      <c r="B1138" s="1">
        <v>42440</v>
      </c>
      <c r="C1138">
        <v>2016</v>
      </c>
      <c r="D1138" t="s">
        <v>51</v>
      </c>
      <c r="E1138">
        <v>31</v>
      </c>
      <c r="F1138" t="s">
        <v>90</v>
      </c>
      <c r="G1138" t="s">
        <v>36</v>
      </c>
      <c r="H1138" t="s">
        <v>5</v>
      </c>
      <c r="I1138" s="16">
        <f>VLOOKUP(Ventas[[#This Row],[Estado]], Población[#All], 2, 0)</f>
        <v>55980000</v>
      </c>
      <c r="J1138" t="s">
        <v>61</v>
      </c>
      <c r="K1138" t="s">
        <v>66</v>
      </c>
      <c r="L1138">
        <v>1</v>
      </c>
      <c r="M1138" s="2">
        <v>525</v>
      </c>
      <c r="N1138" s="2">
        <v>715</v>
      </c>
      <c r="O1138" s="2">
        <f>Ventas[[#This Row],[Cantidad]]*Ventas[[#This Row],[Costo unitario]]</f>
        <v>525</v>
      </c>
      <c r="P1138" s="2">
        <f>Ventas[[#This Row],[Cantidad]]*Ventas[[#This Row],[Precio unitario]]</f>
        <v>715</v>
      </c>
    </row>
    <row r="1139" spans="2:16" x14ac:dyDescent="0.3">
      <c r="B1139" s="1">
        <v>42513</v>
      </c>
      <c r="C1139">
        <v>2016</v>
      </c>
      <c r="D1139" t="s">
        <v>53</v>
      </c>
      <c r="E1139">
        <v>31</v>
      </c>
      <c r="F1139" t="s">
        <v>90</v>
      </c>
      <c r="G1139" t="s">
        <v>36</v>
      </c>
      <c r="H1139" t="s">
        <v>5</v>
      </c>
      <c r="I1139" s="16">
        <f>VLOOKUP(Ventas[[#This Row],[Estado]], Población[#All], 2, 0)</f>
        <v>55980000</v>
      </c>
      <c r="J1139" t="s">
        <v>61</v>
      </c>
      <c r="K1139" t="s">
        <v>66</v>
      </c>
      <c r="L1139">
        <v>2</v>
      </c>
      <c r="M1139" s="2">
        <v>87.5</v>
      </c>
      <c r="N1139" s="2">
        <v>109</v>
      </c>
      <c r="O1139" s="2">
        <f>Ventas[[#This Row],[Cantidad]]*Ventas[[#This Row],[Costo unitario]]</f>
        <v>175</v>
      </c>
      <c r="P1139" s="2">
        <f>Ventas[[#This Row],[Cantidad]]*Ventas[[#This Row],[Precio unitario]]</f>
        <v>218</v>
      </c>
    </row>
    <row r="1140" spans="2:16" hidden="1" x14ac:dyDescent="0.3">
      <c r="B1140" s="1">
        <v>42219</v>
      </c>
      <c r="C1140">
        <v>2015</v>
      </c>
      <c r="D1140" t="s">
        <v>56</v>
      </c>
      <c r="E1140">
        <v>31</v>
      </c>
      <c r="F1140" t="s">
        <v>90</v>
      </c>
      <c r="G1140" t="s">
        <v>36</v>
      </c>
      <c r="H1140" t="s">
        <v>5</v>
      </c>
      <c r="I1140" s="16">
        <f>VLOOKUP(Ventas[[#This Row],[Estado]], Población[#All], 2, 0)</f>
        <v>55980000</v>
      </c>
      <c r="J1140" t="s">
        <v>61</v>
      </c>
      <c r="K1140" t="s">
        <v>66</v>
      </c>
      <c r="L1140">
        <v>2</v>
      </c>
      <c r="M1140" s="2">
        <v>245</v>
      </c>
      <c r="N1140" s="2">
        <v>276.5</v>
      </c>
      <c r="O1140" s="2">
        <f>Ventas[[#This Row],[Cantidad]]*Ventas[[#This Row],[Costo unitario]]</f>
        <v>490</v>
      </c>
      <c r="P1140" s="2">
        <f>Ventas[[#This Row],[Cantidad]]*Ventas[[#This Row],[Precio unitario]]</f>
        <v>553</v>
      </c>
    </row>
    <row r="1141" spans="2:16" hidden="1" x14ac:dyDescent="0.3">
      <c r="B1141" s="1">
        <v>42308</v>
      </c>
      <c r="C1141">
        <v>2015</v>
      </c>
      <c r="D1141" t="s">
        <v>58</v>
      </c>
      <c r="E1141">
        <v>31</v>
      </c>
      <c r="F1141" t="s">
        <v>90</v>
      </c>
      <c r="G1141" t="s">
        <v>36</v>
      </c>
      <c r="H1141" t="s">
        <v>5</v>
      </c>
      <c r="I1141" s="16">
        <f>VLOOKUP(Ventas[[#This Row],[Estado]], Población[#All], 2, 0)</f>
        <v>55980000</v>
      </c>
      <c r="J1141" t="s">
        <v>61</v>
      </c>
      <c r="K1141" t="s">
        <v>66</v>
      </c>
      <c r="L1141">
        <v>2</v>
      </c>
      <c r="M1141" s="2">
        <v>367.5</v>
      </c>
      <c r="N1141" s="2">
        <v>452.5</v>
      </c>
      <c r="O1141" s="2">
        <f>Ventas[[#This Row],[Cantidad]]*Ventas[[#This Row],[Costo unitario]]</f>
        <v>735</v>
      </c>
      <c r="P1141" s="2">
        <f>Ventas[[#This Row],[Cantidad]]*Ventas[[#This Row],[Precio unitario]]</f>
        <v>905</v>
      </c>
    </row>
    <row r="1142" spans="2:16" hidden="1" x14ac:dyDescent="0.3">
      <c r="B1142" s="1">
        <v>42338</v>
      </c>
      <c r="C1142">
        <v>2015</v>
      </c>
      <c r="D1142" t="s">
        <v>59</v>
      </c>
      <c r="E1142">
        <v>31</v>
      </c>
      <c r="F1142" t="s">
        <v>90</v>
      </c>
      <c r="G1142" t="s">
        <v>36</v>
      </c>
      <c r="H1142" t="s">
        <v>5</v>
      </c>
      <c r="I1142" s="16">
        <f>VLOOKUP(Ventas[[#This Row],[Estado]], Población[#All], 2, 0)</f>
        <v>55980000</v>
      </c>
      <c r="J1142" t="s">
        <v>61</v>
      </c>
      <c r="K1142" t="s">
        <v>66</v>
      </c>
      <c r="L1142">
        <v>1</v>
      </c>
      <c r="M1142" s="2">
        <v>35</v>
      </c>
      <c r="N1142" s="2">
        <v>39</v>
      </c>
      <c r="O1142" s="2">
        <f>Ventas[[#This Row],[Cantidad]]*Ventas[[#This Row],[Costo unitario]]</f>
        <v>35</v>
      </c>
      <c r="P1142" s="2">
        <f>Ventas[[#This Row],[Cantidad]]*Ventas[[#This Row],[Precio unitario]]</f>
        <v>39</v>
      </c>
    </row>
    <row r="1143" spans="2:16" hidden="1" x14ac:dyDescent="0.3">
      <c r="B1143" s="1">
        <v>42349</v>
      </c>
      <c r="C1143">
        <v>2015</v>
      </c>
      <c r="D1143" t="s">
        <v>60</v>
      </c>
      <c r="E1143">
        <v>31</v>
      </c>
      <c r="F1143" t="s">
        <v>90</v>
      </c>
      <c r="G1143" t="s">
        <v>36</v>
      </c>
      <c r="H1143" t="s">
        <v>5</v>
      </c>
      <c r="I1143" s="16">
        <f>VLOOKUP(Ventas[[#This Row],[Estado]], Población[#All], 2, 0)</f>
        <v>55980000</v>
      </c>
      <c r="J1143" t="s">
        <v>61</v>
      </c>
      <c r="K1143" t="s">
        <v>66</v>
      </c>
      <c r="L1143">
        <v>2</v>
      </c>
      <c r="M1143" s="2">
        <v>140</v>
      </c>
      <c r="N1143" s="2">
        <v>146</v>
      </c>
      <c r="O1143" s="2">
        <f>Ventas[[#This Row],[Cantidad]]*Ventas[[#This Row],[Costo unitario]]</f>
        <v>280</v>
      </c>
      <c r="P1143" s="2">
        <f>Ventas[[#This Row],[Cantidad]]*Ventas[[#This Row],[Precio unitario]]</f>
        <v>292</v>
      </c>
    </row>
    <row r="1144" spans="2:16" hidden="1" x14ac:dyDescent="0.3">
      <c r="B1144" s="1">
        <v>42361</v>
      </c>
      <c r="C1144">
        <v>2015</v>
      </c>
      <c r="D1144" t="s">
        <v>60</v>
      </c>
      <c r="E1144">
        <v>31</v>
      </c>
      <c r="F1144" t="s">
        <v>90</v>
      </c>
      <c r="G1144" t="s">
        <v>36</v>
      </c>
      <c r="H1144" t="s">
        <v>5</v>
      </c>
      <c r="I1144" s="16">
        <f>VLOOKUP(Ventas[[#This Row],[Estado]], Población[#All], 2, 0)</f>
        <v>55980000</v>
      </c>
      <c r="J1144" t="s">
        <v>61</v>
      </c>
      <c r="K1144" t="s">
        <v>66</v>
      </c>
      <c r="L1144">
        <v>2</v>
      </c>
      <c r="M1144" s="2">
        <v>122.5</v>
      </c>
      <c r="N1144" s="2">
        <v>147.5</v>
      </c>
      <c r="O1144" s="2">
        <f>Ventas[[#This Row],[Cantidad]]*Ventas[[#This Row],[Costo unitario]]</f>
        <v>245</v>
      </c>
      <c r="P1144" s="2">
        <f>Ventas[[#This Row],[Cantidad]]*Ventas[[#This Row],[Precio unitario]]</f>
        <v>295</v>
      </c>
    </row>
    <row r="1145" spans="2:16" x14ac:dyDescent="0.3">
      <c r="B1145" s="1">
        <v>42475</v>
      </c>
      <c r="C1145">
        <v>2016</v>
      </c>
      <c r="D1145" t="s">
        <v>52</v>
      </c>
      <c r="E1145">
        <v>31</v>
      </c>
      <c r="F1145" t="s">
        <v>89</v>
      </c>
      <c r="G1145" t="s">
        <v>37</v>
      </c>
      <c r="H1145" t="s">
        <v>6</v>
      </c>
      <c r="I1145" s="16">
        <f>VLOOKUP(Ventas[[#This Row],[Estado]], Población[#All], 2, 0)</f>
        <v>6266000</v>
      </c>
      <c r="J1145" t="s">
        <v>63</v>
      </c>
      <c r="K1145" t="s">
        <v>67</v>
      </c>
      <c r="L1145">
        <v>1</v>
      </c>
      <c r="M1145" s="2">
        <v>769</v>
      </c>
      <c r="N1145" s="2">
        <v>1006</v>
      </c>
      <c r="O1145" s="2">
        <f>Ventas[[#This Row],[Cantidad]]*Ventas[[#This Row],[Costo unitario]]</f>
        <v>769</v>
      </c>
      <c r="P1145" s="2">
        <f>Ventas[[#This Row],[Cantidad]]*Ventas[[#This Row],[Precio unitario]]</f>
        <v>1006</v>
      </c>
    </row>
    <row r="1146" spans="2:16" hidden="1" x14ac:dyDescent="0.3">
      <c r="B1146" s="1">
        <v>42262</v>
      </c>
      <c r="C1146">
        <v>2015</v>
      </c>
      <c r="D1146" t="s">
        <v>57</v>
      </c>
      <c r="E1146">
        <v>31</v>
      </c>
      <c r="F1146" t="s">
        <v>89</v>
      </c>
      <c r="G1146" t="s">
        <v>37</v>
      </c>
      <c r="H1146" t="s">
        <v>6</v>
      </c>
      <c r="I1146" s="16">
        <f>VLOOKUP(Ventas[[#This Row],[Estado]], Población[#All], 2, 0)</f>
        <v>6266000</v>
      </c>
      <c r="J1146" t="s">
        <v>63</v>
      </c>
      <c r="K1146" t="s">
        <v>67</v>
      </c>
      <c r="L1146">
        <v>3</v>
      </c>
      <c r="M1146" s="2">
        <v>773.33</v>
      </c>
      <c r="N1146" s="2">
        <v>868.66666699999996</v>
      </c>
      <c r="O1146" s="2">
        <f>Ventas[[#This Row],[Cantidad]]*Ventas[[#This Row],[Costo unitario]]</f>
        <v>2319.9900000000002</v>
      </c>
      <c r="P1146" s="2">
        <f>Ventas[[#This Row],[Cantidad]]*Ventas[[#This Row],[Precio unitario]]</f>
        <v>2606.0000009999999</v>
      </c>
    </row>
    <row r="1147" spans="2:16" x14ac:dyDescent="0.3">
      <c r="B1147" s="1">
        <v>42491</v>
      </c>
      <c r="C1147">
        <v>2016</v>
      </c>
      <c r="D1147" t="s">
        <v>53</v>
      </c>
      <c r="E1147">
        <v>31</v>
      </c>
      <c r="F1147" t="s">
        <v>90</v>
      </c>
      <c r="G1147" t="s">
        <v>35</v>
      </c>
      <c r="H1147" t="s">
        <v>18</v>
      </c>
      <c r="I1147" s="16">
        <f>VLOOKUP(Ventas[[#This Row],[Estado]], Población[#All], 2, 0)</f>
        <v>678722</v>
      </c>
      <c r="J1147" t="s">
        <v>63</v>
      </c>
      <c r="K1147" t="s">
        <v>67</v>
      </c>
      <c r="L1147">
        <v>2</v>
      </c>
      <c r="M1147" s="2">
        <v>1160</v>
      </c>
      <c r="N1147" s="2">
        <v>1094</v>
      </c>
      <c r="O1147" s="2">
        <f>Ventas[[#This Row],[Cantidad]]*Ventas[[#This Row],[Costo unitario]]</f>
        <v>2320</v>
      </c>
      <c r="P1147" s="2">
        <f>Ventas[[#This Row],[Cantidad]]*Ventas[[#This Row],[Precio unitario]]</f>
        <v>2188</v>
      </c>
    </row>
    <row r="1148" spans="2:16" hidden="1" x14ac:dyDescent="0.3">
      <c r="B1148" s="1">
        <v>42170</v>
      </c>
      <c r="C1148">
        <v>2015</v>
      </c>
      <c r="D1148" t="s">
        <v>54</v>
      </c>
      <c r="E1148">
        <v>31</v>
      </c>
      <c r="F1148" t="s">
        <v>90</v>
      </c>
      <c r="G1148" t="s">
        <v>35</v>
      </c>
      <c r="H1148" t="s">
        <v>18</v>
      </c>
      <c r="I1148" s="16">
        <f>VLOOKUP(Ventas[[#This Row],[Estado]], Población[#All], 2, 0)</f>
        <v>678722</v>
      </c>
      <c r="J1148" t="s">
        <v>63</v>
      </c>
      <c r="K1148" t="s">
        <v>67</v>
      </c>
      <c r="L1148">
        <v>2</v>
      </c>
      <c r="M1148" s="2">
        <v>1035.5</v>
      </c>
      <c r="N1148" s="2">
        <v>1296</v>
      </c>
      <c r="O1148" s="2">
        <f>Ventas[[#This Row],[Cantidad]]*Ventas[[#This Row],[Costo unitario]]</f>
        <v>2071</v>
      </c>
      <c r="P1148" s="2">
        <f>Ventas[[#This Row],[Cantidad]]*Ventas[[#This Row],[Precio unitario]]</f>
        <v>2592</v>
      </c>
    </row>
    <row r="1149" spans="2:16" hidden="1" x14ac:dyDescent="0.3">
      <c r="B1149" s="1">
        <v>42268</v>
      </c>
      <c r="C1149">
        <v>2015</v>
      </c>
      <c r="D1149" t="s">
        <v>57</v>
      </c>
      <c r="E1149">
        <v>31</v>
      </c>
      <c r="F1149" t="s">
        <v>90</v>
      </c>
      <c r="G1149" t="s">
        <v>35</v>
      </c>
      <c r="H1149" t="s">
        <v>18</v>
      </c>
      <c r="I1149" s="16">
        <f>VLOOKUP(Ventas[[#This Row],[Estado]], Población[#All], 2, 0)</f>
        <v>678722</v>
      </c>
      <c r="J1149" t="s">
        <v>63</v>
      </c>
      <c r="K1149" t="s">
        <v>67</v>
      </c>
      <c r="L1149">
        <v>1</v>
      </c>
      <c r="M1149" s="2">
        <v>2295</v>
      </c>
      <c r="N1149" s="2">
        <v>2697</v>
      </c>
      <c r="O1149" s="2">
        <f>Ventas[[#This Row],[Cantidad]]*Ventas[[#This Row],[Costo unitario]]</f>
        <v>2295</v>
      </c>
      <c r="P1149" s="2">
        <f>Ventas[[#This Row],[Cantidad]]*Ventas[[#This Row],[Precio unitario]]</f>
        <v>2697</v>
      </c>
    </row>
    <row r="1150" spans="2:16" hidden="1" x14ac:dyDescent="0.3">
      <c r="B1150" s="1">
        <v>42268</v>
      </c>
      <c r="C1150">
        <v>2015</v>
      </c>
      <c r="D1150" t="s">
        <v>57</v>
      </c>
      <c r="E1150">
        <v>31</v>
      </c>
      <c r="F1150" t="s">
        <v>90</v>
      </c>
      <c r="G1150" t="s">
        <v>35</v>
      </c>
      <c r="H1150" t="s">
        <v>18</v>
      </c>
      <c r="I1150" s="16">
        <f>VLOOKUP(Ventas[[#This Row],[Estado]], Población[#All], 2, 0)</f>
        <v>678722</v>
      </c>
      <c r="J1150" t="s">
        <v>61</v>
      </c>
      <c r="K1150" t="s">
        <v>64</v>
      </c>
      <c r="L1150">
        <v>3</v>
      </c>
      <c r="M1150" s="2">
        <v>14.67</v>
      </c>
      <c r="N1150" s="2">
        <v>10.666667</v>
      </c>
      <c r="O1150" s="2">
        <f>Ventas[[#This Row],[Cantidad]]*Ventas[[#This Row],[Costo unitario]]</f>
        <v>44.01</v>
      </c>
      <c r="P1150" s="2">
        <f>Ventas[[#This Row],[Cantidad]]*Ventas[[#This Row],[Precio unitario]]</f>
        <v>32.000000999999997</v>
      </c>
    </row>
    <row r="1151" spans="2:16" hidden="1" x14ac:dyDescent="0.3">
      <c r="B1151" s="1">
        <v>42167</v>
      </c>
      <c r="C1151">
        <v>2015</v>
      </c>
      <c r="D1151" t="s">
        <v>54</v>
      </c>
      <c r="E1151">
        <v>31</v>
      </c>
      <c r="F1151" t="s">
        <v>90</v>
      </c>
      <c r="G1151" t="s">
        <v>35</v>
      </c>
      <c r="H1151" t="s">
        <v>16</v>
      </c>
      <c r="I1151" s="16">
        <f>VLOOKUP(Ventas[[#This Row],[Estado]], Población[#All], 2, 0)</f>
        <v>2592000</v>
      </c>
      <c r="J1151" t="s">
        <v>63</v>
      </c>
      <c r="K1151" t="s">
        <v>67</v>
      </c>
      <c r="L1151">
        <v>1</v>
      </c>
      <c r="M1151" s="2">
        <v>2071</v>
      </c>
      <c r="N1151" s="2">
        <v>2377</v>
      </c>
      <c r="O1151" s="2">
        <f>Ventas[[#This Row],[Cantidad]]*Ventas[[#This Row],[Costo unitario]]</f>
        <v>2071</v>
      </c>
      <c r="P1151" s="2">
        <f>Ventas[[#This Row],[Cantidad]]*Ventas[[#This Row],[Precio unitario]]</f>
        <v>2377</v>
      </c>
    </row>
    <row r="1152" spans="2:16" hidden="1" x14ac:dyDescent="0.3">
      <c r="B1152" s="1">
        <v>42256</v>
      </c>
      <c r="C1152">
        <v>2015</v>
      </c>
      <c r="D1152" t="s">
        <v>57</v>
      </c>
      <c r="E1152">
        <v>31</v>
      </c>
      <c r="F1152" t="s">
        <v>90</v>
      </c>
      <c r="G1152" t="s">
        <v>35</v>
      </c>
      <c r="H1152" t="s">
        <v>16</v>
      </c>
      <c r="I1152" s="16">
        <f>VLOOKUP(Ventas[[#This Row],[Estado]], Población[#All], 2, 0)</f>
        <v>2592000</v>
      </c>
      <c r="J1152" t="s">
        <v>63</v>
      </c>
      <c r="K1152" t="s">
        <v>67</v>
      </c>
      <c r="L1152">
        <v>1</v>
      </c>
      <c r="M1152" s="2">
        <v>2320</v>
      </c>
      <c r="N1152" s="2">
        <v>1774</v>
      </c>
      <c r="O1152" s="2">
        <f>Ventas[[#This Row],[Cantidad]]*Ventas[[#This Row],[Costo unitario]]</f>
        <v>2320</v>
      </c>
      <c r="P1152" s="2">
        <f>Ventas[[#This Row],[Cantidad]]*Ventas[[#This Row],[Precio unitario]]</f>
        <v>1774</v>
      </c>
    </row>
    <row r="1153" spans="2:16" hidden="1" x14ac:dyDescent="0.3">
      <c r="B1153" s="1">
        <v>42256</v>
      </c>
      <c r="C1153">
        <v>2015</v>
      </c>
      <c r="D1153" t="s">
        <v>57</v>
      </c>
      <c r="E1153">
        <v>31</v>
      </c>
      <c r="F1153" t="s">
        <v>90</v>
      </c>
      <c r="G1153" t="s">
        <v>35</v>
      </c>
      <c r="H1153" t="s">
        <v>16</v>
      </c>
      <c r="I1153" s="16">
        <f>VLOOKUP(Ventas[[#This Row],[Estado]], Población[#All], 2, 0)</f>
        <v>2592000</v>
      </c>
      <c r="J1153" t="s">
        <v>62</v>
      </c>
      <c r="K1153" t="s">
        <v>73</v>
      </c>
      <c r="L1153">
        <v>3</v>
      </c>
      <c r="M1153" s="2">
        <v>30</v>
      </c>
      <c r="N1153" s="2">
        <v>25.333333</v>
      </c>
      <c r="O1153" s="2">
        <f>Ventas[[#This Row],[Cantidad]]*Ventas[[#This Row],[Costo unitario]]</f>
        <v>90</v>
      </c>
      <c r="P1153" s="2">
        <f>Ventas[[#This Row],[Cantidad]]*Ventas[[#This Row],[Precio unitario]]</f>
        <v>75.999999000000003</v>
      </c>
    </row>
    <row r="1154" spans="2:16" hidden="1" x14ac:dyDescent="0.3">
      <c r="B1154" s="1">
        <v>42173</v>
      </c>
      <c r="C1154">
        <v>2015</v>
      </c>
      <c r="D1154" t="s">
        <v>54</v>
      </c>
      <c r="E1154">
        <v>32</v>
      </c>
      <c r="F1154" t="s">
        <v>90</v>
      </c>
      <c r="G1154" t="s">
        <v>35</v>
      </c>
      <c r="H1154" t="s">
        <v>16</v>
      </c>
      <c r="I1154" s="16">
        <f>VLOOKUP(Ventas[[#This Row],[Estado]], Población[#All], 2, 0)</f>
        <v>2592000</v>
      </c>
      <c r="J1154" t="s">
        <v>63</v>
      </c>
      <c r="K1154" t="s">
        <v>67</v>
      </c>
      <c r="L1154">
        <v>3</v>
      </c>
      <c r="M1154" s="2">
        <v>690.33</v>
      </c>
      <c r="N1154" s="2">
        <v>680</v>
      </c>
      <c r="O1154" s="2">
        <f>Ventas[[#This Row],[Cantidad]]*Ventas[[#This Row],[Costo unitario]]</f>
        <v>2070.9900000000002</v>
      </c>
      <c r="P1154" s="2">
        <f>Ventas[[#This Row],[Cantidad]]*Ventas[[#This Row],[Precio unitario]]</f>
        <v>2040</v>
      </c>
    </row>
    <row r="1155" spans="2:16" hidden="1" x14ac:dyDescent="0.3">
      <c r="B1155" s="1">
        <v>42271</v>
      </c>
      <c r="C1155">
        <v>2015</v>
      </c>
      <c r="D1155" t="s">
        <v>57</v>
      </c>
      <c r="E1155">
        <v>32</v>
      </c>
      <c r="F1155" t="s">
        <v>90</v>
      </c>
      <c r="G1155" t="s">
        <v>35</v>
      </c>
      <c r="H1155" t="s">
        <v>16</v>
      </c>
      <c r="I1155" s="16">
        <f>VLOOKUP(Ventas[[#This Row],[Estado]], Población[#All], 2, 0)</f>
        <v>2592000</v>
      </c>
      <c r="J1155" t="s">
        <v>63</v>
      </c>
      <c r="K1155" t="s">
        <v>67</v>
      </c>
      <c r="L1155">
        <v>2</v>
      </c>
      <c r="M1155" s="2">
        <v>1147.5</v>
      </c>
      <c r="N1155" s="2">
        <v>1391.5</v>
      </c>
      <c r="O1155" s="2">
        <f>Ventas[[#This Row],[Cantidad]]*Ventas[[#This Row],[Costo unitario]]</f>
        <v>2295</v>
      </c>
      <c r="P1155" s="2">
        <f>Ventas[[#This Row],[Cantidad]]*Ventas[[#This Row],[Precio unitario]]</f>
        <v>2783</v>
      </c>
    </row>
    <row r="1156" spans="2:16" hidden="1" x14ac:dyDescent="0.3">
      <c r="B1156" s="1">
        <v>42281</v>
      </c>
      <c r="C1156">
        <v>2015</v>
      </c>
      <c r="D1156" t="s">
        <v>58</v>
      </c>
      <c r="E1156">
        <v>32</v>
      </c>
      <c r="F1156" t="s">
        <v>90</v>
      </c>
      <c r="G1156" t="s">
        <v>35</v>
      </c>
      <c r="H1156" t="s">
        <v>16</v>
      </c>
      <c r="I1156" s="16">
        <f>VLOOKUP(Ventas[[#This Row],[Estado]], Población[#All], 2, 0)</f>
        <v>2592000</v>
      </c>
      <c r="J1156" t="s">
        <v>63</v>
      </c>
      <c r="K1156" t="s">
        <v>67</v>
      </c>
      <c r="L1156">
        <v>3</v>
      </c>
      <c r="M1156" s="2">
        <v>256.33</v>
      </c>
      <c r="N1156" s="2">
        <v>184.33333300000001</v>
      </c>
      <c r="O1156" s="2">
        <f>Ventas[[#This Row],[Cantidad]]*Ventas[[#This Row],[Costo unitario]]</f>
        <v>768.99</v>
      </c>
      <c r="P1156" s="2">
        <f>Ventas[[#This Row],[Cantidad]]*Ventas[[#This Row],[Precio unitario]]</f>
        <v>552.999999</v>
      </c>
    </row>
    <row r="1157" spans="2:16" hidden="1" x14ac:dyDescent="0.3">
      <c r="B1157" s="1">
        <v>42179</v>
      </c>
      <c r="C1157">
        <v>2015</v>
      </c>
      <c r="D1157" t="s">
        <v>54</v>
      </c>
      <c r="E1157">
        <v>32</v>
      </c>
      <c r="F1157" t="s">
        <v>89</v>
      </c>
      <c r="G1157" t="s">
        <v>35</v>
      </c>
      <c r="H1157" t="s">
        <v>12</v>
      </c>
      <c r="I1157" s="16">
        <f>VLOOKUP(Ventas[[#This Row],[Estado]], Población[#All], 2, 0)</f>
        <v>2161000</v>
      </c>
      <c r="J1157" t="s">
        <v>63</v>
      </c>
      <c r="K1157" t="s">
        <v>67</v>
      </c>
      <c r="L1157">
        <v>1</v>
      </c>
      <c r="M1157" s="2">
        <v>2049</v>
      </c>
      <c r="N1157" s="2">
        <v>2328</v>
      </c>
      <c r="O1157" s="2">
        <f>Ventas[[#This Row],[Cantidad]]*Ventas[[#This Row],[Costo unitario]]</f>
        <v>2049</v>
      </c>
      <c r="P1157" s="2">
        <f>Ventas[[#This Row],[Cantidad]]*Ventas[[#This Row],[Precio unitario]]</f>
        <v>2328</v>
      </c>
    </row>
    <row r="1158" spans="2:16" hidden="1" x14ac:dyDescent="0.3">
      <c r="B1158" s="1">
        <v>42260</v>
      </c>
      <c r="C1158">
        <v>2015</v>
      </c>
      <c r="D1158" t="s">
        <v>57</v>
      </c>
      <c r="E1158">
        <v>32</v>
      </c>
      <c r="F1158" t="s">
        <v>89</v>
      </c>
      <c r="G1158" t="s">
        <v>35</v>
      </c>
      <c r="H1158" t="s">
        <v>12</v>
      </c>
      <c r="I1158" s="16">
        <f>VLOOKUP(Ventas[[#This Row],[Estado]], Población[#All], 2, 0)</f>
        <v>2161000</v>
      </c>
      <c r="J1158" t="s">
        <v>63</v>
      </c>
      <c r="K1158" t="s">
        <v>67</v>
      </c>
      <c r="L1158">
        <v>3</v>
      </c>
      <c r="M1158" s="2">
        <v>765</v>
      </c>
      <c r="N1158" s="2">
        <v>601</v>
      </c>
      <c r="O1158" s="2">
        <f>Ventas[[#This Row],[Cantidad]]*Ventas[[#This Row],[Costo unitario]]</f>
        <v>2295</v>
      </c>
      <c r="P1158" s="2">
        <f>Ventas[[#This Row],[Cantidad]]*Ventas[[#This Row],[Precio unitario]]</f>
        <v>1803</v>
      </c>
    </row>
    <row r="1159" spans="2:16" hidden="1" x14ac:dyDescent="0.3">
      <c r="B1159" s="1">
        <v>42157</v>
      </c>
      <c r="C1159">
        <v>2015</v>
      </c>
      <c r="D1159" t="s">
        <v>54</v>
      </c>
      <c r="E1159">
        <v>33</v>
      </c>
      <c r="F1159" t="s">
        <v>89</v>
      </c>
      <c r="G1159" t="s">
        <v>35</v>
      </c>
      <c r="H1159" t="s">
        <v>8</v>
      </c>
      <c r="I1159" s="16">
        <f>VLOOKUP(Ventas[[#This Row],[Estado]], Población[#All], 2, 0)</f>
        <v>1654000</v>
      </c>
      <c r="J1159" t="s">
        <v>63</v>
      </c>
      <c r="K1159" t="s">
        <v>67</v>
      </c>
      <c r="L1159">
        <v>2</v>
      </c>
      <c r="M1159" s="2">
        <v>1035.5</v>
      </c>
      <c r="N1159" s="2">
        <v>674.5</v>
      </c>
      <c r="O1159" s="2">
        <f>Ventas[[#This Row],[Cantidad]]*Ventas[[#This Row],[Costo unitario]]</f>
        <v>2071</v>
      </c>
      <c r="P1159" s="2">
        <f>Ventas[[#This Row],[Cantidad]]*Ventas[[#This Row],[Precio unitario]]</f>
        <v>1349</v>
      </c>
    </row>
    <row r="1160" spans="2:16" hidden="1" x14ac:dyDescent="0.3">
      <c r="B1160" s="1">
        <v>42157</v>
      </c>
      <c r="C1160">
        <v>2015</v>
      </c>
      <c r="D1160" t="s">
        <v>54</v>
      </c>
      <c r="E1160">
        <v>33</v>
      </c>
      <c r="F1160" t="s">
        <v>89</v>
      </c>
      <c r="G1160" t="s">
        <v>35</v>
      </c>
      <c r="H1160" t="s">
        <v>8</v>
      </c>
      <c r="I1160" s="16">
        <f>VLOOKUP(Ventas[[#This Row],[Estado]], Población[#All], 2, 0)</f>
        <v>1654000</v>
      </c>
      <c r="J1160" t="s">
        <v>63</v>
      </c>
      <c r="K1160" t="s">
        <v>67</v>
      </c>
      <c r="L1160">
        <v>1</v>
      </c>
      <c r="M1160" s="2">
        <v>2049</v>
      </c>
      <c r="N1160" s="2">
        <v>1605</v>
      </c>
      <c r="O1160" s="2">
        <f>Ventas[[#This Row],[Cantidad]]*Ventas[[#This Row],[Costo unitario]]</f>
        <v>2049</v>
      </c>
      <c r="P1160" s="2">
        <f>Ventas[[#This Row],[Cantidad]]*Ventas[[#This Row],[Precio unitario]]</f>
        <v>1605</v>
      </c>
    </row>
    <row r="1161" spans="2:16" hidden="1" x14ac:dyDescent="0.3">
      <c r="B1161" s="1">
        <v>42260</v>
      </c>
      <c r="C1161">
        <v>2015</v>
      </c>
      <c r="D1161" t="s">
        <v>57</v>
      </c>
      <c r="E1161">
        <v>33</v>
      </c>
      <c r="F1161" t="s">
        <v>89</v>
      </c>
      <c r="G1161" t="s">
        <v>35</v>
      </c>
      <c r="H1161" t="s">
        <v>8</v>
      </c>
      <c r="I1161" s="16">
        <f>VLOOKUP(Ventas[[#This Row],[Estado]], Población[#All], 2, 0)</f>
        <v>1654000</v>
      </c>
      <c r="J1161" t="s">
        <v>63</v>
      </c>
      <c r="K1161" t="s">
        <v>67</v>
      </c>
      <c r="L1161">
        <v>1</v>
      </c>
      <c r="M1161" s="2">
        <v>2320</v>
      </c>
      <c r="N1161" s="2">
        <v>2205</v>
      </c>
      <c r="O1161" s="2">
        <f>Ventas[[#This Row],[Cantidad]]*Ventas[[#This Row],[Costo unitario]]</f>
        <v>2320</v>
      </c>
      <c r="P1161" s="2">
        <f>Ventas[[#This Row],[Cantidad]]*Ventas[[#This Row],[Precio unitario]]</f>
        <v>2205</v>
      </c>
    </row>
    <row r="1162" spans="2:16" hidden="1" x14ac:dyDescent="0.3">
      <c r="B1162" s="1">
        <v>42260</v>
      </c>
      <c r="C1162">
        <v>2015</v>
      </c>
      <c r="D1162" t="s">
        <v>57</v>
      </c>
      <c r="E1162">
        <v>33</v>
      </c>
      <c r="F1162" t="s">
        <v>89</v>
      </c>
      <c r="G1162" t="s">
        <v>35</v>
      </c>
      <c r="H1162" t="s">
        <v>8</v>
      </c>
      <c r="I1162" s="16">
        <f>VLOOKUP(Ventas[[#This Row],[Estado]], Población[#All], 2, 0)</f>
        <v>1654000</v>
      </c>
      <c r="J1162" t="s">
        <v>61</v>
      </c>
      <c r="K1162" t="s">
        <v>78</v>
      </c>
      <c r="L1162">
        <v>1</v>
      </c>
      <c r="M1162" s="2">
        <v>100</v>
      </c>
      <c r="N1162" s="2">
        <v>86</v>
      </c>
      <c r="O1162" s="2">
        <f>Ventas[[#This Row],[Cantidad]]*Ventas[[#This Row],[Costo unitario]]</f>
        <v>100</v>
      </c>
      <c r="P1162" s="2">
        <f>Ventas[[#This Row],[Cantidad]]*Ventas[[#This Row],[Precio unitario]]</f>
        <v>86</v>
      </c>
    </row>
    <row r="1163" spans="2:16" hidden="1" x14ac:dyDescent="0.3">
      <c r="B1163" s="1">
        <v>42260</v>
      </c>
      <c r="C1163">
        <v>2015</v>
      </c>
      <c r="D1163" t="s">
        <v>57</v>
      </c>
      <c r="E1163">
        <v>33</v>
      </c>
      <c r="F1163" t="s">
        <v>89</v>
      </c>
      <c r="G1163" t="s">
        <v>35</v>
      </c>
      <c r="H1163" t="s">
        <v>8</v>
      </c>
      <c r="I1163" s="16">
        <f>VLOOKUP(Ventas[[#This Row],[Estado]], Población[#All], 2, 0)</f>
        <v>1654000</v>
      </c>
      <c r="J1163" t="s">
        <v>61</v>
      </c>
      <c r="K1163" t="s">
        <v>78</v>
      </c>
      <c r="L1163">
        <v>1</v>
      </c>
      <c r="M1163" s="2">
        <v>5</v>
      </c>
      <c r="N1163" s="2">
        <v>7</v>
      </c>
      <c r="O1163" s="2">
        <f>Ventas[[#This Row],[Cantidad]]*Ventas[[#This Row],[Costo unitario]]</f>
        <v>5</v>
      </c>
      <c r="P1163" s="2">
        <f>Ventas[[#This Row],[Cantidad]]*Ventas[[#This Row],[Precio unitario]]</f>
        <v>7</v>
      </c>
    </row>
    <row r="1164" spans="2:16" hidden="1" x14ac:dyDescent="0.3">
      <c r="B1164" s="1">
        <v>42321</v>
      </c>
      <c r="C1164">
        <v>2015</v>
      </c>
      <c r="D1164" t="s">
        <v>59</v>
      </c>
      <c r="E1164">
        <v>33</v>
      </c>
      <c r="F1164" t="s">
        <v>89</v>
      </c>
      <c r="G1164" t="s">
        <v>35</v>
      </c>
      <c r="H1164" t="s">
        <v>8</v>
      </c>
      <c r="I1164" s="16">
        <f>VLOOKUP(Ventas[[#This Row],[Estado]], Población[#All], 2, 0)</f>
        <v>1654000</v>
      </c>
      <c r="J1164" t="s">
        <v>63</v>
      </c>
      <c r="K1164" t="s">
        <v>67</v>
      </c>
      <c r="L1164">
        <v>1</v>
      </c>
      <c r="M1164" s="2">
        <v>2320</v>
      </c>
      <c r="N1164" s="2">
        <v>2093</v>
      </c>
      <c r="O1164" s="2">
        <f>Ventas[[#This Row],[Cantidad]]*Ventas[[#This Row],[Costo unitario]]</f>
        <v>2320</v>
      </c>
      <c r="P1164" s="2">
        <f>Ventas[[#This Row],[Cantidad]]*Ventas[[#This Row],[Precio unitario]]</f>
        <v>2093</v>
      </c>
    </row>
    <row r="1165" spans="2:16" hidden="1" x14ac:dyDescent="0.3">
      <c r="B1165" s="1">
        <v>42295</v>
      </c>
      <c r="C1165">
        <v>2015</v>
      </c>
      <c r="D1165" t="s">
        <v>58</v>
      </c>
      <c r="E1165">
        <v>64</v>
      </c>
      <c r="F1165" t="s">
        <v>90</v>
      </c>
      <c r="G1165" t="s">
        <v>36</v>
      </c>
      <c r="H1165" t="s">
        <v>5</v>
      </c>
      <c r="I1165" s="16">
        <f>VLOOKUP(Ventas[[#This Row],[Estado]], Población[#All], 2, 0)</f>
        <v>55980000</v>
      </c>
      <c r="J1165" t="s">
        <v>61</v>
      </c>
      <c r="K1165" t="s">
        <v>66</v>
      </c>
      <c r="L1165">
        <v>1</v>
      </c>
      <c r="M1165" s="2">
        <v>105</v>
      </c>
      <c r="N1165" s="2">
        <v>107</v>
      </c>
      <c r="O1165" s="2">
        <f>Ventas[[#This Row],[Cantidad]]*Ventas[[#This Row],[Costo unitario]]</f>
        <v>105</v>
      </c>
      <c r="P1165" s="2">
        <f>Ventas[[#This Row],[Cantidad]]*Ventas[[#This Row],[Precio unitario]]</f>
        <v>107</v>
      </c>
    </row>
    <row r="1166" spans="2:16" x14ac:dyDescent="0.3">
      <c r="B1166" s="1">
        <v>42379</v>
      </c>
      <c r="C1166">
        <v>2016</v>
      </c>
      <c r="D1166" t="s">
        <v>49</v>
      </c>
      <c r="E1166">
        <v>31</v>
      </c>
      <c r="F1166" t="s">
        <v>89</v>
      </c>
      <c r="G1166" t="s">
        <v>35</v>
      </c>
      <c r="H1166" t="s">
        <v>12</v>
      </c>
      <c r="I1166" s="16">
        <f>VLOOKUP(Ventas[[#This Row],[Estado]], Población[#All], 2, 0)</f>
        <v>2161000</v>
      </c>
      <c r="J1166" t="s">
        <v>62</v>
      </c>
      <c r="K1166" t="s">
        <v>73</v>
      </c>
      <c r="L1166">
        <v>3</v>
      </c>
      <c r="M1166" s="2">
        <v>6</v>
      </c>
      <c r="N1166" s="2">
        <v>8</v>
      </c>
      <c r="O1166" s="2">
        <f>Ventas[[#This Row],[Cantidad]]*Ventas[[#This Row],[Costo unitario]]</f>
        <v>18</v>
      </c>
      <c r="P1166" s="2">
        <f>Ventas[[#This Row],[Cantidad]]*Ventas[[#This Row],[Precio unitario]]</f>
        <v>24</v>
      </c>
    </row>
    <row r="1167" spans="2:16" x14ac:dyDescent="0.3">
      <c r="B1167" s="1">
        <v>42457</v>
      </c>
      <c r="C1167">
        <v>2016</v>
      </c>
      <c r="D1167" t="s">
        <v>51</v>
      </c>
      <c r="E1167">
        <v>31</v>
      </c>
      <c r="F1167" t="s">
        <v>89</v>
      </c>
      <c r="G1167" t="s">
        <v>35</v>
      </c>
      <c r="H1167" t="s">
        <v>12</v>
      </c>
      <c r="I1167" s="16">
        <f>VLOOKUP(Ventas[[#This Row],[Estado]], Población[#All], 2, 0)</f>
        <v>2161000</v>
      </c>
      <c r="J1167" t="s">
        <v>62</v>
      </c>
      <c r="K1167" t="s">
        <v>73</v>
      </c>
      <c r="L1167">
        <v>2</v>
      </c>
      <c r="M1167" s="2">
        <v>22.5</v>
      </c>
      <c r="N1167" s="2">
        <v>27.5</v>
      </c>
      <c r="O1167" s="2">
        <f>Ventas[[#This Row],[Cantidad]]*Ventas[[#This Row],[Costo unitario]]</f>
        <v>45</v>
      </c>
      <c r="P1167" s="2">
        <f>Ventas[[#This Row],[Cantidad]]*Ventas[[#This Row],[Precio unitario]]</f>
        <v>55</v>
      </c>
    </row>
    <row r="1168" spans="2:16" hidden="1" x14ac:dyDescent="0.3">
      <c r="B1168" s="1">
        <v>42179</v>
      </c>
      <c r="C1168">
        <v>2015</v>
      </c>
      <c r="D1168" t="s">
        <v>54</v>
      </c>
      <c r="E1168">
        <v>32</v>
      </c>
      <c r="F1168" t="s">
        <v>89</v>
      </c>
      <c r="G1168" t="s">
        <v>35</v>
      </c>
      <c r="H1168" t="s">
        <v>4</v>
      </c>
      <c r="I1168" s="16">
        <f>VLOOKUP(Ventas[[#This Row],[Estado]], Población[#All], 2, 0)</f>
        <v>1437000</v>
      </c>
      <c r="J1168" t="s">
        <v>63</v>
      </c>
      <c r="K1168" t="s">
        <v>67</v>
      </c>
      <c r="L1168">
        <v>3</v>
      </c>
      <c r="M1168" s="2">
        <v>690.33</v>
      </c>
      <c r="N1168" s="2">
        <v>572.66666699999996</v>
      </c>
      <c r="O1168" s="2">
        <f>Ventas[[#This Row],[Cantidad]]*Ventas[[#This Row],[Costo unitario]]</f>
        <v>2070.9900000000002</v>
      </c>
      <c r="P1168" s="2">
        <f>Ventas[[#This Row],[Cantidad]]*Ventas[[#This Row],[Precio unitario]]</f>
        <v>1718.0000009999999</v>
      </c>
    </row>
    <row r="1169" spans="2:16" hidden="1" x14ac:dyDescent="0.3">
      <c r="B1169" s="1">
        <v>42287</v>
      </c>
      <c r="C1169">
        <v>2015</v>
      </c>
      <c r="D1169" t="s">
        <v>58</v>
      </c>
      <c r="E1169">
        <v>32</v>
      </c>
      <c r="F1169" t="s">
        <v>89</v>
      </c>
      <c r="G1169" t="s">
        <v>35</v>
      </c>
      <c r="H1169" t="s">
        <v>4</v>
      </c>
      <c r="I1169" s="16">
        <f>VLOOKUP(Ventas[[#This Row],[Estado]], Población[#All], 2, 0)</f>
        <v>1437000</v>
      </c>
      <c r="J1169" t="s">
        <v>63</v>
      </c>
      <c r="K1169" t="s">
        <v>67</v>
      </c>
      <c r="L1169">
        <v>3</v>
      </c>
      <c r="M1169" s="2">
        <v>765</v>
      </c>
      <c r="N1169" s="2">
        <v>757.33333300000004</v>
      </c>
      <c r="O1169" s="2">
        <f>Ventas[[#This Row],[Cantidad]]*Ventas[[#This Row],[Costo unitario]]</f>
        <v>2295</v>
      </c>
      <c r="P1169" s="2">
        <f>Ventas[[#This Row],[Cantidad]]*Ventas[[#This Row],[Precio unitario]]</f>
        <v>2271.9999990000001</v>
      </c>
    </row>
    <row r="1170" spans="2:16" hidden="1" x14ac:dyDescent="0.3">
      <c r="B1170" s="1">
        <v>42157</v>
      </c>
      <c r="C1170">
        <v>2015</v>
      </c>
      <c r="D1170" t="s">
        <v>54</v>
      </c>
      <c r="E1170">
        <v>33</v>
      </c>
      <c r="F1170" t="s">
        <v>90</v>
      </c>
      <c r="G1170" t="s">
        <v>35</v>
      </c>
      <c r="H1170" t="s">
        <v>14</v>
      </c>
      <c r="I1170" s="16">
        <f>VLOOKUP(Ventas[[#This Row],[Estado]], Población[#All], 2, 0)</f>
        <v>1036000</v>
      </c>
      <c r="J1170" t="s">
        <v>63</v>
      </c>
      <c r="K1170" t="s">
        <v>67</v>
      </c>
      <c r="L1170">
        <v>2</v>
      </c>
      <c r="M1170" s="2">
        <v>1024.5</v>
      </c>
      <c r="N1170" s="2">
        <v>1037.5</v>
      </c>
      <c r="O1170" s="2">
        <f>Ventas[[#This Row],[Cantidad]]*Ventas[[#This Row],[Costo unitario]]</f>
        <v>2049</v>
      </c>
      <c r="P1170" s="2">
        <f>Ventas[[#This Row],[Cantidad]]*Ventas[[#This Row],[Precio unitario]]</f>
        <v>2075</v>
      </c>
    </row>
    <row r="1171" spans="2:16" hidden="1" x14ac:dyDescent="0.3">
      <c r="B1171" s="1">
        <v>42288</v>
      </c>
      <c r="C1171">
        <v>2015</v>
      </c>
      <c r="D1171" t="s">
        <v>58</v>
      </c>
      <c r="E1171">
        <v>33</v>
      </c>
      <c r="F1171" t="s">
        <v>90</v>
      </c>
      <c r="G1171" t="s">
        <v>35</v>
      </c>
      <c r="H1171" t="s">
        <v>14</v>
      </c>
      <c r="I1171" s="16">
        <f>VLOOKUP(Ventas[[#This Row],[Estado]], Población[#All], 2, 0)</f>
        <v>1036000</v>
      </c>
      <c r="J1171" t="s">
        <v>63</v>
      </c>
      <c r="K1171" t="s">
        <v>67</v>
      </c>
      <c r="L1171">
        <v>2</v>
      </c>
      <c r="M1171" s="2">
        <v>1147.5</v>
      </c>
      <c r="N1171" s="2">
        <v>1061</v>
      </c>
      <c r="O1171" s="2">
        <f>Ventas[[#This Row],[Cantidad]]*Ventas[[#This Row],[Costo unitario]]</f>
        <v>2295</v>
      </c>
      <c r="P1171" s="2">
        <f>Ventas[[#This Row],[Cantidad]]*Ventas[[#This Row],[Precio unitario]]</f>
        <v>2122</v>
      </c>
    </row>
    <row r="1172" spans="2:16" hidden="1" x14ac:dyDescent="0.3">
      <c r="B1172" s="1">
        <v>42288</v>
      </c>
      <c r="C1172">
        <v>2015</v>
      </c>
      <c r="D1172" t="s">
        <v>58</v>
      </c>
      <c r="E1172">
        <v>33</v>
      </c>
      <c r="F1172" t="s">
        <v>90</v>
      </c>
      <c r="G1172" t="s">
        <v>35</v>
      </c>
      <c r="H1172" t="s">
        <v>14</v>
      </c>
      <c r="I1172" s="16">
        <f>VLOOKUP(Ventas[[#This Row],[Estado]], Población[#All], 2, 0)</f>
        <v>1036000</v>
      </c>
      <c r="J1172" t="s">
        <v>61</v>
      </c>
      <c r="K1172" t="s">
        <v>64</v>
      </c>
      <c r="L1172">
        <v>2</v>
      </c>
      <c r="M1172" s="2">
        <v>175</v>
      </c>
      <c r="N1172" s="2">
        <v>160.5</v>
      </c>
      <c r="O1172" s="2">
        <f>Ventas[[#This Row],[Cantidad]]*Ventas[[#This Row],[Costo unitario]]</f>
        <v>350</v>
      </c>
      <c r="P1172" s="2">
        <f>Ventas[[#This Row],[Cantidad]]*Ventas[[#This Row],[Precio unitario]]</f>
        <v>321</v>
      </c>
    </row>
    <row r="1173" spans="2:16" hidden="1" x14ac:dyDescent="0.3">
      <c r="B1173" s="1">
        <v>42288</v>
      </c>
      <c r="C1173">
        <v>2015</v>
      </c>
      <c r="D1173" t="s">
        <v>58</v>
      </c>
      <c r="E1173">
        <v>33</v>
      </c>
      <c r="F1173" t="s">
        <v>90</v>
      </c>
      <c r="G1173" t="s">
        <v>35</v>
      </c>
      <c r="H1173" t="s">
        <v>14</v>
      </c>
      <c r="I1173" s="16">
        <f>VLOOKUP(Ventas[[#This Row],[Estado]], Población[#All], 2, 0)</f>
        <v>1036000</v>
      </c>
      <c r="J1173" t="s">
        <v>61</v>
      </c>
      <c r="K1173" t="s">
        <v>64</v>
      </c>
      <c r="L1173">
        <v>1</v>
      </c>
      <c r="M1173" s="2">
        <v>5</v>
      </c>
      <c r="N1173" s="2">
        <v>4</v>
      </c>
      <c r="O1173" s="2">
        <f>Ventas[[#This Row],[Cantidad]]*Ventas[[#This Row],[Costo unitario]]</f>
        <v>5</v>
      </c>
      <c r="P1173" s="2">
        <f>Ventas[[#This Row],[Cantidad]]*Ventas[[#This Row],[Precio unitario]]</f>
        <v>4</v>
      </c>
    </row>
    <row r="1174" spans="2:16" hidden="1" x14ac:dyDescent="0.3">
      <c r="B1174" s="1">
        <v>42288</v>
      </c>
      <c r="C1174">
        <v>2015</v>
      </c>
      <c r="D1174" t="s">
        <v>58</v>
      </c>
      <c r="E1174">
        <v>33</v>
      </c>
      <c r="F1174" t="s">
        <v>90</v>
      </c>
      <c r="G1174" t="s">
        <v>35</v>
      </c>
      <c r="H1174" t="s">
        <v>14</v>
      </c>
      <c r="I1174" s="16">
        <f>VLOOKUP(Ventas[[#This Row],[Estado]], Población[#All], 2, 0)</f>
        <v>1036000</v>
      </c>
      <c r="J1174" t="s">
        <v>61</v>
      </c>
      <c r="K1174" t="s">
        <v>68</v>
      </c>
      <c r="L1174">
        <v>1</v>
      </c>
      <c r="M1174" s="2">
        <v>636</v>
      </c>
      <c r="N1174" s="2">
        <v>774</v>
      </c>
      <c r="O1174" s="2">
        <f>Ventas[[#This Row],[Cantidad]]*Ventas[[#This Row],[Costo unitario]]</f>
        <v>636</v>
      </c>
      <c r="P1174" s="2">
        <f>Ventas[[#This Row],[Cantidad]]*Ventas[[#This Row],[Precio unitario]]</f>
        <v>774</v>
      </c>
    </row>
    <row r="1175" spans="2:16" hidden="1" x14ac:dyDescent="0.3">
      <c r="B1175" s="1">
        <v>42339</v>
      </c>
      <c r="C1175">
        <v>2015</v>
      </c>
      <c r="D1175" t="s">
        <v>60</v>
      </c>
      <c r="E1175">
        <v>33</v>
      </c>
      <c r="F1175" t="s">
        <v>90</v>
      </c>
      <c r="G1175" t="s">
        <v>35</v>
      </c>
      <c r="H1175" t="s">
        <v>14</v>
      </c>
      <c r="I1175" s="16">
        <f>VLOOKUP(Ventas[[#This Row],[Estado]], Población[#All], 2, 0)</f>
        <v>1036000</v>
      </c>
      <c r="J1175" t="s">
        <v>61</v>
      </c>
      <c r="K1175" t="s">
        <v>64</v>
      </c>
      <c r="L1175">
        <v>2</v>
      </c>
      <c r="M1175" s="2">
        <v>165</v>
      </c>
      <c r="N1175" s="2">
        <v>140</v>
      </c>
      <c r="O1175" s="2">
        <f>Ventas[[#This Row],[Cantidad]]*Ventas[[#This Row],[Costo unitario]]</f>
        <v>330</v>
      </c>
      <c r="P1175" s="2">
        <f>Ventas[[#This Row],[Cantidad]]*Ventas[[#This Row],[Precio unitario]]</f>
        <v>280</v>
      </c>
    </row>
    <row r="1176" spans="2:16" hidden="1" x14ac:dyDescent="0.3">
      <c r="B1176" s="1">
        <v>42339</v>
      </c>
      <c r="C1176">
        <v>2015</v>
      </c>
      <c r="D1176" t="s">
        <v>60</v>
      </c>
      <c r="E1176">
        <v>33</v>
      </c>
      <c r="F1176" t="s">
        <v>90</v>
      </c>
      <c r="G1176" t="s">
        <v>35</v>
      </c>
      <c r="H1176" t="s">
        <v>14</v>
      </c>
      <c r="I1176" s="16">
        <f>VLOOKUP(Ventas[[#This Row],[Estado]], Población[#All], 2, 0)</f>
        <v>1036000</v>
      </c>
      <c r="J1176" t="s">
        <v>61</v>
      </c>
      <c r="K1176" t="s">
        <v>64</v>
      </c>
      <c r="L1176">
        <v>2</v>
      </c>
      <c r="M1176" s="2">
        <v>5.5</v>
      </c>
      <c r="N1176" s="2">
        <v>4.5</v>
      </c>
      <c r="O1176" s="2">
        <f>Ventas[[#This Row],[Cantidad]]*Ventas[[#This Row],[Costo unitario]]</f>
        <v>11</v>
      </c>
      <c r="P1176" s="2">
        <f>Ventas[[#This Row],[Cantidad]]*Ventas[[#This Row],[Precio unitario]]</f>
        <v>9</v>
      </c>
    </row>
    <row r="1177" spans="2:16" hidden="1" x14ac:dyDescent="0.3">
      <c r="B1177" s="1">
        <v>42332</v>
      </c>
      <c r="C1177">
        <v>2015</v>
      </c>
      <c r="D1177" t="s">
        <v>59</v>
      </c>
      <c r="E1177">
        <v>34</v>
      </c>
      <c r="F1177" t="s">
        <v>89</v>
      </c>
      <c r="G1177" t="s">
        <v>35</v>
      </c>
      <c r="H1177" t="s">
        <v>8</v>
      </c>
      <c r="I1177" s="16">
        <f>VLOOKUP(Ventas[[#This Row],[Estado]], Población[#All], 2, 0)</f>
        <v>1654000</v>
      </c>
      <c r="J1177" t="s">
        <v>61</v>
      </c>
      <c r="K1177" t="s">
        <v>78</v>
      </c>
      <c r="L1177">
        <v>2</v>
      </c>
      <c r="M1177" s="2">
        <v>60</v>
      </c>
      <c r="N1177" s="2">
        <v>76.5</v>
      </c>
      <c r="O1177" s="2">
        <f>Ventas[[#This Row],[Cantidad]]*Ventas[[#This Row],[Costo unitario]]</f>
        <v>120</v>
      </c>
      <c r="P1177" s="2">
        <f>Ventas[[#This Row],[Cantidad]]*Ventas[[#This Row],[Precio unitario]]</f>
        <v>153</v>
      </c>
    </row>
    <row r="1178" spans="2:16" hidden="1" x14ac:dyDescent="0.3">
      <c r="B1178" s="1">
        <v>42332</v>
      </c>
      <c r="C1178">
        <v>2015</v>
      </c>
      <c r="D1178" t="s">
        <v>59</v>
      </c>
      <c r="E1178">
        <v>34</v>
      </c>
      <c r="F1178" t="s">
        <v>89</v>
      </c>
      <c r="G1178" t="s">
        <v>35</v>
      </c>
      <c r="H1178" t="s">
        <v>8</v>
      </c>
      <c r="I1178" s="16">
        <f>VLOOKUP(Ventas[[#This Row],[Estado]], Población[#All], 2, 0)</f>
        <v>1654000</v>
      </c>
      <c r="J1178" t="s">
        <v>61</v>
      </c>
      <c r="K1178" t="s">
        <v>78</v>
      </c>
      <c r="L1178">
        <v>1</v>
      </c>
      <c r="M1178" s="2">
        <v>135</v>
      </c>
      <c r="N1178" s="2">
        <v>168</v>
      </c>
      <c r="O1178" s="2">
        <f>Ventas[[#This Row],[Cantidad]]*Ventas[[#This Row],[Costo unitario]]</f>
        <v>135</v>
      </c>
      <c r="P1178" s="2">
        <f>Ventas[[#This Row],[Cantidad]]*Ventas[[#This Row],[Precio unitario]]</f>
        <v>168</v>
      </c>
    </row>
    <row r="1179" spans="2:16" hidden="1" x14ac:dyDescent="0.3">
      <c r="B1179" s="1">
        <v>42041</v>
      </c>
      <c r="C1179">
        <v>2015</v>
      </c>
      <c r="D1179" t="s">
        <v>50</v>
      </c>
      <c r="E1179">
        <v>34</v>
      </c>
      <c r="F1179" t="s">
        <v>89</v>
      </c>
      <c r="G1179" t="s">
        <v>35</v>
      </c>
      <c r="H1179" t="s">
        <v>4</v>
      </c>
      <c r="I1179" s="16">
        <f>VLOOKUP(Ventas[[#This Row],[Estado]], Población[#All], 2, 0)</f>
        <v>1437000</v>
      </c>
      <c r="J1179" t="s">
        <v>63</v>
      </c>
      <c r="K1179" t="s">
        <v>67</v>
      </c>
      <c r="L1179">
        <v>2</v>
      </c>
      <c r="M1179" s="2">
        <v>1024.5</v>
      </c>
      <c r="N1179" s="2">
        <v>840.5</v>
      </c>
      <c r="O1179" s="2">
        <f>Ventas[[#This Row],[Cantidad]]*Ventas[[#This Row],[Costo unitario]]</f>
        <v>2049</v>
      </c>
      <c r="P1179" s="2">
        <f>Ventas[[#This Row],[Cantidad]]*Ventas[[#This Row],[Precio unitario]]</f>
        <v>1681</v>
      </c>
    </row>
    <row r="1180" spans="2:16" hidden="1" x14ac:dyDescent="0.3">
      <c r="B1180" s="1">
        <v>42330</v>
      </c>
      <c r="C1180">
        <v>2015</v>
      </c>
      <c r="D1180" t="s">
        <v>59</v>
      </c>
      <c r="E1180">
        <v>34</v>
      </c>
      <c r="F1180" t="s">
        <v>89</v>
      </c>
      <c r="G1180" t="s">
        <v>35</v>
      </c>
      <c r="H1180" t="s">
        <v>4</v>
      </c>
      <c r="I1180" s="16">
        <f>VLOOKUP(Ventas[[#This Row],[Estado]], Población[#All], 2, 0)</f>
        <v>1437000</v>
      </c>
      <c r="J1180" t="s">
        <v>63</v>
      </c>
      <c r="K1180" t="s">
        <v>67</v>
      </c>
      <c r="L1180">
        <v>3</v>
      </c>
      <c r="M1180" s="2">
        <v>256.33</v>
      </c>
      <c r="N1180" s="2">
        <v>207.33333300000001</v>
      </c>
      <c r="O1180" s="2">
        <f>Ventas[[#This Row],[Cantidad]]*Ventas[[#This Row],[Costo unitario]]</f>
        <v>768.99</v>
      </c>
      <c r="P1180" s="2">
        <f>Ventas[[#This Row],[Cantidad]]*Ventas[[#This Row],[Precio unitario]]</f>
        <v>621.999999</v>
      </c>
    </row>
    <row r="1181" spans="2:16" hidden="1" x14ac:dyDescent="0.3">
      <c r="B1181" s="1">
        <v>42332</v>
      </c>
      <c r="C1181">
        <v>2015</v>
      </c>
      <c r="D1181" t="s">
        <v>59</v>
      </c>
      <c r="E1181">
        <v>34</v>
      </c>
      <c r="F1181" t="s">
        <v>89</v>
      </c>
      <c r="G1181" t="s">
        <v>35</v>
      </c>
      <c r="H1181" t="s">
        <v>4</v>
      </c>
      <c r="I1181" s="16">
        <f>VLOOKUP(Ventas[[#This Row],[Estado]], Población[#All], 2, 0)</f>
        <v>1437000</v>
      </c>
      <c r="J1181" t="s">
        <v>63</v>
      </c>
      <c r="K1181" t="s">
        <v>67</v>
      </c>
      <c r="L1181">
        <v>3</v>
      </c>
      <c r="M1181" s="2">
        <v>765</v>
      </c>
      <c r="N1181" s="2">
        <v>850.66666699999996</v>
      </c>
      <c r="O1181" s="2">
        <f>Ventas[[#This Row],[Cantidad]]*Ventas[[#This Row],[Costo unitario]]</f>
        <v>2295</v>
      </c>
      <c r="P1181" s="2">
        <f>Ventas[[#This Row],[Cantidad]]*Ventas[[#This Row],[Precio unitario]]</f>
        <v>2552.0000009999999</v>
      </c>
    </row>
    <row r="1182" spans="2:16" x14ac:dyDescent="0.3">
      <c r="B1182" s="1">
        <v>42447</v>
      </c>
      <c r="C1182">
        <v>2016</v>
      </c>
      <c r="D1182" t="s">
        <v>51</v>
      </c>
      <c r="E1182">
        <v>19</v>
      </c>
      <c r="F1182" t="s">
        <v>90</v>
      </c>
      <c r="G1182" t="s">
        <v>35</v>
      </c>
      <c r="H1182" t="s">
        <v>12</v>
      </c>
      <c r="I1182" s="16">
        <f>VLOOKUP(Ventas[[#This Row],[Estado]], Población[#All], 2, 0)</f>
        <v>2161000</v>
      </c>
      <c r="J1182" t="s">
        <v>61</v>
      </c>
      <c r="K1182" t="s">
        <v>64</v>
      </c>
      <c r="L1182">
        <v>1</v>
      </c>
      <c r="M1182" s="2">
        <v>90</v>
      </c>
      <c r="N1182" s="2">
        <v>121</v>
      </c>
      <c r="O1182" s="2">
        <f>Ventas[[#This Row],[Cantidad]]*Ventas[[#This Row],[Costo unitario]]</f>
        <v>90</v>
      </c>
      <c r="P1182" s="2">
        <f>Ventas[[#This Row],[Cantidad]]*Ventas[[#This Row],[Precio unitario]]</f>
        <v>121</v>
      </c>
    </row>
    <row r="1183" spans="2:16" hidden="1" x14ac:dyDescent="0.3">
      <c r="B1183" s="1">
        <v>42321</v>
      </c>
      <c r="C1183">
        <v>2015</v>
      </c>
      <c r="D1183" t="s">
        <v>59</v>
      </c>
      <c r="E1183">
        <v>19</v>
      </c>
      <c r="F1183" t="s">
        <v>90</v>
      </c>
      <c r="G1183" t="s">
        <v>35</v>
      </c>
      <c r="H1183" t="s">
        <v>12</v>
      </c>
      <c r="I1183" s="16">
        <f>VLOOKUP(Ventas[[#This Row],[Estado]], Población[#All], 2, 0)</f>
        <v>2161000</v>
      </c>
      <c r="J1183" t="s">
        <v>63</v>
      </c>
      <c r="K1183" t="s">
        <v>67</v>
      </c>
      <c r="L1183">
        <v>3</v>
      </c>
      <c r="M1183" s="2">
        <v>765</v>
      </c>
      <c r="N1183" s="2">
        <v>618</v>
      </c>
      <c r="O1183" s="2">
        <f>Ventas[[#This Row],[Cantidad]]*Ventas[[#This Row],[Costo unitario]]</f>
        <v>2295</v>
      </c>
      <c r="P1183" s="2">
        <f>Ventas[[#This Row],[Cantidad]]*Ventas[[#This Row],[Precio unitario]]</f>
        <v>1854</v>
      </c>
    </row>
    <row r="1184" spans="2:16" hidden="1" x14ac:dyDescent="0.3">
      <c r="B1184" s="1">
        <v>42321</v>
      </c>
      <c r="C1184">
        <v>2015</v>
      </c>
      <c r="D1184" t="s">
        <v>59</v>
      </c>
      <c r="E1184">
        <v>19</v>
      </c>
      <c r="F1184" t="s">
        <v>90</v>
      </c>
      <c r="G1184" t="s">
        <v>35</v>
      </c>
      <c r="H1184" t="s">
        <v>12</v>
      </c>
      <c r="I1184" s="16">
        <f>VLOOKUP(Ventas[[#This Row],[Estado]], Población[#All], 2, 0)</f>
        <v>2161000</v>
      </c>
      <c r="J1184" t="s">
        <v>61</v>
      </c>
      <c r="K1184" t="s">
        <v>64</v>
      </c>
      <c r="L1184">
        <v>3</v>
      </c>
      <c r="M1184" s="2">
        <v>16.670000000000002</v>
      </c>
      <c r="N1184" s="2">
        <v>18</v>
      </c>
      <c r="O1184" s="2">
        <f>Ventas[[#This Row],[Cantidad]]*Ventas[[#This Row],[Costo unitario]]</f>
        <v>50.010000000000005</v>
      </c>
      <c r="P1184" s="2">
        <f>Ventas[[#This Row],[Cantidad]]*Ventas[[#This Row],[Precio unitario]]</f>
        <v>54</v>
      </c>
    </row>
    <row r="1185" spans="2:16" hidden="1" x14ac:dyDescent="0.3">
      <c r="B1185" s="1">
        <v>42359</v>
      </c>
      <c r="C1185">
        <v>2015</v>
      </c>
      <c r="D1185" t="s">
        <v>60</v>
      </c>
      <c r="E1185">
        <v>20</v>
      </c>
      <c r="F1185" t="s">
        <v>90</v>
      </c>
      <c r="G1185" t="s">
        <v>35</v>
      </c>
      <c r="H1185" t="s">
        <v>18</v>
      </c>
      <c r="I1185" s="16">
        <f>VLOOKUP(Ventas[[#This Row],[Estado]], Población[#All], 2, 0)</f>
        <v>678722</v>
      </c>
      <c r="J1185" t="s">
        <v>63</v>
      </c>
      <c r="K1185" t="s">
        <v>67</v>
      </c>
      <c r="L1185">
        <v>1</v>
      </c>
      <c r="M1185" s="2">
        <v>2320</v>
      </c>
      <c r="N1185" s="2">
        <v>2660</v>
      </c>
      <c r="O1185" s="2">
        <f>Ventas[[#This Row],[Cantidad]]*Ventas[[#This Row],[Costo unitario]]</f>
        <v>2320</v>
      </c>
      <c r="P1185" s="2">
        <f>Ventas[[#This Row],[Cantidad]]*Ventas[[#This Row],[Precio unitario]]</f>
        <v>2660</v>
      </c>
    </row>
    <row r="1186" spans="2:16" hidden="1" x14ac:dyDescent="0.3">
      <c r="B1186" s="1">
        <v>42359</v>
      </c>
      <c r="C1186">
        <v>2015</v>
      </c>
      <c r="D1186" t="s">
        <v>60</v>
      </c>
      <c r="E1186">
        <v>20</v>
      </c>
      <c r="F1186" t="s">
        <v>90</v>
      </c>
      <c r="G1186" t="s">
        <v>35</v>
      </c>
      <c r="H1186" t="s">
        <v>18</v>
      </c>
      <c r="I1186" s="16">
        <f>VLOOKUP(Ventas[[#This Row],[Estado]], Población[#All], 2, 0)</f>
        <v>678722</v>
      </c>
      <c r="J1186" t="s">
        <v>61</v>
      </c>
      <c r="K1186" t="s">
        <v>78</v>
      </c>
      <c r="L1186">
        <v>1</v>
      </c>
      <c r="M1186" s="2">
        <v>240</v>
      </c>
      <c r="N1186" s="2">
        <v>330</v>
      </c>
      <c r="O1186" s="2">
        <f>Ventas[[#This Row],[Cantidad]]*Ventas[[#This Row],[Costo unitario]]</f>
        <v>240</v>
      </c>
      <c r="P1186" s="2">
        <f>Ventas[[#This Row],[Cantidad]]*Ventas[[#This Row],[Precio unitario]]</f>
        <v>330</v>
      </c>
    </row>
    <row r="1187" spans="2:16" x14ac:dyDescent="0.3">
      <c r="B1187" s="1">
        <v>42418</v>
      </c>
      <c r="C1187">
        <v>2016</v>
      </c>
      <c r="D1187" t="s">
        <v>50</v>
      </c>
      <c r="E1187">
        <v>18</v>
      </c>
      <c r="F1187" t="s">
        <v>90</v>
      </c>
      <c r="G1187" t="s">
        <v>35</v>
      </c>
      <c r="H1187" t="s">
        <v>3</v>
      </c>
      <c r="I1187" s="16">
        <f>VLOOKUP(Ventas[[#This Row],[Estado]], Población[#All], 2, 0)</f>
        <v>1315000</v>
      </c>
      <c r="J1187" t="s">
        <v>61</v>
      </c>
      <c r="K1187" t="s">
        <v>66</v>
      </c>
      <c r="L1187">
        <v>3</v>
      </c>
      <c r="M1187" s="2">
        <v>105</v>
      </c>
      <c r="N1187" s="2">
        <v>154</v>
      </c>
      <c r="O1187" s="2">
        <f>Ventas[[#This Row],[Cantidad]]*Ventas[[#This Row],[Costo unitario]]</f>
        <v>315</v>
      </c>
      <c r="P1187" s="2">
        <f>Ventas[[#This Row],[Cantidad]]*Ventas[[#This Row],[Precio unitario]]</f>
        <v>462</v>
      </c>
    </row>
    <row r="1188" spans="2:16" x14ac:dyDescent="0.3">
      <c r="B1188" s="1">
        <v>42418</v>
      </c>
      <c r="C1188">
        <v>2016</v>
      </c>
      <c r="D1188" t="s">
        <v>50</v>
      </c>
      <c r="E1188">
        <v>18</v>
      </c>
      <c r="F1188" t="s">
        <v>90</v>
      </c>
      <c r="G1188" t="s">
        <v>35</v>
      </c>
      <c r="H1188" t="s">
        <v>3</v>
      </c>
      <c r="I1188" s="16">
        <f>VLOOKUP(Ventas[[#This Row],[Estado]], Población[#All], 2, 0)</f>
        <v>1315000</v>
      </c>
      <c r="J1188" t="s">
        <v>62</v>
      </c>
      <c r="K1188" t="s">
        <v>70</v>
      </c>
      <c r="L1188">
        <v>1</v>
      </c>
      <c r="M1188" s="2">
        <v>378</v>
      </c>
      <c r="N1188" s="2">
        <v>520</v>
      </c>
      <c r="O1188" s="2">
        <f>Ventas[[#This Row],[Cantidad]]*Ventas[[#This Row],[Costo unitario]]</f>
        <v>378</v>
      </c>
      <c r="P1188" s="2">
        <f>Ventas[[#This Row],[Cantidad]]*Ventas[[#This Row],[Precio unitario]]</f>
        <v>520</v>
      </c>
    </row>
    <row r="1189" spans="2:16" x14ac:dyDescent="0.3">
      <c r="B1189" s="1">
        <v>42553</v>
      </c>
      <c r="C1189">
        <v>2016</v>
      </c>
      <c r="D1189" t="s">
        <v>55</v>
      </c>
      <c r="E1189">
        <v>18</v>
      </c>
      <c r="F1189" t="s">
        <v>90</v>
      </c>
      <c r="G1189" t="s">
        <v>37</v>
      </c>
      <c r="H1189" t="s">
        <v>11</v>
      </c>
      <c r="I1189" s="16">
        <f>VLOOKUP(Ventas[[#This Row],[Estado]], Población[#All], 2, 0)</f>
        <v>13080000</v>
      </c>
      <c r="J1189" t="s">
        <v>61</v>
      </c>
      <c r="K1189" t="s">
        <v>66</v>
      </c>
      <c r="L1189">
        <v>3</v>
      </c>
      <c r="M1189" s="2">
        <v>233.33</v>
      </c>
      <c r="N1189" s="2">
        <v>353</v>
      </c>
      <c r="O1189" s="2">
        <f>Ventas[[#This Row],[Cantidad]]*Ventas[[#This Row],[Costo unitario]]</f>
        <v>699.99</v>
      </c>
      <c r="P1189" s="2">
        <f>Ventas[[#This Row],[Cantidad]]*Ventas[[#This Row],[Precio unitario]]</f>
        <v>1059</v>
      </c>
    </row>
    <row r="1190" spans="2:16" x14ac:dyDescent="0.3">
      <c r="B1190" s="1">
        <v>42559</v>
      </c>
      <c r="C1190">
        <v>2016</v>
      </c>
      <c r="D1190" t="s">
        <v>55</v>
      </c>
      <c r="E1190">
        <v>19</v>
      </c>
      <c r="F1190" t="s">
        <v>89</v>
      </c>
      <c r="G1190" t="s">
        <v>35</v>
      </c>
      <c r="H1190" t="s">
        <v>24</v>
      </c>
      <c r="I1190" s="16">
        <f>VLOOKUP(Ventas[[#This Row],[Estado]], Población[#All], 2, 0)</f>
        <v>1395000</v>
      </c>
      <c r="J1190" t="s">
        <v>61</v>
      </c>
      <c r="K1190" t="s">
        <v>66</v>
      </c>
      <c r="L1190">
        <v>2</v>
      </c>
      <c r="M1190" s="2">
        <v>420</v>
      </c>
      <c r="N1190" s="2">
        <v>430.5</v>
      </c>
      <c r="O1190" s="2">
        <f>Ventas[[#This Row],[Cantidad]]*Ventas[[#This Row],[Costo unitario]]</f>
        <v>840</v>
      </c>
      <c r="P1190" s="2">
        <f>Ventas[[#This Row],[Cantidad]]*Ventas[[#This Row],[Precio unitario]]</f>
        <v>861</v>
      </c>
    </row>
    <row r="1191" spans="2:16" x14ac:dyDescent="0.3">
      <c r="B1191" s="1">
        <v>42558</v>
      </c>
      <c r="C1191">
        <v>2016</v>
      </c>
      <c r="D1191" t="s">
        <v>55</v>
      </c>
      <c r="E1191">
        <v>19</v>
      </c>
      <c r="F1191" t="s">
        <v>89</v>
      </c>
      <c r="G1191" t="s">
        <v>37</v>
      </c>
      <c r="H1191" t="s">
        <v>9</v>
      </c>
      <c r="I1191" s="16">
        <f>VLOOKUP(Ventas[[#This Row],[Estado]], Población[#All], 2, 0)</f>
        <v>990509</v>
      </c>
      <c r="J1191" t="s">
        <v>61</v>
      </c>
      <c r="K1191" t="s">
        <v>64</v>
      </c>
      <c r="L1191">
        <v>3</v>
      </c>
      <c r="M1191" s="2">
        <v>15</v>
      </c>
      <c r="N1191" s="2">
        <v>24.333333</v>
      </c>
      <c r="O1191" s="2">
        <f>Ventas[[#This Row],[Cantidad]]*Ventas[[#This Row],[Costo unitario]]</f>
        <v>45</v>
      </c>
      <c r="P1191" s="2">
        <f>Ventas[[#This Row],[Cantidad]]*Ventas[[#This Row],[Precio unitario]]</f>
        <v>72.999999000000003</v>
      </c>
    </row>
    <row r="1192" spans="2:16" hidden="1" x14ac:dyDescent="0.3">
      <c r="B1192" s="1">
        <v>42272</v>
      </c>
      <c r="C1192">
        <v>2015</v>
      </c>
      <c r="D1192" t="s">
        <v>57</v>
      </c>
      <c r="E1192">
        <v>19</v>
      </c>
      <c r="F1192" t="s">
        <v>89</v>
      </c>
      <c r="G1192" t="s">
        <v>37</v>
      </c>
      <c r="H1192" t="s">
        <v>9</v>
      </c>
      <c r="I1192" s="16">
        <f>VLOOKUP(Ventas[[#This Row],[Estado]], Población[#All], 2, 0)</f>
        <v>990509</v>
      </c>
      <c r="J1192" t="s">
        <v>63</v>
      </c>
      <c r="K1192" t="s">
        <v>67</v>
      </c>
      <c r="L1192">
        <v>2</v>
      </c>
      <c r="M1192" s="2">
        <v>1160</v>
      </c>
      <c r="N1192" s="2">
        <v>1323</v>
      </c>
      <c r="O1192" s="2">
        <f>Ventas[[#This Row],[Cantidad]]*Ventas[[#This Row],[Costo unitario]]</f>
        <v>2320</v>
      </c>
      <c r="P1192" s="2">
        <f>Ventas[[#This Row],[Cantidad]]*Ventas[[#This Row],[Precio unitario]]</f>
        <v>2646</v>
      </c>
    </row>
    <row r="1193" spans="2:16" hidden="1" x14ac:dyDescent="0.3">
      <c r="B1193" s="1">
        <v>42272</v>
      </c>
      <c r="C1193">
        <v>2015</v>
      </c>
      <c r="D1193" t="s">
        <v>57</v>
      </c>
      <c r="E1193">
        <v>19</v>
      </c>
      <c r="F1193" t="s">
        <v>89</v>
      </c>
      <c r="G1193" t="s">
        <v>37</v>
      </c>
      <c r="H1193" t="s">
        <v>9</v>
      </c>
      <c r="I1193" s="16">
        <f>VLOOKUP(Ventas[[#This Row],[Estado]], Población[#All], 2, 0)</f>
        <v>990509</v>
      </c>
      <c r="J1193" t="s">
        <v>61</v>
      </c>
      <c r="K1193" t="s">
        <v>64</v>
      </c>
      <c r="L1193">
        <v>3</v>
      </c>
      <c r="M1193" s="2">
        <v>268.33</v>
      </c>
      <c r="N1193" s="2">
        <v>370.33333299999998</v>
      </c>
      <c r="O1193" s="2">
        <f>Ventas[[#This Row],[Cantidad]]*Ventas[[#This Row],[Costo unitario]]</f>
        <v>804.99</v>
      </c>
      <c r="P1193" s="2">
        <f>Ventas[[#This Row],[Cantidad]]*Ventas[[#This Row],[Precio unitario]]</f>
        <v>1110.9999989999999</v>
      </c>
    </row>
    <row r="1194" spans="2:16" hidden="1" x14ac:dyDescent="0.3">
      <c r="B1194" s="1">
        <v>42272</v>
      </c>
      <c r="C1194">
        <v>2015</v>
      </c>
      <c r="D1194" t="s">
        <v>57</v>
      </c>
      <c r="E1194">
        <v>19</v>
      </c>
      <c r="F1194" t="s">
        <v>89</v>
      </c>
      <c r="G1194" t="s">
        <v>37</v>
      </c>
      <c r="H1194" t="s">
        <v>9</v>
      </c>
      <c r="I1194" s="16">
        <f>VLOOKUP(Ventas[[#This Row],[Estado]], Población[#All], 2, 0)</f>
        <v>990509</v>
      </c>
      <c r="J1194" t="s">
        <v>61</v>
      </c>
      <c r="K1194" t="s">
        <v>64</v>
      </c>
      <c r="L1194">
        <v>3</v>
      </c>
      <c r="M1194" s="2">
        <v>20</v>
      </c>
      <c r="N1194" s="2">
        <v>27.333333</v>
      </c>
      <c r="O1194" s="2">
        <f>Ventas[[#This Row],[Cantidad]]*Ventas[[#This Row],[Costo unitario]]</f>
        <v>60</v>
      </c>
      <c r="P1194" s="2">
        <f>Ventas[[#This Row],[Cantidad]]*Ventas[[#This Row],[Precio unitario]]</f>
        <v>81.999999000000003</v>
      </c>
    </row>
    <row r="1195" spans="2:16" hidden="1" x14ac:dyDescent="0.3">
      <c r="B1195" s="1">
        <v>42352</v>
      </c>
      <c r="C1195">
        <v>2015</v>
      </c>
      <c r="D1195" t="s">
        <v>60</v>
      </c>
      <c r="E1195">
        <v>20</v>
      </c>
      <c r="F1195" t="s">
        <v>89</v>
      </c>
      <c r="G1195" t="s">
        <v>35</v>
      </c>
      <c r="H1195" t="s">
        <v>3</v>
      </c>
      <c r="I1195" s="16">
        <f>VLOOKUP(Ventas[[#This Row],[Estado]], Población[#All], 2, 0)</f>
        <v>1315000</v>
      </c>
      <c r="J1195" t="s">
        <v>63</v>
      </c>
      <c r="K1195" t="s">
        <v>67</v>
      </c>
      <c r="L1195">
        <v>2</v>
      </c>
      <c r="M1195" s="2">
        <v>1160</v>
      </c>
      <c r="N1195" s="2">
        <v>1015.5</v>
      </c>
      <c r="O1195" s="2">
        <f>Ventas[[#This Row],[Cantidad]]*Ventas[[#This Row],[Costo unitario]]</f>
        <v>2320</v>
      </c>
      <c r="P1195" s="2">
        <f>Ventas[[#This Row],[Cantidad]]*Ventas[[#This Row],[Precio unitario]]</f>
        <v>2031</v>
      </c>
    </row>
    <row r="1196" spans="2:16" hidden="1" x14ac:dyDescent="0.3">
      <c r="B1196" s="1">
        <v>42352</v>
      </c>
      <c r="C1196">
        <v>2015</v>
      </c>
      <c r="D1196" t="s">
        <v>60</v>
      </c>
      <c r="E1196">
        <v>20</v>
      </c>
      <c r="F1196" t="s">
        <v>89</v>
      </c>
      <c r="G1196" t="s">
        <v>35</v>
      </c>
      <c r="H1196" t="s">
        <v>3</v>
      </c>
      <c r="I1196" s="16">
        <f>VLOOKUP(Ventas[[#This Row],[Estado]], Población[#All], 2, 0)</f>
        <v>1315000</v>
      </c>
      <c r="J1196" t="s">
        <v>61</v>
      </c>
      <c r="K1196" t="s">
        <v>78</v>
      </c>
      <c r="L1196">
        <v>2</v>
      </c>
      <c r="M1196" s="2">
        <v>30</v>
      </c>
      <c r="N1196" s="2">
        <v>39</v>
      </c>
      <c r="O1196" s="2">
        <f>Ventas[[#This Row],[Cantidad]]*Ventas[[#This Row],[Costo unitario]]</f>
        <v>60</v>
      </c>
      <c r="P1196" s="2">
        <f>Ventas[[#This Row],[Cantidad]]*Ventas[[#This Row],[Precio unitario]]</f>
        <v>78</v>
      </c>
    </row>
    <row r="1197" spans="2:16" hidden="1" x14ac:dyDescent="0.3">
      <c r="B1197" s="1">
        <v>42352</v>
      </c>
      <c r="C1197">
        <v>2015</v>
      </c>
      <c r="D1197" t="s">
        <v>60</v>
      </c>
      <c r="E1197">
        <v>20</v>
      </c>
      <c r="F1197" t="s">
        <v>89</v>
      </c>
      <c r="G1197" t="s">
        <v>35</v>
      </c>
      <c r="H1197" t="s">
        <v>3</v>
      </c>
      <c r="I1197" s="16">
        <f>VLOOKUP(Ventas[[#This Row],[Estado]], Población[#All], 2, 0)</f>
        <v>1315000</v>
      </c>
      <c r="J1197" t="s">
        <v>61</v>
      </c>
      <c r="K1197" t="s">
        <v>78</v>
      </c>
      <c r="L1197">
        <v>2</v>
      </c>
      <c r="M1197" s="2">
        <v>30</v>
      </c>
      <c r="N1197" s="2">
        <v>37.5</v>
      </c>
      <c r="O1197" s="2">
        <f>Ventas[[#This Row],[Cantidad]]*Ventas[[#This Row],[Costo unitario]]</f>
        <v>60</v>
      </c>
      <c r="P1197" s="2">
        <f>Ventas[[#This Row],[Cantidad]]*Ventas[[#This Row],[Precio unitario]]</f>
        <v>75</v>
      </c>
    </row>
    <row r="1198" spans="2:16" hidden="1" x14ac:dyDescent="0.3">
      <c r="B1198" s="1">
        <v>42352</v>
      </c>
      <c r="C1198">
        <v>2015</v>
      </c>
      <c r="D1198" t="s">
        <v>60</v>
      </c>
      <c r="E1198">
        <v>20</v>
      </c>
      <c r="F1198" t="s">
        <v>89</v>
      </c>
      <c r="G1198" t="s">
        <v>35</v>
      </c>
      <c r="H1198" t="s">
        <v>3</v>
      </c>
      <c r="I1198" s="16">
        <f>VLOOKUP(Ventas[[#This Row],[Estado]], Población[#All], 2, 0)</f>
        <v>1315000</v>
      </c>
      <c r="J1198" t="s">
        <v>61</v>
      </c>
      <c r="K1198" t="s">
        <v>66</v>
      </c>
      <c r="L1198">
        <v>1</v>
      </c>
      <c r="M1198" s="2">
        <v>245</v>
      </c>
      <c r="N1198" s="2">
        <v>261</v>
      </c>
      <c r="O1198" s="2">
        <f>Ventas[[#This Row],[Cantidad]]*Ventas[[#This Row],[Costo unitario]]</f>
        <v>245</v>
      </c>
      <c r="P1198" s="2">
        <f>Ventas[[#This Row],[Cantidad]]*Ventas[[#This Row],[Precio unitario]]</f>
        <v>261</v>
      </c>
    </row>
    <row r="1199" spans="2:16" hidden="1" x14ac:dyDescent="0.3">
      <c r="B1199" s="1">
        <v>42352</v>
      </c>
      <c r="C1199">
        <v>2015</v>
      </c>
      <c r="D1199" t="s">
        <v>60</v>
      </c>
      <c r="E1199">
        <v>20</v>
      </c>
      <c r="F1199" t="s">
        <v>89</v>
      </c>
      <c r="G1199" t="s">
        <v>35</v>
      </c>
      <c r="H1199" t="s">
        <v>3</v>
      </c>
      <c r="I1199" s="16">
        <f>VLOOKUP(Ventas[[#This Row],[Estado]], Población[#All], 2, 0)</f>
        <v>1315000</v>
      </c>
      <c r="J1199" t="s">
        <v>62</v>
      </c>
      <c r="K1199" t="s">
        <v>73</v>
      </c>
      <c r="L1199">
        <v>3</v>
      </c>
      <c r="M1199" s="2">
        <v>72</v>
      </c>
      <c r="N1199" s="2">
        <v>64</v>
      </c>
      <c r="O1199" s="2">
        <f>Ventas[[#This Row],[Cantidad]]*Ventas[[#This Row],[Costo unitario]]</f>
        <v>216</v>
      </c>
      <c r="P1199" s="2">
        <f>Ventas[[#This Row],[Cantidad]]*Ventas[[#This Row],[Precio unitario]]</f>
        <v>192</v>
      </c>
    </row>
    <row r="1200" spans="2:16" hidden="1" x14ac:dyDescent="0.3">
      <c r="B1200" s="1">
        <v>42315</v>
      </c>
      <c r="C1200">
        <v>2015</v>
      </c>
      <c r="D1200" t="s">
        <v>59</v>
      </c>
      <c r="E1200">
        <v>20</v>
      </c>
      <c r="F1200" t="s">
        <v>89</v>
      </c>
      <c r="G1200" t="s">
        <v>35</v>
      </c>
      <c r="H1200" t="s">
        <v>15</v>
      </c>
      <c r="I1200" s="16">
        <f>VLOOKUP(Ventas[[#This Row],[Estado]], Población[#All], 2, 0)</f>
        <v>1606000</v>
      </c>
      <c r="J1200" t="s">
        <v>61</v>
      </c>
      <c r="K1200" t="s">
        <v>66</v>
      </c>
      <c r="L1200">
        <v>2</v>
      </c>
      <c r="M1200" s="2">
        <v>227.5</v>
      </c>
      <c r="N1200" s="2">
        <v>281.5</v>
      </c>
      <c r="O1200" s="2">
        <f>Ventas[[#This Row],[Cantidad]]*Ventas[[#This Row],[Costo unitario]]</f>
        <v>455</v>
      </c>
      <c r="P1200" s="2">
        <f>Ventas[[#This Row],[Cantidad]]*Ventas[[#This Row],[Precio unitario]]</f>
        <v>563</v>
      </c>
    </row>
    <row r="1201" spans="2:16" hidden="1" x14ac:dyDescent="0.3">
      <c r="B1201" s="1">
        <v>42347</v>
      </c>
      <c r="C1201">
        <v>2015</v>
      </c>
      <c r="D1201" t="s">
        <v>60</v>
      </c>
      <c r="E1201">
        <v>20</v>
      </c>
      <c r="F1201" t="s">
        <v>90</v>
      </c>
      <c r="G1201" t="s">
        <v>35</v>
      </c>
      <c r="H1201" t="s">
        <v>4</v>
      </c>
      <c r="I1201" s="16">
        <f>VLOOKUP(Ventas[[#This Row],[Estado]], Población[#All], 2, 0)</f>
        <v>1437000</v>
      </c>
      <c r="J1201" t="s">
        <v>63</v>
      </c>
      <c r="K1201" t="s">
        <v>67</v>
      </c>
      <c r="L1201">
        <v>1</v>
      </c>
      <c r="M1201" s="2">
        <v>2295</v>
      </c>
      <c r="N1201" s="2">
        <v>2525</v>
      </c>
      <c r="O1201" s="2">
        <f>Ventas[[#This Row],[Cantidad]]*Ventas[[#This Row],[Costo unitario]]</f>
        <v>2295</v>
      </c>
      <c r="P1201" s="2">
        <f>Ventas[[#This Row],[Cantidad]]*Ventas[[#This Row],[Precio unitario]]</f>
        <v>2525</v>
      </c>
    </row>
    <row r="1202" spans="2:16" hidden="1" x14ac:dyDescent="0.3">
      <c r="B1202" s="1">
        <v>42347</v>
      </c>
      <c r="C1202">
        <v>2015</v>
      </c>
      <c r="D1202" t="s">
        <v>60</v>
      </c>
      <c r="E1202">
        <v>20</v>
      </c>
      <c r="F1202" t="s">
        <v>90</v>
      </c>
      <c r="G1202" t="s">
        <v>35</v>
      </c>
      <c r="H1202" t="s">
        <v>4</v>
      </c>
      <c r="I1202" s="16">
        <f>VLOOKUP(Ventas[[#This Row],[Estado]], Población[#All], 2, 0)</f>
        <v>1437000</v>
      </c>
      <c r="J1202" t="s">
        <v>61</v>
      </c>
      <c r="K1202" t="s">
        <v>78</v>
      </c>
      <c r="L1202">
        <v>1</v>
      </c>
      <c r="M1202" s="2">
        <v>190</v>
      </c>
      <c r="N1202" s="2">
        <v>291</v>
      </c>
      <c r="O1202" s="2">
        <f>Ventas[[#This Row],[Cantidad]]*Ventas[[#This Row],[Costo unitario]]</f>
        <v>190</v>
      </c>
      <c r="P1202" s="2">
        <f>Ventas[[#This Row],[Cantidad]]*Ventas[[#This Row],[Precio unitario]]</f>
        <v>291</v>
      </c>
    </row>
    <row r="1203" spans="2:16" hidden="1" x14ac:dyDescent="0.3">
      <c r="B1203" s="1">
        <v>42347</v>
      </c>
      <c r="C1203">
        <v>2015</v>
      </c>
      <c r="D1203" t="s">
        <v>60</v>
      </c>
      <c r="E1203">
        <v>20</v>
      </c>
      <c r="F1203" t="s">
        <v>90</v>
      </c>
      <c r="G1203" t="s">
        <v>35</v>
      </c>
      <c r="H1203" t="s">
        <v>4</v>
      </c>
      <c r="I1203" s="16">
        <f>VLOOKUP(Ventas[[#This Row],[Estado]], Población[#All], 2, 0)</f>
        <v>1437000</v>
      </c>
      <c r="J1203" t="s">
        <v>61</v>
      </c>
      <c r="K1203" t="s">
        <v>78</v>
      </c>
      <c r="L1203">
        <v>2</v>
      </c>
      <c r="M1203" s="2">
        <v>47.5</v>
      </c>
      <c r="N1203" s="2">
        <v>36.5</v>
      </c>
      <c r="O1203" s="2">
        <f>Ventas[[#This Row],[Cantidad]]*Ventas[[#This Row],[Costo unitario]]</f>
        <v>95</v>
      </c>
      <c r="P1203" s="2">
        <f>Ventas[[#This Row],[Cantidad]]*Ventas[[#This Row],[Precio unitario]]</f>
        <v>73</v>
      </c>
    </row>
    <row r="1204" spans="2:16" hidden="1" x14ac:dyDescent="0.3">
      <c r="B1204" s="1">
        <v>42347</v>
      </c>
      <c r="C1204">
        <v>2015</v>
      </c>
      <c r="D1204" t="s">
        <v>60</v>
      </c>
      <c r="E1204">
        <v>20</v>
      </c>
      <c r="F1204" t="s">
        <v>90</v>
      </c>
      <c r="G1204" t="s">
        <v>35</v>
      </c>
      <c r="H1204" t="s">
        <v>4</v>
      </c>
      <c r="I1204" s="16">
        <f>VLOOKUP(Ventas[[#This Row],[Estado]], Población[#All], 2, 0)</f>
        <v>1437000</v>
      </c>
      <c r="J1204" t="s">
        <v>62</v>
      </c>
      <c r="K1204" t="s">
        <v>73</v>
      </c>
      <c r="L1204">
        <v>1</v>
      </c>
      <c r="M1204" s="2">
        <v>189</v>
      </c>
      <c r="N1204" s="2">
        <v>166</v>
      </c>
      <c r="O1204" s="2">
        <f>Ventas[[#This Row],[Cantidad]]*Ventas[[#This Row],[Costo unitario]]</f>
        <v>189</v>
      </c>
      <c r="P1204" s="2">
        <f>Ventas[[#This Row],[Cantidad]]*Ventas[[#This Row],[Precio unitario]]</f>
        <v>166</v>
      </c>
    </row>
    <row r="1205" spans="2:16" hidden="1" x14ac:dyDescent="0.3">
      <c r="B1205" s="1">
        <v>42347</v>
      </c>
      <c r="C1205">
        <v>2015</v>
      </c>
      <c r="D1205" t="s">
        <v>60</v>
      </c>
      <c r="E1205">
        <v>20</v>
      </c>
      <c r="F1205" t="s">
        <v>90</v>
      </c>
      <c r="G1205" t="s">
        <v>35</v>
      </c>
      <c r="H1205" t="s">
        <v>4</v>
      </c>
      <c r="I1205" s="16">
        <f>VLOOKUP(Ventas[[#This Row],[Estado]], Población[#All], 2, 0)</f>
        <v>1437000</v>
      </c>
      <c r="J1205" t="s">
        <v>61</v>
      </c>
      <c r="K1205" t="s">
        <v>66</v>
      </c>
      <c r="L1205">
        <v>2</v>
      </c>
      <c r="M1205" s="2">
        <v>280</v>
      </c>
      <c r="N1205" s="2">
        <v>386.5</v>
      </c>
      <c r="O1205" s="2">
        <f>Ventas[[#This Row],[Cantidad]]*Ventas[[#This Row],[Costo unitario]]</f>
        <v>560</v>
      </c>
      <c r="P1205" s="2">
        <f>Ventas[[#This Row],[Cantidad]]*Ventas[[#This Row],[Precio unitario]]</f>
        <v>773</v>
      </c>
    </row>
    <row r="1206" spans="2:16" x14ac:dyDescent="0.3">
      <c r="B1206" s="1">
        <v>42380</v>
      </c>
      <c r="C1206">
        <v>2016</v>
      </c>
      <c r="D1206" t="s">
        <v>49</v>
      </c>
      <c r="E1206">
        <v>20</v>
      </c>
      <c r="F1206" t="s">
        <v>90</v>
      </c>
      <c r="G1206" t="s">
        <v>37</v>
      </c>
      <c r="H1206" t="s">
        <v>6</v>
      </c>
      <c r="I1206" s="16">
        <f>VLOOKUP(Ventas[[#This Row],[Estado]], Población[#All], 2, 0)</f>
        <v>6266000</v>
      </c>
      <c r="J1206" t="s">
        <v>61</v>
      </c>
      <c r="K1206" t="s">
        <v>66</v>
      </c>
      <c r="L1206">
        <v>3</v>
      </c>
      <c r="M1206" s="2">
        <v>163.33000000000001</v>
      </c>
      <c r="N1206" s="2">
        <v>243</v>
      </c>
      <c r="O1206" s="2">
        <f>Ventas[[#This Row],[Cantidad]]*Ventas[[#This Row],[Costo unitario]]</f>
        <v>489.99</v>
      </c>
      <c r="P1206" s="2">
        <f>Ventas[[#This Row],[Cantidad]]*Ventas[[#This Row],[Precio unitario]]</f>
        <v>729</v>
      </c>
    </row>
    <row r="1207" spans="2:16" x14ac:dyDescent="0.3">
      <c r="B1207" s="1">
        <v>42508</v>
      </c>
      <c r="C1207">
        <v>2016</v>
      </c>
      <c r="D1207" t="s">
        <v>53</v>
      </c>
      <c r="E1207">
        <v>20</v>
      </c>
      <c r="F1207" t="s">
        <v>90</v>
      </c>
      <c r="G1207" t="s">
        <v>37</v>
      </c>
      <c r="H1207" t="s">
        <v>6</v>
      </c>
      <c r="I1207" s="16">
        <f>VLOOKUP(Ventas[[#This Row],[Estado]], Población[#All], 2, 0)</f>
        <v>6266000</v>
      </c>
      <c r="J1207" t="s">
        <v>61</v>
      </c>
      <c r="K1207" t="s">
        <v>66</v>
      </c>
      <c r="L1207">
        <v>2</v>
      </c>
      <c r="M1207" s="2">
        <v>280</v>
      </c>
      <c r="N1207" s="2">
        <v>444</v>
      </c>
      <c r="O1207" s="2">
        <f>Ventas[[#This Row],[Cantidad]]*Ventas[[#This Row],[Costo unitario]]</f>
        <v>560</v>
      </c>
      <c r="P1207" s="2">
        <f>Ventas[[#This Row],[Cantidad]]*Ventas[[#This Row],[Precio unitario]]</f>
        <v>888</v>
      </c>
    </row>
    <row r="1208" spans="2:16" x14ac:dyDescent="0.3">
      <c r="B1208" s="1">
        <v>42470</v>
      </c>
      <c r="C1208">
        <v>2016</v>
      </c>
      <c r="D1208" t="s">
        <v>52</v>
      </c>
      <c r="E1208">
        <v>20</v>
      </c>
      <c r="F1208" t="s">
        <v>90</v>
      </c>
      <c r="G1208" t="s">
        <v>36</v>
      </c>
      <c r="H1208" t="s">
        <v>5</v>
      </c>
      <c r="I1208" s="16">
        <f>VLOOKUP(Ventas[[#This Row],[Estado]], Población[#All], 2, 0)</f>
        <v>55980000</v>
      </c>
      <c r="J1208" t="s">
        <v>63</v>
      </c>
      <c r="K1208" t="s">
        <v>74</v>
      </c>
      <c r="L1208">
        <v>1</v>
      </c>
      <c r="M1208" s="2">
        <v>2384</v>
      </c>
      <c r="N1208" s="2">
        <v>2308</v>
      </c>
      <c r="O1208" s="2">
        <f>Ventas[[#This Row],[Cantidad]]*Ventas[[#This Row],[Costo unitario]]</f>
        <v>2384</v>
      </c>
      <c r="P1208" s="2">
        <f>Ventas[[#This Row],[Cantidad]]*Ventas[[#This Row],[Precio unitario]]</f>
        <v>2308</v>
      </c>
    </row>
    <row r="1209" spans="2:16" x14ac:dyDescent="0.3">
      <c r="B1209" s="1">
        <v>42478</v>
      </c>
      <c r="C1209">
        <v>2016</v>
      </c>
      <c r="D1209" t="s">
        <v>52</v>
      </c>
      <c r="E1209">
        <v>20</v>
      </c>
      <c r="F1209" t="s">
        <v>90</v>
      </c>
      <c r="G1209" t="s">
        <v>36</v>
      </c>
      <c r="H1209" t="s">
        <v>5</v>
      </c>
      <c r="I1209" s="16">
        <f>VLOOKUP(Ventas[[#This Row],[Estado]], Población[#All], 2, 0)</f>
        <v>55980000</v>
      </c>
      <c r="J1209" t="s">
        <v>63</v>
      </c>
      <c r="K1209" t="s">
        <v>74</v>
      </c>
      <c r="L1209">
        <v>3</v>
      </c>
      <c r="M1209" s="2">
        <v>794.67</v>
      </c>
      <c r="N1209" s="2">
        <v>842.33333300000004</v>
      </c>
      <c r="O1209" s="2">
        <f>Ventas[[#This Row],[Cantidad]]*Ventas[[#This Row],[Costo unitario]]</f>
        <v>2384.0099999999998</v>
      </c>
      <c r="P1209" s="2">
        <f>Ventas[[#This Row],[Cantidad]]*Ventas[[#This Row],[Precio unitario]]</f>
        <v>2526.9999990000001</v>
      </c>
    </row>
    <row r="1210" spans="2:16" hidden="1" x14ac:dyDescent="0.3">
      <c r="B1210" s="1">
        <v>42260</v>
      </c>
      <c r="C1210">
        <v>2015</v>
      </c>
      <c r="D1210" t="s">
        <v>57</v>
      </c>
      <c r="E1210">
        <v>20</v>
      </c>
      <c r="F1210" t="s">
        <v>90</v>
      </c>
      <c r="G1210" t="s">
        <v>36</v>
      </c>
      <c r="H1210" t="s">
        <v>5</v>
      </c>
      <c r="I1210" s="16">
        <f>VLOOKUP(Ventas[[#This Row],[Estado]], Población[#All], 2, 0)</f>
        <v>55980000</v>
      </c>
      <c r="J1210" t="s">
        <v>62</v>
      </c>
      <c r="K1210" t="s">
        <v>73</v>
      </c>
      <c r="L1210">
        <v>3</v>
      </c>
      <c r="M1210" s="2">
        <v>15</v>
      </c>
      <c r="N1210" s="2">
        <v>17.666667</v>
      </c>
      <c r="O1210" s="2">
        <f>Ventas[[#This Row],[Cantidad]]*Ventas[[#This Row],[Costo unitario]]</f>
        <v>45</v>
      </c>
      <c r="P1210" s="2">
        <f>Ventas[[#This Row],[Cantidad]]*Ventas[[#This Row],[Precio unitario]]</f>
        <v>53.000000999999997</v>
      </c>
    </row>
    <row r="1211" spans="2:16" hidden="1" x14ac:dyDescent="0.3">
      <c r="B1211" s="1">
        <v>42248</v>
      </c>
      <c r="C1211">
        <v>2015</v>
      </c>
      <c r="D1211" t="s">
        <v>57</v>
      </c>
      <c r="E1211">
        <v>21</v>
      </c>
      <c r="F1211" t="s">
        <v>89</v>
      </c>
      <c r="G1211" t="s">
        <v>37</v>
      </c>
      <c r="H1211" t="s">
        <v>9</v>
      </c>
      <c r="I1211" s="16">
        <f>VLOOKUP(Ventas[[#This Row],[Estado]], Población[#All], 2, 0)</f>
        <v>990509</v>
      </c>
      <c r="J1211" t="s">
        <v>63</v>
      </c>
      <c r="K1211" t="s">
        <v>67</v>
      </c>
      <c r="L1211">
        <v>2</v>
      </c>
      <c r="M1211" s="2">
        <v>1147.5</v>
      </c>
      <c r="N1211" s="2">
        <v>1349.5</v>
      </c>
      <c r="O1211" s="2">
        <f>Ventas[[#This Row],[Cantidad]]*Ventas[[#This Row],[Costo unitario]]</f>
        <v>2295</v>
      </c>
      <c r="P1211" s="2">
        <f>Ventas[[#This Row],[Cantidad]]*Ventas[[#This Row],[Precio unitario]]</f>
        <v>2699</v>
      </c>
    </row>
    <row r="1212" spans="2:16" x14ac:dyDescent="0.3">
      <c r="B1212" s="1">
        <v>42512</v>
      </c>
      <c r="C1212">
        <v>2016</v>
      </c>
      <c r="D1212" t="s">
        <v>53</v>
      </c>
      <c r="E1212">
        <v>22</v>
      </c>
      <c r="F1212" t="s">
        <v>89</v>
      </c>
      <c r="G1212" t="s">
        <v>35</v>
      </c>
      <c r="H1212" t="s">
        <v>3</v>
      </c>
      <c r="I1212" s="16">
        <f>VLOOKUP(Ventas[[#This Row],[Estado]], Población[#All], 2, 0)</f>
        <v>1315000</v>
      </c>
      <c r="J1212" t="s">
        <v>63</v>
      </c>
      <c r="K1212" t="s">
        <v>77</v>
      </c>
      <c r="L1212">
        <v>3</v>
      </c>
      <c r="M1212" s="2">
        <v>180</v>
      </c>
      <c r="N1212" s="2">
        <v>194.66666699999999</v>
      </c>
      <c r="O1212" s="2">
        <f>Ventas[[#This Row],[Cantidad]]*Ventas[[#This Row],[Costo unitario]]</f>
        <v>540</v>
      </c>
      <c r="P1212" s="2">
        <f>Ventas[[#This Row],[Cantidad]]*Ventas[[#This Row],[Precio unitario]]</f>
        <v>584.000001</v>
      </c>
    </row>
    <row r="1213" spans="2:16" hidden="1" x14ac:dyDescent="0.3">
      <c r="B1213" s="1">
        <v>42353</v>
      </c>
      <c r="C1213">
        <v>2015</v>
      </c>
      <c r="D1213" t="s">
        <v>60</v>
      </c>
      <c r="E1213">
        <v>22</v>
      </c>
      <c r="F1213" t="s">
        <v>89</v>
      </c>
      <c r="G1213" t="s">
        <v>35</v>
      </c>
      <c r="H1213" t="s">
        <v>3</v>
      </c>
      <c r="I1213" s="16">
        <f>VLOOKUP(Ventas[[#This Row],[Estado]], Población[#All], 2, 0)</f>
        <v>1315000</v>
      </c>
      <c r="J1213" t="s">
        <v>62</v>
      </c>
      <c r="K1213" t="s">
        <v>73</v>
      </c>
      <c r="L1213">
        <v>1</v>
      </c>
      <c r="M1213" s="2">
        <v>144</v>
      </c>
      <c r="N1213" s="2">
        <v>147</v>
      </c>
      <c r="O1213" s="2">
        <f>Ventas[[#This Row],[Cantidad]]*Ventas[[#This Row],[Costo unitario]]</f>
        <v>144</v>
      </c>
      <c r="P1213" s="2">
        <f>Ventas[[#This Row],[Cantidad]]*Ventas[[#This Row],[Precio unitario]]</f>
        <v>147</v>
      </c>
    </row>
    <row r="1214" spans="2:16" hidden="1" x14ac:dyDescent="0.3">
      <c r="B1214" s="1">
        <v>42368</v>
      </c>
      <c r="C1214">
        <v>2015</v>
      </c>
      <c r="D1214" t="s">
        <v>60</v>
      </c>
      <c r="E1214">
        <v>22</v>
      </c>
      <c r="F1214" t="s">
        <v>89</v>
      </c>
      <c r="G1214" t="s">
        <v>35</v>
      </c>
      <c r="H1214" t="s">
        <v>3</v>
      </c>
      <c r="I1214" s="16">
        <f>VLOOKUP(Ventas[[#This Row],[Estado]], Población[#All], 2, 0)</f>
        <v>1315000</v>
      </c>
      <c r="J1214" t="s">
        <v>63</v>
      </c>
      <c r="K1214" t="s">
        <v>67</v>
      </c>
      <c r="L1214">
        <v>1</v>
      </c>
      <c r="M1214" s="2">
        <v>2320</v>
      </c>
      <c r="N1214" s="2">
        <v>2001</v>
      </c>
      <c r="O1214" s="2">
        <f>Ventas[[#This Row],[Cantidad]]*Ventas[[#This Row],[Costo unitario]]</f>
        <v>2320</v>
      </c>
      <c r="P1214" s="2">
        <f>Ventas[[#This Row],[Cantidad]]*Ventas[[#This Row],[Precio unitario]]</f>
        <v>2001</v>
      </c>
    </row>
    <row r="1215" spans="2:16" hidden="1" x14ac:dyDescent="0.3">
      <c r="B1215" s="1">
        <v>42368</v>
      </c>
      <c r="C1215">
        <v>2015</v>
      </c>
      <c r="D1215" t="s">
        <v>60</v>
      </c>
      <c r="E1215">
        <v>22</v>
      </c>
      <c r="F1215" t="s">
        <v>89</v>
      </c>
      <c r="G1215" t="s">
        <v>35</v>
      </c>
      <c r="H1215" t="s">
        <v>3</v>
      </c>
      <c r="I1215" s="16">
        <f>VLOOKUP(Ventas[[#This Row],[Estado]], Población[#All], 2, 0)</f>
        <v>1315000</v>
      </c>
      <c r="J1215" t="s">
        <v>62</v>
      </c>
      <c r="K1215" t="s">
        <v>73</v>
      </c>
      <c r="L1215">
        <v>3</v>
      </c>
      <c r="M1215" s="2">
        <v>54</v>
      </c>
      <c r="N1215" s="2">
        <v>75.333332999999996</v>
      </c>
      <c r="O1215" s="2">
        <f>Ventas[[#This Row],[Cantidad]]*Ventas[[#This Row],[Costo unitario]]</f>
        <v>162</v>
      </c>
      <c r="P1215" s="2">
        <f>Ventas[[#This Row],[Cantidad]]*Ventas[[#This Row],[Precio unitario]]</f>
        <v>225.999999</v>
      </c>
    </row>
    <row r="1216" spans="2:16" hidden="1" x14ac:dyDescent="0.3">
      <c r="B1216" s="1">
        <v>42350</v>
      </c>
      <c r="C1216">
        <v>2015</v>
      </c>
      <c r="D1216" t="s">
        <v>60</v>
      </c>
      <c r="E1216">
        <v>22</v>
      </c>
      <c r="F1216" t="s">
        <v>90</v>
      </c>
      <c r="G1216" t="s">
        <v>35</v>
      </c>
      <c r="H1216" t="s">
        <v>12</v>
      </c>
      <c r="I1216" s="16">
        <f>VLOOKUP(Ventas[[#This Row],[Estado]], Población[#All], 2, 0)</f>
        <v>2161000</v>
      </c>
      <c r="J1216" t="s">
        <v>63</v>
      </c>
      <c r="K1216" t="s">
        <v>67</v>
      </c>
      <c r="L1216">
        <v>2</v>
      </c>
      <c r="M1216" s="2">
        <v>1160</v>
      </c>
      <c r="N1216" s="2">
        <v>873</v>
      </c>
      <c r="O1216" s="2">
        <f>Ventas[[#This Row],[Cantidad]]*Ventas[[#This Row],[Costo unitario]]</f>
        <v>2320</v>
      </c>
      <c r="P1216" s="2">
        <f>Ventas[[#This Row],[Cantidad]]*Ventas[[#This Row],[Precio unitario]]</f>
        <v>1746</v>
      </c>
    </row>
    <row r="1217" spans="2:16" hidden="1" x14ac:dyDescent="0.3">
      <c r="B1217" s="1">
        <v>42350</v>
      </c>
      <c r="C1217">
        <v>2015</v>
      </c>
      <c r="D1217" t="s">
        <v>60</v>
      </c>
      <c r="E1217">
        <v>22</v>
      </c>
      <c r="F1217" t="s">
        <v>90</v>
      </c>
      <c r="G1217" t="s">
        <v>35</v>
      </c>
      <c r="H1217" t="s">
        <v>12</v>
      </c>
      <c r="I1217" s="16">
        <f>VLOOKUP(Ventas[[#This Row],[Estado]], Población[#All], 2, 0)</f>
        <v>2161000</v>
      </c>
      <c r="J1217" t="s">
        <v>61</v>
      </c>
      <c r="K1217" t="s">
        <v>78</v>
      </c>
      <c r="L1217">
        <v>1</v>
      </c>
      <c r="M1217" s="2">
        <v>190</v>
      </c>
      <c r="N1217" s="2">
        <v>238</v>
      </c>
      <c r="O1217" s="2">
        <f>Ventas[[#This Row],[Cantidad]]*Ventas[[#This Row],[Costo unitario]]</f>
        <v>190</v>
      </c>
      <c r="P1217" s="2">
        <f>Ventas[[#This Row],[Cantidad]]*Ventas[[#This Row],[Precio unitario]]</f>
        <v>238</v>
      </c>
    </row>
    <row r="1218" spans="2:16" hidden="1" x14ac:dyDescent="0.3">
      <c r="B1218" s="1">
        <v>42350</v>
      </c>
      <c r="C1218">
        <v>2015</v>
      </c>
      <c r="D1218" t="s">
        <v>60</v>
      </c>
      <c r="E1218">
        <v>22</v>
      </c>
      <c r="F1218" t="s">
        <v>90</v>
      </c>
      <c r="G1218" t="s">
        <v>35</v>
      </c>
      <c r="H1218" t="s">
        <v>12</v>
      </c>
      <c r="I1218" s="16">
        <f>VLOOKUP(Ventas[[#This Row],[Estado]], Población[#All], 2, 0)</f>
        <v>2161000</v>
      </c>
      <c r="J1218" t="s">
        <v>61</v>
      </c>
      <c r="K1218" t="s">
        <v>78</v>
      </c>
      <c r="L1218">
        <v>2</v>
      </c>
      <c r="M1218" s="2">
        <v>47.5</v>
      </c>
      <c r="N1218" s="2">
        <v>35.5</v>
      </c>
      <c r="O1218" s="2">
        <f>Ventas[[#This Row],[Cantidad]]*Ventas[[#This Row],[Costo unitario]]</f>
        <v>95</v>
      </c>
      <c r="P1218" s="2">
        <f>Ventas[[#This Row],[Cantidad]]*Ventas[[#This Row],[Precio unitario]]</f>
        <v>71</v>
      </c>
    </row>
    <row r="1219" spans="2:16" x14ac:dyDescent="0.3">
      <c r="B1219" s="1">
        <v>42536</v>
      </c>
      <c r="C1219">
        <v>2016</v>
      </c>
      <c r="D1219" t="s">
        <v>54</v>
      </c>
      <c r="E1219">
        <v>21</v>
      </c>
      <c r="F1219" t="s">
        <v>90</v>
      </c>
      <c r="G1219" t="s">
        <v>35</v>
      </c>
      <c r="H1219" t="s">
        <v>15</v>
      </c>
      <c r="I1219" s="16">
        <f>VLOOKUP(Ventas[[#This Row],[Estado]], Población[#All], 2, 0)</f>
        <v>1606000</v>
      </c>
      <c r="J1219" t="s">
        <v>61</v>
      </c>
      <c r="K1219" t="s">
        <v>66</v>
      </c>
      <c r="L1219">
        <v>1</v>
      </c>
      <c r="M1219" s="2">
        <v>595</v>
      </c>
      <c r="N1219" s="2">
        <v>1010</v>
      </c>
      <c r="O1219" s="2">
        <f>Ventas[[#This Row],[Cantidad]]*Ventas[[#This Row],[Costo unitario]]</f>
        <v>595</v>
      </c>
      <c r="P1219" s="2">
        <f>Ventas[[#This Row],[Cantidad]]*Ventas[[#This Row],[Precio unitario]]</f>
        <v>1010</v>
      </c>
    </row>
    <row r="1220" spans="2:16" x14ac:dyDescent="0.3">
      <c r="B1220" s="1">
        <v>42390</v>
      </c>
      <c r="C1220">
        <v>2016</v>
      </c>
      <c r="D1220" t="s">
        <v>49</v>
      </c>
      <c r="E1220">
        <v>21</v>
      </c>
      <c r="F1220" t="s">
        <v>90</v>
      </c>
      <c r="G1220" t="s">
        <v>36</v>
      </c>
      <c r="H1220" t="s">
        <v>5</v>
      </c>
      <c r="I1220" s="16">
        <f>VLOOKUP(Ventas[[#This Row],[Estado]], Población[#All], 2, 0)</f>
        <v>55980000</v>
      </c>
      <c r="J1220" t="s">
        <v>63</v>
      </c>
      <c r="K1220" t="s">
        <v>74</v>
      </c>
      <c r="L1220">
        <v>2</v>
      </c>
      <c r="M1220" s="2">
        <v>371</v>
      </c>
      <c r="N1220" s="2">
        <v>413</v>
      </c>
      <c r="O1220" s="2">
        <f>Ventas[[#This Row],[Cantidad]]*Ventas[[#This Row],[Costo unitario]]</f>
        <v>742</v>
      </c>
      <c r="P1220" s="2">
        <f>Ventas[[#This Row],[Cantidad]]*Ventas[[#This Row],[Precio unitario]]</f>
        <v>826</v>
      </c>
    </row>
    <row r="1221" spans="2:16" x14ac:dyDescent="0.3">
      <c r="B1221" s="1">
        <v>42516</v>
      </c>
      <c r="C1221">
        <v>2016</v>
      </c>
      <c r="D1221" t="s">
        <v>53</v>
      </c>
      <c r="E1221">
        <v>21</v>
      </c>
      <c r="F1221" t="s">
        <v>90</v>
      </c>
      <c r="G1221" t="s">
        <v>36</v>
      </c>
      <c r="H1221" t="s">
        <v>5</v>
      </c>
      <c r="I1221" s="16">
        <f>VLOOKUP(Ventas[[#This Row],[Estado]], Población[#All], 2, 0)</f>
        <v>55980000</v>
      </c>
      <c r="J1221" t="s">
        <v>63</v>
      </c>
      <c r="K1221" t="s">
        <v>74</v>
      </c>
      <c r="L1221">
        <v>3</v>
      </c>
      <c r="M1221" s="2">
        <v>794.67</v>
      </c>
      <c r="N1221" s="2">
        <v>875.66666699999996</v>
      </c>
      <c r="O1221" s="2">
        <f>Ventas[[#This Row],[Cantidad]]*Ventas[[#This Row],[Costo unitario]]</f>
        <v>2384.0099999999998</v>
      </c>
      <c r="P1221" s="2">
        <f>Ventas[[#This Row],[Cantidad]]*Ventas[[#This Row],[Precio unitario]]</f>
        <v>2627.0000009999999</v>
      </c>
    </row>
    <row r="1222" spans="2:16" hidden="1" x14ac:dyDescent="0.3">
      <c r="B1222" s="1">
        <v>42074</v>
      </c>
      <c r="C1222">
        <v>2015</v>
      </c>
      <c r="D1222" t="s">
        <v>51</v>
      </c>
      <c r="E1222">
        <v>23</v>
      </c>
      <c r="F1222" t="s">
        <v>90</v>
      </c>
      <c r="G1222" t="s">
        <v>35</v>
      </c>
      <c r="H1222" t="s">
        <v>18</v>
      </c>
      <c r="I1222" s="16">
        <f>VLOOKUP(Ventas[[#This Row],[Estado]], Población[#All], 2, 0)</f>
        <v>678722</v>
      </c>
      <c r="J1222" t="s">
        <v>63</v>
      </c>
      <c r="K1222" t="s">
        <v>77</v>
      </c>
      <c r="L1222">
        <v>2</v>
      </c>
      <c r="M1222" s="2">
        <v>391.5</v>
      </c>
      <c r="N1222" s="2">
        <v>432</v>
      </c>
      <c r="O1222" s="2">
        <f>Ventas[[#This Row],[Cantidad]]*Ventas[[#This Row],[Costo unitario]]</f>
        <v>783</v>
      </c>
      <c r="P1222" s="2">
        <f>Ventas[[#This Row],[Cantidad]]*Ventas[[#This Row],[Precio unitario]]</f>
        <v>864</v>
      </c>
    </row>
    <row r="1223" spans="2:16" hidden="1" x14ac:dyDescent="0.3">
      <c r="B1223" s="1">
        <v>42258</v>
      </c>
      <c r="C1223">
        <v>2015</v>
      </c>
      <c r="D1223" t="s">
        <v>57</v>
      </c>
      <c r="E1223">
        <v>23</v>
      </c>
      <c r="F1223" t="s">
        <v>90</v>
      </c>
      <c r="G1223" t="s">
        <v>35</v>
      </c>
      <c r="H1223" t="s">
        <v>18</v>
      </c>
      <c r="I1223" s="16">
        <f>VLOOKUP(Ventas[[#This Row],[Estado]], Población[#All], 2, 0)</f>
        <v>678722</v>
      </c>
      <c r="J1223" t="s">
        <v>63</v>
      </c>
      <c r="K1223" t="s">
        <v>77</v>
      </c>
      <c r="L1223">
        <v>3</v>
      </c>
      <c r="M1223" s="2">
        <v>373.33</v>
      </c>
      <c r="N1223" s="2">
        <v>313.66666700000002</v>
      </c>
      <c r="O1223" s="2">
        <f>Ventas[[#This Row],[Cantidad]]*Ventas[[#This Row],[Costo unitario]]</f>
        <v>1119.99</v>
      </c>
      <c r="P1223" s="2">
        <f>Ventas[[#This Row],[Cantidad]]*Ventas[[#This Row],[Precio unitario]]</f>
        <v>941.00000100000011</v>
      </c>
    </row>
    <row r="1224" spans="2:16" hidden="1" x14ac:dyDescent="0.3">
      <c r="B1224" s="1">
        <v>42369</v>
      </c>
      <c r="C1224">
        <v>2015</v>
      </c>
      <c r="D1224" t="s">
        <v>60</v>
      </c>
      <c r="E1224">
        <v>23</v>
      </c>
      <c r="F1224" t="s">
        <v>90</v>
      </c>
      <c r="G1224" t="s">
        <v>35</v>
      </c>
      <c r="H1224" t="s">
        <v>18</v>
      </c>
      <c r="I1224" s="16">
        <f>VLOOKUP(Ventas[[#This Row],[Estado]], Población[#All], 2, 0)</f>
        <v>678722</v>
      </c>
      <c r="J1224" t="s">
        <v>63</v>
      </c>
      <c r="K1224" t="s">
        <v>67</v>
      </c>
      <c r="L1224">
        <v>3</v>
      </c>
      <c r="M1224" s="2">
        <v>765</v>
      </c>
      <c r="N1224" s="2">
        <v>940.33333300000004</v>
      </c>
      <c r="O1224" s="2">
        <f>Ventas[[#This Row],[Cantidad]]*Ventas[[#This Row],[Costo unitario]]</f>
        <v>2295</v>
      </c>
      <c r="P1224" s="2">
        <f>Ventas[[#This Row],[Cantidad]]*Ventas[[#This Row],[Precio unitario]]</f>
        <v>2820.9999990000001</v>
      </c>
    </row>
    <row r="1225" spans="2:16" x14ac:dyDescent="0.3">
      <c r="B1225" s="1">
        <v>42477</v>
      </c>
      <c r="C1225">
        <v>2016</v>
      </c>
      <c r="D1225" t="s">
        <v>52</v>
      </c>
      <c r="E1225">
        <v>23</v>
      </c>
      <c r="F1225" t="s">
        <v>90</v>
      </c>
      <c r="G1225" t="s">
        <v>36</v>
      </c>
      <c r="H1225" t="s">
        <v>5</v>
      </c>
      <c r="I1225" s="16">
        <f>VLOOKUP(Ventas[[#This Row],[Estado]], Población[#All], 2, 0)</f>
        <v>55980000</v>
      </c>
      <c r="J1225" t="s">
        <v>61</v>
      </c>
      <c r="K1225" t="s">
        <v>78</v>
      </c>
      <c r="L1225">
        <v>2</v>
      </c>
      <c r="M1225" s="2">
        <v>50</v>
      </c>
      <c r="N1225" s="2">
        <v>59.5</v>
      </c>
      <c r="O1225" s="2">
        <f>Ventas[[#This Row],[Cantidad]]*Ventas[[#This Row],[Costo unitario]]</f>
        <v>100</v>
      </c>
      <c r="P1225" s="2">
        <f>Ventas[[#This Row],[Cantidad]]*Ventas[[#This Row],[Precio unitario]]</f>
        <v>119</v>
      </c>
    </row>
    <row r="1226" spans="2:16" x14ac:dyDescent="0.3">
      <c r="B1226" s="1">
        <v>42548</v>
      </c>
      <c r="C1226">
        <v>2016</v>
      </c>
      <c r="D1226" t="s">
        <v>54</v>
      </c>
      <c r="E1226">
        <v>23</v>
      </c>
      <c r="F1226" t="s">
        <v>90</v>
      </c>
      <c r="G1226" t="s">
        <v>36</v>
      </c>
      <c r="H1226" t="s">
        <v>5</v>
      </c>
      <c r="I1226" s="16">
        <f>VLOOKUP(Ventas[[#This Row],[Estado]], Población[#All], 2, 0)</f>
        <v>55980000</v>
      </c>
      <c r="J1226" t="s">
        <v>61</v>
      </c>
      <c r="K1226" t="s">
        <v>71</v>
      </c>
      <c r="L1226">
        <v>1</v>
      </c>
      <c r="M1226" s="2">
        <v>418</v>
      </c>
      <c r="N1226" s="2">
        <v>570</v>
      </c>
      <c r="O1226" s="2">
        <f>Ventas[[#This Row],[Cantidad]]*Ventas[[#This Row],[Costo unitario]]</f>
        <v>418</v>
      </c>
      <c r="P1226" s="2">
        <f>Ventas[[#This Row],[Cantidad]]*Ventas[[#This Row],[Precio unitario]]</f>
        <v>570</v>
      </c>
    </row>
    <row r="1227" spans="2:16" hidden="1" x14ac:dyDescent="0.3">
      <c r="B1227" s="1">
        <v>42296</v>
      </c>
      <c r="C1227">
        <v>2015</v>
      </c>
      <c r="D1227" t="s">
        <v>58</v>
      </c>
      <c r="E1227">
        <v>23</v>
      </c>
      <c r="F1227" t="s">
        <v>90</v>
      </c>
      <c r="G1227" t="s">
        <v>36</v>
      </c>
      <c r="H1227" t="s">
        <v>5</v>
      </c>
      <c r="I1227" s="16">
        <f>VLOOKUP(Ventas[[#This Row],[Estado]], Población[#All], 2, 0)</f>
        <v>55980000</v>
      </c>
      <c r="J1227" t="s">
        <v>61</v>
      </c>
      <c r="K1227" t="s">
        <v>78</v>
      </c>
      <c r="L1227">
        <v>1</v>
      </c>
      <c r="M1227" s="2">
        <v>140</v>
      </c>
      <c r="N1227" s="2">
        <v>167</v>
      </c>
      <c r="O1227" s="2">
        <f>Ventas[[#This Row],[Cantidad]]*Ventas[[#This Row],[Costo unitario]]</f>
        <v>140</v>
      </c>
      <c r="P1227" s="2">
        <f>Ventas[[#This Row],[Cantidad]]*Ventas[[#This Row],[Precio unitario]]</f>
        <v>167</v>
      </c>
    </row>
    <row r="1228" spans="2:16" hidden="1" x14ac:dyDescent="0.3">
      <c r="B1228" s="1">
        <v>42300</v>
      </c>
      <c r="C1228">
        <v>2015</v>
      </c>
      <c r="D1228" t="s">
        <v>58</v>
      </c>
      <c r="E1228">
        <v>23</v>
      </c>
      <c r="F1228" t="s">
        <v>90</v>
      </c>
      <c r="G1228" t="s">
        <v>36</v>
      </c>
      <c r="H1228" t="s">
        <v>5</v>
      </c>
      <c r="I1228" s="16">
        <f>VLOOKUP(Ventas[[#This Row],[Estado]], Población[#All], 2, 0)</f>
        <v>55980000</v>
      </c>
      <c r="J1228" t="s">
        <v>61</v>
      </c>
      <c r="K1228" t="s">
        <v>78</v>
      </c>
      <c r="L1228">
        <v>2</v>
      </c>
      <c r="M1228" s="2">
        <v>20</v>
      </c>
      <c r="N1228" s="2">
        <v>24.5</v>
      </c>
      <c r="O1228" s="2">
        <f>Ventas[[#This Row],[Cantidad]]*Ventas[[#This Row],[Costo unitario]]</f>
        <v>40</v>
      </c>
      <c r="P1228" s="2">
        <f>Ventas[[#This Row],[Cantidad]]*Ventas[[#This Row],[Precio unitario]]</f>
        <v>49</v>
      </c>
    </row>
    <row r="1229" spans="2:16" hidden="1" x14ac:dyDescent="0.3">
      <c r="B1229" s="1">
        <v>42300</v>
      </c>
      <c r="C1229">
        <v>2015</v>
      </c>
      <c r="D1229" t="s">
        <v>58</v>
      </c>
      <c r="E1229">
        <v>23</v>
      </c>
      <c r="F1229" t="s">
        <v>90</v>
      </c>
      <c r="G1229" t="s">
        <v>36</v>
      </c>
      <c r="H1229" t="s">
        <v>5</v>
      </c>
      <c r="I1229" s="16">
        <f>VLOOKUP(Ventas[[#This Row],[Estado]], Población[#All], 2, 0)</f>
        <v>55980000</v>
      </c>
      <c r="J1229" t="s">
        <v>61</v>
      </c>
      <c r="K1229" t="s">
        <v>78</v>
      </c>
      <c r="L1229">
        <v>2</v>
      </c>
      <c r="M1229" s="2">
        <v>13.5</v>
      </c>
      <c r="N1229" s="2">
        <v>15.5</v>
      </c>
      <c r="O1229" s="2">
        <f>Ventas[[#This Row],[Cantidad]]*Ventas[[#This Row],[Costo unitario]]</f>
        <v>27</v>
      </c>
      <c r="P1229" s="2">
        <f>Ventas[[#This Row],[Cantidad]]*Ventas[[#This Row],[Precio unitario]]</f>
        <v>31</v>
      </c>
    </row>
    <row r="1230" spans="2:16" hidden="1" x14ac:dyDescent="0.3">
      <c r="B1230" s="1">
        <v>42305</v>
      </c>
      <c r="C1230">
        <v>2015</v>
      </c>
      <c r="D1230" t="s">
        <v>58</v>
      </c>
      <c r="E1230">
        <v>23</v>
      </c>
      <c r="F1230" t="s">
        <v>90</v>
      </c>
      <c r="G1230" t="s">
        <v>36</v>
      </c>
      <c r="H1230" t="s">
        <v>5</v>
      </c>
      <c r="I1230" s="16">
        <f>VLOOKUP(Ventas[[#This Row],[Estado]], Población[#All], 2, 0)</f>
        <v>55980000</v>
      </c>
      <c r="J1230" t="s">
        <v>61</v>
      </c>
      <c r="K1230" t="s">
        <v>78</v>
      </c>
      <c r="L1230">
        <v>1</v>
      </c>
      <c r="M1230" s="2">
        <v>117</v>
      </c>
      <c r="N1230" s="2">
        <v>146</v>
      </c>
      <c r="O1230" s="2">
        <f>Ventas[[#This Row],[Cantidad]]*Ventas[[#This Row],[Costo unitario]]</f>
        <v>117</v>
      </c>
      <c r="P1230" s="2">
        <f>Ventas[[#This Row],[Cantidad]]*Ventas[[#This Row],[Precio unitario]]</f>
        <v>146</v>
      </c>
    </row>
    <row r="1231" spans="2:16" hidden="1" x14ac:dyDescent="0.3">
      <c r="B1231" s="1">
        <v>42305</v>
      </c>
      <c r="C1231">
        <v>2015</v>
      </c>
      <c r="D1231" t="s">
        <v>58</v>
      </c>
      <c r="E1231">
        <v>23</v>
      </c>
      <c r="F1231" t="s">
        <v>90</v>
      </c>
      <c r="G1231" t="s">
        <v>36</v>
      </c>
      <c r="H1231" t="s">
        <v>5</v>
      </c>
      <c r="I1231" s="16">
        <f>VLOOKUP(Ventas[[#This Row],[Estado]], Población[#All], 2, 0)</f>
        <v>55980000</v>
      </c>
      <c r="J1231" t="s">
        <v>61</v>
      </c>
      <c r="K1231" t="s">
        <v>78</v>
      </c>
      <c r="L1231">
        <v>1</v>
      </c>
      <c r="M1231" s="2">
        <v>120</v>
      </c>
      <c r="N1231" s="2">
        <v>136</v>
      </c>
      <c r="O1231" s="2">
        <f>Ventas[[#This Row],[Cantidad]]*Ventas[[#This Row],[Costo unitario]]</f>
        <v>120</v>
      </c>
      <c r="P1231" s="2">
        <f>Ventas[[#This Row],[Cantidad]]*Ventas[[#This Row],[Precio unitario]]</f>
        <v>136</v>
      </c>
    </row>
    <row r="1232" spans="2:16" x14ac:dyDescent="0.3">
      <c r="B1232" s="1">
        <v>42518</v>
      </c>
      <c r="C1232">
        <v>2016</v>
      </c>
      <c r="D1232" t="s">
        <v>53</v>
      </c>
      <c r="E1232">
        <v>22</v>
      </c>
      <c r="F1232" t="s">
        <v>89</v>
      </c>
      <c r="G1232" t="s">
        <v>37</v>
      </c>
      <c r="H1232" t="s">
        <v>10</v>
      </c>
      <c r="I1232" s="16">
        <f>VLOOKUP(Ventas[[#This Row],[Estado]], Población[#All], 2, 0)</f>
        <v>17930000</v>
      </c>
      <c r="J1232" t="s">
        <v>61</v>
      </c>
      <c r="K1232" t="s">
        <v>78</v>
      </c>
      <c r="L1232">
        <v>3</v>
      </c>
      <c r="M1232" s="2">
        <v>38.33</v>
      </c>
      <c r="N1232" s="2">
        <v>51.666666999999997</v>
      </c>
      <c r="O1232" s="2">
        <f>Ventas[[#This Row],[Cantidad]]*Ventas[[#This Row],[Costo unitario]]</f>
        <v>114.99</v>
      </c>
      <c r="P1232" s="2">
        <f>Ventas[[#This Row],[Cantidad]]*Ventas[[#This Row],[Precio unitario]]</f>
        <v>155.000001</v>
      </c>
    </row>
    <row r="1233" spans="2:16" x14ac:dyDescent="0.3">
      <c r="B1233" s="1">
        <v>42518</v>
      </c>
      <c r="C1233">
        <v>2016</v>
      </c>
      <c r="D1233" t="s">
        <v>53</v>
      </c>
      <c r="E1233">
        <v>22</v>
      </c>
      <c r="F1233" t="s">
        <v>89</v>
      </c>
      <c r="G1233" t="s">
        <v>37</v>
      </c>
      <c r="H1233" t="s">
        <v>10</v>
      </c>
      <c r="I1233" s="16">
        <f>VLOOKUP(Ventas[[#This Row],[Estado]], Población[#All], 2, 0)</f>
        <v>17930000</v>
      </c>
      <c r="J1233" t="s">
        <v>61</v>
      </c>
      <c r="K1233" t="s">
        <v>78</v>
      </c>
      <c r="L1233">
        <v>1</v>
      </c>
      <c r="M1233" s="2">
        <v>216</v>
      </c>
      <c r="N1233" s="2">
        <v>315</v>
      </c>
      <c r="O1233" s="2">
        <f>Ventas[[#This Row],[Cantidad]]*Ventas[[#This Row],[Costo unitario]]</f>
        <v>216</v>
      </c>
      <c r="P1233" s="2">
        <f>Ventas[[#This Row],[Cantidad]]*Ventas[[#This Row],[Precio unitario]]</f>
        <v>315</v>
      </c>
    </row>
    <row r="1234" spans="2:16" x14ac:dyDescent="0.3">
      <c r="B1234" s="1">
        <v>42542</v>
      </c>
      <c r="C1234">
        <v>2016</v>
      </c>
      <c r="D1234" t="s">
        <v>54</v>
      </c>
      <c r="E1234">
        <v>22</v>
      </c>
      <c r="F1234" t="s">
        <v>89</v>
      </c>
      <c r="G1234" t="s">
        <v>37</v>
      </c>
      <c r="H1234" t="s">
        <v>10</v>
      </c>
      <c r="I1234" s="16">
        <f>VLOOKUP(Ventas[[#This Row],[Estado]], Población[#All], 2, 0)</f>
        <v>17930000</v>
      </c>
      <c r="J1234" t="s">
        <v>63</v>
      </c>
      <c r="K1234" t="s">
        <v>67</v>
      </c>
      <c r="L1234">
        <v>2</v>
      </c>
      <c r="M1234" s="2">
        <v>1147.5</v>
      </c>
      <c r="N1234" s="2">
        <v>1656</v>
      </c>
      <c r="O1234" s="2">
        <f>Ventas[[#This Row],[Cantidad]]*Ventas[[#This Row],[Costo unitario]]</f>
        <v>2295</v>
      </c>
      <c r="P1234" s="2">
        <f>Ventas[[#This Row],[Cantidad]]*Ventas[[#This Row],[Precio unitario]]</f>
        <v>3312</v>
      </c>
    </row>
    <row r="1235" spans="2:16" hidden="1" x14ac:dyDescent="0.3">
      <c r="B1235" s="1">
        <v>42169</v>
      </c>
      <c r="C1235">
        <v>2015</v>
      </c>
      <c r="D1235" t="s">
        <v>54</v>
      </c>
      <c r="E1235">
        <v>22</v>
      </c>
      <c r="F1235" t="s">
        <v>89</v>
      </c>
      <c r="G1235" t="s">
        <v>37</v>
      </c>
      <c r="H1235" t="s">
        <v>10</v>
      </c>
      <c r="I1235" s="16">
        <f>VLOOKUP(Ventas[[#This Row],[Estado]], Población[#All], 2, 0)</f>
        <v>17930000</v>
      </c>
      <c r="J1235" t="s">
        <v>63</v>
      </c>
      <c r="K1235" t="s">
        <v>67</v>
      </c>
      <c r="L1235">
        <v>3</v>
      </c>
      <c r="M1235" s="2">
        <v>690.33</v>
      </c>
      <c r="N1235" s="2">
        <v>738</v>
      </c>
      <c r="O1235" s="2">
        <f>Ventas[[#This Row],[Cantidad]]*Ventas[[#This Row],[Costo unitario]]</f>
        <v>2070.9900000000002</v>
      </c>
      <c r="P1235" s="2">
        <f>Ventas[[#This Row],[Cantidad]]*Ventas[[#This Row],[Precio unitario]]</f>
        <v>2214</v>
      </c>
    </row>
    <row r="1236" spans="2:16" hidden="1" x14ac:dyDescent="0.3">
      <c r="B1236" s="1">
        <v>42248</v>
      </c>
      <c r="C1236">
        <v>2015</v>
      </c>
      <c r="D1236" t="s">
        <v>57</v>
      </c>
      <c r="E1236">
        <v>22</v>
      </c>
      <c r="F1236" t="s">
        <v>89</v>
      </c>
      <c r="G1236" t="s">
        <v>37</v>
      </c>
      <c r="H1236" t="s">
        <v>10</v>
      </c>
      <c r="I1236" s="16">
        <f>VLOOKUP(Ventas[[#This Row],[Estado]], Población[#All], 2, 0)</f>
        <v>17930000</v>
      </c>
      <c r="J1236" t="s">
        <v>61</v>
      </c>
      <c r="K1236" t="s">
        <v>78</v>
      </c>
      <c r="L1236">
        <v>1</v>
      </c>
      <c r="M1236" s="2">
        <v>125</v>
      </c>
      <c r="N1236" s="2">
        <v>174</v>
      </c>
      <c r="O1236" s="2">
        <f>Ventas[[#This Row],[Cantidad]]*Ventas[[#This Row],[Costo unitario]]</f>
        <v>125</v>
      </c>
      <c r="P1236" s="2">
        <f>Ventas[[#This Row],[Cantidad]]*Ventas[[#This Row],[Precio unitario]]</f>
        <v>174</v>
      </c>
    </row>
    <row r="1237" spans="2:16" hidden="1" x14ac:dyDescent="0.3">
      <c r="B1237" s="1">
        <v>42248</v>
      </c>
      <c r="C1237">
        <v>2015</v>
      </c>
      <c r="D1237" t="s">
        <v>57</v>
      </c>
      <c r="E1237">
        <v>22</v>
      </c>
      <c r="F1237" t="s">
        <v>89</v>
      </c>
      <c r="G1237" t="s">
        <v>37</v>
      </c>
      <c r="H1237" t="s">
        <v>10</v>
      </c>
      <c r="I1237" s="16">
        <f>VLOOKUP(Ventas[[#This Row],[Estado]], Población[#All], 2, 0)</f>
        <v>17930000</v>
      </c>
      <c r="J1237" t="s">
        <v>61</v>
      </c>
      <c r="K1237" t="s">
        <v>78</v>
      </c>
      <c r="L1237">
        <v>2</v>
      </c>
      <c r="M1237" s="2">
        <v>4.5</v>
      </c>
      <c r="N1237" s="2">
        <v>6.5</v>
      </c>
      <c r="O1237" s="2">
        <f>Ventas[[#This Row],[Cantidad]]*Ventas[[#This Row],[Costo unitario]]</f>
        <v>9</v>
      </c>
      <c r="P1237" s="2">
        <f>Ventas[[#This Row],[Cantidad]]*Ventas[[#This Row],[Precio unitario]]</f>
        <v>13</v>
      </c>
    </row>
    <row r="1238" spans="2:16" hidden="1" x14ac:dyDescent="0.3">
      <c r="B1238" s="1">
        <v>42303</v>
      </c>
      <c r="C1238">
        <v>2015</v>
      </c>
      <c r="D1238" t="s">
        <v>58</v>
      </c>
      <c r="E1238">
        <v>22</v>
      </c>
      <c r="F1238" t="s">
        <v>89</v>
      </c>
      <c r="G1238" t="s">
        <v>37</v>
      </c>
      <c r="H1238" t="s">
        <v>10</v>
      </c>
      <c r="I1238" s="16">
        <f>VLOOKUP(Ventas[[#This Row],[Estado]], Población[#All], 2, 0)</f>
        <v>17930000</v>
      </c>
      <c r="J1238" t="s">
        <v>63</v>
      </c>
      <c r="K1238" t="s">
        <v>67</v>
      </c>
      <c r="L1238">
        <v>1</v>
      </c>
      <c r="M1238" s="2">
        <v>2295</v>
      </c>
      <c r="N1238" s="2">
        <v>2675</v>
      </c>
      <c r="O1238" s="2">
        <f>Ventas[[#This Row],[Cantidad]]*Ventas[[#This Row],[Costo unitario]]</f>
        <v>2295</v>
      </c>
      <c r="P1238" s="2">
        <f>Ventas[[#This Row],[Cantidad]]*Ventas[[#This Row],[Precio unitario]]</f>
        <v>2675</v>
      </c>
    </row>
    <row r="1239" spans="2:16" hidden="1" x14ac:dyDescent="0.3">
      <c r="B1239" s="1">
        <v>42303</v>
      </c>
      <c r="C1239">
        <v>2015</v>
      </c>
      <c r="D1239" t="s">
        <v>58</v>
      </c>
      <c r="E1239">
        <v>22</v>
      </c>
      <c r="F1239" t="s">
        <v>89</v>
      </c>
      <c r="G1239" t="s">
        <v>37</v>
      </c>
      <c r="H1239" t="s">
        <v>10</v>
      </c>
      <c r="I1239" s="16">
        <f>VLOOKUP(Ventas[[#This Row],[Estado]], Población[#All], 2, 0)</f>
        <v>17930000</v>
      </c>
      <c r="J1239" t="s">
        <v>61</v>
      </c>
      <c r="K1239" t="s">
        <v>78</v>
      </c>
      <c r="L1239">
        <v>3</v>
      </c>
      <c r="M1239" s="2">
        <v>43.33</v>
      </c>
      <c r="N1239" s="2">
        <v>52.666666999999997</v>
      </c>
      <c r="O1239" s="2">
        <f>Ventas[[#This Row],[Cantidad]]*Ventas[[#This Row],[Costo unitario]]</f>
        <v>129.99</v>
      </c>
      <c r="P1239" s="2">
        <f>Ventas[[#This Row],[Cantidad]]*Ventas[[#This Row],[Precio unitario]]</f>
        <v>158.000001</v>
      </c>
    </row>
    <row r="1240" spans="2:16" hidden="1" x14ac:dyDescent="0.3">
      <c r="B1240" s="1">
        <v>42303</v>
      </c>
      <c r="C1240">
        <v>2015</v>
      </c>
      <c r="D1240" t="s">
        <v>58</v>
      </c>
      <c r="E1240">
        <v>22</v>
      </c>
      <c r="F1240" t="s">
        <v>89</v>
      </c>
      <c r="G1240" t="s">
        <v>37</v>
      </c>
      <c r="H1240" t="s">
        <v>10</v>
      </c>
      <c r="I1240" s="16">
        <f>VLOOKUP(Ventas[[#This Row],[Estado]], Población[#All], 2, 0)</f>
        <v>17930000</v>
      </c>
      <c r="J1240" t="s">
        <v>61</v>
      </c>
      <c r="K1240" t="s">
        <v>78</v>
      </c>
      <c r="L1240">
        <v>2</v>
      </c>
      <c r="M1240" s="2">
        <v>7.5</v>
      </c>
      <c r="N1240" s="2">
        <v>10.5</v>
      </c>
      <c r="O1240" s="2">
        <f>Ventas[[#This Row],[Cantidad]]*Ventas[[#This Row],[Costo unitario]]</f>
        <v>15</v>
      </c>
      <c r="P1240" s="2">
        <f>Ventas[[#This Row],[Cantidad]]*Ventas[[#This Row],[Precio unitario]]</f>
        <v>21</v>
      </c>
    </row>
    <row r="1241" spans="2:16" hidden="1" x14ac:dyDescent="0.3">
      <c r="B1241" s="1">
        <v>42284</v>
      </c>
      <c r="C1241">
        <v>2015</v>
      </c>
      <c r="D1241" t="s">
        <v>58</v>
      </c>
      <c r="E1241">
        <v>22</v>
      </c>
      <c r="F1241" t="s">
        <v>89</v>
      </c>
      <c r="G1241" t="s">
        <v>37</v>
      </c>
      <c r="H1241" t="s">
        <v>9</v>
      </c>
      <c r="I1241" s="16">
        <f>VLOOKUP(Ventas[[#This Row],[Estado]], Población[#All], 2, 0)</f>
        <v>990509</v>
      </c>
      <c r="J1241" t="s">
        <v>61</v>
      </c>
      <c r="K1241" t="s">
        <v>78</v>
      </c>
      <c r="L1241">
        <v>1</v>
      </c>
      <c r="M1241" s="2">
        <v>50</v>
      </c>
      <c r="N1241" s="2">
        <v>69</v>
      </c>
      <c r="O1241" s="2">
        <f>Ventas[[#This Row],[Cantidad]]*Ventas[[#This Row],[Costo unitario]]</f>
        <v>50</v>
      </c>
      <c r="P1241" s="2">
        <f>Ventas[[#This Row],[Cantidad]]*Ventas[[#This Row],[Precio unitario]]</f>
        <v>69</v>
      </c>
    </row>
    <row r="1242" spans="2:16" hidden="1" x14ac:dyDescent="0.3">
      <c r="B1242" s="1">
        <v>42284</v>
      </c>
      <c r="C1242">
        <v>2015</v>
      </c>
      <c r="D1242" t="s">
        <v>58</v>
      </c>
      <c r="E1242">
        <v>22</v>
      </c>
      <c r="F1242" t="s">
        <v>89</v>
      </c>
      <c r="G1242" t="s">
        <v>37</v>
      </c>
      <c r="H1242" t="s">
        <v>9</v>
      </c>
      <c r="I1242" s="16">
        <f>VLOOKUP(Ventas[[#This Row],[Estado]], Población[#All], 2, 0)</f>
        <v>990509</v>
      </c>
      <c r="J1242" t="s">
        <v>61</v>
      </c>
      <c r="K1242" t="s">
        <v>78</v>
      </c>
      <c r="L1242">
        <v>1</v>
      </c>
      <c r="M1242" s="2">
        <v>115</v>
      </c>
      <c r="N1242" s="2">
        <v>158</v>
      </c>
      <c r="O1242" s="2">
        <f>Ventas[[#This Row],[Cantidad]]*Ventas[[#This Row],[Costo unitario]]</f>
        <v>115</v>
      </c>
      <c r="P1242" s="2">
        <f>Ventas[[#This Row],[Cantidad]]*Ventas[[#This Row],[Precio unitario]]</f>
        <v>158</v>
      </c>
    </row>
    <row r="1243" spans="2:16" hidden="1" x14ac:dyDescent="0.3">
      <c r="B1243" s="1">
        <v>42206</v>
      </c>
      <c r="C1243">
        <v>2015</v>
      </c>
      <c r="D1243" t="s">
        <v>55</v>
      </c>
      <c r="E1243">
        <v>22</v>
      </c>
      <c r="F1243" t="s">
        <v>89</v>
      </c>
      <c r="G1243" t="s">
        <v>36</v>
      </c>
      <c r="H1243" t="s">
        <v>5</v>
      </c>
      <c r="I1243" s="16">
        <f>VLOOKUP(Ventas[[#This Row],[Estado]], Población[#All], 2, 0)</f>
        <v>55980000</v>
      </c>
      <c r="J1243" t="s">
        <v>61</v>
      </c>
      <c r="K1243" t="s">
        <v>76</v>
      </c>
      <c r="L1243">
        <v>3</v>
      </c>
      <c r="M1243" s="2">
        <v>29</v>
      </c>
      <c r="N1243" s="2">
        <v>30.666667</v>
      </c>
      <c r="O1243" s="2">
        <f>Ventas[[#This Row],[Cantidad]]*Ventas[[#This Row],[Costo unitario]]</f>
        <v>87</v>
      </c>
      <c r="P1243" s="2">
        <f>Ventas[[#This Row],[Cantidad]]*Ventas[[#This Row],[Precio unitario]]</f>
        <v>92.000000999999997</v>
      </c>
    </row>
    <row r="1244" spans="2:16" x14ac:dyDescent="0.3">
      <c r="B1244" s="1">
        <v>42503</v>
      </c>
      <c r="C1244">
        <v>2016</v>
      </c>
      <c r="D1244" t="s">
        <v>53</v>
      </c>
      <c r="E1244">
        <v>24</v>
      </c>
      <c r="F1244" t="s">
        <v>90</v>
      </c>
      <c r="G1244" t="s">
        <v>34</v>
      </c>
      <c r="H1244" t="s">
        <v>0</v>
      </c>
      <c r="I1244" s="16">
        <f>VLOOKUP(Ventas[[#This Row],[Estado]], Población[#All], 2, 0)</f>
        <v>712816</v>
      </c>
      <c r="J1244" t="s">
        <v>62</v>
      </c>
      <c r="K1244" t="s">
        <v>70</v>
      </c>
      <c r="L1244">
        <v>2</v>
      </c>
      <c r="M1244" s="2">
        <v>525</v>
      </c>
      <c r="N1244" s="2">
        <v>578</v>
      </c>
      <c r="O1244" s="2">
        <f>Ventas[[#This Row],[Cantidad]]*Ventas[[#This Row],[Costo unitario]]</f>
        <v>1050</v>
      </c>
      <c r="P1244" s="2">
        <f>Ventas[[#This Row],[Cantidad]]*Ventas[[#This Row],[Precio unitario]]</f>
        <v>1156</v>
      </c>
    </row>
    <row r="1245" spans="2:16" hidden="1" x14ac:dyDescent="0.3">
      <c r="B1245" s="1">
        <v>42288</v>
      </c>
      <c r="C1245">
        <v>2015</v>
      </c>
      <c r="D1245" t="s">
        <v>58</v>
      </c>
      <c r="E1245">
        <v>24</v>
      </c>
      <c r="F1245" t="s">
        <v>90</v>
      </c>
      <c r="G1245" t="s">
        <v>34</v>
      </c>
      <c r="H1245" t="s">
        <v>0</v>
      </c>
      <c r="I1245" s="16">
        <f>VLOOKUP(Ventas[[#This Row],[Estado]], Población[#All], 2, 0)</f>
        <v>712816</v>
      </c>
      <c r="J1245" t="s">
        <v>62</v>
      </c>
      <c r="K1245" t="s">
        <v>70</v>
      </c>
      <c r="L1245">
        <v>2</v>
      </c>
      <c r="M1245" s="2">
        <v>750</v>
      </c>
      <c r="N1245" s="2">
        <v>899</v>
      </c>
      <c r="O1245" s="2">
        <f>Ventas[[#This Row],[Cantidad]]*Ventas[[#This Row],[Costo unitario]]</f>
        <v>1500</v>
      </c>
      <c r="P1245" s="2">
        <f>Ventas[[#This Row],[Cantidad]]*Ventas[[#This Row],[Precio unitario]]</f>
        <v>1798</v>
      </c>
    </row>
    <row r="1246" spans="2:16" hidden="1" x14ac:dyDescent="0.3">
      <c r="B1246" s="1">
        <v>42323</v>
      </c>
      <c r="C1246">
        <v>2015</v>
      </c>
      <c r="D1246" t="s">
        <v>59</v>
      </c>
      <c r="E1246">
        <v>24</v>
      </c>
      <c r="F1246" t="s">
        <v>90</v>
      </c>
      <c r="G1246" t="s">
        <v>34</v>
      </c>
      <c r="H1246" t="s">
        <v>0</v>
      </c>
      <c r="I1246" s="16">
        <f>VLOOKUP(Ventas[[#This Row],[Estado]], Población[#All], 2, 0)</f>
        <v>712816</v>
      </c>
      <c r="J1246" t="s">
        <v>62</v>
      </c>
      <c r="K1246" t="s">
        <v>70</v>
      </c>
      <c r="L1246">
        <v>3</v>
      </c>
      <c r="M1246" s="2">
        <v>504</v>
      </c>
      <c r="N1246" s="2">
        <v>537.33333300000004</v>
      </c>
      <c r="O1246" s="2">
        <f>Ventas[[#This Row],[Cantidad]]*Ventas[[#This Row],[Costo unitario]]</f>
        <v>1512</v>
      </c>
      <c r="P1246" s="2">
        <f>Ventas[[#This Row],[Cantidad]]*Ventas[[#This Row],[Precio unitario]]</f>
        <v>1611.9999990000001</v>
      </c>
    </row>
    <row r="1247" spans="2:16" hidden="1" x14ac:dyDescent="0.3">
      <c r="B1247" s="1">
        <v>42346</v>
      </c>
      <c r="C1247">
        <v>2015</v>
      </c>
      <c r="D1247" t="s">
        <v>60</v>
      </c>
      <c r="E1247">
        <v>24</v>
      </c>
      <c r="F1247" t="s">
        <v>90</v>
      </c>
      <c r="G1247" t="s">
        <v>34</v>
      </c>
      <c r="H1247" t="s">
        <v>0</v>
      </c>
      <c r="I1247" s="16">
        <f>VLOOKUP(Ventas[[#This Row],[Estado]], Población[#All], 2, 0)</f>
        <v>712816</v>
      </c>
      <c r="J1247" t="s">
        <v>62</v>
      </c>
      <c r="K1247" t="s">
        <v>70</v>
      </c>
      <c r="L1247">
        <v>1</v>
      </c>
      <c r="M1247" s="2">
        <v>1200</v>
      </c>
      <c r="N1247" s="2">
        <v>1204</v>
      </c>
      <c r="O1247" s="2">
        <f>Ventas[[#This Row],[Cantidad]]*Ventas[[#This Row],[Costo unitario]]</f>
        <v>1200</v>
      </c>
      <c r="P1247" s="2">
        <f>Ventas[[#This Row],[Cantidad]]*Ventas[[#This Row],[Precio unitario]]</f>
        <v>1204</v>
      </c>
    </row>
    <row r="1248" spans="2:16" hidden="1" x14ac:dyDescent="0.3">
      <c r="B1248" s="1">
        <v>42353</v>
      </c>
      <c r="C1248">
        <v>2015</v>
      </c>
      <c r="D1248" t="s">
        <v>60</v>
      </c>
      <c r="E1248">
        <v>24</v>
      </c>
      <c r="F1248" t="s">
        <v>90</v>
      </c>
      <c r="G1248" t="s">
        <v>34</v>
      </c>
      <c r="H1248" t="s">
        <v>0</v>
      </c>
      <c r="I1248" s="16">
        <f>VLOOKUP(Ventas[[#This Row],[Estado]], Población[#All], 2, 0)</f>
        <v>712816</v>
      </c>
      <c r="J1248" t="s">
        <v>62</v>
      </c>
      <c r="K1248" t="s">
        <v>70</v>
      </c>
      <c r="L1248">
        <v>2</v>
      </c>
      <c r="M1248" s="2">
        <v>432</v>
      </c>
      <c r="N1248" s="2">
        <v>453</v>
      </c>
      <c r="O1248" s="2">
        <f>Ventas[[#This Row],[Cantidad]]*Ventas[[#This Row],[Costo unitario]]</f>
        <v>864</v>
      </c>
      <c r="P1248" s="2">
        <f>Ventas[[#This Row],[Cantidad]]*Ventas[[#This Row],[Precio unitario]]</f>
        <v>906</v>
      </c>
    </row>
    <row r="1249" spans="2:16" hidden="1" x14ac:dyDescent="0.3">
      <c r="B1249" s="1">
        <v>42355</v>
      </c>
      <c r="C1249">
        <v>2015</v>
      </c>
      <c r="D1249" t="s">
        <v>60</v>
      </c>
      <c r="E1249">
        <v>24</v>
      </c>
      <c r="F1249" t="s">
        <v>90</v>
      </c>
      <c r="G1249" t="s">
        <v>34</v>
      </c>
      <c r="H1249" t="s">
        <v>0</v>
      </c>
      <c r="I1249" s="16">
        <f>VLOOKUP(Ventas[[#This Row],[Estado]], Población[#All], 2, 0)</f>
        <v>712816</v>
      </c>
      <c r="J1249" t="s">
        <v>62</v>
      </c>
      <c r="K1249" t="s">
        <v>70</v>
      </c>
      <c r="L1249">
        <v>1</v>
      </c>
      <c r="M1249" s="2">
        <v>350</v>
      </c>
      <c r="N1249" s="2">
        <v>347</v>
      </c>
      <c r="O1249" s="2">
        <f>Ventas[[#This Row],[Cantidad]]*Ventas[[#This Row],[Costo unitario]]</f>
        <v>350</v>
      </c>
      <c r="P1249" s="2">
        <f>Ventas[[#This Row],[Cantidad]]*Ventas[[#This Row],[Precio unitario]]</f>
        <v>347</v>
      </c>
    </row>
    <row r="1250" spans="2:16" x14ac:dyDescent="0.3">
      <c r="B1250" s="1">
        <v>42371</v>
      </c>
      <c r="C1250">
        <v>2016</v>
      </c>
      <c r="D1250" t="s">
        <v>49</v>
      </c>
      <c r="E1250">
        <v>24</v>
      </c>
      <c r="F1250" t="s">
        <v>90</v>
      </c>
      <c r="G1250" t="s">
        <v>34</v>
      </c>
      <c r="H1250" t="s">
        <v>1</v>
      </c>
      <c r="I1250" s="16">
        <f>VLOOKUP(Ventas[[#This Row],[Estado]], Población[#All], 2, 0)</f>
        <v>39240000</v>
      </c>
      <c r="J1250" t="s">
        <v>61</v>
      </c>
      <c r="K1250" t="s">
        <v>64</v>
      </c>
      <c r="L1250">
        <v>2</v>
      </c>
      <c r="M1250" s="2">
        <v>65</v>
      </c>
      <c r="N1250" s="2">
        <v>72.5</v>
      </c>
      <c r="O1250" s="2">
        <f>Ventas[[#This Row],[Cantidad]]*Ventas[[#This Row],[Costo unitario]]</f>
        <v>130</v>
      </c>
      <c r="P1250" s="2">
        <f>Ventas[[#This Row],[Cantidad]]*Ventas[[#This Row],[Precio unitario]]</f>
        <v>145</v>
      </c>
    </row>
    <row r="1251" spans="2:16" x14ac:dyDescent="0.3">
      <c r="B1251" s="1">
        <v>42371</v>
      </c>
      <c r="C1251">
        <v>2016</v>
      </c>
      <c r="D1251" t="s">
        <v>49</v>
      </c>
      <c r="E1251">
        <v>24</v>
      </c>
      <c r="F1251" t="s">
        <v>90</v>
      </c>
      <c r="G1251" t="s">
        <v>34</v>
      </c>
      <c r="H1251" t="s">
        <v>1</v>
      </c>
      <c r="I1251" s="16">
        <f>VLOOKUP(Ventas[[#This Row],[Estado]], Población[#All], 2, 0)</f>
        <v>39240000</v>
      </c>
      <c r="J1251" t="s">
        <v>61</v>
      </c>
      <c r="K1251" t="s">
        <v>64</v>
      </c>
      <c r="L1251">
        <v>3</v>
      </c>
      <c r="M1251" s="2">
        <v>9.67</v>
      </c>
      <c r="N1251" s="2">
        <v>10.666667</v>
      </c>
      <c r="O1251" s="2">
        <f>Ventas[[#This Row],[Cantidad]]*Ventas[[#This Row],[Costo unitario]]</f>
        <v>29.009999999999998</v>
      </c>
      <c r="P1251" s="2">
        <f>Ventas[[#This Row],[Cantidad]]*Ventas[[#This Row],[Precio unitario]]</f>
        <v>32.000000999999997</v>
      </c>
    </row>
    <row r="1252" spans="2:16" x14ac:dyDescent="0.3">
      <c r="B1252" s="1">
        <v>42412</v>
      </c>
      <c r="C1252">
        <v>2016</v>
      </c>
      <c r="D1252" t="s">
        <v>50</v>
      </c>
      <c r="E1252">
        <v>24</v>
      </c>
      <c r="F1252" t="s">
        <v>90</v>
      </c>
      <c r="G1252" t="s">
        <v>34</v>
      </c>
      <c r="H1252" t="s">
        <v>1</v>
      </c>
      <c r="I1252" s="16">
        <f>VLOOKUP(Ventas[[#This Row],[Estado]], Población[#All], 2, 0)</f>
        <v>39240000</v>
      </c>
      <c r="J1252" t="s">
        <v>61</v>
      </c>
      <c r="K1252" t="s">
        <v>64</v>
      </c>
      <c r="L1252">
        <v>3</v>
      </c>
      <c r="M1252" s="2">
        <v>200</v>
      </c>
      <c r="N1252" s="2">
        <v>251.66666699999999</v>
      </c>
      <c r="O1252" s="2">
        <f>Ventas[[#This Row],[Cantidad]]*Ventas[[#This Row],[Costo unitario]]</f>
        <v>600</v>
      </c>
      <c r="P1252" s="2">
        <f>Ventas[[#This Row],[Cantidad]]*Ventas[[#This Row],[Precio unitario]]</f>
        <v>755.000001</v>
      </c>
    </row>
    <row r="1253" spans="2:16" x14ac:dyDescent="0.3">
      <c r="B1253" s="1">
        <v>42412</v>
      </c>
      <c r="C1253">
        <v>2016</v>
      </c>
      <c r="D1253" t="s">
        <v>50</v>
      </c>
      <c r="E1253">
        <v>24</v>
      </c>
      <c r="F1253" t="s">
        <v>90</v>
      </c>
      <c r="G1253" t="s">
        <v>34</v>
      </c>
      <c r="H1253" t="s">
        <v>1</v>
      </c>
      <c r="I1253" s="16">
        <f>VLOOKUP(Ventas[[#This Row],[Estado]], Población[#All], 2, 0)</f>
        <v>39240000</v>
      </c>
      <c r="J1253" t="s">
        <v>61</v>
      </c>
      <c r="K1253" t="s">
        <v>64</v>
      </c>
      <c r="L1253">
        <v>2</v>
      </c>
      <c r="M1253" s="2">
        <v>44</v>
      </c>
      <c r="N1253" s="2">
        <v>51.5</v>
      </c>
      <c r="O1253" s="2">
        <f>Ventas[[#This Row],[Cantidad]]*Ventas[[#This Row],[Costo unitario]]</f>
        <v>88</v>
      </c>
      <c r="P1253" s="2">
        <f>Ventas[[#This Row],[Cantidad]]*Ventas[[#This Row],[Precio unitario]]</f>
        <v>103</v>
      </c>
    </row>
    <row r="1254" spans="2:16" x14ac:dyDescent="0.3">
      <c r="B1254" s="1">
        <v>42418</v>
      </c>
      <c r="C1254">
        <v>2016</v>
      </c>
      <c r="D1254" t="s">
        <v>50</v>
      </c>
      <c r="E1254">
        <v>24</v>
      </c>
      <c r="F1254" t="s">
        <v>90</v>
      </c>
      <c r="G1254" t="s">
        <v>34</v>
      </c>
      <c r="H1254" t="s">
        <v>1</v>
      </c>
      <c r="I1254" s="16">
        <f>VLOOKUP(Ventas[[#This Row],[Estado]], Población[#All], 2, 0)</f>
        <v>39240000</v>
      </c>
      <c r="J1254" t="s">
        <v>61</v>
      </c>
      <c r="K1254" t="s">
        <v>64</v>
      </c>
      <c r="L1254">
        <v>2</v>
      </c>
      <c r="M1254" s="2">
        <v>268.5</v>
      </c>
      <c r="N1254" s="2">
        <v>364</v>
      </c>
      <c r="O1254" s="2">
        <f>Ventas[[#This Row],[Cantidad]]*Ventas[[#This Row],[Costo unitario]]</f>
        <v>537</v>
      </c>
      <c r="P1254" s="2">
        <f>Ventas[[#This Row],[Cantidad]]*Ventas[[#This Row],[Precio unitario]]</f>
        <v>728</v>
      </c>
    </row>
    <row r="1255" spans="2:16" x14ac:dyDescent="0.3">
      <c r="B1255" s="1">
        <v>42418</v>
      </c>
      <c r="C1255">
        <v>2016</v>
      </c>
      <c r="D1255" t="s">
        <v>50</v>
      </c>
      <c r="E1255">
        <v>24</v>
      </c>
      <c r="F1255" t="s">
        <v>90</v>
      </c>
      <c r="G1255" t="s">
        <v>34</v>
      </c>
      <c r="H1255" t="s">
        <v>1</v>
      </c>
      <c r="I1255" s="16">
        <f>VLOOKUP(Ventas[[#This Row],[Estado]], Población[#All], 2, 0)</f>
        <v>39240000</v>
      </c>
      <c r="J1255" t="s">
        <v>63</v>
      </c>
      <c r="K1255" t="s">
        <v>77</v>
      </c>
      <c r="L1255">
        <v>3</v>
      </c>
      <c r="M1255" s="2">
        <v>180</v>
      </c>
      <c r="N1255" s="2">
        <v>214</v>
      </c>
      <c r="O1255" s="2">
        <f>Ventas[[#This Row],[Cantidad]]*Ventas[[#This Row],[Costo unitario]]</f>
        <v>540</v>
      </c>
      <c r="P1255" s="2">
        <f>Ventas[[#This Row],[Cantidad]]*Ventas[[#This Row],[Precio unitario]]</f>
        <v>642</v>
      </c>
    </row>
    <row r="1256" spans="2:16" x14ac:dyDescent="0.3">
      <c r="B1256" s="1">
        <v>42418</v>
      </c>
      <c r="C1256">
        <v>2016</v>
      </c>
      <c r="D1256" t="s">
        <v>50</v>
      </c>
      <c r="E1256">
        <v>24</v>
      </c>
      <c r="F1256" t="s">
        <v>90</v>
      </c>
      <c r="G1256" t="s">
        <v>34</v>
      </c>
      <c r="H1256" t="s">
        <v>1</v>
      </c>
      <c r="I1256" s="16">
        <f>VLOOKUP(Ventas[[#This Row],[Estado]], Población[#All], 2, 0)</f>
        <v>39240000</v>
      </c>
      <c r="J1256" t="s">
        <v>61</v>
      </c>
      <c r="K1256" t="s">
        <v>64</v>
      </c>
      <c r="L1256">
        <v>2</v>
      </c>
      <c r="M1256" s="2">
        <v>20</v>
      </c>
      <c r="N1256" s="2">
        <v>24.5</v>
      </c>
      <c r="O1256" s="2">
        <f>Ventas[[#This Row],[Cantidad]]*Ventas[[#This Row],[Costo unitario]]</f>
        <v>40</v>
      </c>
      <c r="P1256" s="2">
        <f>Ventas[[#This Row],[Cantidad]]*Ventas[[#This Row],[Precio unitario]]</f>
        <v>49</v>
      </c>
    </row>
    <row r="1257" spans="2:16" x14ac:dyDescent="0.3">
      <c r="B1257" s="1">
        <v>42418</v>
      </c>
      <c r="C1257">
        <v>2016</v>
      </c>
      <c r="D1257" t="s">
        <v>50</v>
      </c>
      <c r="E1257">
        <v>24</v>
      </c>
      <c r="F1257" t="s">
        <v>90</v>
      </c>
      <c r="G1257" t="s">
        <v>34</v>
      </c>
      <c r="H1257" t="s">
        <v>1</v>
      </c>
      <c r="I1257" s="16">
        <f>VLOOKUP(Ventas[[#This Row],[Estado]], Población[#All], 2, 0)</f>
        <v>39240000</v>
      </c>
      <c r="J1257" t="s">
        <v>61</v>
      </c>
      <c r="K1257" t="s">
        <v>64</v>
      </c>
      <c r="L1257">
        <v>2</v>
      </c>
      <c r="M1257" s="2">
        <v>18.5</v>
      </c>
      <c r="N1257" s="2">
        <v>22.5</v>
      </c>
      <c r="O1257" s="2">
        <f>Ventas[[#This Row],[Cantidad]]*Ventas[[#This Row],[Costo unitario]]</f>
        <v>37</v>
      </c>
      <c r="P1257" s="2">
        <f>Ventas[[#This Row],[Cantidad]]*Ventas[[#This Row],[Precio unitario]]</f>
        <v>45</v>
      </c>
    </row>
    <row r="1258" spans="2:16" x14ac:dyDescent="0.3">
      <c r="B1258" s="1">
        <v>42428</v>
      </c>
      <c r="C1258">
        <v>2016</v>
      </c>
      <c r="D1258" t="s">
        <v>50</v>
      </c>
      <c r="E1258">
        <v>24</v>
      </c>
      <c r="F1258" t="s">
        <v>90</v>
      </c>
      <c r="G1258" t="s">
        <v>34</v>
      </c>
      <c r="H1258" t="s">
        <v>1</v>
      </c>
      <c r="I1258" s="16">
        <f>VLOOKUP(Ventas[[#This Row],[Estado]], Población[#All], 2, 0)</f>
        <v>39240000</v>
      </c>
      <c r="J1258" t="s">
        <v>61</v>
      </c>
      <c r="K1258" t="s">
        <v>64</v>
      </c>
      <c r="L1258">
        <v>1</v>
      </c>
      <c r="M1258" s="2">
        <v>48</v>
      </c>
      <c r="N1258" s="2">
        <v>54</v>
      </c>
      <c r="O1258" s="2">
        <f>Ventas[[#This Row],[Cantidad]]*Ventas[[#This Row],[Costo unitario]]</f>
        <v>48</v>
      </c>
      <c r="P1258" s="2">
        <f>Ventas[[#This Row],[Cantidad]]*Ventas[[#This Row],[Precio unitario]]</f>
        <v>54</v>
      </c>
    </row>
    <row r="1259" spans="2:16" x14ac:dyDescent="0.3">
      <c r="B1259" s="1">
        <v>42456</v>
      </c>
      <c r="C1259">
        <v>2016</v>
      </c>
      <c r="D1259" t="s">
        <v>51</v>
      </c>
      <c r="E1259">
        <v>24</v>
      </c>
      <c r="F1259" t="s">
        <v>90</v>
      </c>
      <c r="G1259" t="s">
        <v>34</v>
      </c>
      <c r="H1259" t="s">
        <v>1</v>
      </c>
      <c r="I1259" s="16">
        <f>VLOOKUP(Ventas[[#This Row],[Estado]], Población[#All], 2, 0)</f>
        <v>39240000</v>
      </c>
      <c r="J1259" t="s">
        <v>61</v>
      </c>
      <c r="K1259" t="s">
        <v>64</v>
      </c>
      <c r="L1259">
        <v>3</v>
      </c>
      <c r="M1259" s="2">
        <v>191.67</v>
      </c>
      <c r="N1259" s="2">
        <v>214.66666699999999</v>
      </c>
      <c r="O1259" s="2">
        <f>Ventas[[#This Row],[Cantidad]]*Ventas[[#This Row],[Costo unitario]]</f>
        <v>575.01</v>
      </c>
      <c r="P1259" s="2">
        <f>Ventas[[#This Row],[Cantidad]]*Ventas[[#This Row],[Precio unitario]]</f>
        <v>644.000001</v>
      </c>
    </row>
    <row r="1260" spans="2:16" x14ac:dyDescent="0.3">
      <c r="B1260" s="1">
        <v>42456</v>
      </c>
      <c r="C1260">
        <v>2016</v>
      </c>
      <c r="D1260" t="s">
        <v>51</v>
      </c>
      <c r="E1260">
        <v>24</v>
      </c>
      <c r="F1260" t="s">
        <v>90</v>
      </c>
      <c r="G1260" t="s">
        <v>34</v>
      </c>
      <c r="H1260" t="s">
        <v>1</v>
      </c>
      <c r="I1260" s="16">
        <f>VLOOKUP(Ventas[[#This Row],[Estado]], Población[#All], 2, 0)</f>
        <v>39240000</v>
      </c>
      <c r="J1260" t="s">
        <v>61</v>
      </c>
      <c r="K1260" t="s">
        <v>64</v>
      </c>
      <c r="L1260">
        <v>3</v>
      </c>
      <c r="M1260" s="2">
        <v>37.33</v>
      </c>
      <c r="N1260" s="2">
        <v>47.666666999999997</v>
      </c>
      <c r="O1260" s="2">
        <f>Ventas[[#This Row],[Cantidad]]*Ventas[[#This Row],[Costo unitario]]</f>
        <v>111.99</v>
      </c>
      <c r="P1260" s="2">
        <f>Ventas[[#This Row],[Cantidad]]*Ventas[[#This Row],[Precio unitario]]</f>
        <v>143.000001</v>
      </c>
    </row>
    <row r="1261" spans="2:16" x14ac:dyDescent="0.3">
      <c r="B1261" s="1">
        <v>42456</v>
      </c>
      <c r="C1261">
        <v>2016</v>
      </c>
      <c r="D1261" t="s">
        <v>51</v>
      </c>
      <c r="E1261">
        <v>24</v>
      </c>
      <c r="F1261" t="s">
        <v>90</v>
      </c>
      <c r="G1261" t="s">
        <v>34</v>
      </c>
      <c r="H1261" t="s">
        <v>1</v>
      </c>
      <c r="I1261" s="16">
        <f>VLOOKUP(Ventas[[#This Row],[Estado]], Población[#All], 2, 0)</f>
        <v>39240000</v>
      </c>
      <c r="J1261" t="s">
        <v>61</v>
      </c>
      <c r="K1261" t="s">
        <v>64</v>
      </c>
      <c r="L1261">
        <v>1</v>
      </c>
      <c r="M1261" s="2">
        <v>62</v>
      </c>
      <c r="N1261" s="2">
        <v>74</v>
      </c>
      <c r="O1261" s="2">
        <f>Ventas[[#This Row],[Cantidad]]*Ventas[[#This Row],[Costo unitario]]</f>
        <v>62</v>
      </c>
      <c r="P1261" s="2">
        <f>Ventas[[#This Row],[Cantidad]]*Ventas[[#This Row],[Precio unitario]]</f>
        <v>74</v>
      </c>
    </row>
    <row r="1262" spans="2:16" x14ac:dyDescent="0.3">
      <c r="B1262" s="1">
        <v>42468</v>
      </c>
      <c r="C1262">
        <v>2016</v>
      </c>
      <c r="D1262" t="s">
        <v>52</v>
      </c>
      <c r="E1262">
        <v>24</v>
      </c>
      <c r="F1262" t="s">
        <v>90</v>
      </c>
      <c r="G1262" t="s">
        <v>34</v>
      </c>
      <c r="H1262" t="s">
        <v>1</v>
      </c>
      <c r="I1262" s="16">
        <f>VLOOKUP(Ventas[[#This Row],[Estado]], Población[#All], 2, 0)</f>
        <v>39240000</v>
      </c>
      <c r="J1262" t="s">
        <v>61</v>
      </c>
      <c r="K1262" t="s">
        <v>64</v>
      </c>
      <c r="L1262">
        <v>1</v>
      </c>
      <c r="M1262" s="2">
        <v>232</v>
      </c>
      <c r="N1262" s="2">
        <v>275</v>
      </c>
      <c r="O1262" s="2">
        <f>Ventas[[#This Row],[Cantidad]]*Ventas[[#This Row],[Costo unitario]]</f>
        <v>232</v>
      </c>
      <c r="P1262" s="2">
        <f>Ventas[[#This Row],[Cantidad]]*Ventas[[#This Row],[Precio unitario]]</f>
        <v>275</v>
      </c>
    </row>
    <row r="1263" spans="2:16" x14ac:dyDescent="0.3">
      <c r="B1263" s="1">
        <v>42485</v>
      </c>
      <c r="C1263">
        <v>2016</v>
      </c>
      <c r="D1263" t="s">
        <v>52</v>
      </c>
      <c r="E1263">
        <v>24</v>
      </c>
      <c r="F1263" t="s">
        <v>90</v>
      </c>
      <c r="G1263" t="s">
        <v>34</v>
      </c>
      <c r="H1263" t="s">
        <v>1</v>
      </c>
      <c r="I1263" s="16">
        <f>VLOOKUP(Ventas[[#This Row],[Estado]], Población[#All], 2, 0)</f>
        <v>39240000</v>
      </c>
      <c r="J1263" t="s">
        <v>61</v>
      </c>
      <c r="K1263" t="s">
        <v>64</v>
      </c>
      <c r="L1263">
        <v>3</v>
      </c>
      <c r="M1263" s="2">
        <v>141.33000000000001</v>
      </c>
      <c r="N1263" s="2">
        <v>184.33333300000001</v>
      </c>
      <c r="O1263" s="2">
        <f>Ventas[[#This Row],[Cantidad]]*Ventas[[#This Row],[Costo unitario]]</f>
        <v>423.99</v>
      </c>
      <c r="P1263" s="2">
        <f>Ventas[[#This Row],[Cantidad]]*Ventas[[#This Row],[Precio unitario]]</f>
        <v>552.999999</v>
      </c>
    </row>
    <row r="1264" spans="2:16" x14ac:dyDescent="0.3">
      <c r="B1264" s="1">
        <v>42485</v>
      </c>
      <c r="C1264">
        <v>2016</v>
      </c>
      <c r="D1264" t="s">
        <v>52</v>
      </c>
      <c r="E1264">
        <v>24</v>
      </c>
      <c r="F1264" t="s">
        <v>90</v>
      </c>
      <c r="G1264" t="s">
        <v>34</v>
      </c>
      <c r="H1264" t="s">
        <v>1</v>
      </c>
      <c r="I1264" s="16">
        <f>VLOOKUP(Ventas[[#This Row],[Estado]], Población[#All], 2, 0)</f>
        <v>39240000</v>
      </c>
      <c r="J1264" t="s">
        <v>61</v>
      </c>
      <c r="K1264" t="s">
        <v>64</v>
      </c>
      <c r="L1264">
        <v>2</v>
      </c>
      <c r="M1264" s="2">
        <v>15</v>
      </c>
      <c r="N1264" s="2">
        <v>16</v>
      </c>
      <c r="O1264" s="2">
        <f>Ventas[[#This Row],[Cantidad]]*Ventas[[#This Row],[Costo unitario]]</f>
        <v>30</v>
      </c>
      <c r="P1264" s="2">
        <f>Ventas[[#This Row],[Cantidad]]*Ventas[[#This Row],[Precio unitario]]</f>
        <v>32</v>
      </c>
    </row>
    <row r="1265" spans="2:16" x14ac:dyDescent="0.3">
      <c r="B1265" s="1">
        <v>42502</v>
      </c>
      <c r="C1265">
        <v>2016</v>
      </c>
      <c r="D1265" t="s">
        <v>53</v>
      </c>
      <c r="E1265">
        <v>24</v>
      </c>
      <c r="F1265" t="s">
        <v>90</v>
      </c>
      <c r="G1265" t="s">
        <v>34</v>
      </c>
      <c r="H1265" t="s">
        <v>1</v>
      </c>
      <c r="I1265" s="16">
        <f>VLOOKUP(Ventas[[#This Row],[Estado]], Población[#All], 2, 0)</f>
        <v>39240000</v>
      </c>
      <c r="J1265" t="s">
        <v>61</v>
      </c>
      <c r="K1265" t="s">
        <v>64</v>
      </c>
      <c r="L1265">
        <v>1</v>
      </c>
      <c r="M1265" s="2">
        <v>560</v>
      </c>
      <c r="N1265" s="2">
        <v>626</v>
      </c>
      <c r="O1265" s="2">
        <f>Ventas[[#This Row],[Cantidad]]*Ventas[[#This Row],[Costo unitario]]</f>
        <v>560</v>
      </c>
      <c r="P1265" s="2">
        <f>Ventas[[#This Row],[Cantidad]]*Ventas[[#This Row],[Precio unitario]]</f>
        <v>626</v>
      </c>
    </row>
    <row r="1266" spans="2:16" x14ac:dyDescent="0.3">
      <c r="B1266" s="1">
        <v>42502</v>
      </c>
      <c r="C1266">
        <v>2016</v>
      </c>
      <c r="D1266" t="s">
        <v>53</v>
      </c>
      <c r="E1266">
        <v>24</v>
      </c>
      <c r="F1266" t="s">
        <v>90</v>
      </c>
      <c r="G1266" t="s">
        <v>34</v>
      </c>
      <c r="H1266" t="s">
        <v>1</v>
      </c>
      <c r="I1266" s="16">
        <f>VLOOKUP(Ventas[[#This Row],[Estado]], Población[#All], 2, 0)</f>
        <v>39240000</v>
      </c>
      <c r="J1266" t="s">
        <v>61</v>
      </c>
      <c r="K1266" t="s">
        <v>64</v>
      </c>
      <c r="L1266">
        <v>2</v>
      </c>
      <c r="M1266" s="2">
        <v>60</v>
      </c>
      <c r="N1266" s="2">
        <v>67</v>
      </c>
      <c r="O1266" s="2">
        <f>Ventas[[#This Row],[Cantidad]]*Ventas[[#This Row],[Costo unitario]]</f>
        <v>120</v>
      </c>
      <c r="P1266" s="2">
        <f>Ventas[[#This Row],[Cantidad]]*Ventas[[#This Row],[Precio unitario]]</f>
        <v>134</v>
      </c>
    </row>
    <row r="1267" spans="2:16" x14ac:dyDescent="0.3">
      <c r="B1267" s="1">
        <v>42518</v>
      </c>
      <c r="C1267">
        <v>2016</v>
      </c>
      <c r="D1267" t="s">
        <v>53</v>
      </c>
      <c r="E1267">
        <v>24</v>
      </c>
      <c r="F1267" t="s">
        <v>90</v>
      </c>
      <c r="G1267" t="s">
        <v>34</v>
      </c>
      <c r="H1267" t="s">
        <v>1</v>
      </c>
      <c r="I1267" s="16">
        <f>VLOOKUP(Ventas[[#This Row],[Estado]], Población[#All], 2, 0)</f>
        <v>39240000</v>
      </c>
      <c r="J1267" t="s">
        <v>61</v>
      </c>
      <c r="K1267" t="s">
        <v>64</v>
      </c>
      <c r="L1267">
        <v>3</v>
      </c>
      <c r="M1267" s="2">
        <v>38.33</v>
      </c>
      <c r="N1267" s="2">
        <v>45</v>
      </c>
      <c r="O1267" s="2">
        <f>Ventas[[#This Row],[Cantidad]]*Ventas[[#This Row],[Costo unitario]]</f>
        <v>114.99</v>
      </c>
      <c r="P1267" s="2">
        <f>Ventas[[#This Row],[Cantidad]]*Ventas[[#This Row],[Precio unitario]]</f>
        <v>135</v>
      </c>
    </row>
    <row r="1268" spans="2:16" x14ac:dyDescent="0.3">
      <c r="B1268" s="1">
        <v>42518</v>
      </c>
      <c r="C1268">
        <v>2016</v>
      </c>
      <c r="D1268" t="s">
        <v>53</v>
      </c>
      <c r="E1268">
        <v>24</v>
      </c>
      <c r="F1268" t="s">
        <v>90</v>
      </c>
      <c r="G1268" t="s">
        <v>34</v>
      </c>
      <c r="H1268" t="s">
        <v>1</v>
      </c>
      <c r="I1268" s="16">
        <f>VLOOKUP(Ventas[[#This Row],[Estado]], Población[#All], 2, 0)</f>
        <v>39240000</v>
      </c>
      <c r="J1268" t="s">
        <v>61</v>
      </c>
      <c r="K1268" t="s">
        <v>64</v>
      </c>
      <c r="L1268">
        <v>1</v>
      </c>
      <c r="M1268" s="2">
        <v>53</v>
      </c>
      <c r="N1268" s="2">
        <v>65</v>
      </c>
      <c r="O1268" s="2">
        <f>Ventas[[#This Row],[Cantidad]]*Ventas[[#This Row],[Costo unitario]]</f>
        <v>53</v>
      </c>
      <c r="P1268" s="2">
        <f>Ventas[[#This Row],[Cantidad]]*Ventas[[#This Row],[Precio unitario]]</f>
        <v>65</v>
      </c>
    </row>
    <row r="1269" spans="2:16" x14ac:dyDescent="0.3">
      <c r="B1269" s="1">
        <v>42520</v>
      </c>
      <c r="C1269">
        <v>2016</v>
      </c>
      <c r="D1269" t="s">
        <v>53</v>
      </c>
      <c r="E1269">
        <v>24</v>
      </c>
      <c r="F1269" t="s">
        <v>90</v>
      </c>
      <c r="G1269" t="s">
        <v>34</v>
      </c>
      <c r="H1269" t="s">
        <v>1</v>
      </c>
      <c r="I1269" s="16">
        <f>VLOOKUP(Ventas[[#This Row],[Estado]], Población[#All], 2, 0)</f>
        <v>39240000</v>
      </c>
      <c r="J1269" t="s">
        <v>63</v>
      </c>
      <c r="K1269" t="s">
        <v>67</v>
      </c>
      <c r="L1269">
        <v>2</v>
      </c>
      <c r="M1269" s="2">
        <v>384.5</v>
      </c>
      <c r="N1269" s="2">
        <v>436.5</v>
      </c>
      <c r="O1269" s="2">
        <f>Ventas[[#This Row],[Cantidad]]*Ventas[[#This Row],[Costo unitario]]</f>
        <v>769</v>
      </c>
      <c r="P1269" s="2">
        <f>Ventas[[#This Row],[Cantidad]]*Ventas[[#This Row],[Precio unitario]]</f>
        <v>873</v>
      </c>
    </row>
    <row r="1270" spans="2:16" x14ac:dyDescent="0.3">
      <c r="B1270" s="1">
        <v>42527</v>
      </c>
      <c r="C1270">
        <v>2016</v>
      </c>
      <c r="D1270" t="s">
        <v>54</v>
      </c>
      <c r="E1270">
        <v>24</v>
      </c>
      <c r="F1270" t="s">
        <v>90</v>
      </c>
      <c r="G1270" t="s">
        <v>34</v>
      </c>
      <c r="H1270" t="s">
        <v>1</v>
      </c>
      <c r="I1270" s="16">
        <f>VLOOKUP(Ventas[[#This Row],[Estado]], Población[#All], 2, 0)</f>
        <v>39240000</v>
      </c>
      <c r="J1270" t="s">
        <v>61</v>
      </c>
      <c r="K1270" t="s">
        <v>64</v>
      </c>
      <c r="L1270">
        <v>1</v>
      </c>
      <c r="M1270" s="2">
        <v>69</v>
      </c>
      <c r="N1270" s="2">
        <v>86</v>
      </c>
      <c r="O1270" s="2">
        <f>Ventas[[#This Row],[Cantidad]]*Ventas[[#This Row],[Costo unitario]]</f>
        <v>69</v>
      </c>
      <c r="P1270" s="2">
        <f>Ventas[[#This Row],[Cantidad]]*Ventas[[#This Row],[Precio unitario]]</f>
        <v>86</v>
      </c>
    </row>
    <row r="1271" spans="2:16" hidden="1" x14ac:dyDescent="0.3">
      <c r="B1271" s="1">
        <v>42029</v>
      </c>
      <c r="C1271">
        <v>2015</v>
      </c>
      <c r="D1271" t="s">
        <v>49</v>
      </c>
      <c r="E1271">
        <v>24</v>
      </c>
      <c r="F1271" t="s">
        <v>90</v>
      </c>
      <c r="G1271" t="s">
        <v>34</v>
      </c>
      <c r="H1271" t="s">
        <v>1</v>
      </c>
      <c r="I1271" s="16">
        <f>VLOOKUP(Ventas[[#This Row],[Estado]], Población[#All], 2, 0)</f>
        <v>39240000</v>
      </c>
      <c r="J1271" t="s">
        <v>63</v>
      </c>
      <c r="K1271" t="s">
        <v>77</v>
      </c>
      <c r="L1271">
        <v>1</v>
      </c>
      <c r="M1271" s="2">
        <v>2443</v>
      </c>
      <c r="N1271" s="2">
        <v>2229</v>
      </c>
      <c r="O1271" s="2">
        <f>Ventas[[#This Row],[Cantidad]]*Ventas[[#This Row],[Costo unitario]]</f>
        <v>2443</v>
      </c>
      <c r="P1271" s="2">
        <f>Ventas[[#This Row],[Cantidad]]*Ventas[[#This Row],[Precio unitario]]</f>
        <v>2229</v>
      </c>
    </row>
    <row r="1272" spans="2:16" hidden="1" x14ac:dyDescent="0.3">
      <c r="B1272" s="1">
        <v>42036</v>
      </c>
      <c r="C1272">
        <v>2015</v>
      </c>
      <c r="D1272" t="s">
        <v>50</v>
      </c>
      <c r="E1272">
        <v>24</v>
      </c>
      <c r="F1272" t="s">
        <v>90</v>
      </c>
      <c r="G1272" t="s">
        <v>34</v>
      </c>
      <c r="H1272" t="s">
        <v>1</v>
      </c>
      <c r="I1272" s="16">
        <f>VLOOKUP(Ventas[[#This Row],[Estado]], Población[#All], 2, 0)</f>
        <v>39240000</v>
      </c>
      <c r="J1272" t="s">
        <v>63</v>
      </c>
      <c r="K1272" t="s">
        <v>77</v>
      </c>
      <c r="L1272">
        <v>3</v>
      </c>
      <c r="M1272" s="2">
        <v>333.33</v>
      </c>
      <c r="N1272" s="2">
        <v>313</v>
      </c>
      <c r="O1272" s="2">
        <f>Ventas[[#This Row],[Cantidad]]*Ventas[[#This Row],[Costo unitario]]</f>
        <v>999.99</v>
      </c>
      <c r="P1272" s="2">
        <f>Ventas[[#This Row],[Cantidad]]*Ventas[[#This Row],[Precio unitario]]</f>
        <v>939</v>
      </c>
    </row>
    <row r="1273" spans="2:16" hidden="1" x14ac:dyDescent="0.3">
      <c r="B1273" s="1">
        <v>42049</v>
      </c>
      <c r="C1273">
        <v>2015</v>
      </c>
      <c r="D1273" t="s">
        <v>50</v>
      </c>
      <c r="E1273">
        <v>24</v>
      </c>
      <c r="F1273" t="s">
        <v>90</v>
      </c>
      <c r="G1273" t="s">
        <v>34</v>
      </c>
      <c r="H1273" t="s">
        <v>1</v>
      </c>
      <c r="I1273" s="16">
        <f>VLOOKUP(Ventas[[#This Row],[Estado]], Población[#All], 2, 0)</f>
        <v>39240000</v>
      </c>
      <c r="J1273" t="s">
        <v>63</v>
      </c>
      <c r="K1273" t="s">
        <v>77</v>
      </c>
      <c r="L1273">
        <v>3</v>
      </c>
      <c r="M1273" s="2">
        <v>333.33</v>
      </c>
      <c r="N1273" s="2">
        <v>301</v>
      </c>
      <c r="O1273" s="2">
        <f>Ventas[[#This Row],[Cantidad]]*Ventas[[#This Row],[Costo unitario]]</f>
        <v>999.99</v>
      </c>
      <c r="P1273" s="2">
        <f>Ventas[[#This Row],[Cantidad]]*Ventas[[#This Row],[Precio unitario]]</f>
        <v>903</v>
      </c>
    </row>
    <row r="1274" spans="2:16" hidden="1" x14ac:dyDescent="0.3">
      <c r="B1274" s="1">
        <v>42172</v>
      </c>
      <c r="C1274">
        <v>2015</v>
      </c>
      <c r="D1274" t="s">
        <v>54</v>
      </c>
      <c r="E1274">
        <v>24</v>
      </c>
      <c r="F1274" t="s">
        <v>90</v>
      </c>
      <c r="G1274" t="s">
        <v>34</v>
      </c>
      <c r="H1274" t="s">
        <v>1</v>
      </c>
      <c r="I1274" s="16">
        <f>VLOOKUP(Ventas[[#This Row],[Estado]], Población[#All], 2, 0)</f>
        <v>39240000</v>
      </c>
      <c r="J1274" t="s">
        <v>63</v>
      </c>
      <c r="K1274" t="s">
        <v>67</v>
      </c>
      <c r="L1274">
        <v>3</v>
      </c>
      <c r="M1274" s="2">
        <v>690.33</v>
      </c>
      <c r="N1274" s="2">
        <v>609</v>
      </c>
      <c r="O1274" s="2">
        <f>Ventas[[#This Row],[Cantidad]]*Ventas[[#This Row],[Costo unitario]]</f>
        <v>2070.9900000000002</v>
      </c>
      <c r="P1274" s="2">
        <f>Ventas[[#This Row],[Cantidad]]*Ventas[[#This Row],[Precio unitario]]</f>
        <v>1827</v>
      </c>
    </row>
    <row r="1275" spans="2:16" hidden="1" x14ac:dyDescent="0.3">
      <c r="B1275" s="1">
        <v>42184</v>
      </c>
      <c r="C1275">
        <v>2015</v>
      </c>
      <c r="D1275" t="s">
        <v>54</v>
      </c>
      <c r="E1275">
        <v>24</v>
      </c>
      <c r="F1275" t="s">
        <v>90</v>
      </c>
      <c r="G1275" t="s">
        <v>34</v>
      </c>
      <c r="H1275" t="s">
        <v>1</v>
      </c>
      <c r="I1275" s="16">
        <f>VLOOKUP(Ventas[[#This Row],[Estado]], Población[#All], 2, 0)</f>
        <v>39240000</v>
      </c>
      <c r="J1275" t="s">
        <v>63</v>
      </c>
      <c r="K1275" t="s">
        <v>67</v>
      </c>
      <c r="L1275">
        <v>3</v>
      </c>
      <c r="M1275" s="2">
        <v>683</v>
      </c>
      <c r="N1275" s="2">
        <v>685.33333300000004</v>
      </c>
      <c r="O1275" s="2">
        <f>Ventas[[#This Row],[Cantidad]]*Ventas[[#This Row],[Costo unitario]]</f>
        <v>2049</v>
      </c>
      <c r="P1275" s="2">
        <f>Ventas[[#This Row],[Cantidad]]*Ventas[[#This Row],[Precio unitario]]</f>
        <v>2055.9999990000001</v>
      </c>
    </row>
    <row r="1276" spans="2:16" hidden="1" x14ac:dyDescent="0.3">
      <c r="B1276" s="1">
        <v>42219</v>
      </c>
      <c r="C1276">
        <v>2015</v>
      </c>
      <c r="D1276" t="s">
        <v>56</v>
      </c>
      <c r="E1276">
        <v>24</v>
      </c>
      <c r="F1276" t="s">
        <v>90</v>
      </c>
      <c r="G1276" t="s">
        <v>34</v>
      </c>
      <c r="H1276" t="s">
        <v>1</v>
      </c>
      <c r="I1276" s="16">
        <f>VLOOKUP(Ventas[[#This Row],[Estado]], Población[#All], 2, 0)</f>
        <v>39240000</v>
      </c>
      <c r="J1276" t="s">
        <v>61</v>
      </c>
      <c r="K1276" t="s">
        <v>64</v>
      </c>
      <c r="L1276">
        <v>3</v>
      </c>
      <c r="M1276" s="2">
        <v>3.33</v>
      </c>
      <c r="N1276" s="2">
        <v>3.6666669999999999</v>
      </c>
      <c r="O1276" s="2">
        <f>Ventas[[#This Row],[Cantidad]]*Ventas[[#This Row],[Costo unitario]]</f>
        <v>9.99</v>
      </c>
      <c r="P1276" s="2">
        <f>Ventas[[#This Row],[Cantidad]]*Ventas[[#This Row],[Precio unitario]]</f>
        <v>11.000000999999999</v>
      </c>
    </row>
    <row r="1277" spans="2:16" hidden="1" x14ac:dyDescent="0.3">
      <c r="B1277" s="1">
        <v>42219</v>
      </c>
      <c r="C1277">
        <v>2015</v>
      </c>
      <c r="D1277" t="s">
        <v>56</v>
      </c>
      <c r="E1277">
        <v>24</v>
      </c>
      <c r="F1277" t="s">
        <v>90</v>
      </c>
      <c r="G1277" t="s">
        <v>34</v>
      </c>
      <c r="H1277" t="s">
        <v>1</v>
      </c>
      <c r="I1277" s="16">
        <f>VLOOKUP(Ventas[[#This Row],[Estado]], Población[#All], 2, 0)</f>
        <v>39240000</v>
      </c>
      <c r="J1277" t="s">
        <v>61</v>
      </c>
      <c r="K1277" t="s">
        <v>64</v>
      </c>
      <c r="L1277">
        <v>2</v>
      </c>
      <c r="M1277" s="2">
        <v>319</v>
      </c>
      <c r="N1277" s="2">
        <v>329.5</v>
      </c>
      <c r="O1277" s="2">
        <f>Ventas[[#This Row],[Cantidad]]*Ventas[[#This Row],[Costo unitario]]</f>
        <v>638</v>
      </c>
      <c r="P1277" s="2">
        <f>Ventas[[#This Row],[Cantidad]]*Ventas[[#This Row],[Precio unitario]]</f>
        <v>659</v>
      </c>
    </row>
    <row r="1278" spans="2:16" hidden="1" x14ac:dyDescent="0.3">
      <c r="B1278" s="1">
        <v>42226</v>
      </c>
      <c r="C1278">
        <v>2015</v>
      </c>
      <c r="D1278" t="s">
        <v>56</v>
      </c>
      <c r="E1278">
        <v>24</v>
      </c>
      <c r="F1278" t="s">
        <v>90</v>
      </c>
      <c r="G1278" t="s">
        <v>34</v>
      </c>
      <c r="H1278" t="s">
        <v>1</v>
      </c>
      <c r="I1278" s="16">
        <f>VLOOKUP(Ventas[[#This Row],[Estado]], Población[#All], 2, 0)</f>
        <v>39240000</v>
      </c>
      <c r="J1278" t="s">
        <v>61</v>
      </c>
      <c r="K1278" t="s">
        <v>64</v>
      </c>
      <c r="L1278">
        <v>1</v>
      </c>
      <c r="M1278" s="2">
        <v>420</v>
      </c>
      <c r="N1278" s="2">
        <v>475</v>
      </c>
      <c r="O1278" s="2">
        <f>Ventas[[#This Row],[Cantidad]]*Ventas[[#This Row],[Costo unitario]]</f>
        <v>420</v>
      </c>
      <c r="P1278" s="2">
        <f>Ventas[[#This Row],[Cantidad]]*Ventas[[#This Row],[Precio unitario]]</f>
        <v>475</v>
      </c>
    </row>
    <row r="1279" spans="2:16" hidden="1" x14ac:dyDescent="0.3">
      <c r="B1279" s="1">
        <v>42226</v>
      </c>
      <c r="C1279">
        <v>2015</v>
      </c>
      <c r="D1279" t="s">
        <v>56</v>
      </c>
      <c r="E1279">
        <v>24</v>
      </c>
      <c r="F1279" t="s">
        <v>90</v>
      </c>
      <c r="G1279" t="s">
        <v>34</v>
      </c>
      <c r="H1279" t="s">
        <v>1</v>
      </c>
      <c r="I1279" s="16">
        <f>VLOOKUP(Ventas[[#This Row],[Estado]], Población[#All], 2, 0)</f>
        <v>39240000</v>
      </c>
      <c r="J1279" t="s">
        <v>61</v>
      </c>
      <c r="K1279" t="s">
        <v>64</v>
      </c>
      <c r="L1279">
        <v>1</v>
      </c>
      <c r="M1279" s="2">
        <v>150</v>
      </c>
      <c r="N1279" s="2">
        <v>154</v>
      </c>
      <c r="O1279" s="2">
        <f>Ventas[[#This Row],[Cantidad]]*Ventas[[#This Row],[Costo unitario]]</f>
        <v>150</v>
      </c>
      <c r="P1279" s="2">
        <f>Ventas[[#This Row],[Cantidad]]*Ventas[[#This Row],[Precio unitario]]</f>
        <v>154</v>
      </c>
    </row>
    <row r="1280" spans="2:16" hidden="1" x14ac:dyDescent="0.3">
      <c r="B1280" s="1">
        <v>42229</v>
      </c>
      <c r="C1280">
        <v>2015</v>
      </c>
      <c r="D1280" t="s">
        <v>56</v>
      </c>
      <c r="E1280">
        <v>24</v>
      </c>
      <c r="F1280" t="s">
        <v>90</v>
      </c>
      <c r="G1280" t="s">
        <v>34</v>
      </c>
      <c r="H1280" t="s">
        <v>1</v>
      </c>
      <c r="I1280" s="16">
        <f>VLOOKUP(Ventas[[#This Row],[Estado]], Población[#All], 2, 0)</f>
        <v>39240000</v>
      </c>
      <c r="J1280" t="s">
        <v>63</v>
      </c>
      <c r="K1280" t="s">
        <v>67</v>
      </c>
      <c r="L1280">
        <v>3</v>
      </c>
      <c r="M1280" s="2">
        <v>256.33</v>
      </c>
      <c r="N1280" s="2">
        <v>246</v>
      </c>
      <c r="O1280" s="2">
        <f>Ventas[[#This Row],[Cantidad]]*Ventas[[#This Row],[Costo unitario]]</f>
        <v>768.99</v>
      </c>
      <c r="P1280" s="2">
        <f>Ventas[[#This Row],[Cantidad]]*Ventas[[#This Row],[Precio unitario]]</f>
        <v>738</v>
      </c>
    </row>
    <row r="1281" spans="2:16" hidden="1" x14ac:dyDescent="0.3">
      <c r="B1281" s="1">
        <v>42229</v>
      </c>
      <c r="C1281">
        <v>2015</v>
      </c>
      <c r="D1281" t="s">
        <v>56</v>
      </c>
      <c r="E1281">
        <v>24</v>
      </c>
      <c r="F1281" t="s">
        <v>90</v>
      </c>
      <c r="G1281" t="s">
        <v>34</v>
      </c>
      <c r="H1281" t="s">
        <v>1</v>
      </c>
      <c r="I1281" s="16">
        <f>VLOOKUP(Ventas[[#This Row],[Estado]], Población[#All], 2, 0)</f>
        <v>39240000</v>
      </c>
      <c r="J1281" t="s">
        <v>61</v>
      </c>
      <c r="K1281" t="s">
        <v>64</v>
      </c>
      <c r="L1281">
        <v>2</v>
      </c>
      <c r="M1281" s="2">
        <v>360</v>
      </c>
      <c r="N1281" s="2">
        <v>395.5</v>
      </c>
      <c r="O1281" s="2">
        <f>Ventas[[#This Row],[Cantidad]]*Ventas[[#This Row],[Costo unitario]]</f>
        <v>720</v>
      </c>
      <c r="P1281" s="2">
        <f>Ventas[[#This Row],[Cantidad]]*Ventas[[#This Row],[Precio unitario]]</f>
        <v>791</v>
      </c>
    </row>
    <row r="1282" spans="2:16" hidden="1" x14ac:dyDescent="0.3">
      <c r="B1282" s="1">
        <v>42229</v>
      </c>
      <c r="C1282">
        <v>2015</v>
      </c>
      <c r="D1282" t="s">
        <v>56</v>
      </c>
      <c r="E1282">
        <v>24</v>
      </c>
      <c r="F1282" t="s">
        <v>90</v>
      </c>
      <c r="G1282" t="s">
        <v>34</v>
      </c>
      <c r="H1282" t="s">
        <v>1</v>
      </c>
      <c r="I1282" s="16">
        <f>VLOOKUP(Ventas[[#This Row],[Estado]], Población[#All], 2, 0)</f>
        <v>39240000</v>
      </c>
      <c r="J1282" t="s">
        <v>61</v>
      </c>
      <c r="K1282" t="s">
        <v>64</v>
      </c>
      <c r="L1282">
        <v>3</v>
      </c>
      <c r="M1282" s="2">
        <v>3.33</v>
      </c>
      <c r="N1282" s="2">
        <v>3.6666669999999999</v>
      </c>
      <c r="O1282" s="2">
        <f>Ventas[[#This Row],[Cantidad]]*Ventas[[#This Row],[Costo unitario]]</f>
        <v>9.99</v>
      </c>
      <c r="P1282" s="2">
        <f>Ventas[[#This Row],[Cantidad]]*Ventas[[#This Row],[Precio unitario]]</f>
        <v>11.000000999999999</v>
      </c>
    </row>
    <row r="1283" spans="2:16" hidden="1" x14ac:dyDescent="0.3">
      <c r="B1283" s="1">
        <v>42290</v>
      </c>
      <c r="C1283">
        <v>2015</v>
      </c>
      <c r="D1283" t="s">
        <v>58</v>
      </c>
      <c r="E1283">
        <v>24</v>
      </c>
      <c r="F1283" t="s">
        <v>90</v>
      </c>
      <c r="G1283" t="s">
        <v>34</v>
      </c>
      <c r="H1283" t="s">
        <v>1</v>
      </c>
      <c r="I1283" s="16">
        <f>VLOOKUP(Ventas[[#This Row],[Estado]], Población[#All], 2, 0)</f>
        <v>39240000</v>
      </c>
      <c r="J1283" t="s">
        <v>61</v>
      </c>
      <c r="K1283" t="s">
        <v>64</v>
      </c>
      <c r="L1283">
        <v>2</v>
      </c>
      <c r="M1283" s="2">
        <v>345</v>
      </c>
      <c r="N1283" s="2">
        <v>365.5</v>
      </c>
      <c r="O1283" s="2">
        <f>Ventas[[#This Row],[Cantidad]]*Ventas[[#This Row],[Costo unitario]]</f>
        <v>690</v>
      </c>
      <c r="P1283" s="2">
        <f>Ventas[[#This Row],[Cantidad]]*Ventas[[#This Row],[Precio unitario]]</f>
        <v>731</v>
      </c>
    </row>
    <row r="1284" spans="2:16" hidden="1" x14ac:dyDescent="0.3">
      <c r="B1284" s="1">
        <v>42290</v>
      </c>
      <c r="C1284">
        <v>2015</v>
      </c>
      <c r="D1284" t="s">
        <v>58</v>
      </c>
      <c r="E1284">
        <v>24</v>
      </c>
      <c r="F1284" t="s">
        <v>90</v>
      </c>
      <c r="G1284" t="s">
        <v>34</v>
      </c>
      <c r="H1284" t="s">
        <v>1</v>
      </c>
      <c r="I1284" s="16">
        <f>VLOOKUP(Ventas[[#This Row],[Estado]], Población[#All], 2, 0)</f>
        <v>39240000</v>
      </c>
      <c r="J1284" t="s">
        <v>61</v>
      </c>
      <c r="K1284" t="s">
        <v>64</v>
      </c>
      <c r="L1284">
        <v>3</v>
      </c>
      <c r="M1284" s="2">
        <v>16</v>
      </c>
      <c r="N1284" s="2">
        <v>16.666667</v>
      </c>
      <c r="O1284" s="2">
        <f>Ventas[[#This Row],[Cantidad]]*Ventas[[#This Row],[Costo unitario]]</f>
        <v>48</v>
      </c>
      <c r="P1284" s="2">
        <f>Ventas[[#This Row],[Cantidad]]*Ventas[[#This Row],[Precio unitario]]</f>
        <v>50.000000999999997</v>
      </c>
    </row>
    <row r="1285" spans="2:16" hidden="1" x14ac:dyDescent="0.3">
      <c r="B1285" s="1">
        <v>42302</v>
      </c>
      <c r="C1285">
        <v>2015</v>
      </c>
      <c r="D1285" t="s">
        <v>58</v>
      </c>
      <c r="E1285">
        <v>24</v>
      </c>
      <c r="F1285" t="s">
        <v>90</v>
      </c>
      <c r="G1285" t="s">
        <v>34</v>
      </c>
      <c r="H1285" t="s">
        <v>1</v>
      </c>
      <c r="I1285" s="16">
        <f>VLOOKUP(Ventas[[#This Row],[Estado]], Población[#All], 2, 0)</f>
        <v>39240000</v>
      </c>
      <c r="J1285" t="s">
        <v>63</v>
      </c>
      <c r="K1285" t="s">
        <v>67</v>
      </c>
      <c r="L1285">
        <v>2</v>
      </c>
      <c r="M1285" s="2">
        <v>1147.5</v>
      </c>
      <c r="N1285" s="2">
        <v>1036.5</v>
      </c>
      <c r="O1285" s="2">
        <f>Ventas[[#This Row],[Cantidad]]*Ventas[[#This Row],[Costo unitario]]</f>
        <v>2295</v>
      </c>
      <c r="P1285" s="2">
        <f>Ventas[[#This Row],[Cantidad]]*Ventas[[#This Row],[Precio unitario]]</f>
        <v>2073</v>
      </c>
    </row>
    <row r="1286" spans="2:16" hidden="1" x14ac:dyDescent="0.3">
      <c r="B1286" s="1">
        <v>42302</v>
      </c>
      <c r="C1286">
        <v>2015</v>
      </c>
      <c r="D1286" t="s">
        <v>58</v>
      </c>
      <c r="E1286">
        <v>24</v>
      </c>
      <c r="F1286" t="s">
        <v>90</v>
      </c>
      <c r="G1286" t="s">
        <v>34</v>
      </c>
      <c r="H1286" t="s">
        <v>1</v>
      </c>
      <c r="I1286" s="16">
        <f>VLOOKUP(Ventas[[#This Row],[Estado]], Población[#All], 2, 0)</f>
        <v>39240000</v>
      </c>
      <c r="J1286" t="s">
        <v>61</v>
      </c>
      <c r="K1286" t="s">
        <v>64</v>
      </c>
      <c r="L1286">
        <v>1</v>
      </c>
      <c r="M1286" s="2">
        <v>105</v>
      </c>
      <c r="N1286" s="2">
        <v>113</v>
      </c>
      <c r="O1286" s="2">
        <f>Ventas[[#This Row],[Cantidad]]*Ventas[[#This Row],[Costo unitario]]</f>
        <v>105</v>
      </c>
      <c r="P1286" s="2">
        <f>Ventas[[#This Row],[Cantidad]]*Ventas[[#This Row],[Precio unitario]]</f>
        <v>113</v>
      </c>
    </row>
    <row r="1287" spans="2:16" hidden="1" x14ac:dyDescent="0.3">
      <c r="B1287" s="1">
        <v>42302</v>
      </c>
      <c r="C1287">
        <v>2015</v>
      </c>
      <c r="D1287" t="s">
        <v>58</v>
      </c>
      <c r="E1287">
        <v>24</v>
      </c>
      <c r="F1287" t="s">
        <v>90</v>
      </c>
      <c r="G1287" t="s">
        <v>34</v>
      </c>
      <c r="H1287" t="s">
        <v>1</v>
      </c>
      <c r="I1287" s="16">
        <f>VLOOKUP(Ventas[[#This Row],[Estado]], Población[#All], 2, 0)</f>
        <v>39240000</v>
      </c>
      <c r="J1287" t="s">
        <v>61</v>
      </c>
      <c r="K1287" t="s">
        <v>64</v>
      </c>
      <c r="L1287">
        <v>1</v>
      </c>
      <c r="M1287" s="2">
        <v>65</v>
      </c>
      <c r="N1287" s="2">
        <v>75</v>
      </c>
      <c r="O1287" s="2">
        <f>Ventas[[#This Row],[Cantidad]]*Ventas[[#This Row],[Costo unitario]]</f>
        <v>65</v>
      </c>
      <c r="P1287" s="2">
        <f>Ventas[[#This Row],[Cantidad]]*Ventas[[#This Row],[Precio unitario]]</f>
        <v>75</v>
      </c>
    </row>
    <row r="1288" spans="2:16" hidden="1" x14ac:dyDescent="0.3">
      <c r="B1288" s="1">
        <v>42302</v>
      </c>
      <c r="C1288">
        <v>2015</v>
      </c>
      <c r="D1288" t="s">
        <v>58</v>
      </c>
      <c r="E1288">
        <v>24</v>
      </c>
      <c r="F1288" t="s">
        <v>90</v>
      </c>
      <c r="G1288" t="s">
        <v>34</v>
      </c>
      <c r="H1288" t="s">
        <v>1</v>
      </c>
      <c r="I1288" s="16">
        <f>VLOOKUP(Ventas[[#This Row],[Estado]], Población[#All], 2, 0)</f>
        <v>39240000</v>
      </c>
      <c r="J1288" t="s">
        <v>61</v>
      </c>
      <c r="K1288" t="s">
        <v>64</v>
      </c>
      <c r="L1288">
        <v>2</v>
      </c>
      <c r="M1288" s="2">
        <v>424</v>
      </c>
      <c r="N1288" s="2">
        <v>445.5</v>
      </c>
      <c r="O1288" s="2">
        <f>Ventas[[#This Row],[Cantidad]]*Ventas[[#This Row],[Costo unitario]]</f>
        <v>848</v>
      </c>
      <c r="P1288" s="2">
        <f>Ventas[[#This Row],[Cantidad]]*Ventas[[#This Row],[Precio unitario]]</f>
        <v>891</v>
      </c>
    </row>
    <row r="1289" spans="2:16" hidden="1" x14ac:dyDescent="0.3">
      <c r="B1289" s="1">
        <v>42303</v>
      </c>
      <c r="C1289">
        <v>2015</v>
      </c>
      <c r="D1289" t="s">
        <v>58</v>
      </c>
      <c r="E1289">
        <v>24</v>
      </c>
      <c r="F1289" t="s">
        <v>90</v>
      </c>
      <c r="G1289" t="s">
        <v>34</v>
      </c>
      <c r="H1289" t="s">
        <v>1</v>
      </c>
      <c r="I1289" s="16">
        <f>VLOOKUP(Ventas[[#This Row],[Estado]], Población[#All], 2, 0)</f>
        <v>39240000</v>
      </c>
      <c r="J1289" t="s">
        <v>63</v>
      </c>
      <c r="K1289" t="s">
        <v>67</v>
      </c>
      <c r="L1289">
        <v>2</v>
      </c>
      <c r="M1289" s="2">
        <v>1160</v>
      </c>
      <c r="N1289" s="2">
        <v>1069.5</v>
      </c>
      <c r="O1289" s="2">
        <f>Ventas[[#This Row],[Cantidad]]*Ventas[[#This Row],[Costo unitario]]</f>
        <v>2320</v>
      </c>
      <c r="P1289" s="2">
        <f>Ventas[[#This Row],[Cantidad]]*Ventas[[#This Row],[Precio unitario]]</f>
        <v>2139</v>
      </c>
    </row>
    <row r="1290" spans="2:16" hidden="1" x14ac:dyDescent="0.3">
      <c r="B1290" s="1">
        <v>42309</v>
      </c>
      <c r="C1290">
        <v>2015</v>
      </c>
      <c r="D1290" t="s">
        <v>59</v>
      </c>
      <c r="E1290">
        <v>24</v>
      </c>
      <c r="F1290" t="s">
        <v>90</v>
      </c>
      <c r="G1290" t="s">
        <v>34</v>
      </c>
      <c r="H1290" t="s">
        <v>1</v>
      </c>
      <c r="I1290" s="16">
        <f>VLOOKUP(Ventas[[#This Row],[Estado]], Población[#All], 2, 0)</f>
        <v>39240000</v>
      </c>
      <c r="J1290" t="s">
        <v>63</v>
      </c>
      <c r="K1290" t="s">
        <v>67</v>
      </c>
      <c r="L1290">
        <v>1</v>
      </c>
      <c r="M1290" s="2">
        <v>2320</v>
      </c>
      <c r="N1290" s="2">
        <v>2214</v>
      </c>
      <c r="O1290" s="2">
        <f>Ventas[[#This Row],[Cantidad]]*Ventas[[#This Row],[Costo unitario]]</f>
        <v>2320</v>
      </c>
      <c r="P1290" s="2">
        <f>Ventas[[#This Row],[Cantidad]]*Ventas[[#This Row],[Precio unitario]]</f>
        <v>2214</v>
      </c>
    </row>
    <row r="1291" spans="2:16" hidden="1" x14ac:dyDescent="0.3">
      <c r="B1291" s="1">
        <v>42323</v>
      </c>
      <c r="C1291">
        <v>2015</v>
      </c>
      <c r="D1291" t="s">
        <v>59</v>
      </c>
      <c r="E1291">
        <v>24</v>
      </c>
      <c r="F1291" t="s">
        <v>90</v>
      </c>
      <c r="G1291" t="s">
        <v>34</v>
      </c>
      <c r="H1291" t="s">
        <v>1</v>
      </c>
      <c r="I1291" s="16">
        <f>VLOOKUP(Ventas[[#This Row],[Estado]], Población[#All], 2, 0)</f>
        <v>39240000</v>
      </c>
      <c r="J1291" t="s">
        <v>61</v>
      </c>
      <c r="K1291" t="s">
        <v>64</v>
      </c>
      <c r="L1291">
        <v>3</v>
      </c>
      <c r="M1291" s="2">
        <v>96.67</v>
      </c>
      <c r="N1291" s="2">
        <v>107.666667</v>
      </c>
      <c r="O1291" s="2">
        <f>Ventas[[#This Row],[Cantidad]]*Ventas[[#This Row],[Costo unitario]]</f>
        <v>290.01</v>
      </c>
      <c r="P1291" s="2">
        <f>Ventas[[#This Row],[Cantidad]]*Ventas[[#This Row],[Precio unitario]]</f>
        <v>323.000001</v>
      </c>
    </row>
    <row r="1292" spans="2:16" hidden="1" x14ac:dyDescent="0.3">
      <c r="B1292" s="1">
        <v>42324</v>
      </c>
      <c r="C1292">
        <v>2015</v>
      </c>
      <c r="D1292" t="s">
        <v>59</v>
      </c>
      <c r="E1292">
        <v>24</v>
      </c>
      <c r="F1292" t="s">
        <v>90</v>
      </c>
      <c r="G1292" t="s">
        <v>34</v>
      </c>
      <c r="H1292" t="s">
        <v>1</v>
      </c>
      <c r="I1292" s="16">
        <f>VLOOKUP(Ventas[[#This Row],[Estado]], Población[#All], 2, 0)</f>
        <v>39240000</v>
      </c>
      <c r="J1292" t="s">
        <v>63</v>
      </c>
      <c r="K1292" t="s">
        <v>77</v>
      </c>
      <c r="L1292">
        <v>1</v>
      </c>
      <c r="M1292" s="2">
        <v>2443</v>
      </c>
      <c r="N1292" s="2">
        <v>2511</v>
      </c>
      <c r="O1292" s="2">
        <f>Ventas[[#This Row],[Cantidad]]*Ventas[[#This Row],[Costo unitario]]</f>
        <v>2443</v>
      </c>
      <c r="P1292" s="2">
        <f>Ventas[[#This Row],[Cantidad]]*Ventas[[#This Row],[Precio unitario]]</f>
        <v>2511</v>
      </c>
    </row>
    <row r="1293" spans="2:16" hidden="1" x14ac:dyDescent="0.3">
      <c r="B1293" s="1">
        <v>42324</v>
      </c>
      <c r="C1293">
        <v>2015</v>
      </c>
      <c r="D1293" t="s">
        <v>59</v>
      </c>
      <c r="E1293">
        <v>24</v>
      </c>
      <c r="F1293" t="s">
        <v>90</v>
      </c>
      <c r="G1293" t="s">
        <v>34</v>
      </c>
      <c r="H1293" t="s">
        <v>1</v>
      </c>
      <c r="I1293" s="16">
        <f>VLOOKUP(Ventas[[#This Row],[Estado]], Población[#All], 2, 0)</f>
        <v>39240000</v>
      </c>
      <c r="J1293" t="s">
        <v>61</v>
      </c>
      <c r="K1293" t="s">
        <v>64</v>
      </c>
      <c r="L1293">
        <v>3</v>
      </c>
      <c r="M1293" s="2">
        <v>130.33000000000001</v>
      </c>
      <c r="N1293" s="2">
        <v>132</v>
      </c>
      <c r="O1293" s="2">
        <f>Ventas[[#This Row],[Cantidad]]*Ventas[[#This Row],[Costo unitario]]</f>
        <v>390.99</v>
      </c>
      <c r="P1293" s="2">
        <f>Ventas[[#This Row],[Cantidad]]*Ventas[[#This Row],[Precio unitario]]</f>
        <v>396</v>
      </c>
    </row>
    <row r="1294" spans="2:16" hidden="1" x14ac:dyDescent="0.3">
      <c r="B1294" s="1">
        <v>42324</v>
      </c>
      <c r="C1294">
        <v>2015</v>
      </c>
      <c r="D1294" t="s">
        <v>59</v>
      </c>
      <c r="E1294">
        <v>24</v>
      </c>
      <c r="F1294" t="s">
        <v>90</v>
      </c>
      <c r="G1294" t="s">
        <v>34</v>
      </c>
      <c r="H1294" t="s">
        <v>1</v>
      </c>
      <c r="I1294" s="16">
        <f>VLOOKUP(Ventas[[#This Row],[Estado]], Población[#All], 2, 0)</f>
        <v>39240000</v>
      </c>
      <c r="J1294" t="s">
        <v>61</v>
      </c>
      <c r="K1294" t="s">
        <v>64</v>
      </c>
      <c r="L1294">
        <v>1</v>
      </c>
      <c r="M1294" s="2">
        <v>80</v>
      </c>
      <c r="N1294" s="2">
        <v>94</v>
      </c>
      <c r="O1294" s="2">
        <f>Ventas[[#This Row],[Cantidad]]*Ventas[[#This Row],[Costo unitario]]</f>
        <v>80</v>
      </c>
      <c r="P1294" s="2">
        <f>Ventas[[#This Row],[Cantidad]]*Ventas[[#This Row],[Precio unitario]]</f>
        <v>94</v>
      </c>
    </row>
    <row r="1295" spans="2:16" hidden="1" x14ac:dyDescent="0.3">
      <c r="B1295" s="1">
        <v>42324</v>
      </c>
      <c r="C1295">
        <v>2015</v>
      </c>
      <c r="D1295" t="s">
        <v>59</v>
      </c>
      <c r="E1295">
        <v>24</v>
      </c>
      <c r="F1295" t="s">
        <v>90</v>
      </c>
      <c r="G1295" t="s">
        <v>34</v>
      </c>
      <c r="H1295" t="s">
        <v>1</v>
      </c>
      <c r="I1295" s="16">
        <f>VLOOKUP(Ventas[[#This Row],[Estado]], Población[#All], 2, 0)</f>
        <v>39240000</v>
      </c>
      <c r="J1295" t="s">
        <v>61</v>
      </c>
      <c r="K1295" t="s">
        <v>64</v>
      </c>
      <c r="L1295">
        <v>2</v>
      </c>
      <c r="M1295" s="2">
        <v>2.5</v>
      </c>
      <c r="N1295" s="2">
        <v>2.5</v>
      </c>
      <c r="O1295" s="2">
        <f>Ventas[[#This Row],[Cantidad]]*Ventas[[#This Row],[Costo unitario]]</f>
        <v>5</v>
      </c>
      <c r="P1295" s="2">
        <f>Ventas[[#This Row],[Cantidad]]*Ventas[[#This Row],[Precio unitario]]</f>
        <v>5</v>
      </c>
    </row>
    <row r="1296" spans="2:16" hidden="1" x14ac:dyDescent="0.3">
      <c r="B1296" s="1">
        <v>42327</v>
      </c>
      <c r="C1296">
        <v>2015</v>
      </c>
      <c r="D1296" t="s">
        <v>59</v>
      </c>
      <c r="E1296">
        <v>24</v>
      </c>
      <c r="F1296" t="s">
        <v>90</v>
      </c>
      <c r="G1296" t="s">
        <v>34</v>
      </c>
      <c r="H1296" t="s">
        <v>1</v>
      </c>
      <c r="I1296" s="16">
        <f>VLOOKUP(Ventas[[#This Row],[Estado]], Población[#All], 2, 0)</f>
        <v>39240000</v>
      </c>
      <c r="J1296" t="s">
        <v>61</v>
      </c>
      <c r="K1296" t="s">
        <v>64</v>
      </c>
      <c r="L1296">
        <v>1</v>
      </c>
      <c r="M1296" s="2">
        <v>480</v>
      </c>
      <c r="N1296" s="2">
        <v>493</v>
      </c>
      <c r="O1296" s="2">
        <f>Ventas[[#This Row],[Cantidad]]*Ventas[[#This Row],[Costo unitario]]</f>
        <v>480</v>
      </c>
      <c r="P1296" s="2">
        <f>Ventas[[#This Row],[Cantidad]]*Ventas[[#This Row],[Precio unitario]]</f>
        <v>493</v>
      </c>
    </row>
    <row r="1297" spans="2:16" hidden="1" x14ac:dyDescent="0.3">
      <c r="B1297" s="1">
        <v>42327</v>
      </c>
      <c r="C1297">
        <v>2015</v>
      </c>
      <c r="D1297" t="s">
        <v>59</v>
      </c>
      <c r="E1297">
        <v>24</v>
      </c>
      <c r="F1297" t="s">
        <v>90</v>
      </c>
      <c r="G1297" t="s">
        <v>34</v>
      </c>
      <c r="H1297" t="s">
        <v>1</v>
      </c>
      <c r="I1297" s="16">
        <f>VLOOKUP(Ventas[[#This Row],[Estado]], Población[#All], 2, 0)</f>
        <v>39240000</v>
      </c>
      <c r="J1297" t="s">
        <v>61</v>
      </c>
      <c r="K1297" t="s">
        <v>64</v>
      </c>
      <c r="L1297">
        <v>1</v>
      </c>
      <c r="M1297" s="2">
        <v>406</v>
      </c>
      <c r="N1297" s="2">
        <v>398</v>
      </c>
      <c r="O1297" s="2">
        <f>Ventas[[#This Row],[Cantidad]]*Ventas[[#This Row],[Costo unitario]]</f>
        <v>406</v>
      </c>
      <c r="P1297" s="2">
        <f>Ventas[[#This Row],[Cantidad]]*Ventas[[#This Row],[Precio unitario]]</f>
        <v>398</v>
      </c>
    </row>
    <row r="1298" spans="2:16" hidden="1" x14ac:dyDescent="0.3">
      <c r="B1298" s="1">
        <v>42327</v>
      </c>
      <c r="C1298">
        <v>2015</v>
      </c>
      <c r="D1298" t="s">
        <v>59</v>
      </c>
      <c r="E1298">
        <v>24</v>
      </c>
      <c r="F1298" t="s">
        <v>90</v>
      </c>
      <c r="G1298" t="s">
        <v>34</v>
      </c>
      <c r="H1298" t="s">
        <v>1</v>
      </c>
      <c r="I1298" s="16">
        <f>VLOOKUP(Ventas[[#This Row],[Estado]], Población[#All], 2, 0)</f>
        <v>39240000</v>
      </c>
      <c r="J1298" t="s">
        <v>61</v>
      </c>
      <c r="K1298" t="s">
        <v>64</v>
      </c>
      <c r="L1298">
        <v>2</v>
      </c>
      <c r="M1298" s="2">
        <v>30</v>
      </c>
      <c r="N1298" s="2">
        <v>36</v>
      </c>
      <c r="O1298" s="2">
        <f>Ventas[[#This Row],[Cantidad]]*Ventas[[#This Row],[Costo unitario]]</f>
        <v>60</v>
      </c>
      <c r="P1298" s="2">
        <f>Ventas[[#This Row],[Cantidad]]*Ventas[[#This Row],[Precio unitario]]</f>
        <v>72</v>
      </c>
    </row>
    <row r="1299" spans="2:16" hidden="1" x14ac:dyDescent="0.3">
      <c r="B1299" s="1">
        <v>42343</v>
      </c>
      <c r="C1299">
        <v>2015</v>
      </c>
      <c r="D1299" t="s">
        <v>60</v>
      </c>
      <c r="E1299">
        <v>24</v>
      </c>
      <c r="F1299" t="s">
        <v>90</v>
      </c>
      <c r="G1299" t="s">
        <v>34</v>
      </c>
      <c r="H1299" t="s">
        <v>1</v>
      </c>
      <c r="I1299" s="16">
        <f>VLOOKUP(Ventas[[#This Row],[Estado]], Población[#All], 2, 0)</f>
        <v>39240000</v>
      </c>
      <c r="J1299" t="s">
        <v>63</v>
      </c>
      <c r="K1299" t="s">
        <v>67</v>
      </c>
      <c r="L1299">
        <v>3</v>
      </c>
      <c r="M1299" s="2">
        <v>773.33</v>
      </c>
      <c r="N1299" s="2">
        <v>739.66666699999996</v>
      </c>
      <c r="O1299" s="2">
        <f>Ventas[[#This Row],[Cantidad]]*Ventas[[#This Row],[Costo unitario]]</f>
        <v>2319.9900000000002</v>
      </c>
      <c r="P1299" s="2">
        <f>Ventas[[#This Row],[Cantidad]]*Ventas[[#This Row],[Precio unitario]]</f>
        <v>2219.0000009999999</v>
      </c>
    </row>
    <row r="1300" spans="2:16" hidden="1" x14ac:dyDescent="0.3">
      <c r="B1300" s="1">
        <v>42355</v>
      </c>
      <c r="C1300">
        <v>2015</v>
      </c>
      <c r="D1300" t="s">
        <v>60</v>
      </c>
      <c r="E1300">
        <v>24</v>
      </c>
      <c r="F1300" t="s">
        <v>90</v>
      </c>
      <c r="G1300" t="s">
        <v>34</v>
      </c>
      <c r="H1300" t="s">
        <v>1</v>
      </c>
      <c r="I1300" s="16">
        <f>VLOOKUP(Ventas[[#This Row],[Estado]], Población[#All], 2, 0)</f>
        <v>39240000</v>
      </c>
      <c r="J1300" t="s">
        <v>63</v>
      </c>
      <c r="K1300" t="s">
        <v>67</v>
      </c>
      <c r="L1300">
        <v>2</v>
      </c>
      <c r="M1300" s="2">
        <v>384.5</v>
      </c>
      <c r="N1300" s="2">
        <v>336</v>
      </c>
      <c r="O1300" s="2">
        <f>Ventas[[#This Row],[Cantidad]]*Ventas[[#This Row],[Costo unitario]]</f>
        <v>769</v>
      </c>
      <c r="P1300" s="2">
        <f>Ventas[[#This Row],[Cantidad]]*Ventas[[#This Row],[Precio unitario]]</f>
        <v>672</v>
      </c>
    </row>
    <row r="1301" spans="2:16" hidden="1" x14ac:dyDescent="0.3">
      <c r="B1301" s="1">
        <v>42365</v>
      </c>
      <c r="C1301">
        <v>2015</v>
      </c>
      <c r="D1301" t="s">
        <v>60</v>
      </c>
      <c r="E1301">
        <v>24</v>
      </c>
      <c r="F1301" t="s">
        <v>90</v>
      </c>
      <c r="G1301" t="s">
        <v>34</v>
      </c>
      <c r="H1301" t="s">
        <v>1</v>
      </c>
      <c r="I1301" s="16">
        <f>VLOOKUP(Ventas[[#This Row],[Estado]], Población[#All], 2, 0)</f>
        <v>39240000</v>
      </c>
      <c r="J1301" t="s">
        <v>61</v>
      </c>
      <c r="K1301" t="s">
        <v>64</v>
      </c>
      <c r="L1301">
        <v>2</v>
      </c>
      <c r="M1301" s="2">
        <v>125</v>
      </c>
      <c r="N1301" s="2">
        <v>136</v>
      </c>
      <c r="O1301" s="2">
        <f>Ventas[[#This Row],[Cantidad]]*Ventas[[#This Row],[Costo unitario]]</f>
        <v>250</v>
      </c>
      <c r="P1301" s="2">
        <f>Ventas[[#This Row],[Cantidad]]*Ventas[[#This Row],[Precio unitario]]</f>
        <v>272</v>
      </c>
    </row>
    <row r="1302" spans="2:16" hidden="1" x14ac:dyDescent="0.3">
      <c r="B1302" s="1">
        <v>42365</v>
      </c>
      <c r="C1302">
        <v>2015</v>
      </c>
      <c r="D1302" t="s">
        <v>60</v>
      </c>
      <c r="E1302">
        <v>24</v>
      </c>
      <c r="F1302" t="s">
        <v>90</v>
      </c>
      <c r="G1302" t="s">
        <v>34</v>
      </c>
      <c r="H1302" t="s">
        <v>1</v>
      </c>
      <c r="I1302" s="16">
        <f>VLOOKUP(Ventas[[#This Row],[Estado]], Población[#All], 2, 0)</f>
        <v>39240000</v>
      </c>
      <c r="J1302" t="s">
        <v>61</v>
      </c>
      <c r="K1302" t="s">
        <v>64</v>
      </c>
      <c r="L1302">
        <v>3</v>
      </c>
      <c r="M1302" s="2">
        <v>48.33</v>
      </c>
      <c r="N1302" s="2">
        <v>53.666666999999997</v>
      </c>
      <c r="O1302" s="2">
        <f>Ventas[[#This Row],[Cantidad]]*Ventas[[#This Row],[Costo unitario]]</f>
        <v>144.99</v>
      </c>
      <c r="P1302" s="2">
        <f>Ventas[[#This Row],[Cantidad]]*Ventas[[#This Row],[Precio unitario]]</f>
        <v>161.000001</v>
      </c>
    </row>
    <row r="1303" spans="2:16" hidden="1" x14ac:dyDescent="0.3">
      <c r="B1303" s="1">
        <v>42367</v>
      </c>
      <c r="C1303">
        <v>2015</v>
      </c>
      <c r="D1303" t="s">
        <v>60</v>
      </c>
      <c r="E1303">
        <v>24</v>
      </c>
      <c r="F1303" t="s">
        <v>90</v>
      </c>
      <c r="G1303" t="s">
        <v>34</v>
      </c>
      <c r="H1303" t="s">
        <v>1</v>
      </c>
      <c r="I1303" s="16">
        <f>VLOOKUP(Ventas[[#This Row],[Estado]], Población[#All], 2, 0)</f>
        <v>39240000</v>
      </c>
      <c r="J1303" t="s">
        <v>63</v>
      </c>
      <c r="K1303" t="s">
        <v>67</v>
      </c>
      <c r="L1303">
        <v>2</v>
      </c>
      <c r="M1303" s="2">
        <v>384.5</v>
      </c>
      <c r="N1303" s="2">
        <v>329.5</v>
      </c>
      <c r="O1303" s="2">
        <f>Ventas[[#This Row],[Cantidad]]*Ventas[[#This Row],[Costo unitario]]</f>
        <v>769</v>
      </c>
      <c r="P1303" s="2">
        <f>Ventas[[#This Row],[Cantidad]]*Ventas[[#This Row],[Precio unitario]]</f>
        <v>659</v>
      </c>
    </row>
    <row r="1304" spans="2:16" x14ac:dyDescent="0.3">
      <c r="B1304" s="1">
        <v>42372</v>
      </c>
      <c r="C1304">
        <v>2016</v>
      </c>
      <c r="D1304" t="s">
        <v>49</v>
      </c>
      <c r="E1304">
        <v>27</v>
      </c>
      <c r="F1304" t="s">
        <v>89</v>
      </c>
      <c r="G1304" t="s">
        <v>34</v>
      </c>
      <c r="H1304" t="s">
        <v>0</v>
      </c>
      <c r="I1304" s="16">
        <f>VLOOKUP(Ventas[[#This Row],[Estado]], Población[#All], 2, 0)</f>
        <v>712816</v>
      </c>
      <c r="J1304" t="s">
        <v>61</v>
      </c>
      <c r="K1304" t="s">
        <v>64</v>
      </c>
      <c r="L1304">
        <v>1</v>
      </c>
      <c r="M1304" s="2">
        <v>45</v>
      </c>
      <c r="N1304" s="2">
        <v>55</v>
      </c>
      <c r="O1304" s="2">
        <f>Ventas[[#This Row],[Cantidad]]*Ventas[[#This Row],[Costo unitario]]</f>
        <v>45</v>
      </c>
      <c r="P1304" s="2">
        <f>Ventas[[#This Row],[Cantidad]]*Ventas[[#This Row],[Precio unitario]]</f>
        <v>55</v>
      </c>
    </row>
    <row r="1305" spans="2:16" x14ac:dyDescent="0.3">
      <c r="B1305" s="1">
        <v>42374</v>
      </c>
      <c r="C1305">
        <v>2016</v>
      </c>
      <c r="D1305" t="s">
        <v>49</v>
      </c>
      <c r="E1305">
        <v>27</v>
      </c>
      <c r="F1305" t="s">
        <v>89</v>
      </c>
      <c r="G1305" t="s">
        <v>34</v>
      </c>
      <c r="H1305" t="s">
        <v>0</v>
      </c>
      <c r="I1305" s="16">
        <f>VLOOKUP(Ventas[[#This Row],[Estado]], Población[#All], 2, 0)</f>
        <v>712816</v>
      </c>
      <c r="J1305" t="s">
        <v>61</v>
      </c>
      <c r="K1305" t="s">
        <v>76</v>
      </c>
      <c r="L1305">
        <v>3</v>
      </c>
      <c r="M1305" s="2">
        <v>21.33</v>
      </c>
      <c r="N1305" s="2">
        <v>28</v>
      </c>
      <c r="O1305" s="2">
        <f>Ventas[[#This Row],[Cantidad]]*Ventas[[#This Row],[Costo unitario]]</f>
        <v>63.989999999999995</v>
      </c>
      <c r="P1305" s="2">
        <f>Ventas[[#This Row],[Cantidad]]*Ventas[[#This Row],[Precio unitario]]</f>
        <v>84</v>
      </c>
    </row>
    <row r="1306" spans="2:16" x14ac:dyDescent="0.3">
      <c r="B1306" s="1">
        <v>42374</v>
      </c>
      <c r="C1306">
        <v>2016</v>
      </c>
      <c r="D1306" t="s">
        <v>49</v>
      </c>
      <c r="E1306">
        <v>27</v>
      </c>
      <c r="F1306" t="s">
        <v>89</v>
      </c>
      <c r="G1306" t="s">
        <v>34</v>
      </c>
      <c r="H1306" t="s">
        <v>0</v>
      </c>
      <c r="I1306" s="16">
        <f>VLOOKUP(Ventas[[#This Row],[Estado]], Población[#All], 2, 0)</f>
        <v>712816</v>
      </c>
      <c r="J1306" t="s">
        <v>61</v>
      </c>
      <c r="K1306" t="s">
        <v>64</v>
      </c>
      <c r="L1306">
        <v>2</v>
      </c>
      <c r="M1306" s="2">
        <v>31</v>
      </c>
      <c r="N1306" s="2">
        <v>39.5</v>
      </c>
      <c r="O1306" s="2">
        <f>Ventas[[#This Row],[Cantidad]]*Ventas[[#This Row],[Costo unitario]]</f>
        <v>62</v>
      </c>
      <c r="P1306" s="2">
        <f>Ventas[[#This Row],[Cantidad]]*Ventas[[#This Row],[Precio unitario]]</f>
        <v>79</v>
      </c>
    </row>
    <row r="1307" spans="2:16" x14ac:dyDescent="0.3">
      <c r="B1307" s="1">
        <v>42447</v>
      </c>
      <c r="C1307">
        <v>2016</v>
      </c>
      <c r="D1307" t="s">
        <v>51</v>
      </c>
      <c r="E1307">
        <v>27</v>
      </c>
      <c r="F1307" t="s">
        <v>89</v>
      </c>
      <c r="G1307" t="s">
        <v>34</v>
      </c>
      <c r="H1307" t="s">
        <v>0</v>
      </c>
      <c r="I1307" s="16">
        <f>VLOOKUP(Ventas[[#This Row],[Estado]], Población[#All], 2, 0)</f>
        <v>712816</v>
      </c>
      <c r="J1307" t="s">
        <v>61</v>
      </c>
      <c r="K1307" t="s">
        <v>64</v>
      </c>
      <c r="L1307">
        <v>3</v>
      </c>
      <c r="M1307" s="2">
        <v>38.33</v>
      </c>
      <c r="N1307" s="2">
        <v>47.666666999999997</v>
      </c>
      <c r="O1307" s="2">
        <f>Ventas[[#This Row],[Cantidad]]*Ventas[[#This Row],[Costo unitario]]</f>
        <v>114.99</v>
      </c>
      <c r="P1307" s="2">
        <f>Ventas[[#This Row],[Cantidad]]*Ventas[[#This Row],[Precio unitario]]</f>
        <v>143.000001</v>
      </c>
    </row>
    <row r="1308" spans="2:16" x14ac:dyDescent="0.3">
      <c r="B1308" s="1">
        <v>42502</v>
      </c>
      <c r="C1308">
        <v>2016</v>
      </c>
      <c r="D1308" t="s">
        <v>53</v>
      </c>
      <c r="E1308">
        <v>27</v>
      </c>
      <c r="F1308" t="s">
        <v>89</v>
      </c>
      <c r="G1308" t="s">
        <v>34</v>
      </c>
      <c r="H1308" t="s">
        <v>0</v>
      </c>
      <c r="I1308" s="16">
        <f>VLOOKUP(Ventas[[#This Row],[Estado]], Población[#All], 2, 0)</f>
        <v>712816</v>
      </c>
      <c r="J1308" t="s">
        <v>61</v>
      </c>
      <c r="K1308" t="s">
        <v>64</v>
      </c>
      <c r="L1308">
        <v>1</v>
      </c>
      <c r="M1308" s="2">
        <v>64</v>
      </c>
      <c r="N1308" s="2">
        <v>87</v>
      </c>
      <c r="O1308" s="2">
        <f>Ventas[[#This Row],[Cantidad]]*Ventas[[#This Row],[Costo unitario]]</f>
        <v>64</v>
      </c>
      <c r="P1308" s="2">
        <f>Ventas[[#This Row],[Cantidad]]*Ventas[[#This Row],[Precio unitario]]</f>
        <v>87</v>
      </c>
    </row>
    <row r="1309" spans="2:16" x14ac:dyDescent="0.3">
      <c r="B1309" s="1">
        <v>42502</v>
      </c>
      <c r="C1309">
        <v>2016</v>
      </c>
      <c r="D1309" t="s">
        <v>53</v>
      </c>
      <c r="E1309">
        <v>27</v>
      </c>
      <c r="F1309" t="s">
        <v>89</v>
      </c>
      <c r="G1309" t="s">
        <v>34</v>
      </c>
      <c r="H1309" t="s">
        <v>0</v>
      </c>
      <c r="I1309" s="16">
        <f>VLOOKUP(Ventas[[#This Row],[Estado]], Población[#All], 2, 0)</f>
        <v>712816</v>
      </c>
      <c r="J1309" t="s">
        <v>61</v>
      </c>
      <c r="K1309" t="s">
        <v>64</v>
      </c>
      <c r="L1309">
        <v>1</v>
      </c>
      <c r="M1309" s="2">
        <v>28</v>
      </c>
      <c r="N1309" s="2">
        <v>36</v>
      </c>
      <c r="O1309" s="2">
        <f>Ventas[[#This Row],[Cantidad]]*Ventas[[#This Row],[Costo unitario]]</f>
        <v>28</v>
      </c>
      <c r="P1309" s="2">
        <f>Ventas[[#This Row],[Cantidad]]*Ventas[[#This Row],[Precio unitario]]</f>
        <v>36</v>
      </c>
    </row>
    <row r="1310" spans="2:16" x14ac:dyDescent="0.3">
      <c r="B1310" s="1">
        <v>42527</v>
      </c>
      <c r="C1310">
        <v>2016</v>
      </c>
      <c r="D1310" t="s">
        <v>54</v>
      </c>
      <c r="E1310">
        <v>27</v>
      </c>
      <c r="F1310" t="s">
        <v>89</v>
      </c>
      <c r="G1310" t="s">
        <v>34</v>
      </c>
      <c r="H1310" t="s">
        <v>0</v>
      </c>
      <c r="I1310" s="16">
        <f>VLOOKUP(Ventas[[#This Row],[Estado]], Población[#All], 2, 0)</f>
        <v>712816</v>
      </c>
      <c r="J1310" t="s">
        <v>62</v>
      </c>
      <c r="K1310" t="s">
        <v>70</v>
      </c>
      <c r="L1310">
        <v>1</v>
      </c>
      <c r="M1310" s="2">
        <v>200</v>
      </c>
      <c r="N1310" s="2">
        <v>256</v>
      </c>
      <c r="O1310" s="2">
        <f>Ventas[[#This Row],[Cantidad]]*Ventas[[#This Row],[Costo unitario]]</f>
        <v>200</v>
      </c>
      <c r="P1310" s="2">
        <f>Ventas[[#This Row],[Cantidad]]*Ventas[[#This Row],[Precio unitario]]</f>
        <v>256</v>
      </c>
    </row>
    <row r="1311" spans="2:16" x14ac:dyDescent="0.3">
      <c r="B1311" s="1">
        <v>42534</v>
      </c>
      <c r="C1311">
        <v>2016</v>
      </c>
      <c r="D1311" t="s">
        <v>54</v>
      </c>
      <c r="E1311">
        <v>27</v>
      </c>
      <c r="F1311" t="s">
        <v>89</v>
      </c>
      <c r="G1311" t="s">
        <v>34</v>
      </c>
      <c r="H1311" t="s">
        <v>0</v>
      </c>
      <c r="I1311" s="16">
        <f>VLOOKUP(Ventas[[#This Row],[Estado]], Población[#All], 2, 0)</f>
        <v>712816</v>
      </c>
      <c r="J1311" t="s">
        <v>61</v>
      </c>
      <c r="K1311" t="s">
        <v>64</v>
      </c>
      <c r="L1311">
        <v>2</v>
      </c>
      <c r="M1311" s="2">
        <v>44</v>
      </c>
      <c r="N1311" s="2">
        <v>53.5</v>
      </c>
      <c r="O1311" s="2">
        <f>Ventas[[#This Row],[Cantidad]]*Ventas[[#This Row],[Costo unitario]]</f>
        <v>88</v>
      </c>
      <c r="P1311" s="2">
        <f>Ventas[[#This Row],[Cantidad]]*Ventas[[#This Row],[Precio unitario]]</f>
        <v>107</v>
      </c>
    </row>
    <row r="1312" spans="2:16" x14ac:dyDescent="0.3">
      <c r="B1312" s="1">
        <v>42534</v>
      </c>
      <c r="C1312">
        <v>2016</v>
      </c>
      <c r="D1312" t="s">
        <v>54</v>
      </c>
      <c r="E1312">
        <v>27</v>
      </c>
      <c r="F1312" t="s">
        <v>89</v>
      </c>
      <c r="G1312" t="s">
        <v>34</v>
      </c>
      <c r="H1312" t="s">
        <v>0</v>
      </c>
      <c r="I1312" s="16">
        <f>VLOOKUP(Ventas[[#This Row],[Estado]], Población[#All], 2, 0)</f>
        <v>712816</v>
      </c>
      <c r="J1312" t="s">
        <v>61</v>
      </c>
      <c r="K1312" t="s">
        <v>64</v>
      </c>
      <c r="L1312">
        <v>3</v>
      </c>
      <c r="M1312" s="2">
        <v>16.670000000000002</v>
      </c>
      <c r="N1312" s="2">
        <v>23.333333</v>
      </c>
      <c r="O1312" s="2">
        <f>Ventas[[#This Row],[Cantidad]]*Ventas[[#This Row],[Costo unitario]]</f>
        <v>50.010000000000005</v>
      </c>
      <c r="P1312" s="2">
        <f>Ventas[[#This Row],[Cantidad]]*Ventas[[#This Row],[Precio unitario]]</f>
        <v>69.999999000000003</v>
      </c>
    </row>
    <row r="1313" spans="2:16" x14ac:dyDescent="0.3">
      <c r="B1313" s="1">
        <v>42540</v>
      </c>
      <c r="C1313">
        <v>2016</v>
      </c>
      <c r="D1313" t="s">
        <v>54</v>
      </c>
      <c r="E1313">
        <v>27</v>
      </c>
      <c r="F1313" t="s">
        <v>89</v>
      </c>
      <c r="G1313" t="s">
        <v>34</v>
      </c>
      <c r="H1313" t="s">
        <v>0</v>
      </c>
      <c r="I1313" s="16">
        <f>VLOOKUP(Ventas[[#This Row],[Estado]], Población[#All], 2, 0)</f>
        <v>712816</v>
      </c>
      <c r="J1313" t="s">
        <v>61</v>
      </c>
      <c r="K1313" t="s">
        <v>64</v>
      </c>
      <c r="L1313">
        <v>1</v>
      </c>
      <c r="M1313" s="2">
        <v>7</v>
      </c>
      <c r="N1313" s="2">
        <v>8</v>
      </c>
      <c r="O1313" s="2">
        <f>Ventas[[#This Row],[Cantidad]]*Ventas[[#This Row],[Costo unitario]]</f>
        <v>7</v>
      </c>
      <c r="P1313" s="2">
        <f>Ventas[[#This Row],[Cantidad]]*Ventas[[#This Row],[Precio unitario]]</f>
        <v>8</v>
      </c>
    </row>
    <row r="1314" spans="2:16" x14ac:dyDescent="0.3">
      <c r="B1314" s="1">
        <v>42540</v>
      </c>
      <c r="C1314">
        <v>2016</v>
      </c>
      <c r="D1314" t="s">
        <v>54</v>
      </c>
      <c r="E1314">
        <v>27</v>
      </c>
      <c r="F1314" t="s">
        <v>89</v>
      </c>
      <c r="G1314" t="s">
        <v>34</v>
      </c>
      <c r="H1314" t="s">
        <v>0</v>
      </c>
      <c r="I1314" s="16">
        <f>VLOOKUP(Ventas[[#This Row],[Estado]], Población[#All], 2, 0)</f>
        <v>712816</v>
      </c>
      <c r="J1314" t="s">
        <v>61</v>
      </c>
      <c r="K1314" t="s">
        <v>64</v>
      </c>
      <c r="L1314">
        <v>3</v>
      </c>
      <c r="M1314" s="2">
        <v>1.67</v>
      </c>
      <c r="N1314" s="2">
        <v>2</v>
      </c>
      <c r="O1314" s="2">
        <f>Ventas[[#This Row],[Cantidad]]*Ventas[[#This Row],[Costo unitario]]</f>
        <v>5.01</v>
      </c>
      <c r="P1314" s="2">
        <f>Ventas[[#This Row],[Cantidad]]*Ventas[[#This Row],[Precio unitario]]</f>
        <v>6</v>
      </c>
    </row>
    <row r="1315" spans="2:16" hidden="1" x14ac:dyDescent="0.3">
      <c r="B1315" s="1">
        <v>42244</v>
      </c>
      <c r="C1315">
        <v>2015</v>
      </c>
      <c r="D1315" t="s">
        <v>56</v>
      </c>
      <c r="E1315">
        <v>27</v>
      </c>
      <c r="F1315" t="s">
        <v>89</v>
      </c>
      <c r="G1315" t="s">
        <v>34</v>
      </c>
      <c r="H1315" t="s">
        <v>0</v>
      </c>
      <c r="I1315" s="16">
        <f>VLOOKUP(Ventas[[#This Row],[Estado]], Población[#All], 2, 0)</f>
        <v>712816</v>
      </c>
      <c r="J1315" t="s">
        <v>61</v>
      </c>
      <c r="K1315" t="s">
        <v>64</v>
      </c>
      <c r="L1315">
        <v>2</v>
      </c>
      <c r="M1315" s="2">
        <v>15</v>
      </c>
      <c r="N1315" s="2">
        <v>17</v>
      </c>
      <c r="O1315" s="2">
        <f>Ventas[[#This Row],[Cantidad]]*Ventas[[#This Row],[Costo unitario]]</f>
        <v>30</v>
      </c>
      <c r="P1315" s="2">
        <f>Ventas[[#This Row],[Cantidad]]*Ventas[[#This Row],[Precio unitario]]</f>
        <v>34</v>
      </c>
    </row>
    <row r="1316" spans="2:16" hidden="1" x14ac:dyDescent="0.3">
      <c r="B1316" s="1">
        <v>42244</v>
      </c>
      <c r="C1316">
        <v>2015</v>
      </c>
      <c r="D1316" t="s">
        <v>56</v>
      </c>
      <c r="E1316">
        <v>27</v>
      </c>
      <c r="F1316" t="s">
        <v>89</v>
      </c>
      <c r="G1316" t="s">
        <v>34</v>
      </c>
      <c r="H1316" t="s">
        <v>0</v>
      </c>
      <c r="I1316" s="16">
        <f>VLOOKUP(Ventas[[#This Row],[Estado]], Población[#All], 2, 0)</f>
        <v>712816</v>
      </c>
      <c r="J1316" t="s">
        <v>61</v>
      </c>
      <c r="K1316" t="s">
        <v>64</v>
      </c>
      <c r="L1316">
        <v>1</v>
      </c>
      <c r="M1316" s="2">
        <v>420</v>
      </c>
      <c r="N1316" s="2">
        <v>517</v>
      </c>
      <c r="O1316" s="2">
        <f>Ventas[[#This Row],[Cantidad]]*Ventas[[#This Row],[Costo unitario]]</f>
        <v>420</v>
      </c>
      <c r="P1316" s="2">
        <f>Ventas[[#This Row],[Cantidad]]*Ventas[[#This Row],[Precio unitario]]</f>
        <v>517</v>
      </c>
    </row>
    <row r="1317" spans="2:16" hidden="1" x14ac:dyDescent="0.3">
      <c r="B1317" s="1">
        <v>42300</v>
      </c>
      <c r="C1317">
        <v>2015</v>
      </c>
      <c r="D1317" t="s">
        <v>58</v>
      </c>
      <c r="E1317">
        <v>27</v>
      </c>
      <c r="F1317" t="s">
        <v>89</v>
      </c>
      <c r="G1317" t="s">
        <v>34</v>
      </c>
      <c r="H1317" t="s">
        <v>0</v>
      </c>
      <c r="I1317" s="16">
        <f>VLOOKUP(Ventas[[#This Row],[Estado]], Población[#All], 2, 0)</f>
        <v>712816</v>
      </c>
      <c r="J1317" t="s">
        <v>61</v>
      </c>
      <c r="K1317" t="s">
        <v>64</v>
      </c>
      <c r="L1317">
        <v>3</v>
      </c>
      <c r="M1317" s="2">
        <v>20</v>
      </c>
      <c r="N1317" s="2">
        <v>22.666667</v>
      </c>
      <c r="O1317" s="2">
        <f>Ventas[[#This Row],[Cantidad]]*Ventas[[#This Row],[Costo unitario]]</f>
        <v>60</v>
      </c>
      <c r="P1317" s="2">
        <f>Ventas[[#This Row],[Cantidad]]*Ventas[[#This Row],[Precio unitario]]</f>
        <v>68.000000999999997</v>
      </c>
    </row>
    <row r="1318" spans="2:16" hidden="1" x14ac:dyDescent="0.3">
      <c r="B1318" s="1">
        <v>42300</v>
      </c>
      <c r="C1318">
        <v>2015</v>
      </c>
      <c r="D1318" t="s">
        <v>58</v>
      </c>
      <c r="E1318">
        <v>27</v>
      </c>
      <c r="F1318" t="s">
        <v>89</v>
      </c>
      <c r="G1318" t="s">
        <v>34</v>
      </c>
      <c r="H1318" t="s">
        <v>0</v>
      </c>
      <c r="I1318" s="16">
        <f>VLOOKUP(Ventas[[#This Row],[Estado]], Población[#All], 2, 0)</f>
        <v>712816</v>
      </c>
      <c r="J1318" t="s">
        <v>61</v>
      </c>
      <c r="K1318" t="s">
        <v>64</v>
      </c>
      <c r="L1318">
        <v>3</v>
      </c>
      <c r="M1318" s="2">
        <v>58.33</v>
      </c>
      <c r="N1318" s="2">
        <v>66.333332999999996</v>
      </c>
      <c r="O1318" s="2">
        <f>Ventas[[#This Row],[Cantidad]]*Ventas[[#This Row],[Costo unitario]]</f>
        <v>174.99</v>
      </c>
      <c r="P1318" s="2">
        <f>Ventas[[#This Row],[Cantidad]]*Ventas[[#This Row],[Precio unitario]]</f>
        <v>198.999999</v>
      </c>
    </row>
    <row r="1319" spans="2:16" hidden="1" x14ac:dyDescent="0.3">
      <c r="B1319" s="1">
        <v>42300</v>
      </c>
      <c r="C1319">
        <v>2015</v>
      </c>
      <c r="D1319" t="s">
        <v>58</v>
      </c>
      <c r="E1319">
        <v>27</v>
      </c>
      <c r="F1319" t="s">
        <v>89</v>
      </c>
      <c r="G1319" t="s">
        <v>34</v>
      </c>
      <c r="H1319" t="s">
        <v>0</v>
      </c>
      <c r="I1319" s="16">
        <f>VLOOKUP(Ventas[[#This Row],[Estado]], Población[#All], 2, 0)</f>
        <v>712816</v>
      </c>
      <c r="J1319" t="s">
        <v>62</v>
      </c>
      <c r="K1319" t="s">
        <v>70</v>
      </c>
      <c r="L1319">
        <v>3</v>
      </c>
      <c r="M1319" s="2">
        <v>16.670000000000002</v>
      </c>
      <c r="N1319" s="2">
        <v>16.333333</v>
      </c>
      <c r="O1319" s="2">
        <f>Ventas[[#This Row],[Cantidad]]*Ventas[[#This Row],[Costo unitario]]</f>
        <v>50.010000000000005</v>
      </c>
      <c r="P1319" s="2">
        <f>Ventas[[#This Row],[Cantidad]]*Ventas[[#This Row],[Precio unitario]]</f>
        <v>48.999999000000003</v>
      </c>
    </row>
    <row r="1320" spans="2:16" x14ac:dyDescent="0.3">
      <c r="B1320" s="1">
        <v>42557</v>
      </c>
      <c r="C1320">
        <v>2016</v>
      </c>
      <c r="D1320" t="s">
        <v>55</v>
      </c>
      <c r="E1320">
        <v>28</v>
      </c>
      <c r="F1320" t="s">
        <v>89</v>
      </c>
      <c r="G1320" t="s">
        <v>34</v>
      </c>
      <c r="H1320" t="s">
        <v>2</v>
      </c>
      <c r="I1320" s="16">
        <f>VLOOKUP(Ventas[[#This Row],[Estado]], Población[#All], 2, 0)</f>
        <v>4246000</v>
      </c>
      <c r="J1320" t="s">
        <v>62</v>
      </c>
      <c r="K1320" t="s">
        <v>65</v>
      </c>
      <c r="L1320">
        <v>3</v>
      </c>
      <c r="M1320" s="2">
        <v>16.329999999999998</v>
      </c>
      <c r="N1320" s="2">
        <v>20</v>
      </c>
      <c r="O1320" s="2">
        <f>Ventas[[#This Row],[Cantidad]]*Ventas[[#This Row],[Costo unitario]]</f>
        <v>48.989999999999995</v>
      </c>
      <c r="P1320" s="2">
        <f>Ventas[[#This Row],[Cantidad]]*Ventas[[#This Row],[Precio unitario]]</f>
        <v>60</v>
      </c>
    </row>
    <row r="1321" spans="2:16" hidden="1" x14ac:dyDescent="0.3">
      <c r="B1321" s="1">
        <v>42271</v>
      </c>
      <c r="C1321">
        <v>2015</v>
      </c>
      <c r="D1321" t="s">
        <v>57</v>
      </c>
      <c r="E1321">
        <v>26</v>
      </c>
      <c r="F1321" t="s">
        <v>89</v>
      </c>
      <c r="G1321" t="s">
        <v>34</v>
      </c>
      <c r="H1321" t="s">
        <v>2</v>
      </c>
      <c r="I1321" s="16">
        <f>VLOOKUP(Ventas[[#This Row],[Estado]], Población[#All], 2, 0)</f>
        <v>4246000</v>
      </c>
      <c r="J1321" t="s">
        <v>62</v>
      </c>
      <c r="K1321" t="s">
        <v>70</v>
      </c>
      <c r="L1321">
        <v>2</v>
      </c>
      <c r="M1321" s="2">
        <v>325</v>
      </c>
      <c r="N1321" s="2">
        <v>361.5</v>
      </c>
      <c r="O1321" s="2">
        <f>Ventas[[#This Row],[Cantidad]]*Ventas[[#This Row],[Costo unitario]]</f>
        <v>650</v>
      </c>
      <c r="P1321" s="2">
        <f>Ventas[[#This Row],[Cantidad]]*Ventas[[#This Row],[Precio unitario]]</f>
        <v>723</v>
      </c>
    </row>
    <row r="1322" spans="2:16" hidden="1" x14ac:dyDescent="0.3">
      <c r="B1322" s="1">
        <v>42283</v>
      </c>
      <c r="C1322">
        <v>2015</v>
      </c>
      <c r="D1322" t="s">
        <v>58</v>
      </c>
      <c r="E1322">
        <v>26</v>
      </c>
      <c r="F1322" t="s">
        <v>89</v>
      </c>
      <c r="G1322" t="s">
        <v>34</v>
      </c>
      <c r="H1322" t="s">
        <v>2</v>
      </c>
      <c r="I1322" s="16">
        <f>VLOOKUP(Ventas[[#This Row],[Estado]], Población[#All], 2, 0)</f>
        <v>4246000</v>
      </c>
      <c r="J1322" t="s">
        <v>62</v>
      </c>
      <c r="K1322" t="s">
        <v>70</v>
      </c>
      <c r="L1322">
        <v>3</v>
      </c>
      <c r="M1322" s="2">
        <v>216.67</v>
      </c>
      <c r="N1322" s="2">
        <v>227.33333300000001</v>
      </c>
      <c r="O1322" s="2">
        <f>Ventas[[#This Row],[Cantidad]]*Ventas[[#This Row],[Costo unitario]]</f>
        <v>650.01</v>
      </c>
      <c r="P1322" s="2">
        <f>Ventas[[#This Row],[Cantidad]]*Ventas[[#This Row],[Precio unitario]]</f>
        <v>681.999999</v>
      </c>
    </row>
    <row r="1323" spans="2:16" hidden="1" x14ac:dyDescent="0.3">
      <c r="B1323" s="1">
        <v>42295</v>
      </c>
      <c r="C1323">
        <v>2015</v>
      </c>
      <c r="D1323" t="s">
        <v>58</v>
      </c>
      <c r="E1323">
        <v>26</v>
      </c>
      <c r="F1323" t="s">
        <v>89</v>
      </c>
      <c r="G1323" t="s">
        <v>34</v>
      </c>
      <c r="H1323" t="s">
        <v>2</v>
      </c>
      <c r="I1323" s="16">
        <f>VLOOKUP(Ventas[[#This Row],[Estado]], Población[#All], 2, 0)</f>
        <v>4246000</v>
      </c>
      <c r="J1323" t="s">
        <v>62</v>
      </c>
      <c r="K1323" t="s">
        <v>70</v>
      </c>
      <c r="L1323">
        <v>1</v>
      </c>
      <c r="M1323" s="2">
        <v>702</v>
      </c>
      <c r="N1323" s="2">
        <v>788</v>
      </c>
      <c r="O1323" s="2">
        <f>Ventas[[#This Row],[Cantidad]]*Ventas[[#This Row],[Costo unitario]]</f>
        <v>702</v>
      </c>
      <c r="P1323" s="2">
        <f>Ventas[[#This Row],[Cantidad]]*Ventas[[#This Row],[Precio unitario]]</f>
        <v>788</v>
      </c>
    </row>
    <row r="1324" spans="2:16" x14ac:dyDescent="0.3">
      <c r="B1324" s="1">
        <v>42408</v>
      </c>
      <c r="C1324">
        <v>2016</v>
      </c>
      <c r="D1324" t="s">
        <v>50</v>
      </c>
      <c r="E1324">
        <v>26</v>
      </c>
      <c r="F1324" t="s">
        <v>89</v>
      </c>
      <c r="G1324" t="s">
        <v>34</v>
      </c>
      <c r="H1324" t="s">
        <v>1</v>
      </c>
      <c r="I1324" s="16">
        <f>VLOOKUP(Ventas[[#This Row],[Estado]], Población[#All], 2, 0)</f>
        <v>39240000</v>
      </c>
      <c r="J1324" t="s">
        <v>61</v>
      </c>
      <c r="K1324" t="s">
        <v>64</v>
      </c>
      <c r="L1324">
        <v>3</v>
      </c>
      <c r="M1324" s="2">
        <v>45</v>
      </c>
      <c r="N1324" s="2">
        <v>58.666666999999997</v>
      </c>
      <c r="O1324" s="2">
        <f>Ventas[[#This Row],[Cantidad]]*Ventas[[#This Row],[Costo unitario]]</f>
        <v>135</v>
      </c>
      <c r="P1324" s="2">
        <f>Ventas[[#This Row],[Cantidad]]*Ventas[[#This Row],[Precio unitario]]</f>
        <v>176.000001</v>
      </c>
    </row>
    <row r="1325" spans="2:16" x14ac:dyDescent="0.3">
      <c r="B1325" s="1">
        <v>42408</v>
      </c>
      <c r="C1325">
        <v>2016</v>
      </c>
      <c r="D1325" t="s">
        <v>50</v>
      </c>
      <c r="E1325">
        <v>26</v>
      </c>
      <c r="F1325" t="s">
        <v>89</v>
      </c>
      <c r="G1325" t="s">
        <v>34</v>
      </c>
      <c r="H1325" t="s">
        <v>1</v>
      </c>
      <c r="I1325" s="16">
        <f>VLOOKUP(Ventas[[#This Row],[Estado]], Población[#All], 2, 0)</f>
        <v>39240000</v>
      </c>
      <c r="J1325" t="s">
        <v>61</v>
      </c>
      <c r="K1325" t="s">
        <v>64</v>
      </c>
      <c r="L1325">
        <v>2</v>
      </c>
      <c r="M1325" s="2">
        <v>19.5</v>
      </c>
      <c r="N1325" s="2">
        <v>27</v>
      </c>
      <c r="O1325" s="2">
        <f>Ventas[[#This Row],[Cantidad]]*Ventas[[#This Row],[Costo unitario]]</f>
        <v>39</v>
      </c>
      <c r="P1325" s="2">
        <f>Ventas[[#This Row],[Cantidad]]*Ventas[[#This Row],[Precio unitario]]</f>
        <v>54</v>
      </c>
    </row>
    <row r="1326" spans="2:16" x14ac:dyDescent="0.3">
      <c r="B1326" s="1">
        <v>42418</v>
      </c>
      <c r="C1326">
        <v>2016</v>
      </c>
      <c r="D1326" t="s">
        <v>50</v>
      </c>
      <c r="E1326">
        <v>26</v>
      </c>
      <c r="F1326" t="s">
        <v>89</v>
      </c>
      <c r="G1326" t="s">
        <v>34</v>
      </c>
      <c r="H1326" t="s">
        <v>1</v>
      </c>
      <c r="I1326" s="16">
        <f>VLOOKUP(Ventas[[#This Row],[Estado]], Población[#All], 2, 0)</f>
        <v>39240000</v>
      </c>
      <c r="J1326" t="s">
        <v>61</v>
      </c>
      <c r="K1326" t="s">
        <v>64</v>
      </c>
      <c r="L1326">
        <v>1</v>
      </c>
      <c r="M1326" s="2">
        <v>110</v>
      </c>
      <c r="N1326" s="2">
        <v>133</v>
      </c>
      <c r="O1326" s="2">
        <f>Ventas[[#This Row],[Cantidad]]*Ventas[[#This Row],[Costo unitario]]</f>
        <v>110</v>
      </c>
      <c r="P1326" s="2">
        <f>Ventas[[#This Row],[Cantidad]]*Ventas[[#This Row],[Precio unitario]]</f>
        <v>133</v>
      </c>
    </row>
    <row r="1327" spans="2:16" x14ac:dyDescent="0.3">
      <c r="B1327" s="1">
        <v>42422</v>
      </c>
      <c r="C1327">
        <v>2016</v>
      </c>
      <c r="D1327" t="s">
        <v>50</v>
      </c>
      <c r="E1327">
        <v>26</v>
      </c>
      <c r="F1327" t="s">
        <v>89</v>
      </c>
      <c r="G1327" t="s">
        <v>34</v>
      </c>
      <c r="H1327" t="s">
        <v>1</v>
      </c>
      <c r="I1327" s="16">
        <f>VLOOKUP(Ventas[[#This Row],[Estado]], Población[#All], 2, 0)</f>
        <v>39240000</v>
      </c>
      <c r="J1327" t="s">
        <v>61</v>
      </c>
      <c r="K1327" t="s">
        <v>64</v>
      </c>
      <c r="L1327">
        <v>1</v>
      </c>
      <c r="M1327" s="2">
        <v>75</v>
      </c>
      <c r="N1327" s="2">
        <v>104</v>
      </c>
      <c r="O1327" s="2">
        <f>Ventas[[#This Row],[Cantidad]]*Ventas[[#This Row],[Costo unitario]]</f>
        <v>75</v>
      </c>
      <c r="P1327" s="2">
        <f>Ventas[[#This Row],[Cantidad]]*Ventas[[#This Row],[Precio unitario]]</f>
        <v>104</v>
      </c>
    </row>
    <row r="1328" spans="2:16" x14ac:dyDescent="0.3">
      <c r="B1328" s="1">
        <v>42441</v>
      </c>
      <c r="C1328">
        <v>2016</v>
      </c>
      <c r="D1328" t="s">
        <v>51</v>
      </c>
      <c r="E1328">
        <v>26</v>
      </c>
      <c r="F1328" t="s">
        <v>89</v>
      </c>
      <c r="G1328" t="s">
        <v>34</v>
      </c>
      <c r="H1328" t="s">
        <v>1</v>
      </c>
      <c r="I1328" s="16">
        <f>VLOOKUP(Ventas[[#This Row],[Estado]], Población[#All], 2, 0)</f>
        <v>39240000</v>
      </c>
      <c r="J1328" t="s">
        <v>61</v>
      </c>
      <c r="K1328" t="s">
        <v>76</v>
      </c>
      <c r="L1328">
        <v>1</v>
      </c>
      <c r="M1328" s="2">
        <v>87</v>
      </c>
      <c r="N1328" s="2">
        <v>94</v>
      </c>
      <c r="O1328" s="2">
        <f>Ventas[[#This Row],[Cantidad]]*Ventas[[#This Row],[Costo unitario]]</f>
        <v>87</v>
      </c>
      <c r="P1328" s="2">
        <f>Ventas[[#This Row],[Cantidad]]*Ventas[[#This Row],[Precio unitario]]</f>
        <v>94</v>
      </c>
    </row>
    <row r="1329" spans="2:16" x14ac:dyDescent="0.3">
      <c r="B1329" s="1">
        <v>42443</v>
      </c>
      <c r="C1329">
        <v>2016</v>
      </c>
      <c r="D1329" t="s">
        <v>51</v>
      </c>
      <c r="E1329">
        <v>26</v>
      </c>
      <c r="F1329" t="s">
        <v>89</v>
      </c>
      <c r="G1329" t="s">
        <v>34</v>
      </c>
      <c r="H1329" t="s">
        <v>1</v>
      </c>
      <c r="I1329" s="16">
        <f>VLOOKUP(Ventas[[#This Row],[Estado]], Población[#All], 2, 0)</f>
        <v>39240000</v>
      </c>
      <c r="J1329" t="s">
        <v>61</v>
      </c>
      <c r="K1329" t="s">
        <v>64</v>
      </c>
      <c r="L1329">
        <v>3</v>
      </c>
      <c r="M1329" s="2">
        <v>35</v>
      </c>
      <c r="N1329" s="2">
        <v>38.666666999999997</v>
      </c>
      <c r="O1329" s="2">
        <f>Ventas[[#This Row],[Cantidad]]*Ventas[[#This Row],[Costo unitario]]</f>
        <v>105</v>
      </c>
      <c r="P1329" s="2">
        <f>Ventas[[#This Row],[Cantidad]]*Ventas[[#This Row],[Precio unitario]]</f>
        <v>116.000001</v>
      </c>
    </row>
    <row r="1330" spans="2:16" x14ac:dyDescent="0.3">
      <c r="B1330" s="1">
        <v>42443</v>
      </c>
      <c r="C1330">
        <v>2016</v>
      </c>
      <c r="D1330" t="s">
        <v>51</v>
      </c>
      <c r="E1330">
        <v>26</v>
      </c>
      <c r="F1330" t="s">
        <v>89</v>
      </c>
      <c r="G1330" t="s">
        <v>34</v>
      </c>
      <c r="H1330" t="s">
        <v>1</v>
      </c>
      <c r="I1330" s="16">
        <f>VLOOKUP(Ventas[[#This Row],[Estado]], Población[#All], 2, 0)</f>
        <v>39240000</v>
      </c>
      <c r="J1330" t="s">
        <v>61</v>
      </c>
      <c r="K1330" t="s">
        <v>64</v>
      </c>
      <c r="L1330">
        <v>3</v>
      </c>
      <c r="M1330" s="2">
        <v>23.33</v>
      </c>
      <c r="N1330" s="2">
        <v>29.666667</v>
      </c>
      <c r="O1330" s="2">
        <f>Ventas[[#This Row],[Cantidad]]*Ventas[[#This Row],[Costo unitario]]</f>
        <v>69.989999999999995</v>
      </c>
      <c r="P1330" s="2">
        <f>Ventas[[#This Row],[Cantidad]]*Ventas[[#This Row],[Precio unitario]]</f>
        <v>89.000000999999997</v>
      </c>
    </row>
    <row r="1331" spans="2:16" x14ac:dyDescent="0.3">
      <c r="B1331" s="1">
        <v>42443</v>
      </c>
      <c r="C1331">
        <v>2016</v>
      </c>
      <c r="D1331" t="s">
        <v>51</v>
      </c>
      <c r="E1331">
        <v>26</v>
      </c>
      <c r="F1331" t="s">
        <v>89</v>
      </c>
      <c r="G1331" t="s">
        <v>34</v>
      </c>
      <c r="H1331" t="s">
        <v>1</v>
      </c>
      <c r="I1331" s="16">
        <f>VLOOKUP(Ventas[[#This Row],[Estado]], Población[#All], 2, 0)</f>
        <v>39240000</v>
      </c>
      <c r="J1331" t="s">
        <v>61</v>
      </c>
      <c r="K1331" t="s">
        <v>64</v>
      </c>
      <c r="L1331">
        <v>1</v>
      </c>
      <c r="M1331" s="2">
        <v>35</v>
      </c>
      <c r="N1331" s="2">
        <v>46</v>
      </c>
      <c r="O1331" s="2">
        <f>Ventas[[#This Row],[Cantidad]]*Ventas[[#This Row],[Costo unitario]]</f>
        <v>35</v>
      </c>
      <c r="P1331" s="2">
        <f>Ventas[[#This Row],[Cantidad]]*Ventas[[#This Row],[Precio unitario]]</f>
        <v>46</v>
      </c>
    </row>
    <row r="1332" spans="2:16" x14ac:dyDescent="0.3">
      <c r="B1332" s="1">
        <v>42445</v>
      </c>
      <c r="C1332">
        <v>2016</v>
      </c>
      <c r="D1332" t="s">
        <v>51</v>
      </c>
      <c r="E1332">
        <v>26</v>
      </c>
      <c r="F1332" t="s">
        <v>89</v>
      </c>
      <c r="G1332" t="s">
        <v>34</v>
      </c>
      <c r="H1332" t="s">
        <v>1</v>
      </c>
      <c r="I1332" s="16">
        <f>VLOOKUP(Ventas[[#This Row],[Estado]], Población[#All], 2, 0)</f>
        <v>39240000</v>
      </c>
      <c r="J1332" t="s">
        <v>61</v>
      </c>
      <c r="K1332" t="s">
        <v>64</v>
      </c>
      <c r="L1332">
        <v>3</v>
      </c>
      <c r="M1332" s="2">
        <v>43</v>
      </c>
      <c r="N1332" s="2">
        <v>52.666666999999997</v>
      </c>
      <c r="O1332" s="2">
        <f>Ventas[[#This Row],[Cantidad]]*Ventas[[#This Row],[Costo unitario]]</f>
        <v>129</v>
      </c>
      <c r="P1332" s="2">
        <f>Ventas[[#This Row],[Cantidad]]*Ventas[[#This Row],[Precio unitario]]</f>
        <v>158.000001</v>
      </c>
    </row>
    <row r="1333" spans="2:16" x14ac:dyDescent="0.3">
      <c r="B1333" s="1">
        <v>42445</v>
      </c>
      <c r="C1333">
        <v>2016</v>
      </c>
      <c r="D1333" t="s">
        <v>51</v>
      </c>
      <c r="E1333">
        <v>26</v>
      </c>
      <c r="F1333" t="s">
        <v>89</v>
      </c>
      <c r="G1333" t="s">
        <v>34</v>
      </c>
      <c r="H1333" t="s">
        <v>1</v>
      </c>
      <c r="I1333" s="16">
        <f>VLOOKUP(Ventas[[#This Row],[Estado]], Población[#All], 2, 0)</f>
        <v>39240000</v>
      </c>
      <c r="J1333" t="s">
        <v>61</v>
      </c>
      <c r="K1333" t="s">
        <v>64</v>
      </c>
      <c r="L1333">
        <v>1</v>
      </c>
      <c r="M1333" s="2">
        <v>25</v>
      </c>
      <c r="N1333" s="2">
        <v>31</v>
      </c>
      <c r="O1333" s="2">
        <f>Ventas[[#This Row],[Cantidad]]*Ventas[[#This Row],[Costo unitario]]</f>
        <v>25</v>
      </c>
      <c r="P1333" s="2">
        <f>Ventas[[#This Row],[Cantidad]]*Ventas[[#This Row],[Precio unitario]]</f>
        <v>31</v>
      </c>
    </row>
    <row r="1334" spans="2:16" x14ac:dyDescent="0.3">
      <c r="B1334" s="1">
        <v>42448</v>
      </c>
      <c r="C1334">
        <v>2016</v>
      </c>
      <c r="D1334" t="s">
        <v>51</v>
      </c>
      <c r="E1334">
        <v>26</v>
      </c>
      <c r="F1334" t="s">
        <v>89</v>
      </c>
      <c r="G1334" t="s">
        <v>34</v>
      </c>
      <c r="H1334" t="s">
        <v>1</v>
      </c>
      <c r="I1334" s="16">
        <f>VLOOKUP(Ventas[[#This Row],[Estado]], Población[#All], 2, 0)</f>
        <v>39240000</v>
      </c>
      <c r="J1334" t="s">
        <v>61</v>
      </c>
      <c r="K1334" t="s">
        <v>64</v>
      </c>
      <c r="L1334">
        <v>1</v>
      </c>
      <c r="M1334" s="2">
        <v>135</v>
      </c>
      <c r="N1334" s="2">
        <v>144</v>
      </c>
      <c r="O1334" s="2">
        <f>Ventas[[#This Row],[Cantidad]]*Ventas[[#This Row],[Costo unitario]]</f>
        <v>135</v>
      </c>
      <c r="P1334" s="2">
        <f>Ventas[[#This Row],[Cantidad]]*Ventas[[#This Row],[Precio unitario]]</f>
        <v>144</v>
      </c>
    </row>
    <row r="1335" spans="2:16" x14ac:dyDescent="0.3">
      <c r="B1335" s="1">
        <v>42448</v>
      </c>
      <c r="C1335">
        <v>2016</v>
      </c>
      <c r="D1335" t="s">
        <v>51</v>
      </c>
      <c r="E1335">
        <v>26</v>
      </c>
      <c r="F1335" t="s">
        <v>89</v>
      </c>
      <c r="G1335" t="s">
        <v>34</v>
      </c>
      <c r="H1335" t="s">
        <v>1</v>
      </c>
      <c r="I1335" s="16">
        <f>VLOOKUP(Ventas[[#This Row],[Estado]], Población[#All], 2, 0)</f>
        <v>39240000</v>
      </c>
      <c r="J1335" t="s">
        <v>61</v>
      </c>
      <c r="K1335" t="s">
        <v>64</v>
      </c>
      <c r="L1335">
        <v>1</v>
      </c>
      <c r="M1335" s="2">
        <v>53</v>
      </c>
      <c r="N1335" s="2">
        <v>62</v>
      </c>
      <c r="O1335" s="2">
        <f>Ventas[[#This Row],[Cantidad]]*Ventas[[#This Row],[Costo unitario]]</f>
        <v>53</v>
      </c>
      <c r="P1335" s="2">
        <f>Ventas[[#This Row],[Cantidad]]*Ventas[[#This Row],[Precio unitario]]</f>
        <v>62</v>
      </c>
    </row>
    <row r="1336" spans="2:16" x14ac:dyDescent="0.3">
      <c r="B1336" s="1">
        <v>42448</v>
      </c>
      <c r="C1336">
        <v>2016</v>
      </c>
      <c r="D1336" t="s">
        <v>51</v>
      </c>
      <c r="E1336">
        <v>26</v>
      </c>
      <c r="F1336" t="s">
        <v>89</v>
      </c>
      <c r="G1336" t="s">
        <v>34</v>
      </c>
      <c r="H1336" t="s">
        <v>1</v>
      </c>
      <c r="I1336" s="16">
        <f>VLOOKUP(Ventas[[#This Row],[Estado]], Población[#All], 2, 0)</f>
        <v>39240000</v>
      </c>
      <c r="J1336" t="s">
        <v>61</v>
      </c>
      <c r="K1336" t="s">
        <v>64</v>
      </c>
      <c r="L1336">
        <v>2</v>
      </c>
      <c r="M1336" s="2">
        <v>16</v>
      </c>
      <c r="N1336" s="2">
        <v>21</v>
      </c>
      <c r="O1336" s="2">
        <f>Ventas[[#This Row],[Cantidad]]*Ventas[[#This Row],[Costo unitario]]</f>
        <v>32</v>
      </c>
      <c r="P1336" s="2">
        <f>Ventas[[#This Row],[Cantidad]]*Ventas[[#This Row],[Precio unitario]]</f>
        <v>42</v>
      </c>
    </row>
    <row r="1337" spans="2:16" x14ac:dyDescent="0.3">
      <c r="B1337" s="1">
        <v>42449</v>
      </c>
      <c r="C1337">
        <v>2016</v>
      </c>
      <c r="D1337" t="s">
        <v>51</v>
      </c>
      <c r="E1337">
        <v>26</v>
      </c>
      <c r="F1337" t="s">
        <v>89</v>
      </c>
      <c r="G1337" t="s">
        <v>34</v>
      </c>
      <c r="H1337" t="s">
        <v>1</v>
      </c>
      <c r="I1337" s="16">
        <f>VLOOKUP(Ventas[[#This Row],[Estado]], Población[#All], 2, 0)</f>
        <v>39240000</v>
      </c>
      <c r="J1337" t="s">
        <v>61</v>
      </c>
      <c r="K1337" t="s">
        <v>64</v>
      </c>
      <c r="L1337">
        <v>2</v>
      </c>
      <c r="M1337" s="2">
        <v>38</v>
      </c>
      <c r="N1337" s="2">
        <v>41.5</v>
      </c>
      <c r="O1337" s="2">
        <f>Ventas[[#This Row],[Cantidad]]*Ventas[[#This Row],[Costo unitario]]</f>
        <v>76</v>
      </c>
      <c r="P1337" s="2">
        <f>Ventas[[#This Row],[Cantidad]]*Ventas[[#This Row],[Precio unitario]]</f>
        <v>83</v>
      </c>
    </row>
    <row r="1338" spans="2:16" x14ac:dyDescent="0.3">
      <c r="B1338" s="1">
        <v>42455</v>
      </c>
      <c r="C1338">
        <v>2016</v>
      </c>
      <c r="D1338" t="s">
        <v>51</v>
      </c>
      <c r="E1338">
        <v>26</v>
      </c>
      <c r="F1338" t="s">
        <v>89</v>
      </c>
      <c r="G1338" t="s">
        <v>34</v>
      </c>
      <c r="H1338" t="s">
        <v>1</v>
      </c>
      <c r="I1338" s="16">
        <f>VLOOKUP(Ventas[[#This Row],[Estado]], Población[#All], 2, 0)</f>
        <v>39240000</v>
      </c>
      <c r="J1338" t="s">
        <v>61</v>
      </c>
      <c r="K1338" t="s">
        <v>64</v>
      </c>
      <c r="L1338">
        <v>3</v>
      </c>
      <c r="M1338" s="2">
        <v>5.33</v>
      </c>
      <c r="N1338" s="2">
        <v>6.6666670000000003</v>
      </c>
      <c r="O1338" s="2">
        <f>Ventas[[#This Row],[Cantidad]]*Ventas[[#This Row],[Costo unitario]]</f>
        <v>15.99</v>
      </c>
      <c r="P1338" s="2">
        <f>Ventas[[#This Row],[Cantidad]]*Ventas[[#This Row],[Precio unitario]]</f>
        <v>20.000001000000001</v>
      </c>
    </row>
    <row r="1339" spans="2:16" x14ac:dyDescent="0.3">
      <c r="B1339" s="1">
        <v>42461</v>
      </c>
      <c r="C1339">
        <v>2016</v>
      </c>
      <c r="D1339" t="s">
        <v>52</v>
      </c>
      <c r="E1339">
        <v>26</v>
      </c>
      <c r="F1339" t="s">
        <v>89</v>
      </c>
      <c r="G1339" t="s">
        <v>34</v>
      </c>
      <c r="H1339" t="s">
        <v>1</v>
      </c>
      <c r="I1339" s="16">
        <f>VLOOKUP(Ventas[[#This Row],[Estado]], Población[#All], 2, 0)</f>
        <v>39240000</v>
      </c>
      <c r="J1339" t="s">
        <v>61</v>
      </c>
      <c r="K1339" t="s">
        <v>76</v>
      </c>
      <c r="L1339">
        <v>3</v>
      </c>
      <c r="M1339" s="2">
        <v>34.33</v>
      </c>
      <c r="N1339" s="2">
        <v>43.333333000000003</v>
      </c>
      <c r="O1339" s="2">
        <f>Ventas[[#This Row],[Cantidad]]*Ventas[[#This Row],[Costo unitario]]</f>
        <v>102.99</v>
      </c>
      <c r="P1339" s="2">
        <f>Ventas[[#This Row],[Cantidad]]*Ventas[[#This Row],[Precio unitario]]</f>
        <v>129.999999</v>
      </c>
    </row>
    <row r="1340" spans="2:16" x14ac:dyDescent="0.3">
      <c r="B1340" s="1">
        <v>42461</v>
      </c>
      <c r="C1340">
        <v>2016</v>
      </c>
      <c r="D1340" t="s">
        <v>52</v>
      </c>
      <c r="E1340">
        <v>26</v>
      </c>
      <c r="F1340" t="s">
        <v>89</v>
      </c>
      <c r="G1340" t="s">
        <v>34</v>
      </c>
      <c r="H1340" t="s">
        <v>1</v>
      </c>
      <c r="I1340" s="16">
        <f>VLOOKUP(Ventas[[#This Row],[Estado]], Población[#All], 2, 0)</f>
        <v>39240000</v>
      </c>
      <c r="J1340" t="s">
        <v>61</v>
      </c>
      <c r="K1340" t="s">
        <v>64</v>
      </c>
      <c r="L1340">
        <v>3</v>
      </c>
      <c r="M1340" s="2">
        <v>8.33</v>
      </c>
      <c r="N1340" s="2">
        <v>9.6666670000000003</v>
      </c>
      <c r="O1340" s="2">
        <f>Ventas[[#This Row],[Cantidad]]*Ventas[[#This Row],[Costo unitario]]</f>
        <v>24.990000000000002</v>
      </c>
      <c r="P1340" s="2">
        <f>Ventas[[#This Row],[Cantidad]]*Ventas[[#This Row],[Precio unitario]]</f>
        <v>29.000001000000001</v>
      </c>
    </row>
    <row r="1341" spans="2:16" x14ac:dyDescent="0.3">
      <c r="B1341" s="1">
        <v>42467</v>
      </c>
      <c r="C1341">
        <v>2016</v>
      </c>
      <c r="D1341" t="s">
        <v>52</v>
      </c>
      <c r="E1341">
        <v>26</v>
      </c>
      <c r="F1341" t="s">
        <v>89</v>
      </c>
      <c r="G1341" t="s">
        <v>34</v>
      </c>
      <c r="H1341" t="s">
        <v>1</v>
      </c>
      <c r="I1341" s="16">
        <f>VLOOKUP(Ventas[[#This Row],[Estado]], Población[#All], 2, 0)</f>
        <v>39240000</v>
      </c>
      <c r="J1341" t="s">
        <v>61</v>
      </c>
      <c r="K1341" t="s">
        <v>64</v>
      </c>
      <c r="L1341">
        <v>1</v>
      </c>
      <c r="M1341" s="2">
        <v>70</v>
      </c>
      <c r="N1341" s="2">
        <v>77</v>
      </c>
      <c r="O1341" s="2">
        <f>Ventas[[#This Row],[Cantidad]]*Ventas[[#This Row],[Costo unitario]]</f>
        <v>70</v>
      </c>
      <c r="P1341" s="2">
        <f>Ventas[[#This Row],[Cantidad]]*Ventas[[#This Row],[Precio unitario]]</f>
        <v>77</v>
      </c>
    </row>
    <row r="1342" spans="2:16" x14ac:dyDescent="0.3">
      <c r="B1342" s="1">
        <v>42467</v>
      </c>
      <c r="C1342">
        <v>2016</v>
      </c>
      <c r="D1342" t="s">
        <v>52</v>
      </c>
      <c r="E1342">
        <v>26</v>
      </c>
      <c r="F1342" t="s">
        <v>89</v>
      </c>
      <c r="G1342" t="s">
        <v>34</v>
      </c>
      <c r="H1342" t="s">
        <v>1</v>
      </c>
      <c r="I1342" s="16">
        <f>VLOOKUP(Ventas[[#This Row],[Estado]], Población[#All], 2, 0)</f>
        <v>39240000</v>
      </c>
      <c r="J1342" t="s">
        <v>61</v>
      </c>
      <c r="K1342" t="s">
        <v>64</v>
      </c>
      <c r="L1342">
        <v>2</v>
      </c>
      <c r="M1342" s="2">
        <v>13.5</v>
      </c>
      <c r="N1342" s="2">
        <v>15.5</v>
      </c>
      <c r="O1342" s="2">
        <f>Ventas[[#This Row],[Cantidad]]*Ventas[[#This Row],[Costo unitario]]</f>
        <v>27</v>
      </c>
      <c r="P1342" s="2">
        <f>Ventas[[#This Row],[Cantidad]]*Ventas[[#This Row],[Precio unitario]]</f>
        <v>31</v>
      </c>
    </row>
    <row r="1343" spans="2:16" x14ac:dyDescent="0.3">
      <c r="B1343" s="1">
        <v>42511</v>
      </c>
      <c r="C1343">
        <v>2016</v>
      </c>
      <c r="D1343" t="s">
        <v>53</v>
      </c>
      <c r="E1343">
        <v>26</v>
      </c>
      <c r="F1343" t="s">
        <v>89</v>
      </c>
      <c r="G1343" t="s">
        <v>34</v>
      </c>
      <c r="H1343" t="s">
        <v>1</v>
      </c>
      <c r="I1343" s="16">
        <f>VLOOKUP(Ventas[[#This Row],[Estado]], Población[#All], 2, 0)</f>
        <v>39240000</v>
      </c>
      <c r="J1343" t="s">
        <v>61</v>
      </c>
      <c r="K1343" t="s">
        <v>64</v>
      </c>
      <c r="L1343">
        <v>3</v>
      </c>
      <c r="M1343" s="2">
        <v>23</v>
      </c>
      <c r="N1343" s="2">
        <v>28.666667</v>
      </c>
      <c r="O1343" s="2">
        <f>Ventas[[#This Row],[Cantidad]]*Ventas[[#This Row],[Costo unitario]]</f>
        <v>69</v>
      </c>
      <c r="P1343" s="2">
        <f>Ventas[[#This Row],[Cantidad]]*Ventas[[#This Row],[Precio unitario]]</f>
        <v>86.000000999999997</v>
      </c>
    </row>
    <row r="1344" spans="2:16" x14ac:dyDescent="0.3">
      <c r="B1344" s="1">
        <v>42511</v>
      </c>
      <c r="C1344">
        <v>2016</v>
      </c>
      <c r="D1344" t="s">
        <v>53</v>
      </c>
      <c r="E1344">
        <v>26</v>
      </c>
      <c r="F1344" t="s">
        <v>89</v>
      </c>
      <c r="G1344" t="s">
        <v>34</v>
      </c>
      <c r="H1344" t="s">
        <v>1</v>
      </c>
      <c r="I1344" s="16">
        <f>VLOOKUP(Ventas[[#This Row],[Estado]], Población[#All], 2, 0)</f>
        <v>39240000</v>
      </c>
      <c r="J1344" t="s">
        <v>61</v>
      </c>
      <c r="K1344" t="s">
        <v>64</v>
      </c>
      <c r="L1344">
        <v>3</v>
      </c>
      <c r="M1344" s="2">
        <v>18.670000000000002</v>
      </c>
      <c r="N1344" s="2">
        <v>21</v>
      </c>
      <c r="O1344" s="2">
        <f>Ventas[[#This Row],[Cantidad]]*Ventas[[#This Row],[Costo unitario]]</f>
        <v>56.010000000000005</v>
      </c>
      <c r="P1344" s="2">
        <f>Ventas[[#This Row],[Cantidad]]*Ventas[[#This Row],[Precio unitario]]</f>
        <v>63</v>
      </c>
    </row>
    <row r="1345" spans="2:16" x14ac:dyDescent="0.3">
      <c r="B1345" s="1">
        <v>42525</v>
      </c>
      <c r="C1345">
        <v>2016</v>
      </c>
      <c r="D1345" t="s">
        <v>54</v>
      </c>
      <c r="E1345">
        <v>26</v>
      </c>
      <c r="F1345" t="s">
        <v>89</v>
      </c>
      <c r="G1345" t="s">
        <v>34</v>
      </c>
      <c r="H1345" t="s">
        <v>1</v>
      </c>
      <c r="I1345" s="16">
        <f>VLOOKUP(Ventas[[#This Row],[Estado]], Población[#All], 2, 0)</f>
        <v>39240000</v>
      </c>
      <c r="J1345" t="s">
        <v>61</v>
      </c>
      <c r="K1345" t="s">
        <v>64</v>
      </c>
      <c r="L1345">
        <v>2</v>
      </c>
      <c r="M1345" s="2">
        <v>50</v>
      </c>
      <c r="N1345" s="2">
        <v>60</v>
      </c>
      <c r="O1345" s="2">
        <f>Ventas[[#This Row],[Cantidad]]*Ventas[[#This Row],[Costo unitario]]</f>
        <v>100</v>
      </c>
      <c r="P1345" s="2">
        <f>Ventas[[#This Row],[Cantidad]]*Ventas[[#This Row],[Precio unitario]]</f>
        <v>120</v>
      </c>
    </row>
    <row r="1346" spans="2:16" x14ac:dyDescent="0.3">
      <c r="B1346" s="1">
        <v>42556</v>
      </c>
      <c r="C1346">
        <v>2016</v>
      </c>
      <c r="D1346" t="s">
        <v>55</v>
      </c>
      <c r="E1346">
        <v>26</v>
      </c>
      <c r="F1346" t="s">
        <v>89</v>
      </c>
      <c r="G1346" t="s">
        <v>34</v>
      </c>
      <c r="H1346" t="s">
        <v>1</v>
      </c>
      <c r="I1346" s="16">
        <f>VLOOKUP(Ventas[[#This Row],[Estado]], Población[#All], 2, 0)</f>
        <v>39240000</v>
      </c>
      <c r="J1346" t="s">
        <v>61</v>
      </c>
      <c r="K1346" t="s">
        <v>64</v>
      </c>
      <c r="L1346">
        <v>1</v>
      </c>
      <c r="M1346" s="2">
        <v>25</v>
      </c>
      <c r="N1346" s="2">
        <v>28</v>
      </c>
      <c r="O1346" s="2">
        <f>Ventas[[#This Row],[Cantidad]]*Ventas[[#This Row],[Costo unitario]]</f>
        <v>25</v>
      </c>
      <c r="P1346" s="2">
        <f>Ventas[[#This Row],[Cantidad]]*Ventas[[#This Row],[Precio unitario]]</f>
        <v>28</v>
      </c>
    </row>
    <row r="1347" spans="2:16" x14ac:dyDescent="0.3">
      <c r="B1347" s="1">
        <v>42556</v>
      </c>
      <c r="C1347">
        <v>2016</v>
      </c>
      <c r="D1347" t="s">
        <v>55</v>
      </c>
      <c r="E1347">
        <v>26</v>
      </c>
      <c r="F1347" t="s">
        <v>89</v>
      </c>
      <c r="G1347" t="s">
        <v>34</v>
      </c>
      <c r="H1347" t="s">
        <v>1</v>
      </c>
      <c r="I1347" s="16">
        <f>VLOOKUP(Ventas[[#This Row],[Estado]], Población[#All], 2, 0)</f>
        <v>39240000</v>
      </c>
      <c r="J1347" t="s">
        <v>61</v>
      </c>
      <c r="K1347" t="s">
        <v>64</v>
      </c>
      <c r="L1347">
        <v>2</v>
      </c>
      <c r="M1347" s="2">
        <v>2.5</v>
      </c>
      <c r="N1347" s="2">
        <v>3</v>
      </c>
      <c r="O1347" s="2">
        <f>Ventas[[#This Row],[Cantidad]]*Ventas[[#This Row],[Costo unitario]]</f>
        <v>5</v>
      </c>
      <c r="P1347" s="2">
        <f>Ventas[[#This Row],[Cantidad]]*Ventas[[#This Row],[Precio unitario]]</f>
        <v>6</v>
      </c>
    </row>
    <row r="1348" spans="2:16" x14ac:dyDescent="0.3">
      <c r="B1348" s="1">
        <v>42566</v>
      </c>
      <c r="C1348">
        <v>2016</v>
      </c>
      <c r="D1348" t="s">
        <v>55</v>
      </c>
      <c r="E1348">
        <v>26</v>
      </c>
      <c r="F1348" t="s">
        <v>89</v>
      </c>
      <c r="G1348" t="s">
        <v>34</v>
      </c>
      <c r="H1348" t="s">
        <v>1</v>
      </c>
      <c r="I1348" s="16">
        <f>VLOOKUP(Ventas[[#This Row],[Estado]], Población[#All], 2, 0)</f>
        <v>39240000</v>
      </c>
      <c r="J1348" t="s">
        <v>61</v>
      </c>
      <c r="K1348" t="s">
        <v>64</v>
      </c>
      <c r="L1348">
        <v>3</v>
      </c>
      <c r="M1348" s="2">
        <v>0.67</v>
      </c>
      <c r="N1348" s="2">
        <v>1</v>
      </c>
      <c r="O1348" s="2">
        <f>Ventas[[#This Row],[Cantidad]]*Ventas[[#This Row],[Costo unitario]]</f>
        <v>2.0100000000000002</v>
      </c>
      <c r="P1348" s="2">
        <f>Ventas[[#This Row],[Cantidad]]*Ventas[[#This Row],[Precio unitario]]</f>
        <v>3</v>
      </c>
    </row>
    <row r="1349" spans="2:16" x14ac:dyDescent="0.3">
      <c r="B1349" s="1">
        <v>42581</v>
      </c>
      <c r="C1349">
        <v>2016</v>
      </c>
      <c r="D1349" t="s">
        <v>55</v>
      </c>
      <c r="E1349">
        <v>26</v>
      </c>
      <c r="F1349" t="s">
        <v>89</v>
      </c>
      <c r="G1349" t="s">
        <v>34</v>
      </c>
      <c r="H1349" t="s">
        <v>1</v>
      </c>
      <c r="I1349" s="16">
        <f>VLOOKUP(Ventas[[#This Row],[Estado]], Población[#All], 2, 0)</f>
        <v>39240000</v>
      </c>
      <c r="J1349" t="s">
        <v>61</v>
      </c>
      <c r="K1349" t="s">
        <v>64</v>
      </c>
      <c r="L1349">
        <v>3</v>
      </c>
      <c r="M1349" s="2">
        <v>33.33</v>
      </c>
      <c r="N1349" s="2">
        <v>38.333333000000003</v>
      </c>
      <c r="O1349" s="2">
        <f>Ventas[[#This Row],[Cantidad]]*Ventas[[#This Row],[Costo unitario]]</f>
        <v>99.99</v>
      </c>
      <c r="P1349" s="2">
        <f>Ventas[[#This Row],[Cantidad]]*Ventas[[#This Row],[Precio unitario]]</f>
        <v>114.999999</v>
      </c>
    </row>
    <row r="1350" spans="2:16" hidden="1" x14ac:dyDescent="0.3">
      <c r="B1350" s="1">
        <v>42240</v>
      </c>
      <c r="C1350">
        <v>2015</v>
      </c>
      <c r="D1350" t="s">
        <v>56</v>
      </c>
      <c r="E1350">
        <v>26</v>
      </c>
      <c r="F1350" t="s">
        <v>89</v>
      </c>
      <c r="G1350" t="s">
        <v>34</v>
      </c>
      <c r="H1350" t="s">
        <v>1</v>
      </c>
      <c r="I1350" s="16">
        <f>VLOOKUP(Ventas[[#This Row],[Estado]], Población[#All], 2, 0)</f>
        <v>39240000</v>
      </c>
      <c r="J1350" t="s">
        <v>61</v>
      </c>
      <c r="K1350" t="s">
        <v>64</v>
      </c>
      <c r="L1350">
        <v>2</v>
      </c>
      <c r="M1350" s="2">
        <v>8</v>
      </c>
      <c r="N1350" s="2">
        <v>9.5</v>
      </c>
      <c r="O1350" s="2">
        <f>Ventas[[#This Row],[Cantidad]]*Ventas[[#This Row],[Costo unitario]]</f>
        <v>16</v>
      </c>
      <c r="P1350" s="2">
        <f>Ventas[[#This Row],[Cantidad]]*Ventas[[#This Row],[Precio unitario]]</f>
        <v>19</v>
      </c>
    </row>
    <row r="1351" spans="2:16" hidden="1" x14ac:dyDescent="0.3">
      <c r="B1351" s="1">
        <v>42240</v>
      </c>
      <c r="C1351">
        <v>2015</v>
      </c>
      <c r="D1351" t="s">
        <v>56</v>
      </c>
      <c r="E1351">
        <v>26</v>
      </c>
      <c r="F1351" t="s">
        <v>89</v>
      </c>
      <c r="G1351" t="s">
        <v>34</v>
      </c>
      <c r="H1351" t="s">
        <v>1</v>
      </c>
      <c r="I1351" s="16">
        <f>VLOOKUP(Ventas[[#This Row],[Estado]], Población[#All], 2, 0)</f>
        <v>39240000</v>
      </c>
      <c r="J1351" t="s">
        <v>61</v>
      </c>
      <c r="K1351" t="s">
        <v>64</v>
      </c>
      <c r="L1351">
        <v>2</v>
      </c>
      <c r="M1351" s="2">
        <v>98</v>
      </c>
      <c r="N1351" s="2">
        <v>93</v>
      </c>
      <c r="O1351" s="2">
        <f>Ventas[[#This Row],[Cantidad]]*Ventas[[#This Row],[Costo unitario]]</f>
        <v>196</v>
      </c>
      <c r="P1351" s="2">
        <f>Ventas[[#This Row],[Cantidad]]*Ventas[[#This Row],[Precio unitario]]</f>
        <v>186</v>
      </c>
    </row>
    <row r="1352" spans="2:16" hidden="1" x14ac:dyDescent="0.3">
      <c r="B1352" s="1">
        <v>42241</v>
      </c>
      <c r="C1352">
        <v>2015</v>
      </c>
      <c r="D1352" t="s">
        <v>56</v>
      </c>
      <c r="E1352">
        <v>26</v>
      </c>
      <c r="F1352" t="s">
        <v>89</v>
      </c>
      <c r="G1352" t="s">
        <v>34</v>
      </c>
      <c r="H1352" t="s">
        <v>1</v>
      </c>
      <c r="I1352" s="16">
        <f>VLOOKUP(Ventas[[#This Row],[Estado]], Población[#All], 2, 0)</f>
        <v>39240000</v>
      </c>
      <c r="J1352" t="s">
        <v>61</v>
      </c>
      <c r="K1352" t="s">
        <v>64</v>
      </c>
      <c r="L1352">
        <v>1</v>
      </c>
      <c r="M1352" s="2">
        <v>105</v>
      </c>
      <c r="N1352" s="2">
        <v>122</v>
      </c>
      <c r="O1352" s="2">
        <f>Ventas[[#This Row],[Cantidad]]*Ventas[[#This Row],[Costo unitario]]</f>
        <v>105</v>
      </c>
      <c r="P1352" s="2">
        <f>Ventas[[#This Row],[Cantidad]]*Ventas[[#This Row],[Precio unitario]]</f>
        <v>122</v>
      </c>
    </row>
    <row r="1353" spans="2:16" hidden="1" x14ac:dyDescent="0.3">
      <c r="B1353" s="1">
        <v>42241</v>
      </c>
      <c r="C1353">
        <v>2015</v>
      </c>
      <c r="D1353" t="s">
        <v>56</v>
      </c>
      <c r="E1353">
        <v>26</v>
      </c>
      <c r="F1353" t="s">
        <v>89</v>
      </c>
      <c r="G1353" t="s">
        <v>34</v>
      </c>
      <c r="H1353" t="s">
        <v>1</v>
      </c>
      <c r="I1353" s="16">
        <f>VLOOKUP(Ventas[[#This Row],[Estado]], Población[#All], 2, 0)</f>
        <v>39240000</v>
      </c>
      <c r="J1353" t="s">
        <v>61</v>
      </c>
      <c r="K1353" t="s">
        <v>64</v>
      </c>
      <c r="L1353">
        <v>2</v>
      </c>
      <c r="M1353" s="2">
        <v>17.5</v>
      </c>
      <c r="N1353" s="2">
        <v>19.5</v>
      </c>
      <c r="O1353" s="2">
        <f>Ventas[[#This Row],[Cantidad]]*Ventas[[#This Row],[Costo unitario]]</f>
        <v>35</v>
      </c>
      <c r="P1353" s="2">
        <f>Ventas[[#This Row],[Cantidad]]*Ventas[[#This Row],[Precio unitario]]</f>
        <v>39</v>
      </c>
    </row>
    <row r="1354" spans="2:16" hidden="1" x14ac:dyDescent="0.3">
      <c r="B1354" s="1">
        <v>42241</v>
      </c>
      <c r="C1354">
        <v>2015</v>
      </c>
      <c r="D1354" t="s">
        <v>56</v>
      </c>
      <c r="E1354">
        <v>26</v>
      </c>
      <c r="F1354" t="s">
        <v>89</v>
      </c>
      <c r="G1354" t="s">
        <v>34</v>
      </c>
      <c r="H1354" t="s">
        <v>1</v>
      </c>
      <c r="I1354" s="16">
        <f>VLOOKUP(Ventas[[#This Row],[Estado]], Población[#All], 2, 0)</f>
        <v>39240000</v>
      </c>
      <c r="J1354" t="s">
        <v>61</v>
      </c>
      <c r="K1354" t="s">
        <v>64</v>
      </c>
      <c r="L1354">
        <v>3</v>
      </c>
      <c r="M1354" s="2">
        <v>4.67</v>
      </c>
      <c r="N1354" s="2">
        <v>5</v>
      </c>
      <c r="O1354" s="2">
        <f>Ventas[[#This Row],[Cantidad]]*Ventas[[#This Row],[Costo unitario]]</f>
        <v>14.01</v>
      </c>
      <c r="P1354" s="2">
        <f>Ventas[[#This Row],[Cantidad]]*Ventas[[#This Row],[Precio unitario]]</f>
        <v>15</v>
      </c>
    </row>
    <row r="1355" spans="2:16" hidden="1" x14ac:dyDescent="0.3">
      <c r="B1355" s="1">
        <v>42243</v>
      </c>
      <c r="C1355">
        <v>2015</v>
      </c>
      <c r="D1355" t="s">
        <v>56</v>
      </c>
      <c r="E1355">
        <v>26</v>
      </c>
      <c r="F1355" t="s">
        <v>89</v>
      </c>
      <c r="G1355" t="s">
        <v>34</v>
      </c>
      <c r="H1355" t="s">
        <v>1</v>
      </c>
      <c r="I1355" s="16">
        <f>VLOOKUP(Ventas[[#This Row],[Estado]], Población[#All], 2, 0)</f>
        <v>39240000</v>
      </c>
      <c r="J1355" t="s">
        <v>61</v>
      </c>
      <c r="K1355" t="s">
        <v>64</v>
      </c>
      <c r="L1355">
        <v>2</v>
      </c>
      <c r="M1355" s="2">
        <v>232</v>
      </c>
      <c r="N1355" s="2">
        <v>244</v>
      </c>
      <c r="O1355" s="2">
        <f>Ventas[[#This Row],[Cantidad]]*Ventas[[#This Row],[Costo unitario]]</f>
        <v>464</v>
      </c>
      <c r="P1355" s="2">
        <f>Ventas[[#This Row],[Cantidad]]*Ventas[[#This Row],[Precio unitario]]</f>
        <v>488</v>
      </c>
    </row>
    <row r="1356" spans="2:16" hidden="1" x14ac:dyDescent="0.3">
      <c r="B1356" s="1">
        <v>42320</v>
      </c>
      <c r="C1356">
        <v>2015</v>
      </c>
      <c r="D1356" t="s">
        <v>59</v>
      </c>
      <c r="E1356">
        <v>26</v>
      </c>
      <c r="F1356" t="s">
        <v>89</v>
      </c>
      <c r="G1356" t="s">
        <v>34</v>
      </c>
      <c r="H1356" t="s">
        <v>1</v>
      </c>
      <c r="I1356" s="16">
        <f>VLOOKUP(Ventas[[#This Row],[Estado]], Población[#All], 2, 0)</f>
        <v>39240000</v>
      </c>
      <c r="J1356" t="s">
        <v>61</v>
      </c>
      <c r="K1356" t="s">
        <v>64</v>
      </c>
      <c r="L1356">
        <v>3</v>
      </c>
      <c r="M1356" s="2">
        <v>31.67</v>
      </c>
      <c r="N1356" s="2">
        <v>31.333333</v>
      </c>
      <c r="O1356" s="2">
        <f>Ventas[[#This Row],[Cantidad]]*Ventas[[#This Row],[Costo unitario]]</f>
        <v>95.01</v>
      </c>
      <c r="P1356" s="2">
        <f>Ventas[[#This Row],[Cantidad]]*Ventas[[#This Row],[Precio unitario]]</f>
        <v>93.999999000000003</v>
      </c>
    </row>
    <row r="1357" spans="2:16" hidden="1" x14ac:dyDescent="0.3">
      <c r="B1357" s="1">
        <v>42320</v>
      </c>
      <c r="C1357">
        <v>2015</v>
      </c>
      <c r="D1357" t="s">
        <v>59</v>
      </c>
      <c r="E1357">
        <v>26</v>
      </c>
      <c r="F1357" t="s">
        <v>89</v>
      </c>
      <c r="G1357" t="s">
        <v>34</v>
      </c>
      <c r="H1357" t="s">
        <v>1</v>
      </c>
      <c r="I1357" s="16">
        <f>VLOOKUP(Ventas[[#This Row],[Estado]], Población[#All], 2, 0)</f>
        <v>39240000</v>
      </c>
      <c r="J1357" t="s">
        <v>61</v>
      </c>
      <c r="K1357" t="s">
        <v>64</v>
      </c>
      <c r="L1357">
        <v>3</v>
      </c>
      <c r="M1357" s="2">
        <v>93.33</v>
      </c>
      <c r="N1357" s="2">
        <v>106.333333</v>
      </c>
      <c r="O1357" s="2">
        <f>Ventas[[#This Row],[Cantidad]]*Ventas[[#This Row],[Costo unitario]]</f>
        <v>279.99</v>
      </c>
      <c r="P1357" s="2">
        <f>Ventas[[#This Row],[Cantidad]]*Ventas[[#This Row],[Precio unitario]]</f>
        <v>318.999999</v>
      </c>
    </row>
    <row r="1358" spans="2:16" hidden="1" x14ac:dyDescent="0.3">
      <c r="B1358" s="1">
        <v>42334</v>
      </c>
      <c r="C1358">
        <v>2015</v>
      </c>
      <c r="D1358" t="s">
        <v>59</v>
      </c>
      <c r="E1358">
        <v>26</v>
      </c>
      <c r="F1358" t="s">
        <v>89</v>
      </c>
      <c r="G1358" t="s">
        <v>34</v>
      </c>
      <c r="H1358" t="s">
        <v>1</v>
      </c>
      <c r="I1358" s="16">
        <f>VLOOKUP(Ventas[[#This Row],[Estado]], Población[#All], 2, 0)</f>
        <v>39240000</v>
      </c>
      <c r="J1358" t="s">
        <v>61</v>
      </c>
      <c r="K1358" t="s">
        <v>64</v>
      </c>
      <c r="L1358">
        <v>2</v>
      </c>
      <c r="M1358" s="2">
        <v>47.5</v>
      </c>
      <c r="N1358" s="2">
        <v>54.5</v>
      </c>
      <c r="O1358" s="2">
        <f>Ventas[[#This Row],[Cantidad]]*Ventas[[#This Row],[Costo unitario]]</f>
        <v>95</v>
      </c>
      <c r="P1358" s="2">
        <f>Ventas[[#This Row],[Cantidad]]*Ventas[[#This Row],[Precio unitario]]</f>
        <v>109</v>
      </c>
    </row>
    <row r="1359" spans="2:16" hidden="1" x14ac:dyDescent="0.3">
      <c r="B1359" s="1">
        <v>42334</v>
      </c>
      <c r="C1359">
        <v>2015</v>
      </c>
      <c r="D1359" t="s">
        <v>59</v>
      </c>
      <c r="E1359">
        <v>26</v>
      </c>
      <c r="F1359" t="s">
        <v>89</v>
      </c>
      <c r="G1359" t="s">
        <v>34</v>
      </c>
      <c r="H1359" t="s">
        <v>1</v>
      </c>
      <c r="I1359" s="16">
        <f>VLOOKUP(Ventas[[#This Row],[Estado]], Población[#All], 2, 0)</f>
        <v>39240000</v>
      </c>
      <c r="J1359" t="s">
        <v>61</v>
      </c>
      <c r="K1359" t="s">
        <v>64</v>
      </c>
      <c r="L1359">
        <v>2</v>
      </c>
      <c r="M1359" s="2">
        <v>87.5</v>
      </c>
      <c r="N1359" s="2">
        <v>90</v>
      </c>
      <c r="O1359" s="2">
        <f>Ventas[[#This Row],[Cantidad]]*Ventas[[#This Row],[Costo unitario]]</f>
        <v>175</v>
      </c>
      <c r="P1359" s="2">
        <f>Ventas[[#This Row],[Cantidad]]*Ventas[[#This Row],[Precio unitario]]</f>
        <v>180</v>
      </c>
    </row>
    <row r="1360" spans="2:16" hidden="1" x14ac:dyDescent="0.3">
      <c r="B1360" s="1">
        <v>42353</v>
      </c>
      <c r="C1360">
        <v>2015</v>
      </c>
      <c r="D1360" t="s">
        <v>60</v>
      </c>
      <c r="E1360">
        <v>26</v>
      </c>
      <c r="F1360" t="s">
        <v>89</v>
      </c>
      <c r="G1360" t="s">
        <v>34</v>
      </c>
      <c r="H1360" t="s">
        <v>1</v>
      </c>
      <c r="I1360" s="16">
        <f>VLOOKUP(Ventas[[#This Row],[Estado]], Población[#All], 2, 0)</f>
        <v>39240000</v>
      </c>
      <c r="J1360" t="s">
        <v>61</v>
      </c>
      <c r="K1360" t="s">
        <v>64</v>
      </c>
      <c r="L1360">
        <v>1</v>
      </c>
      <c r="M1360" s="2">
        <v>200</v>
      </c>
      <c r="N1360" s="2">
        <v>229</v>
      </c>
      <c r="O1360" s="2">
        <f>Ventas[[#This Row],[Cantidad]]*Ventas[[#This Row],[Costo unitario]]</f>
        <v>200</v>
      </c>
      <c r="P1360" s="2">
        <f>Ventas[[#This Row],[Cantidad]]*Ventas[[#This Row],[Precio unitario]]</f>
        <v>229</v>
      </c>
    </row>
    <row r="1361" spans="2:16" hidden="1" x14ac:dyDescent="0.3">
      <c r="B1361" s="1">
        <v>42353</v>
      </c>
      <c r="C1361">
        <v>2015</v>
      </c>
      <c r="D1361" t="s">
        <v>60</v>
      </c>
      <c r="E1361">
        <v>26</v>
      </c>
      <c r="F1361" t="s">
        <v>89</v>
      </c>
      <c r="G1361" t="s">
        <v>34</v>
      </c>
      <c r="H1361" t="s">
        <v>1</v>
      </c>
      <c r="I1361" s="16">
        <f>VLOOKUP(Ventas[[#This Row],[Estado]], Población[#All], 2, 0)</f>
        <v>39240000</v>
      </c>
      <c r="J1361" t="s">
        <v>61</v>
      </c>
      <c r="K1361" t="s">
        <v>64</v>
      </c>
      <c r="L1361">
        <v>3</v>
      </c>
      <c r="M1361" s="2">
        <v>20.67</v>
      </c>
      <c r="N1361" s="2">
        <v>21.666667</v>
      </c>
      <c r="O1361" s="2">
        <f>Ventas[[#This Row],[Cantidad]]*Ventas[[#This Row],[Costo unitario]]</f>
        <v>62.010000000000005</v>
      </c>
      <c r="P1361" s="2">
        <f>Ventas[[#This Row],[Cantidad]]*Ventas[[#This Row],[Precio unitario]]</f>
        <v>65.000000999999997</v>
      </c>
    </row>
    <row r="1362" spans="2:16" x14ac:dyDescent="0.3">
      <c r="B1362" s="1">
        <v>42376</v>
      </c>
      <c r="C1362">
        <v>2016</v>
      </c>
      <c r="D1362" t="s">
        <v>49</v>
      </c>
      <c r="E1362">
        <v>27</v>
      </c>
      <c r="F1362" t="s">
        <v>90</v>
      </c>
      <c r="G1362" t="s">
        <v>34</v>
      </c>
      <c r="H1362" t="s">
        <v>2</v>
      </c>
      <c r="I1362" s="16">
        <f>VLOOKUP(Ventas[[#This Row],[Estado]], Población[#All], 2, 0)</f>
        <v>4246000</v>
      </c>
      <c r="J1362" t="s">
        <v>62</v>
      </c>
      <c r="K1362" t="s">
        <v>73</v>
      </c>
      <c r="L1362">
        <v>2</v>
      </c>
      <c r="M1362" s="2">
        <v>76.5</v>
      </c>
      <c r="N1362" s="2">
        <v>80</v>
      </c>
      <c r="O1362" s="2">
        <f>Ventas[[#This Row],[Cantidad]]*Ventas[[#This Row],[Costo unitario]]</f>
        <v>153</v>
      </c>
      <c r="P1362" s="2">
        <f>Ventas[[#This Row],[Cantidad]]*Ventas[[#This Row],[Precio unitario]]</f>
        <v>160</v>
      </c>
    </row>
    <row r="1363" spans="2:16" hidden="1" x14ac:dyDescent="0.3">
      <c r="B1363" s="1">
        <v>42363</v>
      </c>
      <c r="C1363">
        <v>2015</v>
      </c>
      <c r="D1363" t="s">
        <v>60</v>
      </c>
      <c r="E1363">
        <v>27</v>
      </c>
      <c r="F1363" t="s">
        <v>90</v>
      </c>
      <c r="G1363" t="s">
        <v>34</v>
      </c>
      <c r="H1363" t="s">
        <v>2</v>
      </c>
      <c r="I1363" s="16">
        <f>VLOOKUP(Ventas[[#This Row],[Estado]], Población[#All], 2, 0)</f>
        <v>4246000</v>
      </c>
      <c r="J1363" t="s">
        <v>62</v>
      </c>
      <c r="K1363" t="s">
        <v>73</v>
      </c>
      <c r="L1363">
        <v>3</v>
      </c>
      <c r="M1363" s="2">
        <v>18</v>
      </c>
      <c r="N1363" s="2">
        <v>18.333333</v>
      </c>
      <c r="O1363" s="2">
        <f>Ventas[[#This Row],[Cantidad]]*Ventas[[#This Row],[Costo unitario]]</f>
        <v>54</v>
      </c>
      <c r="P1363" s="2">
        <f>Ventas[[#This Row],[Cantidad]]*Ventas[[#This Row],[Precio unitario]]</f>
        <v>54.999999000000003</v>
      </c>
    </row>
    <row r="1364" spans="2:16" x14ac:dyDescent="0.3">
      <c r="B1364" s="1">
        <v>42499</v>
      </c>
      <c r="C1364">
        <v>2016</v>
      </c>
      <c r="D1364" t="s">
        <v>53</v>
      </c>
      <c r="E1364">
        <v>27</v>
      </c>
      <c r="F1364" t="s">
        <v>90</v>
      </c>
      <c r="G1364" t="s">
        <v>34</v>
      </c>
      <c r="H1364" t="s">
        <v>0</v>
      </c>
      <c r="I1364" s="16">
        <f>VLOOKUP(Ventas[[#This Row],[Estado]], Población[#All], 2, 0)</f>
        <v>712816</v>
      </c>
      <c r="J1364" t="s">
        <v>63</v>
      </c>
      <c r="K1364" t="s">
        <v>77</v>
      </c>
      <c r="L1364">
        <v>2</v>
      </c>
      <c r="M1364" s="2">
        <v>560</v>
      </c>
      <c r="N1364" s="2">
        <v>556.5</v>
      </c>
      <c r="O1364" s="2">
        <f>Ventas[[#This Row],[Cantidad]]*Ventas[[#This Row],[Costo unitario]]</f>
        <v>1120</v>
      </c>
      <c r="P1364" s="2">
        <f>Ventas[[#This Row],[Cantidad]]*Ventas[[#This Row],[Precio unitario]]</f>
        <v>1113</v>
      </c>
    </row>
    <row r="1365" spans="2:16" x14ac:dyDescent="0.3">
      <c r="B1365" s="1">
        <v>42499</v>
      </c>
      <c r="C1365">
        <v>2016</v>
      </c>
      <c r="D1365" t="s">
        <v>53</v>
      </c>
      <c r="E1365">
        <v>27</v>
      </c>
      <c r="F1365" t="s">
        <v>90</v>
      </c>
      <c r="G1365" t="s">
        <v>34</v>
      </c>
      <c r="H1365" t="s">
        <v>0</v>
      </c>
      <c r="I1365" s="16">
        <f>VLOOKUP(Ventas[[#This Row],[Estado]], Población[#All], 2, 0)</f>
        <v>712816</v>
      </c>
      <c r="J1365" t="s">
        <v>61</v>
      </c>
      <c r="K1365" t="s">
        <v>66</v>
      </c>
      <c r="L1365">
        <v>1</v>
      </c>
      <c r="M1365" s="2">
        <v>420</v>
      </c>
      <c r="N1365" s="2">
        <v>546</v>
      </c>
      <c r="O1365" s="2">
        <f>Ventas[[#This Row],[Cantidad]]*Ventas[[#This Row],[Costo unitario]]</f>
        <v>420</v>
      </c>
      <c r="P1365" s="2">
        <f>Ventas[[#This Row],[Cantidad]]*Ventas[[#This Row],[Precio unitario]]</f>
        <v>546</v>
      </c>
    </row>
    <row r="1366" spans="2:16" x14ac:dyDescent="0.3">
      <c r="B1366" s="1">
        <v>42505</v>
      </c>
      <c r="C1366">
        <v>2016</v>
      </c>
      <c r="D1366" t="s">
        <v>53</v>
      </c>
      <c r="E1366">
        <v>27</v>
      </c>
      <c r="F1366" t="s">
        <v>90</v>
      </c>
      <c r="G1366" t="s">
        <v>34</v>
      </c>
      <c r="H1366" t="s">
        <v>0</v>
      </c>
      <c r="I1366" s="16">
        <f>VLOOKUP(Ventas[[#This Row],[Estado]], Población[#All], 2, 0)</f>
        <v>712816</v>
      </c>
      <c r="J1366" t="s">
        <v>63</v>
      </c>
      <c r="K1366" t="s">
        <v>77</v>
      </c>
      <c r="L1366">
        <v>2</v>
      </c>
      <c r="M1366" s="2">
        <v>560</v>
      </c>
      <c r="N1366" s="2">
        <v>545</v>
      </c>
      <c r="O1366" s="2">
        <f>Ventas[[#This Row],[Cantidad]]*Ventas[[#This Row],[Costo unitario]]</f>
        <v>1120</v>
      </c>
      <c r="P1366" s="2">
        <f>Ventas[[#This Row],[Cantidad]]*Ventas[[#This Row],[Precio unitario]]</f>
        <v>1090</v>
      </c>
    </row>
    <row r="1367" spans="2:16" x14ac:dyDescent="0.3">
      <c r="B1367" s="1">
        <v>42524</v>
      </c>
      <c r="C1367">
        <v>2016</v>
      </c>
      <c r="D1367" t="s">
        <v>54</v>
      </c>
      <c r="E1367">
        <v>27</v>
      </c>
      <c r="F1367" t="s">
        <v>90</v>
      </c>
      <c r="G1367" t="s">
        <v>34</v>
      </c>
      <c r="H1367" t="s">
        <v>0</v>
      </c>
      <c r="I1367" s="16">
        <f>VLOOKUP(Ventas[[#This Row],[Estado]], Población[#All], 2, 0)</f>
        <v>712816</v>
      </c>
      <c r="J1367" t="s">
        <v>61</v>
      </c>
      <c r="K1367" t="s">
        <v>66</v>
      </c>
      <c r="L1367">
        <v>1</v>
      </c>
      <c r="M1367" s="2">
        <v>280</v>
      </c>
      <c r="N1367" s="2">
        <v>342</v>
      </c>
      <c r="O1367" s="2">
        <f>Ventas[[#This Row],[Cantidad]]*Ventas[[#This Row],[Costo unitario]]</f>
        <v>280</v>
      </c>
      <c r="P1367" s="2">
        <f>Ventas[[#This Row],[Cantidad]]*Ventas[[#This Row],[Precio unitario]]</f>
        <v>342</v>
      </c>
    </row>
    <row r="1368" spans="2:16" hidden="1" x14ac:dyDescent="0.3">
      <c r="B1368" s="1">
        <v>42014</v>
      </c>
      <c r="C1368">
        <v>2015</v>
      </c>
      <c r="D1368" t="s">
        <v>49</v>
      </c>
      <c r="E1368">
        <v>27</v>
      </c>
      <c r="F1368" t="s">
        <v>90</v>
      </c>
      <c r="G1368" t="s">
        <v>34</v>
      </c>
      <c r="H1368" t="s">
        <v>0</v>
      </c>
      <c r="I1368" s="16">
        <f>VLOOKUP(Ventas[[#This Row],[Estado]], Población[#All], 2, 0)</f>
        <v>712816</v>
      </c>
      <c r="J1368" t="s">
        <v>63</v>
      </c>
      <c r="K1368" t="s">
        <v>77</v>
      </c>
      <c r="L1368">
        <v>2</v>
      </c>
      <c r="M1368" s="2">
        <v>391.5</v>
      </c>
      <c r="N1368" s="2">
        <v>359.5</v>
      </c>
      <c r="O1368" s="2">
        <f>Ventas[[#This Row],[Cantidad]]*Ventas[[#This Row],[Costo unitario]]</f>
        <v>783</v>
      </c>
      <c r="P1368" s="2">
        <f>Ventas[[#This Row],[Cantidad]]*Ventas[[#This Row],[Precio unitario]]</f>
        <v>719</v>
      </c>
    </row>
    <row r="1369" spans="2:16" hidden="1" x14ac:dyDescent="0.3">
      <c r="B1369" s="1">
        <v>42036</v>
      </c>
      <c r="C1369">
        <v>2015</v>
      </c>
      <c r="D1369" t="s">
        <v>50</v>
      </c>
      <c r="E1369">
        <v>27</v>
      </c>
      <c r="F1369" t="s">
        <v>90</v>
      </c>
      <c r="G1369" t="s">
        <v>34</v>
      </c>
      <c r="H1369" t="s">
        <v>0</v>
      </c>
      <c r="I1369" s="16">
        <f>VLOOKUP(Ventas[[#This Row],[Estado]], Población[#All], 2, 0)</f>
        <v>712816</v>
      </c>
      <c r="J1369" t="s">
        <v>63</v>
      </c>
      <c r="K1369" t="s">
        <v>77</v>
      </c>
      <c r="L1369">
        <v>2</v>
      </c>
      <c r="M1369" s="2">
        <v>1221.5</v>
      </c>
      <c r="N1369" s="2">
        <v>989.5</v>
      </c>
      <c r="O1369" s="2">
        <f>Ventas[[#This Row],[Cantidad]]*Ventas[[#This Row],[Costo unitario]]</f>
        <v>2443</v>
      </c>
      <c r="P1369" s="2">
        <f>Ventas[[#This Row],[Cantidad]]*Ventas[[#This Row],[Precio unitario]]</f>
        <v>1979</v>
      </c>
    </row>
    <row r="1370" spans="2:16" hidden="1" x14ac:dyDescent="0.3">
      <c r="B1370" s="1">
        <v>42202</v>
      </c>
      <c r="C1370">
        <v>2015</v>
      </c>
      <c r="D1370" t="s">
        <v>55</v>
      </c>
      <c r="E1370">
        <v>27</v>
      </c>
      <c r="F1370" t="s">
        <v>90</v>
      </c>
      <c r="G1370" t="s">
        <v>34</v>
      </c>
      <c r="H1370" t="s">
        <v>0</v>
      </c>
      <c r="I1370" s="16">
        <f>VLOOKUP(Ventas[[#This Row],[Estado]], Población[#All], 2, 0)</f>
        <v>712816</v>
      </c>
      <c r="J1370" t="s">
        <v>63</v>
      </c>
      <c r="K1370" t="s">
        <v>77</v>
      </c>
      <c r="L1370">
        <v>3</v>
      </c>
      <c r="M1370" s="2">
        <v>180</v>
      </c>
      <c r="N1370" s="2">
        <v>169.33333300000001</v>
      </c>
      <c r="O1370" s="2">
        <f>Ventas[[#This Row],[Cantidad]]*Ventas[[#This Row],[Costo unitario]]</f>
        <v>540</v>
      </c>
      <c r="P1370" s="2">
        <f>Ventas[[#This Row],[Cantidad]]*Ventas[[#This Row],[Precio unitario]]</f>
        <v>507.999999</v>
      </c>
    </row>
    <row r="1371" spans="2:16" hidden="1" x14ac:dyDescent="0.3">
      <c r="B1371" s="1">
        <v>42235</v>
      </c>
      <c r="C1371">
        <v>2015</v>
      </c>
      <c r="D1371" t="s">
        <v>56</v>
      </c>
      <c r="E1371">
        <v>27</v>
      </c>
      <c r="F1371" t="s">
        <v>90</v>
      </c>
      <c r="G1371" t="s">
        <v>34</v>
      </c>
      <c r="H1371" t="s">
        <v>0</v>
      </c>
      <c r="I1371" s="16">
        <f>VLOOKUP(Ventas[[#This Row],[Estado]], Población[#All], 2, 0)</f>
        <v>712816</v>
      </c>
      <c r="J1371" t="s">
        <v>61</v>
      </c>
      <c r="K1371" t="s">
        <v>66</v>
      </c>
      <c r="L1371">
        <v>2</v>
      </c>
      <c r="M1371" s="2">
        <v>455</v>
      </c>
      <c r="N1371" s="2">
        <v>448</v>
      </c>
      <c r="O1371" s="2">
        <f>Ventas[[#This Row],[Cantidad]]*Ventas[[#This Row],[Costo unitario]]</f>
        <v>910</v>
      </c>
      <c r="P1371" s="2">
        <f>Ventas[[#This Row],[Cantidad]]*Ventas[[#This Row],[Precio unitario]]</f>
        <v>896</v>
      </c>
    </row>
    <row r="1372" spans="2:16" hidden="1" x14ac:dyDescent="0.3">
      <c r="B1372" s="1">
        <v>42242</v>
      </c>
      <c r="C1372">
        <v>2015</v>
      </c>
      <c r="D1372" t="s">
        <v>56</v>
      </c>
      <c r="E1372">
        <v>27</v>
      </c>
      <c r="F1372" t="s">
        <v>90</v>
      </c>
      <c r="G1372" t="s">
        <v>34</v>
      </c>
      <c r="H1372" t="s">
        <v>0</v>
      </c>
      <c r="I1372" s="16">
        <f>VLOOKUP(Ventas[[#This Row],[Estado]], Población[#All], 2, 0)</f>
        <v>712816</v>
      </c>
      <c r="J1372" t="s">
        <v>63</v>
      </c>
      <c r="K1372" t="s">
        <v>77</v>
      </c>
      <c r="L1372">
        <v>2</v>
      </c>
      <c r="M1372" s="2">
        <v>270</v>
      </c>
      <c r="N1372" s="2">
        <v>277.5</v>
      </c>
      <c r="O1372" s="2">
        <f>Ventas[[#This Row],[Cantidad]]*Ventas[[#This Row],[Costo unitario]]</f>
        <v>540</v>
      </c>
      <c r="P1372" s="2">
        <f>Ventas[[#This Row],[Cantidad]]*Ventas[[#This Row],[Precio unitario]]</f>
        <v>555</v>
      </c>
    </row>
    <row r="1373" spans="2:16" hidden="1" x14ac:dyDescent="0.3">
      <c r="B1373" s="1">
        <v>42242</v>
      </c>
      <c r="C1373">
        <v>2015</v>
      </c>
      <c r="D1373" t="s">
        <v>56</v>
      </c>
      <c r="E1373">
        <v>27</v>
      </c>
      <c r="F1373" t="s">
        <v>90</v>
      </c>
      <c r="G1373" t="s">
        <v>34</v>
      </c>
      <c r="H1373" t="s">
        <v>0</v>
      </c>
      <c r="I1373" s="16">
        <f>VLOOKUP(Ventas[[#This Row],[Estado]], Población[#All], 2, 0)</f>
        <v>712816</v>
      </c>
      <c r="J1373" t="s">
        <v>61</v>
      </c>
      <c r="K1373" t="s">
        <v>66</v>
      </c>
      <c r="L1373">
        <v>2</v>
      </c>
      <c r="M1373" s="2">
        <v>87.5</v>
      </c>
      <c r="N1373" s="2">
        <v>89</v>
      </c>
      <c r="O1373" s="2">
        <f>Ventas[[#This Row],[Cantidad]]*Ventas[[#This Row],[Costo unitario]]</f>
        <v>175</v>
      </c>
      <c r="P1373" s="2">
        <f>Ventas[[#This Row],[Cantidad]]*Ventas[[#This Row],[Precio unitario]]</f>
        <v>178</v>
      </c>
    </row>
    <row r="1374" spans="2:16" hidden="1" x14ac:dyDescent="0.3">
      <c r="B1374" s="1">
        <v>42341</v>
      </c>
      <c r="C1374">
        <v>2015</v>
      </c>
      <c r="D1374" t="s">
        <v>60</v>
      </c>
      <c r="E1374">
        <v>27</v>
      </c>
      <c r="F1374" t="s">
        <v>90</v>
      </c>
      <c r="G1374" t="s">
        <v>34</v>
      </c>
      <c r="H1374" t="s">
        <v>0</v>
      </c>
      <c r="I1374" s="16">
        <f>VLOOKUP(Ventas[[#This Row],[Estado]], Población[#All], 2, 0)</f>
        <v>712816</v>
      </c>
      <c r="J1374" t="s">
        <v>61</v>
      </c>
      <c r="K1374" t="s">
        <v>66</v>
      </c>
      <c r="L1374">
        <v>1</v>
      </c>
      <c r="M1374" s="2">
        <v>245</v>
      </c>
      <c r="N1374" s="2">
        <v>260</v>
      </c>
      <c r="O1374" s="2">
        <f>Ventas[[#This Row],[Cantidad]]*Ventas[[#This Row],[Costo unitario]]</f>
        <v>245</v>
      </c>
      <c r="P1374" s="2">
        <f>Ventas[[#This Row],[Cantidad]]*Ventas[[#This Row],[Precio unitario]]</f>
        <v>260</v>
      </c>
    </row>
    <row r="1375" spans="2:16" hidden="1" x14ac:dyDescent="0.3">
      <c r="B1375" s="1">
        <v>42341</v>
      </c>
      <c r="C1375">
        <v>2015</v>
      </c>
      <c r="D1375" t="s">
        <v>60</v>
      </c>
      <c r="E1375">
        <v>27</v>
      </c>
      <c r="F1375" t="s">
        <v>90</v>
      </c>
      <c r="G1375" t="s">
        <v>34</v>
      </c>
      <c r="H1375" t="s">
        <v>0</v>
      </c>
      <c r="I1375" s="16">
        <f>VLOOKUP(Ventas[[#This Row],[Estado]], Población[#All], 2, 0)</f>
        <v>712816</v>
      </c>
      <c r="J1375" t="s">
        <v>63</v>
      </c>
      <c r="K1375" t="s">
        <v>77</v>
      </c>
      <c r="L1375">
        <v>2</v>
      </c>
      <c r="M1375" s="2">
        <v>270</v>
      </c>
      <c r="N1375" s="2">
        <v>248</v>
      </c>
      <c r="O1375" s="2">
        <f>Ventas[[#This Row],[Cantidad]]*Ventas[[#This Row],[Costo unitario]]</f>
        <v>540</v>
      </c>
      <c r="P1375" s="2">
        <f>Ventas[[#This Row],[Cantidad]]*Ventas[[#This Row],[Precio unitario]]</f>
        <v>496</v>
      </c>
    </row>
    <row r="1376" spans="2:16" hidden="1" x14ac:dyDescent="0.3">
      <c r="B1376" s="1">
        <v>42341</v>
      </c>
      <c r="C1376">
        <v>2015</v>
      </c>
      <c r="D1376" t="s">
        <v>60</v>
      </c>
      <c r="E1376">
        <v>27</v>
      </c>
      <c r="F1376" t="s">
        <v>90</v>
      </c>
      <c r="G1376" t="s">
        <v>34</v>
      </c>
      <c r="H1376" t="s">
        <v>0</v>
      </c>
      <c r="I1376" s="16">
        <f>VLOOKUP(Ventas[[#This Row],[Estado]], Población[#All], 2, 0)</f>
        <v>712816</v>
      </c>
      <c r="J1376" t="s">
        <v>61</v>
      </c>
      <c r="K1376" t="s">
        <v>66</v>
      </c>
      <c r="L1376">
        <v>3</v>
      </c>
      <c r="M1376" s="2">
        <v>140</v>
      </c>
      <c r="N1376" s="2">
        <v>170.33333300000001</v>
      </c>
      <c r="O1376" s="2">
        <f>Ventas[[#This Row],[Cantidad]]*Ventas[[#This Row],[Costo unitario]]</f>
        <v>420</v>
      </c>
      <c r="P1376" s="2">
        <f>Ventas[[#This Row],[Cantidad]]*Ventas[[#This Row],[Precio unitario]]</f>
        <v>510.999999</v>
      </c>
    </row>
    <row r="1377" spans="2:16" hidden="1" x14ac:dyDescent="0.3">
      <c r="B1377" s="1">
        <v>42342</v>
      </c>
      <c r="C1377">
        <v>2015</v>
      </c>
      <c r="D1377" t="s">
        <v>60</v>
      </c>
      <c r="E1377">
        <v>27</v>
      </c>
      <c r="F1377" t="s">
        <v>90</v>
      </c>
      <c r="G1377" t="s">
        <v>34</v>
      </c>
      <c r="H1377" t="s">
        <v>0</v>
      </c>
      <c r="I1377" s="16">
        <f>VLOOKUP(Ventas[[#This Row],[Estado]], Población[#All], 2, 0)</f>
        <v>712816</v>
      </c>
      <c r="J1377" t="s">
        <v>61</v>
      </c>
      <c r="K1377" t="s">
        <v>66</v>
      </c>
      <c r="L1377">
        <v>2</v>
      </c>
      <c r="M1377" s="2">
        <v>437.5</v>
      </c>
      <c r="N1377" s="2">
        <v>498.5</v>
      </c>
      <c r="O1377" s="2">
        <f>Ventas[[#This Row],[Cantidad]]*Ventas[[#This Row],[Costo unitario]]</f>
        <v>875</v>
      </c>
      <c r="P1377" s="2">
        <f>Ventas[[#This Row],[Cantidad]]*Ventas[[#This Row],[Precio unitario]]</f>
        <v>997</v>
      </c>
    </row>
    <row r="1378" spans="2:16" hidden="1" x14ac:dyDescent="0.3">
      <c r="B1378" s="1">
        <v>42358</v>
      </c>
      <c r="C1378">
        <v>2015</v>
      </c>
      <c r="D1378" t="s">
        <v>60</v>
      </c>
      <c r="E1378">
        <v>27</v>
      </c>
      <c r="F1378" t="s">
        <v>90</v>
      </c>
      <c r="G1378" t="s">
        <v>34</v>
      </c>
      <c r="H1378" t="s">
        <v>0</v>
      </c>
      <c r="I1378" s="16">
        <f>VLOOKUP(Ventas[[#This Row],[Estado]], Población[#All], 2, 0)</f>
        <v>712816</v>
      </c>
      <c r="J1378" t="s">
        <v>63</v>
      </c>
      <c r="K1378" t="s">
        <v>77</v>
      </c>
      <c r="L1378">
        <v>2</v>
      </c>
      <c r="M1378" s="2">
        <v>270</v>
      </c>
      <c r="N1378" s="2">
        <v>256.5</v>
      </c>
      <c r="O1378" s="2">
        <f>Ventas[[#This Row],[Cantidad]]*Ventas[[#This Row],[Costo unitario]]</f>
        <v>540</v>
      </c>
      <c r="P1378" s="2">
        <f>Ventas[[#This Row],[Cantidad]]*Ventas[[#This Row],[Precio unitario]]</f>
        <v>513</v>
      </c>
    </row>
    <row r="1379" spans="2:16" x14ac:dyDescent="0.3">
      <c r="B1379" s="1">
        <v>42387</v>
      </c>
      <c r="C1379">
        <v>2016</v>
      </c>
      <c r="D1379" t="s">
        <v>49</v>
      </c>
      <c r="E1379">
        <v>31</v>
      </c>
      <c r="F1379" t="s">
        <v>89</v>
      </c>
      <c r="G1379" t="s">
        <v>34</v>
      </c>
      <c r="H1379" t="s">
        <v>0</v>
      </c>
      <c r="I1379" s="16">
        <f>VLOOKUP(Ventas[[#This Row],[Estado]], Población[#All], 2, 0)</f>
        <v>712816</v>
      </c>
      <c r="J1379" t="s">
        <v>62</v>
      </c>
      <c r="K1379" t="s">
        <v>70</v>
      </c>
      <c r="L1379">
        <v>2</v>
      </c>
      <c r="M1379" s="2">
        <v>425</v>
      </c>
      <c r="N1379" s="2">
        <v>495</v>
      </c>
      <c r="O1379" s="2">
        <f>Ventas[[#This Row],[Cantidad]]*Ventas[[#This Row],[Costo unitario]]</f>
        <v>850</v>
      </c>
      <c r="P1379" s="2">
        <f>Ventas[[#This Row],[Cantidad]]*Ventas[[#This Row],[Precio unitario]]</f>
        <v>990</v>
      </c>
    </row>
    <row r="1380" spans="2:16" x14ac:dyDescent="0.3">
      <c r="B1380" s="1">
        <v>42387</v>
      </c>
      <c r="C1380">
        <v>2016</v>
      </c>
      <c r="D1380" t="s">
        <v>49</v>
      </c>
      <c r="E1380">
        <v>31</v>
      </c>
      <c r="F1380" t="s">
        <v>89</v>
      </c>
      <c r="G1380" t="s">
        <v>34</v>
      </c>
      <c r="H1380" t="s">
        <v>0</v>
      </c>
      <c r="I1380" s="16">
        <f>VLOOKUP(Ventas[[#This Row],[Estado]], Población[#All], 2, 0)</f>
        <v>712816</v>
      </c>
      <c r="J1380" t="s">
        <v>62</v>
      </c>
      <c r="K1380" t="s">
        <v>73</v>
      </c>
      <c r="L1380">
        <v>2</v>
      </c>
      <c r="M1380" s="2">
        <v>76.5</v>
      </c>
      <c r="N1380" s="2">
        <v>88</v>
      </c>
      <c r="O1380" s="2">
        <f>Ventas[[#This Row],[Cantidad]]*Ventas[[#This Row],[Costo unitario]]</f>
        <v>153</v>
      </c>
      <c r="P1380" s="2">
        <f>Ventas[[#This Row],[Cantidad]]*Ventas[[#This Row],[Precio unitario]]</f>
        <v>176</v>
      </c>
    </row>
    <row r="1381" spans="2:16" x14ac:dyDescent="0.3">
      <c r="B1381" s="1">
        <v>42414</v>
      </c>
      <c r="C1381">
        <v>2016</v>
      </c>
      <c r="D1381" t="s">
        <v>50</v>
      </c>
      <c r="E1381">
        <v>31</v>
      </c>
      <c r="F1381" t="s">
        <v>89</v>
      </c>
      <c r="G1381" t="s">
        <v>34</v>
      </c>
      <c r="H1381" t="s">
        <v>0</v>
      </c>
      <c r="I1381" s="16">
        <f>VLOOKUP(Ventas[[#This Row],[Estado]], Población[#All], 2, 0)</f>
        <v>712816</v>
      </c>
      <c r="J1381" t="s">
        <v>62</v>
      </c>
      <c r="K1381" t="s">
        <v>70</v>
      </c>
      <c r="L1381">
        <v>3</v>
      </c>
      <c r="M1381" s="2">
        <v>66.67</v>
      </c>
      <c r="N1381" s="2">
        <v>81.333332999999996</v>
      </c>
      <c r="O1381" s="2">
        <f>Ventas[[#This Row],[Cantidad]]*Ventas[[#This Row],[Costo unitario]]</f>
        <v>200.01</v>
      </c>
      <c r="P1381" s="2">
        <f>Ventas[[#This Row],[Cantidad]]*Ventas[[#This Row],[Precio unitario]]</f>
        <v>243.999999</v>
      </c>
    </row>
    <row r="1382" spans="2:16" x14ac:dyDescent="0.3">
      <c r="B1382" s="1">
        <v>42421</v>
      </c>
      <c r="C1382">
        <v>2016</v>
      </c>
      <c r="D1382" t="s">
        <v>50</v>
      </c>
      <c r="E1382">
        <v>31</v>
      </c>
      <c r="F1382" t="s">
        <v>89</v>
      </c>
      <c r="G1382" t="s">
        <v>34</v>
      </c>
      <c r="H1382" t="s">
        <v>0</v>
      </c>
      <c r="I1382" s="16">
        <f>VLOOKUP(Ventas[[#This Row],[Estado]], Población[#All], 2, 0)</f>
        <v>712816</v>
      </c>
      <c r="J1382" t="s">
        <v>62</v>
      </c>
      <c r="K1382" t="s">
        <v>73</v>
      </c>
      <c r="L1382">
        <v>1</v>
      </c>
      <c r="M1382" s="2">
        <v>252</v>
      </c>
      <c r="N1382" s="2">
        <v>344</v>
      </c>
      <c r="O1382" s="2">
        <f>Ventas[[#This Row],[Cantidad]]*Ventas[[#This Row],[Costo unitario]]</f>
        <v>252</v>
      </c>
      <c r="P1382" s="2">
        <f>Ventas[[#This Row],[Cantidad]]*Ventas[[#This Row],[Precio unitario]]</f>
        <v>344</v>
      </c>
    </row>
    <row r="1383" spans="2:16" x14ac:dyDescent="0.3">
      <c r="B1383" s="1">
        <v>42487</v>
      </c>
      <c r="C1383">
        <v>2016</v>
      </c>
      <c r="D1383" t="s">
        <v>52</v>
      </c>
      <c r="E1383">
        <v>31</v>
      </c>
      <c r="F1383" t="s">
        <v>89</v>
      </c>
      <c r="G1383" t="s">
        <v>34</v>
      </c>
      <c r="H1383" t="s">
        <v>0</v>
      </c>
      <c r="I1383" s="16">
        <f>VLOOKUP(Ventas[[#This Row],[Estado]], Población[#All], 2, 0)</f>
        <v>712816</v>
      </c>
      <c r="J1383" t="s">
        <v>62</v>
      </c>
      <c r="K1383" t="s">
        <v>73</v>
      </c>
      <c r="L1383">
        <v>3</v>
      </c>
      <c r="M1383" s="2">
        <v>12</v>
      </c>
      <c r="N1383" s="2">
        <v>15.333333</v>
      </c>
      <c r="O1383" s="2">
        <f>Ventas[[#This Row],[Cantidad]]*Ventas[[#This Row],[Costo unitario]]</f>
        <v>36</v>
      </c>
      <c r="P1383" s="2">
        <f>Ventas[[#This Row],[Cantidad]]*Ventas[[#This Row],[Precio unitario]]</f>
        <v>45.999999000000003</v>
      </c>
    </row>
    <row r="1384" spans="2:16" hidden="1" x14ac:dyDescent="0.3">
      <c r="B1384" s="1">
        <v>42204</v>
      </c>
      <c r="C1384">
        <v>2015</v>
      </c>
      <c r="D1384" t="s">
        <v>55</v>
      </c>
      <c r="E1384">
        <v>31</v>
      </c>
      <c r="F1384" t="s">
        <v>89</v>
      </c>
      <c r="G1384" t="s">
        <v>34</v>
      </c>
      <c r="H1384" t="s">
        <v>0</v>
      </c>
      <c r="I1384" s="16">
        <f>VLOOKUP(Ventas[[#This Row],[Estado]], Población[#All], 2, 0)</f>
        <v>712816</v>
      </c>
      <c r="J1384" t="s">
        <v>62</v>
      </c>
      <c r="K1384" t="s">
        <v>70</v>
      </c>
      <c r="L1384">
        <v>1</v>
      </c>
      <c r="M1384" s="2">
        <v>400</v>
      </c>
      <c r="N1384" s="2">
        <v>400</v>
      </c>
      <c r="O1384" s="2">
        <f>Ventas[[#This Row],[Cantidad]]*Ventas[[#This Row],[Costo unitario]]</f>
        <v>400</v>
      </c>
      <c r="P1384" s="2">
        <f>Ventas[[#This Row],[Cantidad]]*Ventas[[#This Row],[Precio unitario]]</f>
        <v>400</v>
      </c>
    </row>
    <row r="1385" spans="2:16" hidden="1" x14ac:dyDescent="0.3">
      <c r="B1385" s="1">
        <v>42219</v>
      </c>
      <c r="C1385">
        <v>2015</v>
      </c>
      <c r="D1385" t="s">
        <v>56</v>
      </c>
      <c r="E1385">
        <v>31</v>
      </c>
      <c r="F1385" t="s">
        <v>89</v>
      </c>
      <c r="G1385" t="s">
        <v>34</v>
      </c>
      <c r="H1385" t="s">
        <v>0</v>
      </c>
      <c r="I1385" s="16">
        <f>VLOOKUP(Ventas[[#This Row],[Estado]], Población[#All], 2, 0)</f>
        <v>712816</v>
      </c>
      <c r="J1385" t="s">
        <v>62</v>
      </c>
      <c r="K1385" t="s">
        <v>70</v>
      </c>
      <c r="L1385">
        <v>3</v>
      </c>
      <c r="M1385" s="2">
        <v>270</v>
      </c>
      <c r="N1385" s="2">
        <v>278</v>
      </c>
      <c r="O1385" s="2">
        <f>Ventas[[#This Row],[Cantidad]]*Ventas[[#This Row],[Costo unitario]]</f>
        <v>810</v>
      </c>
      <c r="P1385" s="2">
        <f>Ventas[[#This Row],[Cantidad]]*Ventas[[#This Row],[Precio unitario]]</f>
        <v>834</v>
      </c>
    </row>
    <row r="1386" spans="2:16" hidden="1" x14ac:dyDescent="0.3">
      <c r="B1386" s="1">
        <v>42232</v>
      </c>
      <c r="C1386">
        <v>2015</v>
      </c>
      <c r="D1386" t="s">
        <v>56</v>
      </c>
      <c r="E1386">
        <v>31</v>
      </c>
      <c r="F1386" t="s">
        <v>89</v>
      </c>
      <c r="G1386" t="s">
        <v>34</v>
      </c>
      <c r="H1386" t="s">
        <v>0</v>
      </c>
      <c r="I1386" s="16">
        <f>VLOOKUP(Ventas[[#This Row],[Estado]], Población[#All], 2, 0)</f>
        <v>712816</v>
      </c>
      <c r="J1386" t="s">
        <v>62</v>
      </c>
      <c r="K1386" t="s">
        <v>73</v>
      </c>
      <c r="L1386">
        <v>2</v>
      </c>
      <c r="M1386" s="2">
        <v>117</v>
      </c>
      <c r="N1386" s="2">
        <v>138</v>
      </c>
      <c r="O1386" s="2">
        <f>Ventas[[#This Row],[Cantidad]]*Ventas[[#This Row],[Costo unitario]]</f>
        <v>234</v>
      </c>
      <c r="P1386" s="2">
        <f>Ventas[[#This Row],[Cantidad]]*Ventas[[#This Row],[Precio unitario]]</f>
        <v>276</v>
      </c>
    </row>
    <row r="1387" spans="2:16" hidden="1" x14ac:dyDescent="0.3">
      <c r="B1387" s="1">
        <v>42251</v>
      </c>
      <c r="C1387">
        <v>2015</v>
      </c>
      <c r="D1387" t="s">
        <v>57</v>
      </c>
      <c r="E1387">
        <v>31</v>
      </c>
      <c r="F1387" t="s">
        <v>89</v>
      </c>
      <c r="G1387" t="s">
        <v>34</v>
      </c>
      <c r="H1387" t="s">
        <v>0</v>
      </c>
      <c r="I1387" s="16">
        <f>VLOOKUP(Ventas[[#This Row],[Estado]], Población[#All], 2, 0)</f>
        <v>712816</v>
      </c>
      <c r="J1387" t="s">
        <v>62</v>
      </c>
      <c r="K1387" t="s">
        <v>73</v>
      </c>
      <c r="L1387">
        <v>3</v>
      </c>
      <c r="M1387" s="2">
        <v>60</v>
      </c>
      <c r="N1387" s="2">
        <v>62.333333000000003</v>
      </c>
      <c r="O1387" s="2">
        <f>Ventas[[#This Row],[Cantidad]]*Ventas[[#This Row],[Costo unitario]]</f>
        <v>180</v>
      </c>
      <c r="P1387" s="2">
        <f>Ventas[[#This Row],[Cantidad]]*Ventas[[#This Row],[Precio unitario]]</f>
        <v>186.999999</v>
      </c>
    </row>
    <row r="1388" spans="2:16" hidden="1" x14ac:dyDescent="0.3">
      <c r="B1388" s="1">
        <v>42251</v>
      </c>
      <c r="C1388">
        <v>2015</v>
      </c>
      <c r="D1388" t="s">
        <v>57</v>
      </c>
      <c r="E1388">
        <v>31</v>
      </c>
      <c r="F1388" t="s">
        <v>89</v>
      </c>
      <c r="G1388" t="s">
        <v>34</v>
      </c>
      <c r="H1388" t="s">
        <v>0</v>
      </c>
      <c r="I1388" s="16">
        <f>VLOOKUP(Ventas[[#This Row],[Estado]], Población[#All], 2, 0)</f>
        <v>712816</v>
      </c>
      <c r="J1388" t="s">
        <v>62</v>
      </c>
      <c r="K1388" t="s">
        <v>70</v>
      </c>
      <c r="L1388">
        <v>1</v>
      </c>
      <c r="M1388" s="2">
        <v>756</v>
      </c>
      <c r="N1388" s="2">
        <v>870</v>
      </c>
      <c r="O1388" s="2">
        <f>Ventas[[#This Row],[Cantidad]]*Ventas[[#This Row],[Costo unitario]]</f>
        <v>756</v>
      </c>
      <c r="P1388" s="2">
        <f>Ventas[[#This Row],[Cantidad]]*Ventas[[#This Row],[Precio unitario]]</f>
        <v>870</v>
      </c>
    </row>
    <row r="1389" spans="2:16" hidden="1" x14ac:dyDescent="0.3">
      <c r="B1389" s="1">
        <v>42317</v>
      </c>
      <c r="C1389">
        <v>2015</v>
      </c>
      <c r="D1389" t="s">
        <v>59</v>
      </c>
      <c r="E1389">
        <v>31</v>
      </c>
      <c r="F1389" t="s">
        <v>89</v>
      </c>
      <c r="G1389" t="s">
        <v>34</v>
      </c>
      <c r="H1389" t="s">
        <v>0</v>
      </c>
      <c r="I1389" s="16">
        <f>VLOOKUP(Ventas[[#This Row],[Estado]], Población[#All], 2, 0)</f>
        <v>712816</v>
      </c>
      <c r="J1389" t="s">
        <v>62</v>
      </c>
      <c r="K1389" t="s">
        <v>70</v>
      </c>
      <c r="L1389">
        <v>3</v>
      </c>
      <c r="M1389" s="2">
        <v>283.33</v>
      </c>
      <c r="N1389" s="2">
        <v>297</v>
      </c>
      <c r="O1389" s="2">
        <f>Ventas[[#This Row],[Cantidad]]*Ventas[[#This Row],[Costo unitario]]</f>
        <v>849.99</v>
      </c>
      <c r="P1389" s="2">
        <f>Ventas[[#This Row],[Cantidad]]*Ventas[[#This Row],[Precio unitario]]</f>
        <v>891</v>
      </c>
    </row>
    <row r="1390" spans="2:16" x14ac:dyDescent="0.3">
      <c r="B1390" s="1">
        <v>42421</v>
      </c>
      <c r="C1390">
        <v>2016</v>
      </c>
      <c r="D1390" t="s">
        <v>50</v>
      </c>
      <c r="E1390">
        <v>31</v>
      </c>
      <c r="F1390" t="s">
        <v>90</v>
      </c>
      <c r="G1390" t="s">
        <v>34</v>
      </c>
      <c r="H1390" t="s">
        <v>25</v>
      </c>
      <c r="I1390" s="16">
        <f>VLOOKUP(Ventas[[#This Row],[Estado]], Población[#All], 2, 0)</f>
        <v>5707000</v>
      </c>
      <c r="J1390" t="s">
        <v>62</v>
      </c>
      <c r="K1390" t="s">
        <v>70</v>
      </c>
      <c r="L1390">
        <v>2</v>
      </c>
      <c r="M1390" s="2">
        <v>378</v>
      </c>
      <c r="N1390" s="2">
        <v>428</v>
      </c>
      <c r="O1390" s="2">
        <f>Ventas[[#This Row],[Cantidad]]*Ventas[[#This Row],[Costo unitario]]</f>
        <v>756</v>
      </c>
      <c r="P1390" s="2">
        <f>Ventas[[#This Row],[Cantidad]]*Ventas[[#This Row],[Precio unitario]]</f>
        <v>856</v>
      </c>
    </row>
    <row r="1391" spans="2:16" x14ac:dyDescent="0.3">
      <c r="B1391" s="1">
        <v>42532</v>
      </c>
      <c r="C1391">
        <v>2016</v>
      </c>
      <c r="D1391" t="s">
        <v>54</v>
      </c>
      <c r="E1391">
        <v>31</v>
      </c>
      <c r="F1391" t="s">
        <v>90</v>
      </c>
      <c r="G1391" t="s">
        <v>34</v>
      </c>
      <c r="H1391" t="s">
        <v>25</v>
      </c>
      <c r="I1391" s="16">
        <f>VLOOKUP(Ventas[[#This Row],[Estado]], Población[#All], 2, 0)</f>
        <v>5707000</v>
      </c>
      <c r="J1391" t="s">
        <v>61</v>
      </c>
      <c r="K1391" t="s">
        <v>64</v>
      </c>
      <c r="L1391">
        <v>1</v>
      </c>
      <c r="M1391" s="2">
        <v>1050</v>
      </c>
      <c r="N1391" s="2">
        <v>1234</v>
      </c>
      <c r="O1391" s="2">
        <f>Ventas[[#This Row],[Cantidad]]*Ventas[[#This Row],[Costo unitario]]</f>
        <v>1050</v>
      </c>
      <c r="P1391" s="2">
        <f>Ventas[[#This Row],[Cantidad]]*Ventas[[#This Row],[Precio unitario]]</f>
        <v>1234</v>
      </c>
    </row>
    <row r="1392" spans="2:16" x14ac:dyDescent="0.3">
      <c r="B1392" s="1">
        <v>42532</v>
      </c>
      <c r="C1392">
        <v>2016</v>
      </c>
      <c r="D1392" t="s">
        <v>54</v>
      </c>
      <c r="E1392">
        <v>31</v>
      </c>
      <c r="F1392" t="s">
        <v>90</v>
      </c>
      <c r="G1392" t="s">
        <v>34</v>
      </c>
      <c r="H1392" t="s">
        <v>25</v>
      </c>
      <c r="I1392" s="16">
        <f>VLOOKUP(Ventas[[#This Row],[Estado]], Población[#All], 2, 0)</f>
        <v>5707000</v>
      </c>
      <c r="J1392" t="s">
        <v>61</v>
      </c>
      <c r="K1392" t="s">
        <v>64</v>
      </c>
      <c r="L1392">
        <v>3</v>
      </c>
      <c r="M1392" s="2">
        <v>17.670000000000002</v>
      </c>
      <c r="N1392" s="2">
        <v>23.666667</v>
      </c>
      <c r="O1392" s="2">
        <f>Ventas[[#This Row],[Cantidad]]*Ventas[[#This Row],[Costo unitario]]</f>
        <v>53.010000000000005</v>
      </c>
      <c r="P1392" s="2">
        <f>Ventas[[#This Row],[Cantidad]]*Ventas[[#This Row],[Precio unitario]]</f>
        <v>71.000000999999997</v>
      </c>
    </row>
    <row r="1393" spans="2:16" hidden="1" x14ac:dyDescent="0.3">
      <c r="B1393" s="1">
        <v>42225</v>
      </c>
      <c r="C1393">
        <v>2015</v>
      </c>
      <c r="D1393" t="s">
        <v>56</v>
      </c>
      <c r="E1393">
        <v>28</v>
      </c>
      <c r="F1393" t="s">
        <v>90</v>
      </c>
      <c r="G1393" t="s">
        <v>34</v>
      </c>
      <c r="H1393" t="s">
        <v>26</v>
      </c>
      <c r="I1393" s="16">
        <f>VLOOKUP(Ventas[[#This Row],[Estado]], Población[#All], 2, 0)</f>
        <v>578803</v>
      </c>
      <c r="J1393" t="s">
        <v>63</v>
      </c>
      <c r="K1393" t="s">
        <v>67</v>
      </c>
      <c r="L1393">
        <v>3</v>
      </c>
      <c r="M1393" s="2">
        <v>773.33</v>
      </c>
      <c r="N1393" s="2">
        <v>698</v>
      </c>
      <c r="O1393" s="2">
        <f>Ventas[[#This Row],[Cantidad]]*Ventas[[#This Row],[Costo unitario]]</f>
        <v>2319.9900000000002</v>
      </c>
      <c r="P1393" s="2">
        <f>Ventas[[#This Row],[Cantidad]]*Ventas[[#This Row],[Precio unitario]]</f>
        <v>2094</v>
      </c>
    </row>
    <row r="1394" spans="2:16" hidden="1" x14ac:dyDescent="0.3">
      <c r="B1394" s="1">
        <v>42225</v>
      </c>
      <c r="C1394">
        <v>2015</v>
      </c>
      <c r="D1394" t="s">
        <v>56</v>
      </c>
      <c r="E1394">
        <v>28</v>
      </c>
      <c r="F1394" t="s">
        <v>90</v>
      </c>
      <c r="G1394" t="s">
        <v>34</v>
      </c>
      <c r="H1394" t="s">
        <v>26</v>
      </c>
      <c r="I1394" s="16">
        <f>VLOOKUP(Ventas[[#This Row],[Estado]], Población[#All], 2, 0)</f>
        <v>578803</v>
      </c>
      <c r="J1394" t="s">
        <v>61</v>
      </c>
      <c r="K1394" t="s">
        <v>64</v>
      </c>
      <c r="L1394">
        <v>1</v>
      </c>
      <c r="M1394" s="2">
        <v>64</v>
      </c>
      <c r="N1394" s="2">
        <v>80</v>
      </c>
      <c r="O1394" s="2">
        <f>Ventas[[#This Row],[Cantidad]]*Ventas[[#This Row],[Costo unitario]]</f>
        <v>64</v>
      </c>
      <c r="P1394" s="2">
        <f>Ventas[[#This Row],[Cantidad]]*Ventas[[#This Row],[Precio unitario]]</f>
        <v>80</v>
      </c>
    </row>
    <row r="1395" spans="2:16" hidden="1" x14ac:dyDescent="0.3">
      <c r="B1395" s="1">
        <v>42255</v>
      </c>
      <c r="C1395">
        <v>2015</v>
      </c>
      <c r="D1395" t="s">
        <v>57</v>
      </c>
      <c r="E1395">
        <v>28</v>
      </c>
      <c r="F1395" t="s">
        <v>89</v>
      </c>
      <c r="G1395" t="s">
        <v>34</v>
      </c>
      <c r="H1395" t="s">
        <v>0</v>
      </c>
      <c r="I1395" s="16">
        <f>VLOOKUP(Ventas[[#This Row],[Estado]], Población[#All], 2, 0)</f>
        <v>712816</v>
      </c>
      <c r="J1395" t="s">
        <v>62</v>
      </c>
      <c r="K1395" t="s">
        <v>73</v>
      </c>
      <c r="L1395">
        <v>1</v>
      </c>
      <c r="M1395" s="2">
        <v>162</v>
      </c>
      <c r="N1395" s="2">
        <v>178</v>
      </c>
      <c r="O1395" s="2">
        <f>Ventas[[#This Row],[Cantidad]]*Ventas[[#This Row],[Costo unitario]]</f>
        <v>162</v>
      </c>
      <c r="P1395" s="2">
        <f>Ventas[[#This Row],[Cantidad]]*Ventas[[#This Row],[Precio unitario]]</f>
        <v>178</v>
      </c>
    </row>
    <row r="1396" spans="2:16" x14ac:dyDescent="0.3">
      <c r="B1396" s="1">
        <v>42407</v>
      </c>
      <c r="C1396">
        <v>2016</v>
      </c>
      <c r="D1396" t="s">
        <v>50</v>
      </c>
      <c r="E1396">
        <v>32</v>
      </c>
      <c r="F1396" t="s">
        <v>90</v>
      </c>
      <c r="G1396" t="s">
        <v>34</v>
      </c>
      <c r="H1396" t="s">
        <v>2</v>
      </c>
      <c r="I1396" s="16">
        <f>VLOOKUP(Ventas[[#This Row],[Estado]], Población[#All], 2, 0)</f>
        <v>4246000</v>
      </c>
      <c r="J1396" t="s">
        <v>62</v>
      </c>
      <c r="K1396" t="s">
        <v>73</v>
      </c>
      <c r="L1396">
        <v>2</v>
      </c>
      <c r="M1396" s="2">
        <v>85.5</v>
      </c>
      <c r="N1396" s="2">
        <v>98</v>
      </c>
      <c r="O1396" s="2">
        <f>Ventas[[#This Row],[Cantidad]]*Ventas[[#This Row],[Costo unitario]]</f>
        <v>171</v>
      </c>
      <c r="P1396" s="2">
        <f>Ventas[[#This Row],[Cantidad]]*Ventas[[#This Row],[Precio unitario]]</f>
        <v>196</v>
      </c>
    </row>
    <row r="1397" spans="2:16" x14ac:dyDescent="0.3">
      <c r="B1397" s="1">
        <v>42426</v>
      </c>
      <c r="C1397">
        <v>2016</v>
      </c>
      <c r="D1397" t="s">
        <v>50</v>
      </c>
      <c r="E1397">
        <v>32</v>
      </c>
      <c r="F1397" t="s">
        <v>90</v>
      </c>
      <c r="G1397" t="s">
        <v>34</v>
      </c>
      <c r="H1397" t="s">
        <v>2</v>
      </c>
      <c r="I1397" s="16">
        <f>VLOOKUP(Ventas[[#This Row],[Estado]], Población[#All], 2, 0)</f>
        <v>4246000</v>
      </c>
      <c r="J1397" t="s">
        <v>62</v>
      </c>
      <c r="K1397" t="s">
        <v>73</v>
      </c>
      <c r="L1397">
        <v>2</v>
      </c>
      <c r="M1397" s="2">
        <v>76.5</v>
      </c>
      <c r="N1397" s="2">
        <v>98</v>
      </c>
      <c r="O1397" s="2">
        <f>Ventas[[#This Row],[Cantidad]]*Ventas[[#This Row],[Costo unitario]]</f>
        <v>153</v>
      </c>
      <c r="P1397" s="2">
        <f>Ventas[[#This Row],[Cantidad]]*Ventas[[#This Row],[Precio unitario]]</f>
        <v>196</v>
      </c>
    </row>
    <row r="1398" spans="2:16" x14ac:dyDescent="0.3">
      <c r="B1398" s="1">
        <v>42536</v>
      </c>
      <c r="C1398">
        <v>2016</v>
      </c>
      <c r="D1398" t="s">
        <v>54</v>
      </c>
      <c r="E1398">
        <v>32</v>
      </c>
      <c r="F1398" t="s">
        <v>90</v>
      </c>
      <c r="G1398" t="s">
        <v>34</v>
      </c>
      <c r="H1398" t="s">
        <v>2</v>
      </c>
      <c r="I1398" s="16">
        <f>VLOOKUP(Ventas[[#This Row],[Estado]], Población[#All], 2, 0)</f>
        <v>4246000</v>
      </c>
      <c r="J1398" t="s">
        <v>62</v>
      </c>
      <c r="K1398" t="s">
        <v>73</v>
      </c>
      <c r="L1398">
        <v>3</v>
      </c>
      <c r="M1398" s="2">
        <v>75</v>
      </c>
      <c r="N1398" s="2">
        <v>87</v>
      </c>
      <c r="O1398" s="2">
        <f>Ventas[[#This Row],[Cantidad]]*Ventas[[#This Row],[Costo unitario]]</f>
        <v>225</v>
      </c>
      <c r="P1398" s="2">
        <f>Ventas[[#This Row],[Cantidad]]*Ventas[[#This Row],[Precio unitario]]</f>
        <v>261</v>
      </c>
    </row>
    <row r="1399" spans="2:16" x14ac:dyDescent="0.3">
      <c r="B1399" s="1">
        <v>42379</v>
      </c>
      <c r="C1399">
        <v>2016</v>
      </c>
      <c r="D1399" t="s">
        <v>49</v>
      </c>
      <c r="E1399">
        <v>32</v>
      </c>
      <c r="F1399" t="s">
        <v>89</v>
      </c>
      <c r="G1399" t="s">
        <v>34</v>
      </c>
      <c r="H1399" t="s">
        <v>0</v>
      </c>
      <c r="I1399" s="16">
        <f>VLOOKUP(Ventas[[#This Row],[Estado]], Población[#All], 2, 0)</f>
        <v>712816</v>
      </c>
      <c r="J1399" t="s">
        <v>63</v>
      </c>
      <c r="K1399" t="s">
        <v>77</v>
      </c>
      <c r="L1399">
        <v>2</v>
      </c>
      <c r="M1399" s="2">
        <v>270</v>
      </c>
      <c r="N1399" s="2">
        <v>310</v>
      </c>
      <c r="O1399" s="2">
        <f>Ventas[[#This Row],[Cantidad]]*Ventas[[#This Row],[Costo unitario]]</f>
        <v>540</v>
      </c>
      <c r="P1399" s="2">
        <f>Ventas[[#This Row],[Cantidad]]*Ventas[[#This Row],[Precio unitario]]</f>
        <v>620</v>
      </c>
    </row>
    <row r="1400" spans="2:16" x14ac:dyDescent="0.3">
      <c r="B1400" s="1">
        <v>42396</v>
      </c>
      <c r="C1400">
        <v>2016</v>
      </c>
      <c r="D1400" t="s">
        <v>49</v>
      </c>
      <c r="E1400">
        <v>32</v>
      </c>
      <c r="F1400" t="s">
        <v>89</v>
      </c>
      <c r="G1400" t="s">
        <v>34</v>
      </c>
      <c r="H1400" t="s">
        <v>0</v>
      </c>
      <c r="I1400" s="16">
        <f>VLOOKUP(Ventas[[#This Row],[Estado]], Población[#All], 2, 0)</f>
        <v>712816</v>
      </c>
      <c r="J1400" t="s">
        <v>63</v>
      </c>
      <c r="K1400" t="s">
        <v>67</v>
      </c>
      <c r="L1400">
        <v>2</v>
      </c>
      <c r="M1400" s="2">
        <v>1147.5</v>
      </c>
      <c r="N1400" s="2">
        <v>1075.5</v>
      </c>
      <c r="O1400" s="2">
        <f>Ventas[[#This Row],[Cantidad]]*Ventas[[#This Row],[Costo unitario]]</f>
        <v>2295</v>
      </c>
      <c r="P1400" s="2">
        <f>Ventas[[#This Row],[Cantidad]]*Ventas[[#This Row],[Precio unitario]]</f>
        <v>2151</v>
      </c>
    </row>
    <row r="1401" spans="2:16" x14ac:dyDescent="0.3">
      <c r="B1401" s="1">
        <v>42436</v>
      </c>
      <c r="C1401">
        <v>2016</v>
      </c>
      <c r="D1401" t="s">
        <v>51</v>
      </c>
      <c r="E1401">
        <v>32</v>
      </c>
      <c r="F1401" t="s">
        <v>89</v>
      </c>
      <c r="G1401" t="s">
        <v>34</v>
      </c>
      <c r="H1401" t="s">
        <v>0</v>
      </c>
      <c r="I1401" s="16">
        <f>VLOOKUP(Ventas[[#This Row],[Estado]], Población[#All], 2, 0)</f>
        <v>712816</v>
      </c>
      <c r="J1401" t="s">
        <v>62</v>
      </c>
      <c r="K1401" t="s">
        <v>73</v>
      </c>
      <c r="L1401">
        <v>3</v>
      </c>
      <c r="M1401" s="2">
        <v>66</v>
      </c>
      <c r="N1401" s="2">
        <v>73.666667000000004</v>
      </c>
      <c r="O1401" s="2">
        <f>Ventas[[#This Row],[Cantidad]]*Ventas[[#This Row],[Costo unitario]]</f>
        <v>198</v>
      </c>
      <c r="P1401" s="2">
        <f>Ventas[[#This Row],[Cantidad]]*Ventas[[#This Row],[Precio unitario]]</f>
        <v>221.000001</v>
      </c>
    </row>
    <row r="1402" spans="2:16" x14ac:dyDescent="0.3">
      <c r="B1402" s="1">
        <v>42437</v>
      </c>
      <c r="C1402">
        <v>2016</v>
      </c>
      <c r="D1402" t="s">
        <v>51</v>
      </c>
      <c r="E1402">
        <v>32</v>
      </c>
      <c r="F1402" t="s">
        <v>89</v>
      </c>
      <c r="G1402" t="s">
        <v>34</v>
      </c>
      <c r="H1402" t="s">
        <v>0</v>
      </c>
      <c r="I1402" s="16">
        <f>VLOOKUP(Ventas[[#This Row],[Estado]], Población[#All], 2, 0)</f>
        <v>712816</v>
      </c>
      <c r="J1402" t="s">
        <v>62</v>
      </c>
      <c r="K1402" t="s">
        <v>73</v>
      </c>
      <c r="L1402">
        <v>1</v>
      </c>
      <c r="M1402" s="2">
        <v>18</v>
      </c>
      <c r="N1402" s="2">
        <v>23</v>
      </c>
      <c r="O1402" s="2">
        <f>Ventas[[#This Row],[Cantidad]]*Ventas[[#This Row],[Costo unitario]]</f>
        <v>18</v>
      </c>
      <c r="P1402" s="2">
        <f>Ventas[[#This Row],[Cantidad]]*Ventas[[#This Row],[Precio unitario]]</f>
        <v>23</v>
      </c>
    </row>
    <row r="1403" spans="2:16" x14ac:dyDescent="0.3">
      <c r="B1403" s="1">
        <v>42460</v>
      </c>
      <c r="C1403">
        <v>2016</v>
      </c>
      <c r="D1403" t="s">
        <v>51</v>
      </c>
      <c r="E1403">
        <v>32</v>
      </c>
      <c r="F1403" t="s">
        <v>89</v>
      </c>
      <c r="G1403" t="s">
        <v>34</v>
      </c>
      <c r="H1403" t="s">
        <v>0</v>
      </c>
      <c r="I1403" s="16">
        <f>VLOOKUP(Ventas[[#This Row],[Estado]], Población[#All], 2, 0)</f>
        <v>712816</v>
      </c>
      <c r="J1403" t="s">
        <v>63</v>
      </c>
      <c r="K1403" t="s">
        <v>67</v>
      </c>
      <c r="L1403">
        <v>3</v>
      </c>
      <c r="M1403" s="2">
        <v>773.33</v>
      </c>
      <c r="N1403" s="2">
        <v>943.33333300000004</v>
      </c>
      <c r="O1403" s="2">
        <f>Ventas[[#This Row],[Cantidad]]*Ventas[[#This Row],[Costo unitario]]</f>
        <v>2319.9900000000002</v>
      </c>
      <c r="P1403" s="2">
        <f>Ventas[[#This Row],[Cantidad]]*Ventas[[#This Row],[Precio unitario]]</f>
        <v>2829.9999990000001</v>
      </c>
    </row>
    <row r="1404" spans="2:16" x14ac:dyDescent="0.3">
      <c r="B1404" s="1">
        <v>42473</v>
      </c>
      <c r="C1404">
        <v>2016</v>
      </c>
      <c r="D1404" t="s">
        <v>52</v>
      </c>
      <c r="E1404">
        <v>32</v>
      </c>
      <c r="F1404" t="s">
        <v>89</v>
      </c>
      <c r="G1404" t="s">
        <v>34</v>
      </c>
      <c r="H1404" t="s">
        <v>0</v>
      </c>
      <c r="I1404" s="16">
        <f>VLOOKUP(Ventas[[#This Row],[Estado]], Población[#All], 2, 0)</f>
        <v>712816</v>
      </c>
      <c r="J1404" t="s">
        <v>62</v>
      </c>
      <c r="K1404" t="s">
        <v>73</v>
      </c>
      <c r="L1404">
        <v>1</v>
      </c>
      <c r="M1404" s="2">
        <v>27</v>
      </c>
      <c r="N1404" s="2">
        <v>35</v>
      </c>
      <c r="O1404" s="2">
        <f>Ventas[[#This Row],[Cantidad]]*Ventas[[#This Row],[Costo unitario]]</f>
        <v>27</v>
      </c>
      <c r="P1404" s="2">
        <f>Ventas[[#This Row],[Cantidad]]*Ventas[[#This Row],[Precio unitario]]</f>
        <v>35</v>
      </c>
    </row>
    <row r="1405" spans="2:16" x14ac:dyDescent="0.3">
      <c r="B1405" s="1">
        <v>42490</v>
      </c>
      <c r="C1405">
        <v>2016</v>
      </c>
      <c r="D1405" t="s">
        <v>52</v>
      </c>
      <c r="E1405">
        <v>32</v>
      </c>
      <c r="F1405" t="s">
        <v>89</v>
      </c>
      <c r="G1405" t="s">
        <v>34</v>
      </c>
      <c r="H1405" t="s">
        <v>0</v>
      </c>
      <c r="I1405" s="16">
        <f>VLOOKUP(Ventas[[#This Row],[Estado]], Población[#All], 2, 0)</f>
        <v>712816</v>
      </c>
      <c r="J1405" t="s">
        <v>63</v>
      </c>
      <c r="K1405" t="s">
        <v>67</v>
      </c>
      <c r="L1405">
        <v>3</v>
      </c>
      <c r="M1405" s="2">
        <v>773.33</v>
      </c>
      <c r="N1405" s="2">
        <v>871.66666699999996</v>
      </c>
      <c r="O1405" s="2">
        <f>Ventas[[#This Row],[Cantidad]]*Ventas[[#This Row],[Costo unitario]]</f>
        <v>2319.9900000000002</v>
      </c>
      <c r="P1405" s="2">
        <f>Ventas[[#This Row],[Cantidad]]*Ventas[[#This Row],[Precio unitario]]</f>
        <v>2615.0000009999999</v>
      </c>
    </row>
    <row r="1406" spans="2:16" x14ac:dyDescent="0.3">
      <c r="B1406" s="1">
        <v>42499</v>
      </c>
      <c r="C1406">
        <v>2016</v>
      </c>
      <c r="D1406" t="s">
        <v>53</v>
      </c>
      <c r="E1406">
        <v>32</v>
      </c>
      <c r="F1406" t="s">
        <v>89</v>
      </c>
      <c r="G1406" t="s">
        <v>34</v>
      </c>
      <c r="H1406" t="s">
        <v>0</v>
      </c>
      <c r="I1406" s="16">
        <f>VLOOKUP(Ventas[[#This Row],[Estado]], Población[#All], 2, 0)</f>
        <v>712816</v>
      </c>
      <c r="J1406" t="s">
        <v>63</v>
      </c>
      <c r="K1406" t="s">
        <v>67</v>
      </c>
      <c r="L1406">
        <v>1</v>
      </c>
      <c r="M1406" s="2">
        <v>2320</v>
      </c>
      <c r="N1406" s="2">
        <v>2413</v>
      </c>
      <c r="O1406" s="2">
        <f>Ventas[[#This Row],[Cantidad]]*Ventas[[#This Row],[Costo unitario]]</f>
        <v>2320</v>
      </c>
      <c r="P1406" s="2">
        <f>Ventas[[#This Row],[Cantidad]]*Ventas[[#This Row],[Precio unitario]]</f>
        <v>2413</v>
      </c>
    </row>
    <row r="1407" spans="2:16" x14ac:dyDescent="0.3">
      <c r="B1407" s="1">
        <v>42508</v>
      </c>
      <c r="C1407">
        <v>2016</v>
      </c>
      <c r="D1407" t="s">
        <v>53</v>
      </c>
      <c r="E1407">
        <v>32</v>
      </c>
      <c r="F1407" t="s">
        <v>89</v>
      </c>
      <c r="G1407" t="s">
        <v>34</v>
      </c>
      <c r="H1407" t="s">
        <v>0</v>
      </c>
      <c r="I1407" s="16">
        <f>VLOOKUP(Ventas[[#This Row],[Estado]], Población[#All], 2, 0)</f>
        <v>712816</v>
      </c>
      <c r="J1407" t="s">
        <v>63</v>
      </c>
      <c r="K1407" t="s">
        <v>77</v>
      </c>
      <c r="L1407">
        <v>3</v>
      </c>
      <c r="M1407" s="2">
        <v>567</v>
      </c>
      <c r="N1407" s="2">
        <v>638</v>
      </c>
      <c r="O1407" s="2">
        <f>Ventas[[#This Row],[Cantidad]]*Ventas[[#This Row],[Costo unitario]]</f>
        <v>1701</v>
      </c>
      <c r="P1407" s="2">
        <f>Ventas[[#This Row],[Cantidad]]*Ventas[[#This Row],[Precio unitario]]</f>
        <v>1914</v>
      </c>
    </row>
    <row r="1408" spans="2:16" x14ac:dyDescent="0.3">
      <c r="B1408" s="1">
        <v>42517</v>
      </c>
      <c r="C1408">
        <v>2016</v>
      </c>
      <c r="D1408" t="s">
        <v>53</v>
      </c>
      <c r="E1408">
        <v>32</v>
      </c>
      <c r="F1408" t="s">
        <v>89</v>
      </c>
      <c r="G1408" t="s">
        <v>34</v>
      </c>
      <c r="H1408" t="s">
        <v>0</v>
      </c>
      <c r="I1408" s="16">
        <f>VLOOKUP(Ventas[[#This Row],[Estado]], Población[#All], 2, 0)</f>
        <v>712816</v>
      </c>
      <c r="J1408" t="s">
        <v>63</v>
      </c>
      <c r="K1408" t="s">
        <v>67</v>
      </c>
      <c r="L1408">
        <v>1</v>
      </c>
      <c r="M1408" s="2">
        <v>2295</v>
      </c>
      <c r="N1408" s="2">
        <v>2681</v>
      </c>
      <c r="O1408" s="2">
        <f>Ventas[[#This Row],[Cantidad]]*Ventas[[#This Row],[Costo unitario]]</f>
        <v>2295</v>
      </c>
      <c r="P1408" s="2">
        <f>Ventas[[#This Row],[Cantidad]]*Ventas[[#This Row],[Precio unitario]]</f>
        <v>2681</v>
      </c>
    </row>
    <row r="1409" spans="2:16" x14ac:dyDescent="0.3">
      <c r="B1409" s="1">
        <v>42519</v>
      </c>
      <c r="C1409">
        <v>2016</v>
      </c>
      <c r="D1409" t="s">
        <v>53</v>
      </c>
      <c r="E1409">
        <v>32</v>
      </c>
      <c r="F1409" t="s">
        <v>89</v>
      </c>
      <c r="G1409" t="s">
        <v>34</v>
      </c>
      <c r="H1409" t="s">
        <v>0</v>
      </c>
      <c r="I1409" s="16">
        <f>VLOOKUP(Ventas[[#This Row],[Estado]], Población[#All], 2, 0)</f>
        <v>712816</v>
      </c>
      <c r="J1409" t="s">
        <v>63</v>
      </c>
      <c r="K1409" t="s">
        <v>67</v>
      </c>
      <c r="L1409">
        <v>3</v>
      </c>
      <c r="M1409" s="2">
        <v>773.33</v>
      </c>
      <c r="N1409" s="2">
        <v>868.33333300000004</v>
      </c>
      <c r="O1409" s="2">
        <f>Ventas[[#This Row],[Cantidad]]*Ventas[[#This Row],[Costo unitario]]</f>
        <v>2319.9900000000002</v>
      </c>
      <c r="P1409" s="2">
        <f>Ventas[[#This Row],[Cantidad]]*Ventas[[#This Row],[Precio unitario]]</f>
        <v>2604.9999990000001</v>
      </c>
    </row>
    <row r="1410" spans="2:16" x14ac:dyDescent="0.3">
      <c r="B1410" s="1">
        <v>42545</v>
      </c>
      <c r="C1410">
        <v>2016</v>
      </c>
      <c r="D1410" t="s">
        <v>54</v>
      </c>
      <c r="E1410">
        <v>32</v>
      </c>
      <c r="F1410" t="s">
        <v>89</v>
      </c>
      <c r="G1410" t="s">
        <v>34</v>
      </c>
      <c r="H1410" t="s">
        <v>0</v>
      </c>
      <c r="I1410" s="16">
        <f>VLOOKUP(Ventas[[#This Row],[Estado]], Población[#All], 2, 0)</f>
        <v>712816</v>
      </c>
      <c r="J1410" t="s">
        <v>63</v>
      </c>
      <c r="K1410" t="s">
        <v>67</v>
      </c>
      <c r="L1410">
        <v>3</v>
      </c>
      <c r="M1410" s="2">
        <v>765</v>
      </c>
      <c r="N1410" s="2">
        <v>790.66666699999996</v>
      </c>
      <c r="O1410" s="2">
        <f>Ventas[[#This Row],[Cantidad]]*Ventas[[#This Row],[Costo unitario]]</f>
        <v>2295</v>
      </c>
      <c r="P1410" s="2">
        <f>Ventas[[#This Row],[Cantidad]]*Ventas[[#This Row],[Precio unitario]]</f>
        <v>2372.0000009999999</v>
      </c>
    </row>
    <row r="1411" spans="2:16" x14ac:dyDescent="0.3">
      <c r="B1411" s="1">
        <v>42545</v>
      </c>
      <c r="C1411">
        <v>2016</v>
      </c>
      <c r="D1411" t="s">
        <v>54</v>
      </c>
      <c r="E1411">
        <v>32</v>
      </c>
      <c r="F1411" t="s">
        <v>89</v>
      </c>
      <c r="G1411" t="s">
        <v>34</v>
      </c>
      <c r="H1411" t="s">
        <v>0</v>
      </c>
      <c r="I1411" s="16">
        <f>VLOOKUP(Ventas[[#This Row],[Estado]], Población[#All], 2, 0)</f>
        <v>712816</v>
      </c>
      <c r="J1411" t="s">
        <v>62</v>
      </c>
      <c r="K1411" t="s">
        <v>73</v>
      </c>
      <c r="L1411">
        <v>1</v>
      </c>
      <c r="M1411" s="2">
        <v>189</v>
      </c>
      <c r="N1411" s="2">
        <v>209</v>
      </c>
      <c r="O1411" s="2">
        <f>Ventas[[#This Row],[Cantidad]]*Ventas[[#This Row],[Costo unitario]]</f>
        <v>189</v>
      </c>
      <c r="P1411" s="2">
        <f>Ventas[[#This Row],[Cantidad]]*Ventas[[#This Row],[Precio unitario]]</f>
        <v>209</v>
      </c>
    </row>
    <row r="1412" spans="2:16" hidden="1" x14ac:dyDescent="0.3">
      <c r="B1412" s="1">
        <v>42097</v>
      </c>
      <c r="C1412">
        <v>2015</v>
      </c>
      <c r="D1412" t="s">
        <v>52</v>
      </c>
      <c r="E1412">
        <v>32</v>
      </c>
      <c r="F1412" t="s">
        <v>89</v>
      </c>
      <c r="G1412" t="s">
        <v>34</v>
      </c>
      <c r="H1412" t="s">
        <v>0</v>
      </c>
      <c r="I1412" s="16">
        <f>VLOOKUP(Ventas[[#This Row],[Estado]], Población[#All], 2, 0)</f>
        <v>712816</v>
      </c>
      <c r="J1412" t="s">
        <v>63</v>
      </c>
      <c r="K1412" t="s">
        <v>77</v>
      </c>
      <c r="L1412">
        <v>1</v>
      </c>
      <c r="M1412" s="2">
        <v>2182</v>
      </c>
      <c r="N1412" s="2">
        <v>1863</v>
      </c>
      <c r="O1412" s="2">
        <f>Ventas[[#This Row],[Cantidad]]*Ventas[[#This Row],[Costo unitario]]</f>
        <v>2182</v>
      </c>
      <c r="P1412" s="2">
        <f>Ventas[[#This Row],[Cantidad]]*Ventas[[#This Row],[Precio unitario]]</f>
        <v>1863</v>
      </c>
    </row>
    <row r="1413" spans="2:16" hidden="1" x14ac:dyDescent="0.3">
      <c r="B1413" s="1">
        <v>42103</v>
      </c>
      <c r="C1413">
        <v>2015</v>
      </c>
      <c r="D1413" t="s">
        <v>52</v>
      </c>
      <c r="E1413">
        <v>32</v>
      </c>
      <c r="F1413" t="s">
        <v>89</v>
      </c>
      <c r="G1413" t="s">
        <v>34</v>
      </c>
      <c r="H1413" t="s">
        <v>0</v>
      </c>
      <c r="I1413" s="16">
        <f>VLOOKUP(Ventas[[#This Row],[Estado]], Población[#All], 2, 0)</f>
        <v>712816</v>
      </c>
      <c r="J1413" t="s">
        <v>63</v>
      </c>
      <c r="K1413" t="s">
        <v>77</v>
      </c>
      <c r="L1413">
        <v>2</v>
      </c>
      <c r="M1413" s="2">
        <v>1091</v>
      </c>
      <c r="N1413" s="2">
        <v>993.5</v>
      </c>
      <c r="O1413" s="2">
        <f>Ventas[[#This Row],[Cantidad]]*Ventas[[#This Row],[Costo unitario]]</f>
        <v>2182</v>
      </c>
      <c r="P1413" s="2">
        <f>Ventas[[#This Row],[Cantidad]]*Ventas[[#This Row],[Precio unitario]]</f>
        <v>1987</v>
      </c>
    </row>
    <row r="1414" spans="2:16" hidden="1" x14ac:dyDescent="0.3">
      <c r="B1414" s="1">
        <v>42103</v>
      </c>
      <c r="C1414">
        <v>2015</v>
      </c>
      <c r="D1414" t="s">
        <v>52</v>
      </c>
      <c r="E1414">
        <v>32</v>
      </c>
      <c r="F1414" t="s">
        <v>89</v>
      </c>
      <c r="G1414" t="s">
        <v>34</v>
      </c>
      <c r="H1414" t="s">
        <v>0</v>
      </c>
      <c r="I1414" s="16">
        <f>VLOOKUP(Ventas[[#This Row],[Estado]], Población[#All], 2, 0)</f>
        <v>712816</v>
      </c>
      <c r="J1414" t="s">
        <v>63</v>
      </c>
      <c r="K1414" t="s">
        <v>77</v>
      </c>
      <c r="L1414">
        <v>2</v>
      </c>
      <c r="M1414" s="2">
        <v>1091</v>
      </c>
      <c r="N1414" s="2">
        <v>1069</v>
      </c>
      <c r="O1414" s="2">
        <f>Ventas[[#This Row],[Cantidad]]*Ventas[[#This Row],[Costo unitario]]</f>
        <v>2182</v>
      </c>
      <c r="P1414" s="2">
        <f>Ventas[[#This Row],[Cantidad]]*Ventas[[#This Row],[Precio unitario]]</f>
        <v>2138</v>
      </c>
    </row>
    <row r="1415" spans="2:16" hidden="1" x14ac:dyDescent="0.3">
      <c r="B1415" s="1">
        <v>42118</v>
      </c>
      <c r="C1415">
        <v>2015</v>
      </c>
      <c r="D1415" t="s">
        <v>52</v>
      </c>
      <c r="E1415">
        <v>32</v>
      </c>
      <c r="F1415" t="s">
        <v>89</v>
      </c>
      <c r="G1415" t="s">
        <v>34</v>
      </c>
      <c r="H1415" t="s">
        <v>0</v>
      </c>
      <c r="I1415" s="16">
        <f>VLOOKUP(Ventas[[#This Row],[Estado]], Población[#All], 2, 0)</f>
        <v>712816</v>
      </c>
      <c r="J1415" t="s">
        <v>63</v>
      </c>
      <c r="K1415" t="s">
        <v>77</v>
      </c>
      <c r="L1415">
        <v>3</v>
      </c>
      <c r="M1415" s="2">
        <v>727.33</v>
      </c>
      <c r="N1415" s="2">
        <v>708</v>
      </c>
      <c r="O1415" s="2">
        <f>Ventas[[#This Row],[Cantidad]]*Ventas[[#This Row],[Costo unitario]]</f>
        <v>2181.9900000000002</v>
      </c>
      <c r="P1415" s="2">
        <f>Ventas[[#This Row],[Cantidad]]*Ventas[[#This Row],[Precio unitario]]</f>
        <v>2124</v>
      </c>
    </row>
    <row r="1416" spans="2:16" hidden="1" x14ac:dyDescent="0.3">
      <c r="B1416" s="1">
        <v>42126</v>
      </c>
      <c r="C1416">
        <v>2015</v>
      </c>
      <c r="D1416" t="s">
        <v>53</v>
      </c>
      <c r="E1416">
        <v>32</v>
      </c>
      <c r="F1416" t="s">
        <v>89</v>
      </c>
      <c r="G1416" t="s">
        <v>34</v>
      </c>
      <c r="H1416" t="s">
        <v>0</v>
      </c>
      <c r="I1416" s="16">
        <f>VLOOKUP(Ventas[[#This Row],[Estado]], Población[#All], 2, 0)</f>
        <v>712816</v>
      </c>
      <c r="J1416" t="s">
        <v>63</v>
      </c>
      <c r="K1416" t="s">
        <v>77</v>
      </c>
      <c r="L1416">
        <v>3</v>
      </c>
      <c r="M1416" s="2">
        <v>261</v>
      </c>
      <c r="N1416" s="2">
        <v>248.33333300000001</v>
      </c>
      <c r="O1416" s="2">
        <f>Ventas[[#This Row],[Cantidad]]*Ventas[[#This Row],[Costo unitario]]</f>
        <v>783</v>
      </c>
      <c r="P1416" s="2">
        <f>Ventas[[#This Row],[Cantidad]]*Ventas[[#This Row],[Precio unitario]]</f>
        <v>744.999999</v>
      </c>
    </row>
    <row r="1417" spans="2:16" hidden="1" x14ac:dyDescent="0.3">
      <c r="B1417" s="1">
        <v>42135</v>
      </c>
      <c r="C1417">
        <v>2015</v>
      </c>
      <c r="D1417" t="s">
        <v>53</v>
      </c>
      <c r="E1417">
        <v>32</v>
      </c>
      <c r="F1417" t="s">
        <v>89</v>
      </c>
      <c r="G1417" t="s">
        <v>34</v>
      </c>
      <c r="H1417" t="s">
        <v>0</v>
      </c>
      <c r="I1417" s="16">
        <f>VLOOKUP(Ventas[[#This Row],[Estado]], Población[#All], 2, 0)</f>
        <v>712816</v>
      </c>
      <c r="J1417" t="s">
        <v>63</v>
      </c>
      <c r="K1417" t="s">
        <v>77</v>
      </c>
      <c r="L1417">
        <v>3</v>
      </c>
      <c r="M1417" s="2">
        <v>333.33</v>
      </c>
      <c r="N1417" s="2">
        <v>282.66666700000002</v>
      </c>
      <c r="O1417" s="2">
        <f>Ventas[[#This Row],[Cantidad]]*Ventas[[#This Row],[Costo unitario]]</f>
        <v>999.99</v>
      </c>
      <c r="P1417" s="2">
        <f>Ventas[[#This Row],[Cantidad]]*Ventas[[#This Row],[Precio unitario]]</f>
        <v>848.00000100000011</v>
      </c>
    </row>
    <row r="1418" spans="2:16" hidden="1" x14ac:dyDescent="0.3">
      <c r="B1418" s="1">
        <v>42234</v>
      </c>
      <c r="C1418">
        <v>2015</v>
      </c>
      <c r="D1418" t="s">
        <v>56</v>
      </c>
      <c r="E1418">
        <v>32</v>
      </c>
      <c r="F1418" t="s">
        <v>89</v>
      </c>
      <c r="G1418" t="s">
        <v>34</v>
      </c>
      <c r="H1418" t="s">
        <v>0</v>
      </c>
      <c r="I1418" s="16">
        <f>VLOOKUP(Ventas[[#This Row],[Estado]], Población[#All], 2, 0)</f>
        <v>712816</v>
      </c>
      <c r="J1418" t="s">
        <v>63</v>
      </c>
      <c r="K1418" t="s">
        <v>67</v>
      </c>
      <c r="L1418">
        <v>1</v>
      </c>
      <c r="M1418" s="2">
        <v>2295</v>
      </c>
      <c r="N1418" s="2">
        <v>2235</v>
      </c>
      <c r="O1418" s="2">
        <f>Ventas[[#This Row],[Cantidad]]*Ventas[[#This Row],[Costo unitario]]</f>
        <v>2295</v>
      </c>
      <c r="P1418" s="2">
        <f>Ventas[[#This Row],[Cantidad]]*Ventas[[#This Row],[Precio unitario]]</f>
        <v>2235</v>
      </c>
    </row>
    <row r="1419" spans="2:16" hidden="1" x14ac:dyDescent="0.3">
      <c r="B1419" s="1">
        <v>42234</v>
      </c>
      <c r="C1419">
        <v>2015</v>
      </c>
      <c r="D1419" t="s">
        <v>56</v>
      </c>
      <c r="E1419">
        <v>32</v>
      </c>
      <c r="F1419" t="s">
        <v>89</v>
      </c>
      <c r="G1419" t="s">
        <v>34</v>
      </c>
      <c r="H1419" t="s">
        <v>0</v>
      </c>
      <c r="I1419" s="16">
        <f>VLOOKUP(Ventas[[#This Row],[Estado]], Población[#All], 2, 0)</f>
        <v>712816</v>
      </c>
      <c r="J1419" t="s">
        <v>62</v>
      </c>
      <c r="K1419" t="s">
        <v>73</v>
      </c>
      <c r="L1419">
        <v>3</v>
      </c>
      <c r="M1419" s="2">
        <v>21</v>
      </c>
      <c r="N1419" s="2">
        <v>20.333333</v>
      </c>
      <c r="O1419" s="2">
        <f>Ventas[[#This Row],[Cantidad]]*Ventas[[#This Row],[Costo unitario]]</f>
        <v>63</v>
      </c>
      <c r="P1419" s="2">
        <f>Ventas[[#This Row],[Cantidad]]*Ventas[[#This Row],[Precio unitario]]</f>
        <v>60.999999000000003</v>
      </c>
    </row>
    <row r="1420" spans="2:16" hidden="1" x14ac:dyDescent="0.3">
      <c r="B1420" s="1">
        <v>42271</v>
      </c>
      <c r="C1420">
        <v>2015</v>
      </c>
      <c r="D1420" t="s">
        <v>57</v>
      </c>
      <c r="E1420">
        <v>32</v>
      </c>
      <c r="F1420" t="s">
        <v>89</v>
      </c>
      <c r="G1420" t="s">
        <v>34</v>
      </c>
      <c r="H1420" t="s">
        <v>0</v>
      </c>
      <c r="I1420" s="16">
        <f>VLOOKUP(Ventas[[#This Row],[Estado]], Población[#All], 2, 0)</f>
        <v>712816</v>
      </c>
      <c r="J1420" t="s">
        <v>63</v>
      </c>
      <c r="K1420" t="s">
        <v>67</v>
      </c>
      <c r="L1420">
        <v>3</v>
      </c>
      <c r="M1420" s="2">
        <v>256.33</v>
      </c>
      <c r="N1420" s="2">
        <v>217</v>
      </c>
      <c r="O1420" s="2">
        <f>Ventas[[#This Row],[Cantidad]]*Ventas[[#This Row],[Costo unitario]]</f>
        <v>768.99</v>
      </c>
      <c r="P1420" s="2">
        <f>Ventas[[#This Row],[Cantidad]]*Ventas[[#This Row],[Precio unitario]]</f>
        <v>651</v>
      </c>
    </row>
    <row r="1421" spans="2:16" hidden="1" x14ac:dyDescent="0.3">
      <c r="B1421" s="1">
        <v>42282</v>
      </c>
      <c r="C1421">
        <v>2015</v>
      </c>
      <c r="D1421" t="s">
        <v>58</v>
      </c>
      <c r="E1421">
        <v>32</v>
      </c>
      <c r="F1421" t="s">
        <v>89</v>
      </c>
      <c r="G1421" t="s">
        <v>34</v>
      </c>
      <c r="H1421" t="s">
        <v>0</v>
      </c>
      <c r="I1421" s="16">
        <f>VLOOKUP(Ventas[[#This Row],[Estado]], Población[#All], 2, 0)</f>
        <v>712816</v>
      </c>
      <c r="J1421" t="s">
        <v>63</v>
      </c>
      <c r="K1421" t="s">
        <v>67</v>
      </c>
      <c r="L1421">
        <v>1</v>
      </c>
      <c r="M1421" s="2">
        <v>2320</v>
      </c>
      <c r="N1421" s="2">
        <v>2261</v>
      </c>
      <c r="O1421" s="2">
        <f>Ventas[[#This Row],[Cantidad]]*Ventas[[#This Row],[Costo unitario]]</f>
        <v>2320</v>
      </c>
      <c r="P1421" s="2">
        <f>Ventas[[#This Row],[Cantidad]]*Ventas[[#This Row],[Precio unitario]]</f>
        <v>2261</v>
      </c>
    </row>
    <row r="1422" spans="2:16" hidden="1" x14ac:dyDescent="0.3">
      <c r="B1422" s="1">
        <v>42299</v>
      </c>
      <c r="C1422">
        <v>2015</v>
      </c>
      <c r="D1422" t="s">
        <v>58</v>
      </c>
      <c r="E1422">
        <v>32</v>
      </c>
      <c r="F1422" t="s">
        <v>89</v>
      </c>
      <c r="G1422" t="s">
        <v>34</v>
      </c>
      <c r="H1422" t="s">
        <v>0</v>
      </c>
      <c r="I1422" s="16">
        <f>VLOOKUP(Ventas[[#This Row],[Estado]], Población[#All], 2, 0)</f>
        <v>712816</v>
      </c>
      <c r="J1422" t="s">
        <v>62</v>
      </c>
      <c r="K1422" t="s">
        <v>73</v>
      </c>
      <c r="L1422">
        <v>3</v>
      </c>
      <c r="M1422" s="2">
        <v>33</v>
      </c>
      <c r="N1422" s="2">
        <v>33</v>
      </c>
      <c r="O1422" s="2">
        <f>Ventas[[#This Row],[Cantidad]]*Ventas[[#This Row],[Costo unitario]]</f>
        <v>99</v>
      </c>
      <c r="P1422" s="2">
        <f>Ventas[[#This Row],[Cantidad]]*Ventas[[#This Row],[Precio unitario]]</f>
        <v>99</v>
      </c>
    </row>
    <row r="1423" spans="2:16" hidden="1" x14ac:dyDescent="0.3">
      <c r="B1423" s="1">
        <v>42305</v>
      </c>
      <c r="C1423">
        <v>2015</v>
      </c>
      <c r="D1423" t="s">
        <v>58</v>
      </c>
      <c r="E1423">
        <v>32</v>
      </c>
      <c r="F1423" t="s">
        <v>89</v>
      </c>
      <c r="G1423" t="s">
        <v>34</v>
      </c>
      <c r="H1423" t="s">
        <v>0</v>
      </c>
      <c r="I1423" s="16">
        <f>VLOOKUP(Ventas[[#This Row],[Estado]], Población[#All], 2, 0)</f>
        <v>712816</v>
      </c>
      <c r="J1423" t="s">
        <v>63</v>
      </c>
      <c r="K1423" t="s">
        <v>67</v>
      </c>
      <c r="L1423">
        <v>3</v>
      </c>
      <c r="M1423" s="2">
        <v>765</v>
      </c>
      <c r="N1423" s="2">
        <v>695.66666699999996</v>
      </c>
      <c r="O1423" s="2">
        <f>Ventas[[#This Row],[Cantidad]]*Ventas[[#This Row],[Costo unitario]]</f>
        <v>2295</v>
      </c>
      <c r="P1423" s="2">
        <f>Ventas[[#This Row],[Cantidad]]*Ventas[[#This Row],[Precio unitario]]</f>
        <v>2087.0000009999999</v>
      </c>
    </row>
    <row r="1424" spans="2:16" hidden="1" x14ac:dyDescent="0.3">
      <c r="B1424" s="1">
        <v>42313</v>
      </c>
      <c r="C1424">
        <v>2015</v>
      </c>
      <c r="D1424" t="s">
        <v>59</v>
      </c>
      <c r="E1424">
        <v>32</v>
      </c>
      <c r="F1424" t="s">
        <v>89</v>
      </c>
      <c r="G1424" t="s">
        <v>34</v>
      </c>
      <c r="H1424" t="s">
        <v>0</v>
      </c>
      <c r="I1424" s="16">
        <f>VLOOKUP(Ventas[[#This Row],[Estado]], Población[#All], 2, 0)</f>
        <v>712816</v>
      </c>
      <c r="J1424" t="s">
        <v>63</v>
      </c>
      <c r="K1424" t="s">
        <v>67</v>
      </c>
      <c r="L1424">
        <v>2</v>
      </c>
      <c r="M1424" s="2">
        <v>1147.5</v>
      </c>
      <c r="N1424" s="2">
        <v>1002</v>
      </c>
      <c r="O1424" s="2">
        <f>Ventas[[#This Row],[Cantidad]]*Ventas[[#This Row],[Costo unitario]]</f>
        <v>2295</v>
      </c>
      <c r="P1424" s="2">
        <f>Ventas[[#This Row],[Cantidad]]*Ventas[[#This Row],[Precio unitario]]</f>
        <v>2004</v>
      </c>
    </row>
    <row r="1425" spans="2:16" hidden="1" x14ac:dyDescent="0.3">
      <c r="B1425" s="1">
        <v>42330</v>
      </c>
      <c r="C1425">
        <v>2015</v>
      </c>
      <c r="D1425" t="s">
        <v>59</v>
      </c>
      <c r="E1425">
        <v>32</v>
      </c>
      <c r="F1425" t="s">
        <v>89</v>
      </c>
      <c r="G1425" t="s">
        <v>34</v>
      </c>
      <c r="H1425" t="s">
        <v>0</v>
      </c>
      <c r="I1425" s="16">
        <f>VLOOKUP(Ventas[[#This Row],[Estado]], Población[#All], 2, 0)</f>
        <v>712816</v>
      </c>
      <c r="J1425" t="s">
        <v>63</v>
      </c>
      <c r="K1425" t="s">
        <v>67</v>
      </c>
      <c r="L1425">
        <v>3</v>
      </c>
      <c r="M1425" s="2">
        <v>188.33</v>
      </c>
      <c r="N1425" s="2">
        <v>168.33333300000001</v>
      </c>
      <c r="O1425" s="2">
        <f>Ventas[[#This Row],[Cantidad]]*Ventas[[#This Row],[Costo unitario]]</f>
        <v>564.99</v>
      </c>
      <c r="P1425" s="2">
        <f>Ventas[[#This Row],[Cantidad]]*Ventas[[#This Row],[Precio unitario]]</f>
        <v>504.999999</v>
      </c>
    </row>
    <row r="1426" spans="2:16" hidden="1" x14ac:dyDescent="0.3">
      <c r="B1426" s="1">
        <v>42343</v>
      </c>
      <c r="C1426">
        <v>2015</v>
      </c>
      <c r="D1426" t="s">
        <v>60</v>
      </c>
      <c r="E1426">
        <v>32</v>
      </c>
      <c r="F1426" t="s">
        <v>89</v>
      </c>
      <c r="G1426" t="s">
        <v>34</v>
      </c>
      <c r="H1426" t="s">
        <v>0</v>
      </c>
      <c r="I1426" s="16">
        <f>VLOOKUP(Ventas[[#This Row],[Estado]], Población[#All], 2, 0)</f>
        <v>712816</v>
      </c>
      <c r="J1426" t="s">
        <v>63</v>
      </c>
      <c r="K1426" t="s">
        <v>67</v>
      </c>
      <c r="L1426">
        <v>3</v>
      </c>
      <c r="M1426" s="2">
        <v>765</v>
      </c>
      <c r="N1426" s="2">
        <v>681.66666699999996</v>
      </c>
      <c r="O1426" s="2">
        <f>Ventas[[#This Row],[Cantidad]]*Ventas[[#This Row],[Costo unitario]]</f>
        <v>2295</v>
      </c>
      <c r="P1426" s="2">
        <f>Ventas[[#This Row],[Cantidad]]*Ventas[[#This Row],[Precio unitario]]</f>
        <v>2045.0000009999999</v>
      </c>
    </row>
    <row r="1427" spans="2:16" hidden="1" x14ac:dyDescent="0.3">
      <c r="B1427" s="1">
        <v>42353</v>
      </c>
      <c r="C1427">
        <v>2015</v>
      </c>
      <c r="D1427" t="s">
        <v>60</v>
      </c>
      <c r="E1427">
        <v>32</v>
      </c>
      <c r="F1427" t="s">
        <v>89</v>
      </c>
      <c r="G1427" t="s">
        <v>34</v>
      </c>
      <c r="H1427" t="s">
        <v>0</v>
      </c>
      <c r="I1427" s="16">
        <f>VLOOKUP(Ventas[[#This Row],[Estado]], Población[#All], 2, 0)</f>
        <v>712816</v>
      </c>
      <c r="J1427" t="s">
        <v>63</v>
      </c>
      <c r="K1427" t="s">
        <v>67</v>
      </c>
      <c r="L1427">
        <v>2</v>
      </c>
      <c r="M1427" s="2">
        <v>1147.5</v>
      </c>
      <c r="N1427" s="2">
        <v>1087.5</v>
      </c>
      <c r="O1427" s="2">
        <f>Ventas[[#This Row],[Cantidad]]*Ventas[[#This Row],[Costo unitario]]</f>
        <v>2295</v>
      </c>
      <c r="P1427" s="2">
        <f>Ventas[[#This Row],[Cantidad]]*Ventas[[#This Row],[Precio unitario]]</f>
        <v>2175</v>
      </c>
    </row>
    <row r="1428" spans="2:16" hidden="1" x14ac:dyDescent="0.3">
      <c r="B1428" s="1">
        <v>42366</v>
      </c>
      <c r="C1428">
        <v>2015</v>
      </c>
      <c r="D1428" t="s">
        <v>60</v>
      </c>
      <c r="E1428">
        <v>32</v>
      </c>
      <c r="F1428" t="s">
        <v>89</v>
      </c>
      <c r="G1428" t="s">
        <v>34</v>
      </c>
      <c r="H1428" t="s">
        <v>0</v>
      </c>
      <c r="I1428" s="16">
        <f>VLOOKUP(Ventas[[#This Row],[Estado]], Población[#All], 2, 0)</f>
        <v>712816</v>
      </c>
      <c r="J1428" t="s">
        <v>63</v>
      </c>
      <c r="K1428" t="s">
        <v>67</v>
      </c>
      <c r="L1428">
        <v>2</v>
      </c>
      <c r="M1428" s="2">
        <v>1147.5</v>
      </c>
      <c r="N1428" s="2">
        <v>1107.5</v>
      </c>
      <c r="O1428" s="2">
        <f>Ventas[[#This Row],[Cantidad]]*Ventas[[#This Row],[Costo unitario]]</f>
        <v>2295</v>
      </c>
      <c r="P1428" s="2">
        <f>Ventas[[#This Row],[Cantidad]]*Ventas[[#This Row],[Precio unitario]]</f>
        <v>2215</v>
      </c>
    </row>
    <row r="1429" spans="2:16" x14ac:dyDescent="0.3">
      <c r="B1429" s="1">
        <v>42372</v>
      </c>
      <c r="C1429">
        <v>2016</v>
      </c>
      <c r="D1429" t="s">
        <v>49</v>
      </c>
      <c r="E1429">
        <v>34</v>
      </c>
      <c r="F1429" t="s">
        <v>90</v>
      </c>
      <c r="G1429" t="s">
        <v>34</v>
      </c>
      <c r="H1429" t="s">
        <v>1</v>
      </c>
      <c r="I1429" s="16">
        <f>VLOOKUP(Ventas[[#This Row],[Estado]], Población[#All], 2, 0)</f>
        <v>39240000</v>
      </c>
      <c r="J1429" t="s">
        <v>61</v>
      </c>
      <c r="K1429" t="s">
        <v>64</v>
      </c>
      <c r="L1429">
        <v>1</v>
      </c>
      <c r="M1429" s="2">
        <v>70</v>
      </c>
      <c r="N1429" s="2">
        <v>93</v>
      </c>
      <c r="O1429" s="2">
        <f>Ventas[[#This Row],[Cantidad]]*Ventas[[#This Row],[Costo unitario]]</f>
        <v>70</v>
      </c>
      <c r="P1429" s="2">
        <f>Ventas[[#This Row],[Cantidad]]*Ventas[[#This Row],[Precio unitario]]</f>
        <v>93</v>
      </c>
    </row>
    <row r="1430" spans="2:16" x14ac:dyDescent="0.3">
      <c r="B1430" s="1">
        <v>42372</v>
      </c>
      <c r="C1430">
        <v>2016</v>
      </c>
      <c r="D1430" t="s">
        <v>49</v>
      </c>
      <c r="E1430">
        <v>34</v>
      </c>
      <c r="F1430" t="s">
        <v>90</v>
      </c>
      <c r="G1430" t="s">
        <v>34</v>
      </c>
      <c r="H1430" t="s">
        <v>1</v>
      </c>
      <c r="I1430" s="16">
        <f>VLOOKUP(Ventas[[#This Row],[Estado]], Población[#All], 2, 0)</f>
        <v>39240000</v>
      </c>
      <c r="J1430" t="s">
        <v>62</v>
      </c>
      <c r="K1430" t="s">
        <v>73</v>
      </c>
      <c r="L1430">
        <v>2</v>
      </c>
      <c r="M1430" s="2">
        <v>13.5</v>
      </c>
      <c r="N1430" s="2">
        <v>17</v>
      </c>
      <c r="O1430" s="2">
        <f>Ventas[[#This Row],[Cantidad]]*Ventas[[#This Row],[Costo unitario]]</f>
        <v>27</v>
      </c>
      <c r="P1430" s="2">
        <f>Ventas[[#This Row],[Cantidad]]*Ventas[[#This Row],[Precio unitario]]</f>
        <v>34</v>
      </c>
    </row>
    <row r="1431" spans="2:16" x14ac:dyDescent="0.3">
      <c r="B1431" s="1">
        <v>42379</v>
      </c>
      <c r="C1431">
        <v>2016</v>
      </c>
      <c r="D1431" t="s">
        <v>49</v>
      </c>
      <c r="E1431">
        <v>34</v>
      </c>
      <c r="F1431" t="s">
        <v>90</v>
      </c>
      <c r="G1431" t="s">
        <v>34</v>
      </c>
      <c r="H1431" t="s">
        <v>1</v>
      </c>
      <c r="I1431" s="16">
        <f>VLOOKUP(Ventas[[#This Row],[Estado]], Población[#All], 2, 0)</f>
        <v>39240000</v>
      </c>
      <c r="J1431" t="s">
        <v>61</v>
      </c>
      <c r="K1431" t="s">
        <v>64</v>
      </c>
      <c r="L1431">
        <v>1</v>
      </c>
      <c r="M1431" s="2">
        <v>52</v>
      </c>
      <c r="N1431" s="2">
        <v>68</v>
      </c>
      <c r="O1431" s="2">
        <f>Ventas[[#This Row],[Cantidad]]*Ventas[[#This Row],[Costo unitario]]</f>
        <v>52</v>
      </c>
      <c r="P1431" s="2">
        <f>Ventas[[#This Row],[Cantidad]]*Ventas[[#This Row],[Precio unitario]]</f>
        <v>68</v>
      </c>
    </row>
    <row r="1432" spans="2:16" x14ac:dyDescent="0.3">
      <c r="B1432" s="1">
        <v>42379</v>
      </c>
      <c r="C1432">
        <v>2016</v>
      </c>
      <c r="D1432" t="s">
        <v>49</v>
      </c>
      <c r="E1432">
        <v>34</v>
      </c>
      <c r="F1432" t="s">
        <v>90</v>
      </c>
      <c r="G1432" t="s">
        <v>34</v>
      </c>
      <c r="H1432" t="s">
        <v>1</v>
      </c>
      <c r="I1432" s="16">
        <f>VLOOKUP(Ventas[[#This Row],[Estado]], Población[#All], 2, 0)</f>
        <v>39240000</v>
      </c>
      <c r="J1432" t="s">
        <v>61</v>
      </c>
      <c r="K1432" t="s">
        <v>64</v>
      </c>
      <c r="L1432">
        <v>1</v>
      </c>
      <c r="M1432" s="2">
        <v>650</v>
      </c>
      <c r="N1432" s="2">
        <v>805</v>
      </c>
      <c r="O1432" s="2">
        <f>Ventas[[#This Row],[Cantidad]]*Ventas[[#This Row],[Costo unitario]]</f>
        <v>650</v>
      </c>
      <c r="P1432" s="2">
        <f>Ventas[[#This Row],[Cantidad]]*Ventas[[#This Row],[Precio unitario]]</f>
        <v>805</v>
      </c>
    </row>
    <row r="1433" spans="2:16" x14ac:dyDescent="0.3">
      <c r="B1433" s="1">
        <v>42380</v>
      </c>
      <c r="C1433">
        <v>2016</v>
      </c>
      <c r="D1433" t="s">
        <v>49</v>
      </c>
      <c r="E1433">
        <v>34</v>
      </c>
      <c r="F1433" t="s">
        <v>90</v>
      </c>
      <c r="G1433" t="s">
        <v>34</v>
      </c>
      <c r="H1433" t="s">
        <v>1</v>
      </c>
      <c r="I1433" s="16">
        <f>VLOOKUP(Ventas[[#This Row],[Estado]], Población[#All], 2, 0)</f>
        <v>39240000</v>
      </c>
      <c r="J1433" t="s">
        <v>61</v>
      </c>
      <c r="K1433" t="s">
        <v>64</v>
      </c>
      <c r="L1433">
        <v>1</v>
      </c>
      <c r="M1433" s="2">
        <v>700</v>
      </c>
      <c r="N1433" s="2">
        <v>879</v>
      </c>
      <c r="O1433" s="2">
        <f>Ventas[[#This Row],[Cantidad]]*Ventas[[#This Row],[Costo unitario]]</f>
        <v>700</v>
      </c>
      <c r="P1433" s="2">
        <f>Ventas[[#This Row],[Cantidad]]*Ventas[[#This Row],[Precio unitario]]</f>
        <v>879</v>
      </c>
    </row>
    <row r="1434" spans="2:16" x14ac:dyDescent="0.3">
      <c r="B1434" s="1">
        <v>42380</v>
      </c>
      <c r="C1434">
        <v>2016</v>
      </c>
      <c r="D1434" t="s">
        <v>49</v>
      </c>
      <c r="E1434">
        <v>34</v>
      </c>
      <c r="F1434" t="s">
        <v>90</v>
      </c>
      <c r="G1434" t="s">
        <v>34</v>
      </c>
      <c r="H1434" t="s">
        <v>1</v>
      </c>
      <c r="I1434" s="16">
        <f>VLOOKUP(Ventas[[#This Row],[Estado]], Población[#All], 2, 0)</f>
        <v>39240000</v>
      </c>
      <c r="J1434" t="s">
        <v>61</v>
      </c>
      <c r="K1434" t="s">
        <v>64</v>
      </c>
      <c r="L1434">
        <v>1</v>
      </c>
      <c r="M1434" s="2">
        <v>145</v>
      </c>
      <c r="N1434" s="2">
        <v>173</v>
      </c>
      <c r="O1434" s="2">
        <f>Ventas[[#This Row],[Cantidad]]*Ventas[[#This Row],[Costo unitario]]</f>
        <v>145</v>
      </c>
      <c r="P1434" s="2">
        <f>Ventas[[#This Row],[Cantidad]]*Ventas[[#This Row],[Precio unitario]]</f>
        <v>173</v>
      </c>
    </row>
    <row r="1435" spans="2:16" x14ac:dyDescent="0.3">
      <c r="B1435" s="1">
        <v>42380</v>
      </c>
      <c r="C1435">
        <v>2016</v>
      </c>
      <c r="D1435" t="s">
        <v>49</v>
      </c>
      <c r="E1435">
        <v>34</v>
      </c>
      <c r="F1435" t="s">
        <v>90</v>
      </c>
      <c r="G1435" t="s">
        <v>34</v>
      </c>
      <c r="H1435" t="s">
        <v>1</v>
      </c>
      <c r="I1435" s="16">
        <f>VLOOKUP(Ventas[[#This Row],[Estado]], Población[#All], 2, 0)</f>
        <v>39240000</v>
      </c>
      <c r="J1435" t="s">
        <v>61</v>
      </c>
      <c r="K1435" t="s">
        <v>66</v>
      </c>
      <c r="L1435">
        <v>3</v>
      </c>
      <c r="M1435" s="2">
        <v>338.33</v>
      </c>
      <c r="N1435" s="2">
        <v>449.66666700000002</v>
      </c>
      <c r="O1435" s="2">
        <f>Ventas[[#This Row],[Cantidad]]*Ventas[[#This Row],[Costo unitario]]</f>
        <v>1014.99</v>
      </c>
      <c r="P1435" s="2">
        <f>Ventas[[#This Row],[Cantidad]]*Ventas[[#This Row],[Precio unitario]]</f>
        <v>1349.0000010000001</v>
      </c>
    </row>
    <row r="1436" spans="2:16" x14ac:dyDescent="0.3">
      <c r="B1436" s="1">
        <v>42390</v>
      </c>
      <c r="C1436">
        <v>2016</v>
      </c>
      <c r="D1436" t="s">
        <v>49</v>
      </c>
      <c r="E1436">
        <v>34</v>
      </c>
      <c r="F1436" t="s">
        <v>90</v>
      </c>
      <c r="G1436" t="s">
        <v>34</v>
      </c>
      <c r="H1436" t="s">
        <v>1</v>
      </c>
      <c r="I1436" s="16">
        <f>VLOOKUP(Ventas[[#This Row],[Estado]], Población[#All], 2, 0)</f>
        <v>39240000</v>
      </c>
      <c r="J1436" t="s">
        <v>61</v>
      </c>
      <c r="K1436" t="s">
        <v>66</v>
      </c>
      <c r="L1436">
        <v>2</v>
      </c>
      <c r="M1436" s="2">
        <v>262.5</v>
      </c>
      <c r="N1436" s="2">
        <v>317.5</v>
      </c>
      <c r="O1436" s="2">
        <f>Ventas[[#This Row],[Cantidad]]*Ventas[[#This Row],[Costo unitario]]</f>
        <v>525</v>
      </c>
      <c r="P1436" s="2">
        <f>Ventas[[#This Row],[Cantidad]]*Ventas[[#This Row],[Precio unitario]]</f>
        <v>635</v>
      </c>
    </row>
    <row r="1437" spans="2:16" x14ac:dyDescent="0.3">
      <c r="B1437" s="1">
        <v>42390</v>
      </c>
      <c r="C1437">
        <v>2016</v>
      </c>
      <c r="D1437" t="s">
        <v>49</v>
      </c>
      <c r="E1437">
        <v>34</v>
      </c>
      <c r="F1437" t="s">
        <v>90</v>
      </c>
      <c r="G1437" t="s">
        <v>34</v>
      </c>
      <c r="H1437" t="s">
        <v>1</v>
      </c>
      <c r="I1437" s="16">
        <f>VLOOKUP(Ventas[[#This Row],[Estado]], Población[#All], 2, 0)</f>
        <v>39240000</v>
      </c>
      <c r="J1437" t="s">
        <v>62</v>
      </c>
      <c r="K1437" t="s">
        <v>70</v>
      </c>
      <c r="L1437">
        <v>2</v>
      </c>
      <c r="M1437" s="2">
        <v>150</v>
      </c>
      <c r="N1437" s="2">
        <v>168.5</v>
      </c>
      <c r="O1437" s="2">
        <f>Ventas[[#This Row],[Cantidad]]*Ventas[[#This Row],[Costo unitario]]</f>
        <v>300</v>
      </c>
      <c r="P1437" s="2">
        <f>Ventas[[#This Row],[Cantidad]]*Ventas[[#This Row],[Precio unitario]]</f>
        <v>337</v>
      </c>
    </row>
    <row r="1438" spans="2:16" x14ac:dyDescent="0.3">
      <c r="B1438" s="1">
        <v>42392</v>
      </c>
      <c r="C1438">
        <v>2016</v>
      </c>
      <c r="D1438" t="s">
        <v>49</v>
      </c>
      <c r="E1438">
        <v>34</v>
      </c>
      <c r="F1438" t="s">
        <v>90</v>
      </c>
      <c r="G1438" t="s">
        <v>34</v>
      </c>
      <c r="H1438" t="s">
        <v>1</v>
      </c>
      <c r="I1438" s="16">
        <f>VLOOKUP(Ventas[[#This Row],[Estado]], Población[#All], 2, 0)</f>
        <v>39240000</v>
      </c>
      <c r="J1438" t="s">
        <v>61</v>
      </c>
      <c r="K1438" t="s">
        <v>64</v>
      </c>
      <c r="L1438">
        <v>3</v>
      </c>
      <c r="M1438" s="2">
        <v>5</v>
      </c>
      <c r="N1438" s="2">
        <v>6.3333329999999997</v>
      </c>
      <c r="O1438" s="2">
        <f>Ventas[[#This Row],[Cantidad]]*Ventas[[#This Row],[Costo unitario]]</f>
        <v>15</v>
      </c>
      <c r="P1438" s="2">
        <f>Ventas[[#This Row],[Cantidad]]*Ventas[[#This Row],[Precio unitario]]</f>
        <v>18.999998999999999</v>
      </c>
    </row>
    <row r="1439" spans="2:16" x14ac:dyDescent="0.3">
      <c r="B1439" s="1">
        <v>42398</v>
      </c>
      <c r="C1439">
        <v>2016</v>
      </c>
      <c r="D1439" t="s">
        <v>49</v>
      </c>
      <c r="E1439">
        <v>34</v>
      </c>
      <c r="F1439" t="s">
        <v>90</v>
      </c>
      <c r="G1439" t="s">
        <v>34</v>
      </c>
      <c r="H1439" t="s">
        <v>1</v>
      </c>
      <c r="I1439" s="16">
        <f>VLOOKUP(Ventas[[#This Row],[Estado]], Población[#All], 2, 0)</f>
        <v>39240000</v>
      </c>
      <c r="J1439" t="s">
        <v>61</v>
      </c>
      <c r="K1439" t="s">
        <v>66</v>
      </c>
      <c r="L1439">
        <v>1</v>
      </c>
      <c r="M1439" s="2">
        <v>70</v>
      </c>
      <c r="N1439" s="2">
        <v>80</v>
      </c>
      <c r="O1439" s="2">
        <f>Ventas[[#This Row],[Cantidad]]*Ventas[[#This Row],[Costo unitario]]</f>
        <v>70</v>
      </c>
      <c r="P1439" s="2">
        <f>Ventas[[#This Row],[Cantidad]]*Ventas[[#This Row],[Precio unitario]]</f>
        <v>80</v>
      </c>
    </row>
    <row r="1440" spans="2:16" x14ac:dyDescent="0.3">
      <c r="B1440" s="1">
        <v>42406</v>
      </c>
      <c r="C1440">
        <v>2016</v>
      </c>
      <c r="D1440" t="s">
        <v>50</v>
      </c>
      <c r="E1440">
        <v>34</v>
      </c>
      <c r="F1440" t="s">
        <v>90</v>
      </c>
      <c r="G1440" t="s">
        <v>34</v>
      </c>
      <c r="H1440" t="s">
        <v>1</v>
      </c>
      <c r="I1440" s="16">
        <f>VLOOKUP(Ventas[[#This Row],[Estado]], Población[#All], 2, 0)</f>
        <v>39240000</v>
      </c>
      <c r="J1440" t="s">
        <v>61</v>
      </c>
      <c r="K1440" t="s">
        <v>64</v>
      </c>
      <c r="L1440">
        <v>3</v>
      </c>
      <c r="M1440" s="2">
        <v>175</v>
      </c>
      <c r="N1440" s="2">
        <v>220.33333300000001</v>
      </c>
      <c r="O1440" s="2">
        <f>Ventas[[#This Row],[Cantidad]]*Ventas[[#This Row],[Costo unitario]]</f>
        <v>525</v>
      </c>
      <c r="P1440" s="2">
        <f>Ventas[[#This Row],[Cantidad]]*Ventas[[#This Row],[Precio unitario]]</f>
        <v>660.999999</v>
      </c>
    </row>
    <row r="1441" spans="2:16" x14ac:dyDescent="0.3">
      <c r="B1441" s="1">
        <v>42406</v>
      </c>
      <c r="C1441">
        <v>2016</v>
      </c>
      <c r="D1441" t="s">
        <v>50</v>
      </c>
      <c r="E1441">
        <v>34</v>
      </c>
      <c r="F1441" t="s">
        <v>90</v>
      </c>
      <c r="G1441" t="s">
        <v>34</v>
      </c>
      <c r="H1441" t="s">
        <v>1</v>
      </c>
      <c r="I1441" s="16">
        <f>VLOOKUP(Ventas[[#This Row],[Estado]], Población[#All], 2, 0)</f>
        <v>39240000</v>
      </c>
      <c r="J1441" t="s">
        <v>61</v>
      </c>
      <c r="K1441" t="s">
        <v>64</v>
      </c>
      <c r="L1441">
        <v>3</v>
      </c>
      <c r="M1441" s="2">
        <v>36</v>
      </c>
      <c r="N1441" s="2">
        <v>44.333333000000003</v>
      </c>
      <c r="O1441" s="2">
        <f>Ventas[[#This Row],[Cantidad]]*Ventas[[#This Row],[Costo unitario]]</f>
        <v>108</v>
      </c>
      <c r="P1441" s="2">
        <f>Ventas[[#This Row],[Cantidad]]*Ventas[[#This Row],[Precio unitario]]</f>
        <v>132.999999</v>
      </c>
    </row>
    <row r="1442" spans="2:16" x14ac:dyDescent="0.3">
      <c r="B1442" s="1">
        <v>42417</v>
      </c>
      <c r="C1442">
        <v>2016</v>
      </c>
      <c r="D1442" t="s">
        <v>50</v>
      </c>
      <c r="E1442">
        <v>34</v>
      </c>
      <c r="F1442" t="s">
        <v>90</v>
      </c>
      <c r="G1442" t="s">
        <v>34</v>
      </c>
      <c r="H1442" t="s">
        <v>1</v>
      </c>
      <c r="I1442" s="16">
        <f>VLOOKUP(Ventas[[#This Row],[Estado]], Población[#All], 2, 0)</f>
        <v>39240000</v>
      </c>
      <c r="J1442" t="s">
        <v>61</v>
      </c>
      <c r="K1442" t="s">
        <v>64</v>
      </c>
      <c r="L1442">
        <v>1</v>
      </c>
      <c r="M1442" s="2">
        <v>675</v>
      </c>
      <c r="N1442" s="2">
        <v>864</v>
      </c>
      <c r="O1442" s="2">
        <f>Ventas[[#This Row],[Cantidad]]*Ventas[[#This Row],[Costo unitario]]</f>
        <v>675</v>
      </c>
      <c r="P1442" s="2">
        <f>Ventas[[#This Row],[Cantidad]]*Ventas[[#This Row],[Precio unitario]]</f>
        <v>864</v>
      </c>
    </row>
    <row r="1443" spans="2:16" x14ac:dyDescent="0.3">
      <c r="B1443" s="1">
        <v>42417</v>
      </c>
      <c r="C1443">
        <v>2016</v>
      </c>
      <c r="D1443" t="s">
        <v>50</v>
      </c>
      <c r="E1443">
        <v>34</v>
      </c>
      <c r="F1443" t="s">
        <v>90</v>
      </c>
      <c r="G1443" t="s">
        <v>34</v>
      </c>
      <c r="H1443" t="s">
        <v>1</v>
      </c>
      <c r="I1443" s="16">
        <f>VLOOKUP(Ventas[[#This Row],[Estado]], Población[#All], 2, 0)</f>
        <v>39240000</v>
      </c>
      <c r="J1443" t="s">
        <v>61</v>
      </c>
      <c r="K1443" t="s">
        <v>64</v>
      </c>
      <c r="L1443">
        <v>2</v>
      </c>
      <c r="M1443" s="2">
        <v>4.5</v>
      </c>
      <c r="N1443" s="2">
        <v>5.5</v>
      </c>
      <c r="O1443" s="2">
        <f>Ventas[[#This Row],[Cantidad]]*Ventas[[#This Row],[Costo unitario]]</f>
        <v>9</v>
      </c>
      <c r="P1443" s="2">
        <f>Ventas[[#This Row],[Cantidad]]*Ventas[[#This Row],[Precio unitario]]</f>
        <v>11</v>
      </c>
    </row>
    <row r="1444" spans="2:16" x14ac:dyDescent="0.3">
      <c r="B1444" s="1">
        <v>42427</v>
      </c>
      <c r="C1444">
        <v>2016</v>
      </c>
      <c r="D1444" t="s">
        <v>50</v>
      </c>
      <c r="E1444">
        <v>34</v>
      </c>
      <c r="F1444" t="s">
        <v>90</v>
      </c>
      <c r="G1444" t="s">
        <v>34</v>
      </c>
      <c r="H1444" t="s">
        <v>1</v>
      </c>
      <c r="I1444" s="16">
        <f>VLOOKUP(Ventas[[#This Row],[Estado]], Población[#All], 2, 0)</f>
        <v>39240000</v>
      </c>
      <c r="J1444" t="s">
        <v>62</v>
      </c>
      <c r="K1444" t="s">
        <v>73</v>
      </c>
      <c r="L1444">
        <v>1</v>
      </c>
      <c r="M1444" s="2">
        <v>63</v>
      </c>
      <c r="N1444" s="2">
        <v>85</v>
      </c>
      <c r="O1444" s="2">
        <f>Ventas[[#This Row],[Cantidad]]*Ventas[[#This Row],[Costo unitario]]</f>
        <v>63</v>
      </c>
      <c r="P1444" s="2">
        <f>Ventas[[#This Row],[Cantidad]]*Ventas[[#This Row],[Precio unitario]]</f>
        <v>85</v>
      </c>
    </row>
    <row r="1445" spans="2:16" x14ac:dyDescent="0.3">
      <c r="B1445" s="1">
        <v>42432</v>
      </c>
      <c r="C1445">
        <v>2016</v>
      </c>
      <c r="D1445" t="s">
        <v>51</v>
      </c>
      <c r="E1445">
        <v>34</v>
      </c>
      <c r="F1445" t="s">
        <v>90</v>
      </c>
      <c r="G1445" t="s">
        <v>34</v>
      </c>
      <c r="H1445" t="s">
        <v>1</v>
      </c>
      <c r="I1445" s="16">
        <f>VLOOKUP(Ventas[[#This Row],[Estado]], Población[#All], 2, 0)</f>
        <v>39240000</v>
      </c>
      <c r="J1445" t="s">
        <v>61</v>
      </c>
      <c r="K1445" t="s">
        <v>66</v>
      </c>
      <c r="L1445">
        <v>2</v>
      </c>
      <c r="M1445" s="2">
        <v>157.5</v>
      </c>
      <c r="N1445" s="2">
        <v>190.5</v>
      </c>
      <c r="O1445" s="2">
        <f>Ventas[[#This Row],[Cantidad]]*Ventas[[#This Row],[Costo unitario]]</f>
        <v>315</v>
      </c>
      <c r="P1445" s="2">
        <f>Ventas[[#This Row],[Cantidad]]*Ventas[[#This Row],[Precio unitario]]</f>
        <v>381</v>
      </c>
    </row>
    <row r="1446" spans="2:16" x14ac:dyDescent="0.3">
      <c r="B1446" s="1">
        <v>42434</v>
      </c>
      <c r="C1446">
        <v>2016</v>
      </c>
      <c r="D1446" t="s">
        <v>51</v>
      </c>
      <c r="E1446">
        <v>34</v>
      </c>
      <c r="F1446" t="s">
        <v>90</v>
      </c>
      <c r="G1446" t="s">
        <v>34</v>
      </c>
      <c r="H1446" t="s">
        <v>1</v>
      </c>
      <c r="I1446" s="16">
        <f>VLOOKUP(Ventas[[#This Row],[Estado]], Población[#All], 2, 0)</f>
        <v>39240000</v>
      </c>
      <c r="J1446" t="s">
        <v>62</v>
      </c>
      <c r="K1446" t="s">
        <v>70</v>
      </c>
      <c r="L1446">
        <v>2</v>
      </c>
      <c r="M1446" s="2">
        <v>675</v>
      </c>
      <c r="N1446" s="2">
        <v>914.5</v>
      </c>
      <c r="O1446" s="2">
        <f>Ventas[[#This Row],[Cantidad]]*Ventas[[#This Row],[Costo unitario]]</f>
        <v>1350</v>
      </c>
      <c r="P1446" s="2">
        <f>Ventas[[#This Row],[Cantidad]]*Ventas[[#This Row],[Precio unitario]]</f>
        <v>1829</v>
      </c>
    </row>
    <row r="1447" spans="2:16" x14ac:dyDescent="0.3">
      <c r="B1447" s="1">
        <v>42443</v>
      </c>
      <c r="C1447">
        <v>2016</v>
      </c>
      <c r="D1447" t="s">
        <v>51</v>
      </c>
      <c r="E1447">
        <v>34</v>
      </c>
      <c r="F1447" t="s">
        <v>90</v>
      </c>
      <c r="G1447" t="s">
        <v>34</v>
      </c>
      <c r="H1447" t="s">
        <v>1</v>
      </c>
      <c r="I1447" s="16">
        <f>VLOOKUP(Ventas[[#This Row],[Estado]], Población[#All], 2, 0)</f>
        <v>39240000</v>
      </c>
      <c r="J1447" t="s">
        <v>62</v>
      </c>
      <c r="K1447" t="s">
        <v>70</v>
      </c>
      <c r="L1447">
        <v>2</v>
      </c>
      <c r="M1447" s="2">
        <v>675</v>
      </c>
      <c r="N1447" s="2">
        <v>879.5</v>
      </c>
      <c r="O1447" s="2">
        <f>Ventas[[#This Row],[Cantidad]]*Ventas[[#This Row],[Costo unitario]]</f>
        <v>1350</v>
      </c>
      <c r="P1447" s="2">
        <f>Ventas[[#This Row],[Cantidad]]*Ventas[[#This Row],[Precio unitario]]</f>
        <v>1759</v>
      </c>
    </row>
    <row r="1448" spans="2:16" x14ac:dyDescent="0.3">
      <c r="B1448" s="1">
        <v>42455</v>
      </c>
      <c r="C1448">
        <v>2016</v>
      </c>
      <c r="D1448" t="s">
        <v>51</v>
      </c>
      <c r="E1448">
        <v>34</v>
      </c>
      <c r="F1448" t="s">
        <v>90</v>
      </c>
      <c r="G1448" t="s">
        <v>34</v>
      </c>
      <c r="H1448" t="s">
        <v>1</v>
      </c>
      <c r="I1448" s="16">
        <f>VLOOKUP(Ventas[[#This Row],[Estado]], Población[#All], 2, 0)</f>
        <v>39240000</v>
      </c>
      <c r="J1448" t="s">
        <v>61</v>
      </c>
      <c r="K1448" t="s">
        <v>64</v>
      </c>
      <c r="L1448">
        <v>3</v>
      </c>
      <c r="M1448" s="2">
        <v>40</v>
      </c>
      <c r="N1448" s="2">
        <v>53</v>
      </c>
      <c r="O1448" s="2">
        <f>Ventas[[#This Row],[Cantidad]]*Ventas[[#This Row],[Costo unitario]]</f>
        <v>120</v>
      </c>
      <c r="P1448" s="2">
        <f>Ventas[[#This Row],[Cantidad]]*Ventas[[#This Row],[Precio unitario]]</f>
        <v>159</v>
      </c>
    </row>
    <row r="1449" spans="2:16" x14ac:dyDescent="0.3">
      <c r="B1449" s="1">
        <v>42455</v>
      </c>
      <c r="C1449">
        <v>2016</v>
      </c>
      <c r="D1449" t="s">
        <v>51</v>
      </c>
      <c r="E1449">
        <v>34</v>
      </c>
      <c r="F1449" t="s">
        <v>90</v>
      </c>
      <c r="G1449" t="s">
        <v>34</v>
      </c>
      <c r="H1449" t="s">
        <v>1</v>
      </c>
      <c r="I1449" s="16">
        <f>VLOOKUP(Ventas[[#This Row],[Estado]], Población[#All], 2, 0)</f>
        <v>39240000</v>
      </c>
      <c r="J1449" t="s">
        <v>61</v>
      </c>
      <c r="K1449" t="s">
        <v>64</v>
      </c>
      <c r="L1449">
        <v>1</v>
      </c>
      <c r="M1449" s="2">
        <v>15</v>
      </c>
      <c r="N1449" s="2">
        <v>20</v>
      </c>
      <c r="O1449" s="2">
        <f>Ventas[[#This Row],[Cantidad]]*Ventas[[#This Row],[Costo unitario]]</f>
        <v>15</v>
      </c>
      <c r="P1449" s="2">
        <f>Ventas[[#This Row],[Cantidad]]*Ventas[[#This Row],[Precio unitario]]</f>
        <v>20</v>
      </c>
    </row>
    <row r="1450" spans="2:16" x14ac:dyDescent="0.3">
      <c r="B1450" s="1">
        <v>42462</v>
      </c>
      <c r="C1450">
        <v>2016</v>
      </c>
      <c r="D1450" t="s">
        <v>52</v>
      </c>
      <c r="E1450">
        <v>34</v>
      </c>
      <c r="F1450" t="s">
        <v>90</v>
      </c>
      <c r="G1450" t="s">
        <v>34</v>
      </c>
      <c r="H1450" t="s">
        <v>1</v>
      </c>
      <c r="I1450" s="16">
        <f>VLOOKUP(Ventas[[#This Row],[Estado]], Población[#All], 2, 0)</f>
        <v>39240000</v>
      </c>
      <c r="J1450" t="s">
        <v>61</v>
      </c>
      <c r="K1450" t="s">
        <v>64</v>
      </c>
      <c r="L1450">
        <v>3</v>
      </c>
      <c r="M1450" s="2">
        <v>10</v>
      </c>
      <c r="N1450" s="2">
        <v>11.666667</v>
      </c>
      <c r="O1450" s="2">
        <f>Ventas[[#This Row],[Cantidad]]*Ventas[[#This Row],[Costo unitario]]</f>
        <v>30</v>
      </c>
      <c r="P1450" s="2">
        <f>Ventas[[#This Row],[Cantidad]]*Ventas[[#This Row],[Precio unitario]]</f>
        <v>35.000000999999997</v>
      </c>
    </row>
    <row r="1451" spans="2:16" x14ac:dyDescent="0.3">
      <c r="B1451" s="1">
        <v>42462</v>
      </c>
      <c r="C1451">
        <v>2016</v>
      </c>
      <c r="D1451" t="s">
        <v>52</v>
      </c>
      <c r="E1451">
        <v>34</v>
      </c>
      <c r="F1451" t="s">
        <v>90</v>
      </c>
      <c r="G1451" t="s">
        <v>34</v>
      </c>
      <c r="H1451" t="s">
        <v>1</v>
      </c>
      <c r="I1451" s="16">
        <f>VLOOKUP(Ventas[[#This Row],[Estado]], Población[#All], 2, 0)</f>
        <v>39240000</v>
      </c>
      <c r="J1451" t="s">
        <v>61</v>
      </c>
      <c r="K1451" t="s">
        <v>64</v>
      </c>
      <c r="L1451">
        <v>3</v>
      </c>
      <c r="M1451" s="2">
        <v>19</v>
      </c>
      <c r="N1451" s="2">
        <v>23.333333</v>
      </c>
      <c r="O1451" s="2">
        <f>Ventas[[#This Row],[Cantidad]]*Ventas[[#This Row],[Costo unitario]]</f>
        <v>57</v>
      </c>
      <c r="P1451" s="2">
        <f>Ventas[[#This Row],[Cantidad]]*Ventas[[#This Row],[Precio unitario]]</f>
        <v>69.999999000000003</v>
      </c>
    </row>
    <row r="1452" spans="2:16" x14ac:dyDescent="0.3">
      <c r="B1452" s="1">
        <v>42463</v>
      </c>
      <c r="C1452">
        <v>2016</v>
      </c>
      <c r="D1452" t="s">
        <v>52</v>
      </c>
      <c r="E1452">
        <v>34</v>
      </c>
      <c r="F1452" t="s">
        <v>90</v>
      </c>
      <c r="G1452" t="s">
        <v>34</v>
      </c>
      <c r="H1452" t="s">
        <v>1</v>
      </c>
      <c r="I1452" s="16">
        <f>VLOOKUP(Ventas[[#This Row],[Estado]], Población[#All], 2, 0)</f>
        <v>39240000</v>
      </c>
      <c r="J1452" t="s">
        <v>61</v>
      </c>
      <c r="K1452" t="s">
        <v>66</v>
      </c>
      <c r="L1452">
        <v>2</v>
      </c>
      <c r="M1452" s="2">
        <v>87.5</v>
      </c>
      <c r="N1452" s="2">
        <v>117</v>
      </c>
      <c r="O1452" s="2">
        <f>Ventas[[#This Row],[Cantidad]]*Ventas[[#This Row],[Costo unitario]]</f>
        <v>175</v>
      </c>
      <c r="P1452" s="2">
        <f>Ventas[[#This Row],[Cantidad]]*Ventas[[#This Row],[Precio unitario]]</f>
        <v>234</v>
      </c>
    </row>
    <row r="1453" spans="2:16" x14ac:dyDescent="0.3">
      <c r="B1453" s="1">
        <v>42466</v>
      </c>
      <c r="C1453">
        <v>2016</v>
      </c>
      <c r="D1453" t="s">
        <v>52</v>
      </c>
      <c r="E1453">
        <v>34</v>
      </c>
      <c r="F1453" t="s">
        <v>90</v>
      </c>
      <c r="G1453" t="s">
        <v>34</v>
      </c>
      <c r="H1453" t="s">
        <v>1</v>
      </c>
      <c r="I1453" s="16">
        <f>VLOOKUP(Ventas[[#This Row],[Estado]], Población[#All], 2, 0)</f>
        <v>39240000</v>
      </c>
      <c r="J1453" t="s">
        <v>62</v>
      </c>
      <c r="K1453" t="s">
        <v>70</v>
      </c>
      <c r="L1453">
        <v>2</v>
      </c>
      <c r="M1453" s="2">
        <v>729</v>
      </c>
      <c r="N1453" s="2">
        <v>917</v>
      </c>
      <c r="O1453" s="2">
        <f>Ventas[[#This Row],[Cantidad]]*Ventas[[#This Row],[Costo unitario]]</f>
        <v>1458</v>
      </c>
      <c r="P1453" s="2">
        <f>Ventas[[#This Row],[Cantidad]]*Ventas[[#This Row],[Precio unitario]]</f>
        <v>1834</v>
      </c>
    </row>
    <row r="1454" spans="2:16" x14ac:dyDescent="0.3">
      <c r="B1454" s="1">
        <v>42466</v>
      </c>
      <c r="C1454">
        <v>2016</v>
      </c>
      <c r="D1454" t="s">
        <v>52</v>
      </c>
      <c r="E1454">
        <v>34</v>
      </c>
      <c r="F1454" t="s">
        <v>90</v>
      </c>
      <c r="G1454" t="s">
        <v>34</v>
      </c>
      <c r="H1454" t="s">
        <v>1</v>
      </c>
      <c r="I1454" s="16">
        <f>VLOOKUP(Ventas[[#This Row],[Estado]], Población[#All], 2, 0)</f>
        <v>39240000</v>
      </c>
      <c r="J1454" t="s">
        <v>61</v>
      </c>
      <c r="K1454" t="s">
        <v>66</v>
      </c>
      <c r="L1454">
        <v>1</v>
      </c>
      <c r="M1454" s="2">
        <v>140</v>
      </c>
      <c r="N1454" s="2">
        <v>170</v>
      </c>
      <c r="O1454" s="2">
        <f>Ventas[[#This Row],[Cantidad]]*Ventas[[#This Row],[Costo unitario]]</f>
        <v>140</v>
      </c>
      <c r="P1454" s="2">
        <f>Ventas[[#This Row],[Cantidad]]*Ventas[[#This Row],[Precio unitario]]</f>
        <v>170</v>
      </c>
    </row>
    <row r="1455" spans="2:16" x14ac:dyDescent="0.3">
      <c r="B1455" s="1">
        <v>42466</v>
      </c>
      <c r="C1455">
        <v>2016</v>
      </c>
      <c r="D1455" t="s">
        <v>52</v>
      </c>
      <c r="E1455">
        <v>34</v>
      </c>
      <c r="F1455" t="s">
        <v>90</v>
      </c>
      <c r="G1455" t="s">
        <v>34</v>
      </c>
      <c r="H1455" t="s">
        <v>1</v>
      </c>
      <c r="I1455" s="16">
        <f>VLOOKUP(Ventas[[#This Row],[Estado]], Población[#All], 2, 0)</f>
        <v>39240000</v>
      </c>
      <c r="J1455" t="s">
        <v>61</v>
      </c>
      <c r="K1455" t="s">
        <v>64</v>
      </c>
      <c r="L1455">
        <v>1</v>
      </c>
      <c r="M1455" s="2">
        <v>120</v>
      </c>
      <c r="N1455" s="2">
        <v>152</v>
      </c>
      <c r="O1455" s="2">
        <f>Ventas[[#This Row],[Cantidad]]*Ventas[[#This Row],[Costo unitario]]</f>
        <v>120</v>
      </c>
      <c r="P1455" s="2">
        <f>Ventas[[#This Row],[Cantidad]]*Ventas[[#This Row],[Precio unitario]]</f>
        <v>152</v>
      </c>
    </row>
    <row r="1456" spans="2:16" x14ac:dyDescent="0.3">
      <c r="B1456" s="1">
        <v>42466</v>
      </c>
      <c r="C1456">
        <v>2016</v>
      </c>
      <c r="D1456" t="s">
        <v>52</v>
      </c>
      <c r="E1456">
        <v>34</v>
      </c>
      <c r="F1456" t="s">
        <v>90</v>
      </c>
      <c r="G1456" t="s">
        <v>34</v>
      </c>
      <c r="H1456" t="s">
        <v>1</v>
      </c>
      <c r="I1456" s="16">
        <f>VLOOKUP(Ventas[[#This Row],[Estado]], Población[#All], 2, 0)</f>
        <v>39240000</v>
      </c>
      <c r="J1456" t="s">
        <v>61</v>
      </c>
      <c r="K1456" t="s">
        <v>64</v>
      </c>
      <c r="L1456">
        <v>1</v>
      </c>
      <c r="M1456" s="2">
        <v>490</v>
      </c>
      <c r="N1456" s="2">
        <v>670</v>
      </c>
      <c r="O1456" s="2">
        <f>Ventas[[#This Row],[Cantidad]]*Ventas[[#This Row],[Costo unitario]]</f>
        <v>490</v>
      </c>
      <c r="P1456" s="2">
        <f>Ventas[[#This Row],[Cantidad]]*Ventas[[#This Row],[Precio unitario]]</f>
        <v>670</v>
      </c>
    </row>
    <row r="1457" spans="2:16" x14ac:dyDescent="0.3">
      <c r="B1457" s="1">
        <v>42474</v>
      </c>
      <c r="C1457">
        <v>2016</v>
      </c>
      <c r="D1457" t="s">
        <v>52</v>
      </c>
      <c r="E1457">
        <v>34</v>
      </c>
      <c r="F1457" t="s">
        <v>90</v>
      </c>
      <c r="G1457" t="s">
        <v>34</v>
      </c>
      <c r="H1457" t="s">
        <v>1</v>
      </c>
      <c r="I1457" s="16">
        <f>VLOOKUP(Ventas[[#This Row],[Estado]], Población[#All], 2, 0)</f>
        <v>39240000</v>
      </c>
      <c r="J1457" t="s">
        <v>61</v>
      </c>
      <c r="K1457" t="s">
        <v>64</v>
      </c>
      <c r="L1457">
        <v>1</v>
      </c>
      <c r="M1457" s="2">
        <v>100</v>
      </c>
      <c r="N1457" s="2">
        <v>122</v>
      </c>
      <c r="O1457" s="2">
        <f>Ventas[[#This Row],[Cantidad]]*Ventas[[#This Row],[Costo unitario]]</f>
        <v>100</v>
      </c>
      <c r="P1457" s="2">
        <f>Ventas[[#This Row],[Cantidad]]*Ventas[[#This Row],[Precio unitario]]</f>
        <v>122</v>
      </c>
    </row>
    <row r="1458" spans="2:16" x14ac:dyDescent="0.3">
      <c r="B1458" s="1">
        <v>42474</v>
      </c>
      <c r="C1458">
        <v>2016</v>
      </c>
      <c r="D1458" t="s">
        <v>52</v>
      </c>
      <c r="E1458">
        <v>34</v>
      </c>
      <c r="F1458" t="s">
        <v>90</v>
      </c>
      <c r="G1458" t="s">
        <v>34</v>
      </c>
      <c r="H1458" t="s">
        <v>1</v>
      </c>
      <c r="I1458" s="16">
        <f>VLOOKUP(Ventas[[#This Row],[Estado]], Población[#All], 2, 0)</f>
        <v>39240000</v>
      </c>
      <c r="J1458" t="s">
        <v>61</v>
      </c>
      <c r="K1458" t="s">
        <v>64</v>
      </c>
      <c r="L1458">
        <v>1</v>
      </c>
      <c r="M1458" s="2">
        <v>210</v>
      </c>
      <c r="N1458" s="2">
        <v>266</v>
      </c>
      <c r="O1458" s="2">
        <f>Ventas[[#This Row],[Cantidad]]*Ventas[[#This Row],[Costo unitario]]</f>
        <v>210</v>
      </c>
      <c r="P1458" s="2">
        <f>Ventas[[#This Row],[Cantidad]]*Ventas[[#This Row],[Precio unitario]]</f>
        <v>266</v>
      </c>
    </row>
    <row r="1459" spans="2:16" x14ac:dyDescent="0.3">
      <c r="B1459" s="1">
        <v>42474</v>
      </c>
      <c r="C1459">
        <v>2016</v>
      </c>
      <c r="D1459" t="s">
        <v>52</v>
      </c>
      <c r="E1459">
        <v>34</v>
      </c>
      <c r="F1459" t="s">
        <v>90</v>
      </c>
      <c r="G1459" t="s">
        <v>34</v>
      </c>
      <c r="H1459" t="s">
        <v>1</v>
      </c>
      <c r="I1459" s="16">
        <f>VLOOKUP(Ventas[[#This Row],[Estado]], Población[#All], 2, 0)</f>
        <v>39240000</v>
      </c>
      <c r="J1459" t="s">
        <v>61</v>
      </c>
      <c r="K1459" t="s">
        <v>66</v>
      </c>
      <c r="L1459">
        <v>3</v>
      </c>
      <c r="M1459" s="2">
        <v>105</v>
      </c>
      <c r="N1459" s="2">
        <v>122</v>
      </c>
      <c r="O1459" s="2">
        <f>Ventas[[#This Row],[Cantidad]]*Ventas[[#This Row],[Costo unitario]]</f>
        <v>315</v>
      </c>
      <c r="P1459" s="2">
        <f>Ventas[[#This Row],[Cantidad]]*Ventas[[#This Row],[Precio unitario]]</f>
        <v>366</v>
      </c>
    </row>
    <row r="1460" spans="2:16" x14ac:dyDescent="0.3">
      <c r="B1460" s="1">
        <v>42485</v>
      </c>
      <c r="C1460">
        <v>2016</v>
      </c>
      <c r="D1460" t="s">
        <v>52</v>
      </c>
      <c r="E1460">
        <v>34</v>
      </c>
      <c r="F1460" t="s">
        <v>90</v>
      </c>
      <c r="G1460" t="s">
        <v>34</v>
      </c>
      <c r="H1460" t="s">
        <v>1</v>
      </c>
      <c r="I1460" s="16">
        <f>VLOOKUP(Ventas[[#This Row],[Estado]], Población[#All], 2, 0)</f>
        <v>39240000</v>
      </c>
      <c r="J1460" t="s">
        <v>61</v>
      </c>
      <c r="K1460" t="s">
        <v>66</v>
      </c>
      <c r="L1460">
        <v>1</v>
      </c>
      <c r="M1460" s="2">
        <v>420</v>
      </c>
      <c r="N1460" s="2">
        <v>499</v>
      </c>
      <c r="O1460" s="2">
        <f>Ventas[[#This Row],[Cantidad]]*Ventas[[#This Row],[Costo unitario]]</f>
        <v>420</v>
      </c>
      <c r="P1460" s="2">
        <f>Ventas[[#This Row],[Cantidad]]*Ventas[[#This Row],[Precio unitario]]</f>
        <v>499</v>
      </c>
    </row>
    <row r="1461" spans="2:16" x14ac:dyDescent="0.3">
      <c r="B1461" s="1">
        <v>42486</v>
      </c>
      <c r="C1461">
        <v>2016</v>
      </c>
      <c r="D1461" t="s">
        <v>52</v>
      </c>
      <c r="E1461">
        <v>34</v>
      </c>
      <c r="F1461" t="s">
        <v>90</v>
      </c>
      <c r="G1461" t="s">
        <v>34</v>
      </c>
      <c r="H1461" t="s">
        <v>1</v>
      </c>
      <c r="I1461" s="16">
        <f>VLOOKUP(Ventas[[#This Row],[Estado]], Población[#All], 2, 0)</f>
        <v>39240000</v>
      </c>
      <c r="J1461" t="s">
        <v>61</v>
      </c>
      <c r="K1461" t="s">
        <v>64</v>
      </c>
      <c r="L1461">
        <v>1</v>
      </c>
      <c r="M1461" s="2">
        <v>406</v>
      </c>
      <c r="N1461" s="2">
        <v>550</v>
      </c>
      <c r="O1461" s="2">
        <f>Ventas[[#This Row],[Cantidad]]*Ventas[[#This Row],[Costo unitario]]</f>
        <v>406</v>
      </c>
      <c r="P1461" s="2">
        <f>Ventas[[#This Row],[Cantidad]]*Ventas[[#This Row],[Precio unitario]]</f>
        <v>550</v>
      </c>
    </row>
    <row r="1462" spans="2:16" x14ac:dyDescent="0.3">
      <c r="B1462" s="1">
        <v>42486</v>
      </c>
      <c r="C1462">
        <v>2016</v>
      </c>
      <c r="D1462" t="s">
        <v>52</v>
      </c>
      <c r="E1462">
        <v>34</v>
      </c>
      <c r="F1462" t="s">
        <v>90</v>
      </c>
      <c r="G1462" t="s">
        <v>34</v>
      </c>
      <c r="H1462" t="s">
        <v>1</v>
      </c>
      <c r="I1462" s="16">
        <f>VLOOKUP(Ventas[[#This Row],[Estado]], Población[#All], 2, 0)</f>
        <v>39240000</v>
      </c>
      <c r="J1462" t="s">
        <v>61</v>
      </c>
      <c r="K1462" t="s">
        <v>64</v>
      </c>
      <c r="L1462">
        <v>3</v>
      </c>
      <c r="M1462" s="2">
        <v>43.33</v>
      </c>
      <c r="N1462" s="2">
        <v>55</v>
      </c>
      <c r="O1462" s="2">
        <f>Ventas[[#This Row],[Cantidad]]*Ventas[[#This Row],[Costo unitario]]</f>
        <v>129.99</v>
      </c>
      <c r="P1462" s="2">
        <f>Ventas[[#This Row],[Cantidad]]*Ventas[[#This Row],[Precio unitario]]</f>
        <v>165</v>
      </c>
    </row>
    <row r="1463" spans="2:16" x14ac:dyDescent="0.3">
      <c r="B1463" s="1">
        <v>42486</v>
      </c>
      <c r="C1463">
        <v>2016</v>
      </c>
      <c r="D1463" t="s">
        <v>52</v>
      </c>
      <c r="E1463">
        <v>34</v>
      </c>
      <c r="F1463" t="s">
        <v>90</v>
      </c>
      <c r="G1463" t="s">
        <v>34</v>
      </c>
      <c r="H1463" t="s">
        <v>1</v>
      </c>
      <c r="I1463" s="16">
        <f>VLOOKUP(Ventas[[#This Row],[Estado]], Población[#All], 2, 0)</f>
        <v>39240000</v>
      </c>
      <c r="J1463" t="s">
        <v>61</v>
      </c>
      <c r="K1463" t="s">
        <v>66</v>
      </c>
      <c r="L1463">
        <v>1</v>
      </c>
      <c r="M1463" s="2">
        <v>385</v>
      </c>
      <c r="N1463" s="2">
        <v>492</v>
      </c>
      <c r="O1463" s="2">
        <f>Ventas[[#This Row],[Cantidad]]*Ventas[[#This Row],[Costo unitario]]</f>
        <v>385</v>
      </c>
      <c r="P1463" s="2">
        <f>Ventas[[#This Row],[Cantidad]]*Ventas[[#This Row],[Precio unitario]]</f>
        <v>492</v>
      </c>
    </row>
    <row r="1464" spans="2:16" x14ac:dyDescent="0.3">
      <c r="B1464" s="1">
        <v>42491</v>
      </c>
      <c r="C1464">
        <v>2016</v>
      </c>
      <c r="D1464" t="s">
        <v>53</v>
      </c>
      <c r="E1464">
        <v>34</v>
      </c>
      <c r="F1464" t="s">
        <v>90</v>
      </c>
      <c r="G1464" t="s">
        <v>34</v>
      </c>
      <c r="H1464" t="s">
        <v>1</v>
      </c>
      <c r="I1464" s="16">
        <f>VLOOKUP(Ventas[[#This Row],[Estado]], Población[#All], 2, 0)</f>
        <v>39240000</v>
      </c>
      <c r="J1464" t="s">
        <v>62</v>
      </c>
      <c r="K1464" t="s">
        <v>70</v>
      </c>
      <c r="L1464">
        <v>2</v>
      </c>
      <c r="M1464" s="2">
        <v>27</v>
      </c>
      <c r="N1464" s="2">
        <v>35</v>
      </c>
      <c r="O1464" s="2">
        <f>Ventas[[#This Row],[Cantidad]]*Ventas[[#This Row],[Costo unitario]]</f>
        <v>54</v>
      </c>
      <c r="P1464" s="2">
        <f>Ventas[[#This Row],[Cantidad]]*Ventas[[#This Row],[Precio unitario]]</f>
        <v>70</v>
      </c>
    </row>
    <row r="1465" spans="2:16" x14ac:dyDescent="0.3">
      <c r="B1465" s="1">
        <v>42493</v>
      </c>
      <c r="C1465">
        <v>2016</v>
      </c>
      <c r="D1465" t="s">
        <v>53</v>
      </c>
      <c r="E1465">
        <v>34</v>
      </c>
      <c r="F1465" t="s">
        <v>90</v>
      </c>
      <c r="G1465" t="s">
        <v>34</v>
      </c>
      <c r="H1465" t="s">
        <v>1</v>
      </c>
      <c r="I1465" s="16">
        <f>VLOOKUP(Ventas[[#This Row],[Estado]], Población[#All], 2, 0)</f>
        <v>39240000</v>
      </c>
      <c r="J1465" t="s">
        <v>62</v>
      </c>
      <c r="K1465" t="s">
        <v>73</v>
      </c>
      <c r="L1465">
        <v>3</v>
      </c>
      <c r="M1465" s="2">
        <v>27</v>
      </c>
      <c r="N1465" s="2">
        <v>31.333333</v>
      </c>
      <c r="O1465" s="2">
        <f>Ventas[[#This Row],[Cantidad]]*Ventas[[#This Row],[Costo unitario]]</f>
        <v>81</v>
      </c>
      <c r="P1465" s="2">
        <f>Ventas[[#This Row],[Cantidad]]*Ventas[[#This Row],[Precio unitario]]</f>
        <v>93.999999000000003</v>
      </c>
    </row>
    <row r="1466" spans="2:16" x14ac:dyDescent="0.3">
      <c r="B1466" s="1">
        <v>42496</v>
      </c>
      <c r="C1466">
        <v>2016</v>
      </c>
      <c r="D1466" t="s">
        <v>53</v>
      </c>
      <c r="E1466">
        <v>34</v>
      </c>
      <c r="F1466" t="s">
        <v>90</v>
      </c>
      <c r="G1466" t="s">
        <v>34</v>
      </c>
      <c r="H1466" t="s">
        <v>1</v>
      </c>
      <c r="I1466" s="16">
        <f>VLOOKUP(Ventas[[#This Row],[Estado]], Población[#All], 2, 0)</f>
        <v>39240000</v>
      </c>
      <c r="J1466" t="s">
        <v>61</v>
      </c>
      <c r="K1466" t="s">
        <v>64</v>
      </c>
      <c r="L1466">
        <v>3</v>
      </c>
      <c r="M1466" s="2">
        <v>43.33</v>
      </c>
      <c r="N1466" s="2">
        <v>56.333333000000003</v>
      </c>
      <c r="O1466" s="2">
        <f>Ventas[[#This Row],[Cantidad]]*Ventas[[#This Row],[Costo unitario]]</f>
        <v>129.99</v>
      </c>
      <c r="P1466" s="2">
        <f>Ventas[[#This Row],[Cantidad]]*Ventas[[#This Row],[Precio unitario]]</f>
        <v>168.999999</v>
      </c>
    </row>
    <row r="1467" spans="2:16" x14ac:dyDescent="0.3">
      <c r="B1467" s="1">
        <v>42496</v>
      </c>
      <c r="C1467">
        <v>2016</v>
      </c>
      <c r="D1467" t="s">
        <v>53</v>
      </c>
      <c r="E1467">
        <v>34</v>
      </c>
      <c r="F1467" t="s">
        <v>90</v>
      </c>
      <c r="G1467" t="s">
        <v>34</v>
      </c>
      <c r="H1467" t="s">
        <v>1</v>
      </c>
      <c r="I1467" s="16">
        <f>VLOOKUP(Ventas[[#This Row],[Estado]], Población[#All], 2, 0)</f>
        <v>39240000</v>
      </c>
      <c r="J1467" t="s">
        <v>61</v>
      </c>
      <c r="K1467" t="s">
        <v>64</v>
      </c>
      <c r="L1467">
        <v>1</v>
      </c>
      <c r="M1467" s="2">
        <v>377</v>
      </c>
      <c r="N1467" s="2">
        <v>437</v>
      </c>
      <c r="O1467" s="2">
        <f>Ventas[[#This Row],[Cantidad]]*Ventas[[#This Row],[Costo unitario]]</f>
        <v>377</v>
      </c>
      <c r="P1467" s="2">
        <f>Ventas[[#This Row],[Cantidad]]*Ventas[[#This Row],[Precio unitario]]</f>
        <v>437</v>
      </c>
    </row>
    <row r="1468" spans="2:16" x14ac:dyDescent="0.3">
      <c r="B1468" s="1">
        <v>42508</v>
      </c>
      <c r="C1468">
        <v>2016</v>
      </c>
      <c r="D1468" t="s">
        <v>53</v>
      </c>
      <c r="E1468">
        <v>34</v>
      </c>
      <c r="F1468" t="s">
        <v>90</v>
      </c>
      <c r="G1468" t="s">
        <v>34</v>
      </c>
      <c r="H1468" t="s">
        <v>1</v>
      </c>
      <c r="I1468" s="16">
        <f>VLOOKUP(Ventas[[#This Row],[Estado]], Población[#All], 2, 0)</f>
        <v>39240000</v>
      </c>
      <c r="J1468" t="s">
        <v>62</v>
      </c>
      <c r="K1468" t="s">
        <v>70</v>
      </c>
      <c r="L1468">
        <v>3</v>
      </c>
      <c r="M1468" s="2">
        <v>180</v>
      </c>
      <c r="N1468" s="2">
        <v>239.66666699999999</v>
      </c>
      <c r="O1468" s="2">
        <f>Ventas[[#This Row],[Cantidad]]*Ventas[[#This Row],[Costo unitario]]</f>
        <v>540</v>
      </c>
      <c r="P1468" s="2">
        <f>Ventas[[#This Row],[Cantidad]]*Ventas[[#This Row],[Precio unitario]]</f>
        <v>719.000001</v>
      </c>
    </row>
    <row r="1469" spans="2:16" x14ac:dyDescent="0.3">
      <c r="B1469" s="1">
        <v>42515</v>
      </c>
      <c r="C1469">
        <v>2016</v>
      </c>
      <c r="D1469" t="s">
        <v>53</v>
      </c>
      <c r="E1469">
        <v>34</v>
      </c>
      <c r="F1469" t="s">
        <v>90</v>
      </c>
      <c r="G1469" t="s">
        <v>34</v>
      </c>
      <c r="H1469" t="s">
        <v>1</v>
      </c>
      <c r="I1469" s="16">
        <f>VLOOKUP(Ventas[[#This Row],[Estado]], Población[#All], 2, 0)</f>
        <v>39240000</v>
      </c>
      <c r="J1469" t="s">
        <v>61</v>
      </c>
      <c r="K1469" t="s">
        <v>64</v>
      </c>
      <c r="L1469">
        <v>2</v>
      </c>
      <c r="M1469" s="2">
        <v>280</v>
      </c>
      <c r="N1469" s="2">
        <v>331</v>
      </c>
      <c r="O1469" s="2">
        <f>Ventas[[#This Row],[Cantidad]]*Ventas[[#This Row],[Costo unitario]]</f>
        <v>560</v>
      </c>
      <c r="P1469" s="2">
        <f>Ventas[[#This Row],[Cantidad]]*Ventas[[#This Row],[Precio unitario]]</f>
        <v>662</v>
      </c>
    </row>
    <row r="1470" spans="2:16" x14ac:dyDescent="0.3">
      <c r="B1470" s="1">
        <v>42515</v>
      </c>
      <c r="C1470">
        <v>2016</v>
      </c>
      <c r="D1470" t="s">
        <v>53</v>
      </c>
      <c r="E1470">
        <v>34</v>
      </c>
      <c r="F1470" t="s">
        <v>90</v>
      </c>
      <c r="G1470" t="s">
        <v>34</v>
      </c>
      <c r="H1470" t="s">
        <v>1</v>
      </c>
      <c r="I1470" s="16">
        <f>VLOOKUP(Ventas[[#This Row],[Estado]], Población[#All], 2, 0)</f>
        <v>39240000</v>
      </c>
      <c r="J1470" t="s">
        <v>61</v>
      </c>
      <c r="K1470" t="s">
        <v>64</v>
      </c>
      <c r="L1470">
        <v>2</v>
      </c>
      <c r="M1470" s="2">
        <v>10</v>
      </c>
      <c r="N1470" s="2">
        <v>13</v>
      </c>
      <c r="O1470" s="2">
        <f>Ventas[[#This Row],[Cantidad]]*Ventas[[#This Row],[Costo unitario]]</f>
        <v>20</v>
      </c>
      <c r="P1470" s="2">
        <f>Ventas[[#This Row],[Cantidad]]*Ventas[[#This Row],[Precio unitario]]</f>
        <v>26</v>
      </c>
    </row>
    <row r="1471" spans="2:16" x14ac:dyDescent="0.3">
      <c r="B1471" s="1">
        <v>42515</v>
      </c>
      <c r="C1471">
        <v>2016</v>
      </c>
      <c r="D1471" t="s">
        <v>53</v>
      </c>
      <c r="E1471">
        <v>34</v>
      </c>
      <c r="F1471" t="s">
        <v>90</v>
      </c>
      <c r="G1471" t="s">
        <v>34</v>
      </c>
      <c r="H1471" t="s">
        <v>1</v>
      </c>
      <c r="I1471" s="16">
        <f>VLOOKUP(Ventas[[#This Row],[Estado]], Población[#All], 2, 0)</f>
        <v>39240000</v>
      </c>
      <c r="J1471" t="s">
        <v>61</v>
      </c>
      <c r="K1471" t="s">
        <v>64</v>
      </c>
      <c r="L1471">
        <v>2</v>
      </c>
      <c r="M1471" s="2">
        <v>4.5</v>
      </c>
      <c r="N1471" s="2">
        <v>5.5</v>
      </c>
      <c r="O1471" s="2">
        <f>Ventas[[#This Row],[Cantidad]]*Ventas[[#This Row],[Costo unitario]]</f>
        <v>9</v>
      </c>
      <c r="P1471" s="2">
        <f>Ventas[[#This Row],[Cantidad]]*Ventas[[#This Row],[Precio unitario]]</f>
        <v>11</v>
      </c>
    </row>
    <row r="1472" spans="2:16" x14ac:dyDescent="0.3">
      <c r="B1472" s="1">
        <v>42516</v>
      </c>
      <c r="C1472">
        <v>2016</v>
      </c>
      <c r="D1472" t="s">
        <v>53</v>
      </c>
      <c r="E1472">
        <v>34</v>
      </c>
      <c r="F1472" t="s">
        <v>90</v>
      </c>
      <c r="G1472" t="s">
        <v>34</v>
      </c>
      <c r="H1472" t="s">
        <v>1</v>
      </c>
      <c r="I1472" s="16">
        <f>VLOOKUP(Ventas[[#This Row],[Estado]], Población[#All], 2, 0)</f>
        <v>39240000</v>
      </c>
      <c r="J1472" t="s">
        <v>61</v>
      </c>
      <c r="K1472" t="s">
        <v>64</v>
      </c>
      <c r="L1472">
        <v>3</v>
      </c>
      <c r="M1472" s="2">
        <v>70</v>
      </c>
      <c r="N1472" s="2">
        <v>91.333332999999996</v>
      </c>
      <c r="O1472" s="2">
        <f>Ventas[[#This Row],[Cantidad]]*Ventas[[#This Row],[Costo unitario]]</f>
        <v>210</v>
      </c>
      <c r="P1472" s="2">
        <f>Ventas[[#This Row],[Cantidad]]*Ventas[[#This Row],[Precio unitario]]</f>
        <v>273.999999</v>
      </c>
    </row>
    <row r="1473" spans="2:16" x14ac:dyDescent="0.3">
      <c r="B1473" s="1">
        <v>42519</v>
      </c>
      <c r="C1473">
        <v>2016</v>
      </c>
      <c r="D1473" t="s">
        <v>53</v>
      </c>
      <c r="E1473">
        <v>34</v>
      </c>
      <c r="F1473" t="s">
        <v>90</v>
      </c>
      <c r="G1473" t="s">
        <v>34</v>
      </c>
      <c r="H1473" t="s">
        <v>1</v>
      </c>
      <c r="I1473" s="16">
        <f>VLOOKUP(Ventas[[#This Row],[Estado]], Población[#All], 2, 0)</f>
        <v>39240000</v>
      </c>
      <c r="J1473" t="s">
        <v>61</v>
      </c>
      <c r="K1473" t="s">
        <v>64</v>
      </c>
      <c r="L1473">
        <v>2</v>
      </c>
      <c r="M1473" s="2">
        <v>225</v>
      </c>
      <c r="N1473" s="2">
        <v>269.5</v>
      </c>
      <c r="O1473" s="2">
        <f>Ventas[[#This Row],[Cantidad]]*Ventas[[#This Row],[Costo unitario]]</f>
        <v>450</v>
      </c>
      <c r="P1473" s="2">
        <f>Ventas[[#This Row],[Cantidad]]*Ventas[[#This Row],[Precio unitario]]</f>
        <v>539</v>
      </c>
    </row>
    <row r="1474" spans="2:16" x14ac:dyDescent="0.3">
      <c r="B1474" s="1">
        <v>42519</v>
      </c>
      <c r="C1474">
        <v>2016</v>
      </c>
      <c r="D1474" t="s">
        <v>53</v>
      </c>
      <c r="E1474">
        <v>34</v>
      </c>
      <c r="F1474" t="s">
        <v>90</v>
      </c>
      <c r="G1474" t="s">
        <v>34</v>
      </c>
      <c r="H1474" t="s">
        <v>1</v>
      </c>
      <c r="I1474" s="16">
        <f>VLOOKUP(Ventas[[#This Row],[Estado]], Población[#All], 2, 0)</f>
        <v>39240000</v>
      </c>
      <c r="J1474" t="s">
        <v>61</v>
      </c>
      <c r="K1474" t="s">
        <v>64</v>
      </c>
      <c r="L1474">
        <v>3</v>
      </c>
      <c r="M1474" s="2">
        <v>33.33</v>
      </c>
      <c r="N1474" s="2">
        <v>41.333333000000003</v>
      </c>
      <c r="O1474" s="2">
        <f>Ventas[[#This Row],[Cantidad]]*Ventas[[#This Row],[Costo unitario]]</f>
        <v>99.99</v>
      </c>
      <c r="P1474" s="2">
        <f>Ventas[[#This Row],[Cantidad]]*Ventas[[#This Row],[Precio unitario]]</f>
        <v>123.999999</v>
      </c>
    </row>
    <row r="1475" spans="2:16" x14ac:dyDescent="0.3">
      <c r="B1475" s="1">
        <v>42520</v>
      </c>
      <c r="C1475">
        <v>2016</v>
      </c>
      <c r="D1475" t="s">
        <v>53</v>
      </c>
      <c r="E1475">
        <v>34</v>
      </c>
      <c r="F1475" t="s">
        <v>90</v>
      </c>
      <c r="G1475" t="s">
        <v>34</v>
      </c>
      <c r="H1475" t="s">
        <v>1</v>
      </c>
      <c r="I1475" s="16">
        <f>VLOOKUP(Ventas[[#This Row],[Estado]], Población[#All], 2, 0)</f>
        <v>39240000</v>
      </c>
      <c r="J1475" t="s">
        <v>61</v>
      </c>
      <c r="K1475" t="s">
        <v>64</v>
      </c>
      <c r="L1475">
        <v>1</v>
      </c>
      <c r="M1475" s="2">
        <v>85</v>
      </c>
      <c r="N1475" s="2">
        <v>106</v>
      </c>
      <c r="O1475" s="2">
        <f>Ventas[[#This Row],[Cantidad]]*Ventas[[#This Row],[Costo unitario]]</f>
        <v>85</v>
      </c>
      <c r="P1475" s="2">
        <f>Ventas[[#This Row],[Cantidad]]*Ventas[[#This Row],[Precio unitario]]</f>
        <v>106</v>
      </c>
    </row>
    <row r="1476" spans="2:16" x14ac:dyDescent="0.3">
      <c r="B1476" s="1">
        <v>42520</v>
      </c>
      <c r="C1476">
        <v>2016</v>
      </c>
      <c r="D1476" t="s">
        <v>53</v>
      </c>
      <c r="E1476">
        <v>34</v>
      </c>
      <c r="F1476" t="s">
        <v>90</v>
      </c>
      <c r="G1476" t="s">
        <v>34</v>
      </c>
      <c r="H1476" t="s">
        <v>1</v>
      </c>
      <c r="I1476" s="16">
        <f>VLOOKUP(Ventas[[#This Row],[Estado]], Población[#All], 2, 0)</f>
        <v>39240000</v>
      </c>
      <c r="J1476" t="s">
        <v>61</v>
      </c>
      <c r="K1476" t="s">
        <v>64</v>
      </c>
      <c r="L1476">
        <v>2</v>
      </c>
      <c r="M1476" s="2">
        <v>130.5</v>
      </c>
      <c r="N1476" s="2">
        <v>155</v>
      </c>
      <c r="O1476" s="2">
        <f>Ventas[[#This Row],[Cantidad]]*Ventas[[#This Row],[Costo unitario]]</f>
        <v>261</v>
      </c>
      <c r="P1476" s="2">
        <f>Ventas[[#This Row],[Cantidad]]*Ventas[[#This Row],[Precio unitario]]</f>
        <v>310</v>
      </c>
    </row>
    <row r="1477" spans="2:16" x14ac:dyDescent="0.3">
      <c r="B1477" s="1">
        <v>42520</v>
      </c>
      <c r="C1477">
        <v>2016</v>
      </c>
      <c r="D1477" t="s">
        <v>53</v>
      </c>
      <c r="E1477">
        <v>34</v>
      </c>
      <c r="F1477" t="s">
        <v>90</v>
      </c>
      <c r="G1477" t="s">
        <v>34</v>
      </c>
      <c r="H1477" t="s">
        <v>1</v>
      </c>
      <c r="I1477" s="16">
        <f>VLOOKUP(Ventas[[#This Row],[Estado]], Población[#All], 2, 0)</f>
        <v>39240000</v>
      </c>
      <c r="J1477" t="s">
        <v>61</v>
      </c>
      <c r="K1477" t="s">
        <v>64</v>
      </c>
      <c r="L1477">
        <v>1</v>
      </c>
      <c r="M1477" s="2">
        <v>100</v>
      </c>
      <c r="N1477" s="2">
        <v>133</v>
      </c>
      <c r="O1477" s="2">
        <f>Ventas[[#This Row],[Cantidad]]*Ventas[[#This Row],[Costo unitario]]</f>
        <v>100</v>
      </c>
      <c r="P1477" s="2">
        <f>Ventas[[#This Row],[Cantidad]]*Ventas[[#This Row],[Precio unitario]]</f>
        <v>133</v>
      </c>
    </row>
    <row r="1478" spans="2:16" x14ac:dyDescent="0.3">
      <c r="B1478" s="1">
        <v>42520</v>
      </c>
      <c r="C1478">
        <v>2016</v>
      </c>
      <c r="D1478" t="s">
        <v>53</v>
      </c>
      <c r="E1478">
        <v>34</v>
      </c>
      <c r="F1478" t="s">
        <v>90</v>
      </c>
      <c r="G1478" t="s">
        <v>34</v>
      </c>
      <c r="H1478" t="s">
        <v>1</v>
      </c>
      <c r="I1478" s="16">
        <f>VLOOKUP(Ventas[[#This Row],[Estado]], Población[#All], 2, 0)</f>
        <v>39240000</v>
      </c>
      <c r="J1478" t="s">
        <v>61</v>
      </c>
      <c r="K1478" t="s">
        <v>66</v>
      </c>
      <c r="L1478">
        <v>3</v>
      </c>
      <c r="M1478" s="2">
        <v>23.33</v>
      </c>
      <c r="N1478" s="2">
        <v>28.666667</v>
      </c>
      <c r="O1478" s="2">
        <f>Ventas[[#This Row],[Cantidad]]*Ventas[[#This Row],[Costo unitario]]</f>
        <v>69.989999999999995</v>
      </c>
      <c r="P1478" s="2">
        <f>Ventas[[#This Row],[Cantidad]]*Ventas[[#This Row],[Precio unitario]]</f>
        <v>86.000000999999997</v>
      </c>
    </row>
    <row r="1479" spans="2:16" x14ac:dyDescent="0.3">
      <c r="B1479" s="1">
        <v>42526</v>
      </c>
      <c r="C1479">
        <v>2016</v>
      </c>
      <c r="D1479" t="s">
        <v>54</v>
      </c>
      <c r="E1479">
        <v>34</v>
      </c>
      <c r="F1479" t="s">
        <v>90</v>
      </c>
      <c r="G1479" t="s">
        <v>34</v>
      </c>
      <c r="H1479" t="s">
        <v>1</v>
      </c>
      <c r="I1479" s="16">
        <f>VLOOKUP(Ventas[[#This Row],[Estado]], Población[#All], 2, 0)</f>
        <v>39240000</v>
      </c>
      <c r="J1479" t="s">
        <v>62</v>
      </c>
      <c r="K1479" t="s">
        <v>70</v>
      </c>
      <c r="L1479">
        <v>2</v>
      </c>
      <c r="M1479" s="2">
        <v>351</v>
      </c>
      <c r="N1479" s="2">
        <v>438</v>
      </c>
      <c r="O1479" s="2">
        <f>Ventas[[#This Row],[Cantidad]]*Ventas[[#This Row],[Costo unitario]]</f>
        <v>702</v>
      </c>
      <c r="P1479" s="2">
        <f>Ventas[[#This Row],[Cantidad]]*Ventas[[#This Row],[Precio unitario]]</f>
        <v>876</v>
      </c>
    </row>
    <row r="1480" spans="2:16" x14ac:dyDescent="0.3">
      <c r="B1480" s="1">
        <v>42527</v>
      </c>
      <c r="C1480">
        <v>2016</v>
      </c>
      <c r="D1480" t="s">
        <v>54</v>
      </c>
      <c r="E1480">
        <v>34</v>
      </c>
      <c r="F1480" t="s">
        <v>90</v>
      </c>
      <c r="G1480" t="s">
        <v>34</v>
      </c>
      <c r="H1480" t="s">
        <v>1</v>
      </c>
      <c r="I1480" s="16">
        <f>VLOOKUP(Ventas[[#This Row],[Estado]], Población[#All], 2, 0)</f>
        <v>39240000</v>
      </c>
      <c r="J1480" t="s">
        <v>61</v>
      </c>
      <c r="K1480" t="s">
        <v>64</v>
      </c>
      <c r="L1480">
        <v>3</v>
      </c>
      <c r="M1480" s="2">
        <v>8.33</v>
      </c>
      <c r="N1480" s="2">
        <v>11</v>
      </c>
      <c r="O1480" s="2">
        <f>Ventas[[#This Row],[Cantidad]]*Ventas[[#This Row],[Costo unitario]]</f>
        <v>24.990000000000002</v>
      </c>
      <c r="P1480" s="2">
        <f>Ventas[[#This Row],[Cantidad]]*Ventas[[#This Row],[Precio unitario]]</f>
        <v>33</v>
      </c>
    </row>
    <row r="1481" spans="2:16" x14ac:dyDescent="0.3">
      <c r="B1481" s="1">
        <v>42527</v>
      </c>
      <c r="C1481">
        <v>2016</v>
      </c>
      <c r="D1481" t="s">
        <v>54</v>
      </c>
      <c r="E1481">
        <v>34</v>
      </c>
      <c r="F1481" t="s">
        <v>90</v>
      </c>
      <c r="G1481" t="s">
        <v>34</v>
      </c>
      <c r="H1481" t="s">
        <v>1</v>
      </c>
      <c r="I1481" s="16">
        <f>VLOOKUP(Ventas[[#This Row],[Estado]], Población[#All], 2, 0)</f>
        <v>39240000</v>
      </c>
      <c r="J1481" t="s">
        <v>61</v>
      </c>
      <c r="K1481" t="s">
        <v>66</v>
      </c>
      <c r="L1481">
        <v>1</v>
      </c>
      <c r="M1481" s="2">
        <v>665</v>
      </c>
      <c r="N1481" s="2">
        <v>826</v>
      </c>
      <c r="O1481" s="2">
        <f>Ventas[[#This Row],[Cantidad]]*Ventas[[#This Row],[Costo unitario]]</f>
        <v>665</v>
      </c>
      <c r="P1481" s="2">
        <f>Ventas[[#This Row],[Cantidad]]*Ventas[[#This Row],[Precio unitario]]</f>
        <v>826</v>
      </c>
    </row>
    <row r="1482" spans="2:16" x14ac:dyDescent="0.3">
      <c r="B1482" s="1">
        <v>42532</v>
      </c>
      <c r="C1482">
        <v>2016</v>
      </c>
      <c r="D1482" t="s">
        <v>54</v>
      </c>
      <c r="E1482">
        <v>34</v>
      </c>
      <c r="F1482" t="s">
        <v>90</v>
      </c>
      <c r="G1482" t="s">
        <v>34</v>
      </c>
      <c r="H1482" t="s">
        <v>1</v>
      </c>
      <c r="I1482" s="16">
        <f>VLOOKUP(Ventas[[#This Row],[Estado]], Población[#All], 2, 0)</f>
        <v>39240000</v>
      </c>
      <c r="J1482" t="s">
        <v>61</v>
      </c>
      <c r="K1482" t="s">
        <v>64</v>
      </c>
      <c r="L1482">
        <v>3</v>
      </c>
      <c r="M1482" s="2">
        <v>183.33</v>
      </c>
      <c r="N1482" s="2">
        <v>207.33333300000001</v>
      </c>
      <c r="O1482" s="2">
        <f>Ventas[[#This Row],[Cantidad]]*Ventas[[#This Row],[Costo unitario]]</f>
        <v>549.99</v>
      </c>
      <c r="P1482" s="2">
        <f>Ventas[[#This Row],[Cantidad]]*Ventas[[#This Row],[Precio unitario]]</f>
        <v>621.999999</v>
      </c>
    </row>
    <row r="1483" spans="2:16" x14ac:dyDescent="0.3">
      <c r="B1483" s="1">
        <v>42532</v>
      </c>
      <c r="C1483">
        <v>2016</v>
      </c>
      <c r="D1483" t="s">
        <v>54</v>
      </c>
      <c r="E1483">
        <v>34</v>
      </c>
      <c r="F1483" t="s">
        <v>90</v>
      </c>
      <c r="G1483" t="s">
        <v>34</v>
      </c>
      <c r="H1483" t="s">
        <v>1</v>
      </c>
      <c r="I1483" s="16">
        <f>VLOOKUP(Ventas[[#This Row],[Estado]], Población[#All], 2, 0)</f>
        <v>39240000</v>
      </c>
      <c r="J1483" t="s">
        <v>61</v>
      </c>
      <c r="K1483" t="s">
        <v>64</v>
      </c>
      <c r="L1483">
        <v>3</v>
      </c>
      <c r="M1483" s="2">
        <v>7.67</v>
      </c>
      <c r="N1483" s="2">
        <v>9.3333329999999997</v>
      </c>
      <c r="O1483" s="2">
        <f>Ventas[[#This Row],[Cantidad]]*Ventas[[#This Row],[Costo unitario]]</f>
        <v>23.009999999999998</v>
      </c>
      <c r="P1483" s="2">
        <f>Ventas[[#This Row],[Cantidad]]*Ventas[[#This Row],[Precio unitario]]</f>
        <v>27.999998999999999</v>
      </c>
    </row>
    <row r="1484" spans="2:16" x14ac:dyDescent="0.3">
      <c r="B1484" s="1">
        <v>42540</v>
      </c>
      <c r="C1484">
        <v>2016</v>
      </c>
      <c r="D1484" t="s">
        <v>54</v>
      </c>
      <c r="E1484">
        <v>34</v>
      </c>
      <c r="F1484" t="s">
        <v>90</v>
      </c>
      <c r="G1484" t="s">
        <v>34</v>
      </c>
      <c r="H1484" t="s">
        <v>1</v>
      </c>
      <c r="I1484" s="16">
        <f>VLOOKUP(Ventas[[#This Row],[Estado]], Población[#All], 2, 0)</f>
        <v>39240000</v>
      </c>
      <c r="J1484" t="s">
        <v>61</v>
      </c>
      <c r="K1484" t="s">
        <v>64</v>
      </c>
      <c r="L1484">
        <v>3</v>
      </c>
      <c r="M1484" s="2">
        <v>140</v>
      </c>
      <c r="N1484" s="2">
        <v>155.33333300000001</v>
      </c>
      <c r="O1484" s="2">
        <f>Ventas[[#This Row],[Cantidad]]*Ventas[[#This Row],[Costo unitario]]</f>
        <v>420</v>
      </c>
      <c r="P1484" s="2">
        <f>Ventas[[#This Row],[Cantidad]]*Ventas[[#This Row],[Precio unitario]]</f>
        <v>465.999999</v>
      </c>
    </row>
    <row r="1485" spans="2:16" x14ac:dyDescent="0.3">
      <c r="B1485" s="1">
        <v>42540</v>
      </c>
      <c r="C1485">
        <v>2016</v>
      </c>
      <c r="D1485" t="s">
        <v>54</v>
      </c>
      <c r="E1485">
        <v>34</v>
      </c>
      <c r="F1485" t="s">
        <v>90</v>
      </c>
      <c r="G1485" t="s">
        <v>34</v>
      </c>
      <c r="H1485" t="s">
        <v>1</v>
      </c>
      <c r="I1485" s="16">
        <f>VLOOKUP(Ventas[[#This Row],[Estado]], Población[#All], 2, 0)</f>
        <v>39240000</v>
      </c>
      <c r="J1485" t="s">
        <v>61</v>
      </c>
      <c r="K1485" t="s">
        <v>64</v>
      </c>
      <c r="L1485">
        <v>2</v>
      </c>
      <c r="M1485" s="2">
        <v>70</v>
      </c>
      <c r="N1485" s="2">
        <v>89.5</v>
      </c>
      <c r="O1485" s="2">
        <f>Ventas[[#This Row],[Cantidad]]*Ventas[[#This Row],[Costo unitario]]</f>
        <v>140</v>
      </c>
      <c r="P1485" s="2">
        <f>Ventas[[#This Row],[Cantidad]]*Ventas[[#This Row],[Precio unitario]]</f>
        <v>179</v>
      </c>
    </row>
    <row r="1486" spans="2:16" x14ac:dyDescent="0.3">
      <c r="B1486" s="1">
        <v>42540</v>
      </c>
      <c r="C1486">
        <v>2016</v>
      </c>
      <c r="D1486" t="s">
        <v>54</v>
      </c>
      <c r="E1486">
        <v>34</v>
      </c>
      <c r="F1486" t="s">
        <v>90</v>
      </c>
      <c r="G1486" t="s">
        <v>34</v>
      </c>
      <c r="H1486" t="s">
        <v>1</v>
      </c>
      <c r="I1486" s="16">
        <f>VLOOKUP(Ventas[[#This Row],[Estado]], Población[#All], 2, 0)</f>
        <v>39240000</v>
      </c>
      <c r="J1486" t="s">
        <v>61</v>
      </c>
      <c r="K1486" t="s">
        <v>64</v>
      </c>
      <c r="L1486">
        <v>1</v>
      </c>
      <c r="M1486" s="2">
        <v>25</v>
      </c>
      <c r="N1486" s="2">
        <v>30</v>
      </c>
      <c r="O1486" s="2">
        <f>Ventas[[#This Row],[Cantidad]]*Ventas[[#This Row],[Costo unitario]]</f>
        <v>25</v>
      </c>
      <c r="P1486" s="2">
        <f>Ventas[[#This Row],[Cantidad]]*Ventas[[#This Row],[Precio unitario]]</f>
        <v>30</v>
      </c>
    </row>
    <row r="1487" spans="2:16" x14ac:dyDescent="0.3">
      <c r="B1487" s="1">
        <v>42542</v>
      </c>
      <c r="C1487">
        <v>2016</v>
      </c>
      <c r="D1487" t="s">
        <v>54</v>
      </c>
      <c r="E1487">
        <v>34</v>
      </c>
      <c r="F1487" t="s">
        <v>90</v>
      </c>
      <c r="G1487" t="s">
        <v>34</v>
      </c>
      <c r="H1487" t="s">
        <v>1</v>
      </c>
      <c r="I1487" s="16">
        <f>VLOOKUP(Ventas[[#This Row],[Estado]], Población[#All], 2, 0)</f>
        <v>39240000</v>
      </c>
      <c r="J1487" t="s">
        <v>61</v>
      </c>
      <c r="K1487" t="s">
        <v>64</v>
      </c>
      <c r="L1487">
        <v>3</v>
      </c>
      <c r="M1487" s="2">
        <v>270</v>
      </c>
      <c r="N1487" s="2">
        <v>313</v>
      </c>
      <c r="O1487" s="2">
        <f>Ventas[[#This Row],[Cantidad]]*Ventas[[#This Row],[Costo unitario]]</f>
        <v>810</v>
      </c>
      <c r="P1487" s="2">
        <f>Ventas[[#This Row],[Cantidad]]*Ventas[[#This Row],[Precio unitario]]</f>
        <v>939</v>
      </c>
    </row>
    <row r="1488" spans="2:16" x14ac:dyDescent="0.3">
      <c r="B1488" s="1">
        <v>42542</v>
      </c>
      <c r="C1488">
        <v>2016</v>
      </c>
      <c r="D1488" t="s">
        <v>54</v>
      </c>
      <c r="E1488">
        <v>34</v>
      </c>
      <c r="F1488" t="s">
        <v>90</v>
      </c>
      <c r="G1488" t="s">
        <v>34</v>
      </c>
      <c r="H1488" t="s">
        <v>1</v>
      </c>
      <c r="I1488" s="16">
        <f>VLOOKUP(Ventas[[#This Row],[Estado]], Población[#All], 2, 0)</f>
        <v>39240000</v>
      </c>
      <c r="J1488" t="s">
        <v>61</v>
      </c>
      <c r="K1488" t="s">
        <v>64</v>
      </c>
      <c r="L1488">
        <v>1</v>
      </c>
      <c r="M1488" s="2">
        <v>55</v>
      </c>
      <c r="N1488" s="2">
        <v>59</v>
      </c>
      <c r="O1488" s="2">
        <f>Ventas[[#This Row],[Cantidad]]*Ventas[[#This Row],[Costo unitario]]</f>
        <v>55</v>
      </c>
      <c r="P1488" s="2">
        <f>Ventas[[#This Row],[Cantidad]]*Ventas[[#This Row],[Precio unitario]]</f>
        <v>59</v>
      </c>
    </row>
    <row r="1489" spans="2:16" x14ac:dyDescent="0.3">
      <c r="B1489" s="1">
        <v>42543</v>
      </c>
      <c r="C1489">
        <v>2016</v>
      </c>
      <c r="D1489" t="s">
        <v>54</v>
      </c>
      <c r="E1489">
        <v>34</v>
      </c>
      <c r="F1489" t="s">
        <v>90</v>
      </c>
      <c r="G1489" t="s">
        <v>34</v>
      </c>
      <c r="H1489" t="s">
        <v>1</v>
      </c>
      <c r="I1489" s="16">
        <f>VLOOKUP(Ventas[[#This Row],[Estado]], Población[#All], 2, 0)</f>
        <v>39240000</v>
      </c>
      <c r="J1489" t="s">
        <v>61</v>
      </c>
      <c r="K1489" t="s">
        <v>64</v>
      </c>
      <c r="L1489">
        <v>1</v>
      </c>
      <c r="M1489" s="2">
        <v>11</v>
      </c>
      <c r="N1489" s="2">
        <v>13</v>
      </c>
      <c r="O1489" s="2">
        <f>Ventas[[#This Row],[Cantidad]]*Ventas[[#This Row],[Costo unitario]]</f>
        <v>11</v>
      </c>
      <c r="P1489" s="2">
        <f>Ventas[[#This Row],[Cantidad]]*Ventas[[#This Row],[Precio unitario]]</f>
        <v>13</v>
      </c>
    </row>
    <row r="1490" spans="2:16" x14ac:dyDescent="0.3">
      <c r="B1490" s="1">
        <v>42543</v>
      </c>
      <c r="C1490">
        <v>2016</v>
      </c>
      <c r="D1490" t="s">
        <v>54</v>
      </c>
      <c r="E1490">
        <v>34</v>
      </c>
      <c r="F1490" t="s">
        <v>90</v>
      </c>
      <c r="G1490" t="s">
        <v>34</v>
      </c>
      <c r="H1490" t="s">
        <v>1</v>
      </c>
      <c r="I1490" s="16">
        <f>VLOOKUP(Ventas[[#This Row],[Estado]], Población[#All], 2, 0)</f>
        <v>39240000</v>
      </c>
      <c r="J1490" t="s">
        <v>61</v>
      </c>
      <c r="K1490" t="s">
        <v>64</v>
      </c>
      <c r="L1490">
        <v>3</v>
      </c>
      <c r="M1490" s="2">
        <v>12</v>
      </c>
      <c r="N1490" s="2">
        <v>15</v>
      </c>
      <c r="O1490" s="2">
        <f>Ventas[[#This Row],[Cantidad]]*Ventas[[#This Row],[Costo unitario]]</f>
        <v>36</v>
      </c>
      <c r="P1490" s="2">
        <f>Ventas[[#This Row],[Cantidad]]*Ventas[[#This Row],[Precio unitario]]</f>
        <v>45</v>
      </c>
    </row>
    <row r="1491" spans="2:16" x14ac:dyDescent="0.3">
      <c r="B1491" s="1">
        <v>42543</v>
      </c>
      <c r="C1491">
        <v>2016</v>
      </c>
      <c r="D1491" t="s">
        <v>54</v>
      </c>
      <c r="E1491">
        <v>34</v>
      </c>
      <c r="F1491" t="s">
        <v>90</v>
      </c>
      <c r="G1491" t="s">
        <v>34</v>
      </c>
      <c r="H1491" t="s">
        <v>1</v>
      </c>
      <c r="I1491" s="16">
        <f>VLOOKUP(Ventas[[#This Row],[Estado]], Población[#All], 2, 0)</f>
        <v>39240000</v>
      </c>
      <c r="J1491" t="s">
        <v>61</v>
      </c>
      <c r="K1491" t="s">
        <v>64</v>
      </c>
      <c r="L1491">
        <v>1</v>
      </c>
      <c r="M1491" s="2">
        <v>815</v>
      </c>
      <c r="N1491" s="2">
        <v>1041</v>
      </c>
      <c r="O1491" s="2">
        <f>Ventas[[#This Row],[Cantidad]]*Ventas[[#This Row],[Costo unitario]]</f>
        <v>815</v>
      </c>
      <c r="P1491" s="2">
        <f>Ventas[[#This Row],[Cantidad]]*Ventas[[#This Row],[Precio unitario]]</f>
        <v>1041</v>
      </c>
    </row>
    <row r="1492" spans="2:16" x14ac:dyDescent="0.3">
      <c r="B1492" s="1">
        <v>42543</v>
      </c>
      <c r="C1492">
        <v>2016</v>
      </c>
      <c r="D1492" t="s">
        <v>54</v>
      </c>
      <c r="E1492">
        <v>34</v>
      </c>
      <c r="F1492" t="s">
        <v>90</v>
      </c>
      <c r="G1492" t="s">
        <v>34</v>
      </c>
      <c r="H1492" t="s">
        <v>1</v>
      </c>
      <c r="I1492" s="16">
        <f>VLOOKUP(Ventas[[#This Row],[Estado]], Población[#All], 2, 0)</f>
        <v>39240000</v>
      </c>
      <c r="J1492" t="s">
        <v>62</v>
      </c>
      <c r="K1492" t="s">
        <v>70</v>
      </c>
      <c r="L1492">
        <v>2</v>
      </c>
      <c r="M1492" s="2">
        <v>432</v>
      </c>
      <c r="N1492" s="2">
        <v>509</v>
      </c>
      <c r="O1492" s="2">
        <f>Ventas[[#This Row],[Cantidad]]*Ventas[[#This Row],[Costo unitario]]</f>
        <v>864</v>
      </c>
      <c r="P1492" s="2">
        <f>Ventas[[#This Row],[Cantidad]]*Ventas[[#This Row],[Precio unitario]]</f>
        <v>1018</v>
      </c>
    </row>
    <row r="1493" spans="2:16" x14ac:dyDescent="0.3">
      <c r="B1493" s="1">
        <v>42543</v>
      </c>
      <c r="C1493">
        <v>2016</v>
      </c>
      <c r="D1493" t="s">
        <v>54</v>
      </c>
      <c r="E1493">
        <v>34</v>
      </c>
      <c r="F1493" t="s">
        <v>90</v>
      </c>
      <c r="G1493" t="s">
        <v>34</v>
      </c>
      <c r="H1493" t="s">
        <v>1</v>
      </c>
      <c r="I1493" s="16">
        <f>VLOOKUP(Ventas[[#This Row],[Estado]], Población[#All], 2, 0)</f>
        <v>39240000</v>
      </c>
      <c r="J1493" t="s">
        <v>62</v>
      </c>
      <c r="K1493" t="s">
        <v>73</v>
      </c>
      <c r="L1493">
        <v>3</v>
      </c>
      <c r="M1493" s="2">
        <v>60</v>
      </c>
      <c r="N1493" s="2">
        <v>73</v>
      </c>
      <c r="O1493" s="2">
        <f>Ventas[[#This Row],[Cantidad]]*Ventas[[#This Row],[Costo unitario]]</f>
        <v>180</v>
      </c>
      <c r="P1493" s="2">
        <f>Ventas[[#This Row],[Cantidad]]*Ventas[[#This Row],[Precio unitario]]</f>
        <v>219</v>
      </c>
    </row>
    <row r="1494" spans="2:16" x14ac:dyDescent="0.3">
      <c r="B1494" s="1">
        <v>42544</v>
      </c>
      <c r="C1494">
        <v>2016</v>
      </c>
      <c r="D1494" t="s">
        <v>54</v>
      </c>
      <c r="E1494">
        <v>34</v>
      </c>
      <c r="F1494" t="s">
        <v>90</v>
      </c>
      <c r="G1494" t="s">
        <v>34</v>
      </c>
      <c r="H1494" t="s">
        <v>1</v>
      </c>
      <c r="I1494" s="16">
        <f>VLOOKUP(Ventas[[#This Row],[Estado]], Población[#All], 2, 0)</f>
        <v>39240000</v>
      </c>
      <c r="J1494" t="s">
        <v>61</v>
      </c>
      <c r="K1494" t="s">
        <v>64</v>
      </c>
      <c r="L1494">
        <v>3</v>
      </c>
      <c r="M1494" s="2">
        <v>76</v>
      </c>
      <c r="N1494" s="2">
        <v>94.333332999999996</v>
      </c>
      <c r="O1494" s="2">
        <f>Ventas[[#This Row],[Cantidad]]*Ventas[[#This Row],[Costo unitario]]</f>
        <v>228</v>
      </c>
      <c r="P1494" s="2">
        <f>Ventas[[#This Row],[Cantidad]]*Ventas[[#This Row],[Precio unitario]]</f>
        <v>282.999999</v>
      </c>
    </row>
    <row r="1495" spans="2:16" x14ac:dyDescent="0.3">
      <c r="B1495" s="1">
        <v>42544</v>
      </c>
      <c r="C1495">
        <v>2016</v>
      </c>
      <c r="D1495" t="s">
        <v>54</v>
      </c>
      <c r="E1495">
        <v>34</v>
      </c>
      <c r="F1495" t="s">
        <v>90</v>
      </c>
      <c r="G1495" t="s">
        <v>34</v>
      </c>
      <c r="H1495" t="s">
        <v>1</v>
      </c>
      <c r="I1495" s="16">
        <f>VLOOKUP(Ventas[[#This Row],[Estado]], Población[#All], 2, 0)</f>
        <v>39240000</v>
      </c>
      <c r="J1495" t="s">
        <v>61</v>
      </c>
      <c r="K1495" t="s">
        <v>64</v>
      </c>
      <c r="L1495">
        <v>2</v>
      </c>
      <c r="M1495" s="2">
        <v>14</v>
      </c>
      <c r="N1495" s="2">
        <v>17.5</v>
      </c>
      <c r="O1495" s="2">
        <f>Ventas[[#This Row],[Cantidad]]*Ventas[[#This Row],[Costo unitario]]</f>
        <v>28</v>
      </c>
      <c r="P1495" s="2">
        <f>Ventas[[#This Row],[Cantidad]]*Ventas[[#This Row],[Precio unitario]]</f>
        <v>35</v>
      </c>
    </row>
    <row r="1496" spans="2:16" x14ac:dyDescent="0.3">
      <c r="B1496" s="1">
        <v>42544</v>
      </c>
      <c r="C1496">
        <v>2016</v>
      </c>
      <c r="D1496" t="s">
        <v>54</v>
      </c>
      <c r="E1496">
        <v>34</v>
      </c>
      <c r="F1496" t="s">
        <v>90</v>
      </c>
      <c r="G1496" t="s">
        <v>34</v>
      </c>
      <c r="H1496" t="s">
        <v>1</v>
      </c>
      <c r="I1496" s="16">
        <f>VLOOKUP(Ventas[[#This Row],[Estado]], Población[#All], 2, 0)</f>
        <v>39240000</v>
      </c>
      <c r="J1496" t="s">
        <v>61</v>
      </c>
      <c r="K1496" t="s">
        <v>66</v>
      </c>
      <c r="L1496">
        <v>3</v>
      </c>
      <c r="M1496" s="2">
        <v>151.66999999999999</v>
      </c>
      <c r="N1496" s="2">
        <v>209</v>
      </c>
      <c r="O1496" s="2">
        <f>Ventas[[#This Row],[Cantidad]]*Ventas[[#This Row],[Costo unitario]]</f>
        <v>455.01</v>
      </c>
      <c r="P1496" s="2">
        <f>Ventas[[#This Row],[Cantidad]]*Ventas[[#This Row],[Precio unitario]]</f>
        <v>627</v>
      </c>
    </row>
    <row r="1497" spans="2:16" x14ac:dyDescent="0.3">
      <c r="B1497" s="1">
        <v>42579</v>
      </c>
      <c r="C1497">
        <v>2016</v>
      </c>
      <c r="D1497" t="s">
        <v>55</v>
      </c>
      <c r="E1497">
        <v>34</v>
      </c>
      <c r="F1497" t="s">
        <v>90</v>
      </c>
      <c r="G1497" t="s">
        <v>34</v>
      </c>
      <c r="H1497" t="s">
        <v>1</v>
      </c>
      <c r="I1497" s="16">
        <f>VLOOKUP(Ventas[[#This Row],[Estado]], Población[#All], 2, 0)</f>
        <v>39240000</v>
      </c>
      <c r="J1497" t="s">
        <v>61</v>
      </c>
      <c r="K1497" t="s">
        <v>64</v>
      </c>
      <c r="L1497">
        <v>2</v>
      </c>
      <c r="M1497" s="2">
        <v>137.5</v>
      </c>
      <c r="N1497" s="2">
        <v>158</v>
      </c>
      <c r="O1497" s="2">
        <f>Ventas[[#This Row],[Cantidad]]*Ventas[[#This Row],[Costo unitario]]</f>
        <v>275</v>
      </c>
      <c r="P1497" s="2">
        <f>Ventas[[#This Row],[Cantidad]]*Ventas[[#This Row],[Precio unitario]]</f>
        <v>316</v>
      </c>
    </row>
    <row r="1498" spans="2:16" x14ac:dyDescent="0.3">
      <c r="B1498" s="1">
        <v>42579</v>
      </c>
      <c r="C1498">
        <v>2016</v>
      </c>
      <c r="D1498" t="s">
        <v>55</v>
      </c>
      <c r="E1498">
        <v>34</v>
      </c>
      <c r="F1498" t="s">
        <v>90</v>
      </c>
      <c r="G1498" t="s">
        <v>34</v>
      </c>
      <c r="H1498" t="s">
        <v>1</v>
      </c>
      <c r="I1498" s="16">
        <f>VLOOKUP(Ventas[[#This Row],[Estado]], Población[#All], 2, 0)</f>
        <v>39240000</v>
      </c>
      <c r="J1498" t="s">
        <v>61</v>
      </c>
      <c r="K1498" t="s">
        <v>64</v>
      </c>
      <c r="L1498">
        <v>1</v>
      </c>
      <c r="M1498" s="2">
        <v>37</v>
      </c>
      <c r="N1498" s="2">
        <v>45</v>
      </c>
      <c r="O1498" s="2">
        <f>Ventas[[#This Row],[Cantidad]]*Ventas[[#This Row],[Costo unitario]]</f>
        <v>37</v>
      </c>
      <c r="P1498" s="2">
        <f>Ventas[[#This Row],[Cantidad]]*Ventas[[#This Row],[Precio unitario]]</f>
        <v>45</v>
      </c>
    </row>
    <row r="1499" spans="2:16" hidden="1" x14ac:dyDescent="0.3">
      <c r="B1499" s="1">
        <v>42222</v>
      </c>
      <c r="C1499">
        <v>2015</v>
      </c>
      <c r="D1499" t="s">
        <v>56</v>
      </c>
      <c r="E1499">
        <v>34</v>
      </c>
      <c r="F1499" t="s">
        <v>90</v>
      </c>
      <c r="G1499" t="s">
        <v>34</v>
      </c>
      <c r="H1499" t="s">
        <v>1</v>
      </c>
      <c r="I1499" s="16">
        <f>VLOOKUP(Ventas[[#This Row],[Estado]], Población[#All], 2, 0)</f>
        <v>39240000</v>
      </c>
      <c r="J1499" t="s">
        <v>62</v>
      </c>
      <c r="K1499" t="s">
        <v>70</v>
      </c>
      <c r="L1499">
        <v>1</v>
      </c>
      <c r="M1499" s="2">
        <v>54</v>
      </c>
      <c r="N1499" s="2">
        <v>52</v>
      </c>
      <c r="O1499" s="2">
        <f>Ventas[[#This Row],[Cantidad]]*Ventas[[#This Row],[Costo unitario]]</f>
        <v>54</v>
      </c>
      <c r="P1499" s="2">
        <f>Ventas[[#This Row],[Cantidad]]*Ventas[[#This Row],[Precio unitario]]</f>
        <v>52</v>
      </c>
    </row>
    <row r="1500" spans="2:16" hidden="1" x14ac:dyDescent="0.3">
      <c r="B1500" s="1">
        <v>42222</v>
      </c>
      <c r="C1500">
        <v>2015</v>
      </c>
      <c r="D1500" t="s">
        <v>56</v>
      </c>
      <c r="E1500">
        <v>34</v>
      </c>
      <c r="F1500" t="s">
        <v>90</v>
      </c>
      <c r="G1500" t="s">
        <v>34</v>
      </c>
      <c r="H1500" t="s">
        <v>1</v>
      </c>
      <c r="I1500" s="16">
        <f>VLOOKUP(Ventas[[#This Row],[Estado]], Población[#All], 2, 0)</f>
        <v>39240000</v>
      </c>
      <c r="J1500" t="s">
        <v>62</v>
      </c>
      <c r="K1500" t="s">
        <v>73</v>
      </c>
      <c r="L1500">
        <v>2</v>
      </c>
      <c r="M1500" s="2">
        <v>108</v>
      </c>
      <c r="N1500" s="2">
        <v>123</v>
      </c>
      <c r="O1500" s="2">
        <f>Ventas[[#This Row],[Cantidad]]*Ventas[[#This Row],[Costo unitario]]</f>
        <v>216</v>
      </c>
      <c r="P1500" s="2">
        <f>Ventas[[#This Row],[Cantidad]]*Ventas[[#This Row],[Precio unitario]]</f>
        <v>246</v>
      </c>
    </row>
    <row r="1501" spans="2:16" hidden="1" x14ac:dyDescent="0.3">
      <c r="B1501" s="1">
        <v>42233</v>
      </c>
      <c r="C1501">
        <v>2015</v>
      </c>
      <c r="D1501" t="s">
        <v>56</v>
      </c>
      <c r="E1501">
        <v>34</v>
      </c>
      <c r="F1501" t="s">
        <v>90</v>
      </c>
      <c r="G1501" t="s">
        <v>34</v>
      </c>
      <c r="H1501" t="s">
        <v>1</v>
      </c>
      <c r="I1501" s="16">
        <f>VLOOKUP(Ventas[[#This Row],[Estado]], Población[#All], 2, 0)</f>
        <v>39240000</v>
      </c>
      <c r="J1501" t="s">
        <v>62</v>
      </c>
      <c r="K1501" t="s">
        <v>73</v>
      </c>
      <c r="L1501">
        <v>3</v>
      </c>
      <c r="M1501" s="2">
        <v>87</v>
      </c>
      <c r="N1501" s="2">
        <v>83</v>
      </c>
      <c r="O1501" s="2">
        <f>Ventas[[#This Row],[Cantidad]]*Ventas[[#This Row],[Costo unitario]]</f>
        <v>261</v>
      </c>
      <c r="P1501" s="2">
        <f>Ventas[[#This Row],[Cantidad]]*Ventas[[#This Row],[Precio unitario]]</f>
        <v>249</v>
      </c>
    </row>
    <row r="1502" spans="2:16" hidden="1" x14ac:dyDescent="0.3">
      <c r="B1502" s="1">
        <v>42238</v>
      </c>
      <c r="C1502">
        <v>2015</v>
      </c>
      <c r="D1502" t="s">
        <v>56</v>
      </c>
      <c r="E1502">
        <v>34</v>
      </c>
      <c r="F1502" t="s">
        <v>90</v>
      </c>
      <c r="G1502" t="s">
        <v>34</v>
      </c>
      <c r="H1502" t="s">
        <v>1</v>
      </c>
      <c r="I1502" s="16">
        <f>VLOOKUP(Ventas[[#This Row],[Estado]], Población[#All], 2, 0)</f>
        <v>39240000</v>
      </c>
      <c r="J1502" t="s">
        <v>61</v>
      </c>
      <c r="K1502" t="s">
        <v>64</v>
      </c>
      <c r="L1502">
        <v>1</v>
      </c>
      <c r="M1502" s="2">
        <v>301</v>
      </c>
      <c r="N1502" s="2">
        <v>349</v>
      </c>
      <c r="O1502" s="2">
        <f>Ventas[[#This Row],[Cantidad]]*Ventas[[#This Row],[Costo unitario]]</f>
        <v>301</v>
      </c>
      <c r="P1502" s="2">
        <f>Ventas[[#This Row],[Cantidad]]*Ventas[[#This Row],[Precio unitario]]</f>
        <v>349</v>
      </c>
    </row>
    <row r="1503" spans="2:16" hidden="1" x14ac:dyDescent="0.3">
      <c r="B1503" s="1">
        <v>42238</v>
      </c>
      <c r="C1503">
        <v>2015</v>
      </c>
      <c r="D1503" t="s">
        <v>56</v>
      </c>
      <c r="E1503">
        <v>34</v>
      </c>
      <c r="F1503" t="s">
        <v>90</v>
      </c>
      <c r="G1503" t="s">
        <v>34</v>
      </c>
      <c r="H1503" t="s">
        <v>1</v>
      </c>
      <c r="I1503" s="16">
        <f>VLOOKUP(Ventas[[#This Row],[Estado]], Población[#All], 2, 0)</f>
        <v>39240000</v>
      </c>
      <c r="J1503" t="s">
        <v>61</v>
      </c>
      <c r="K1503" t="s">
        <v>64</v>
      </c>
      <c r="L1503">
        <v>1</v>
      </c>
      <c r="M1503" s="2">
        <v>27</v>
      </c>
      <c r="N1503" s="2">
        <v>32</v>
      </c>
      <c r="O1503" s="2">
        <f>Ventas[[#This Row],[Cantidad]]*Ventas[[#This Row],[Costo unitario]]</f>
        <v>27</v>
      </c>
      <c r="P1503" s="2">
        <f>Ventas[[#This Row],[Cantidad]]*Ventas[[#This Row],[Precio unitario]]</f>
        <v>32</v>
      </c>
    </row>
    <row r="1504" spans="2:16" hidden="1" x14ac:dyDescent="0.3">
      <c r="B1504" s="1">
        <v>42249</v>
      </c>
      <c r="C1504">
        <v>2015</v>
      </c>
      <c r="D1504" t="s">
        <v>57</v>
      </c>
      <c r="E1504">
        <v>34</v>
      </c>
      <c r="F1504" t="s">
        <v>90</v>
      </c>
      <c r="G1504" t="s">
        <v>34</v>
      </c>
      <c r="H1504" t="s">
        <v>1</v>
      </c>
      <c r="I1504" s="16">
        <f>VLOOKUP(Ventas[[#This Row],[Estado]], Población[#All], 2, 0)</f>
        <v>39240000</v>
      </c>
      <c r="J1504" t="s">
        <v>61</v>
      </c>
      <c r="K1504" t="s">
        <v>64</v>
      </c>
      <c r="L1504">
        <v>1</v>
      </c>
      <c r="M1504" s="2">
        <v>35</v>
      </c>
      <c r="N1504" s="2">
        <v>36</v>
      </c>
      <c r="O1504" s="2">
        <f>Ventas[[#This Row],[Cantidad]]*Ventas[[#This Row],[Costo unitario]]</f>
        <v>35</v>
      </c>
      <c r="P1504" s="2">
        <f>Ventas[[#This Row],[Cantidad]]*Ventas[[#This Row],[Precio unitario]]</f>
        <v>36</v>
      </c>
    </row>
    <row r="1505" spans="2:16" hidden="1" x14ac:dyDescent="0.3">
      <c r="B1505" s="1">
        <v>42256</v>
      </c>
      <c r="C1505">
        <v>2015</v>
      </c>
      <c r="D1505" t="s">
        <v>57</v>
      </c>
      <c r="E1505">
        <v>34</v>
      </c>
      <c r="F1505" t="s">
        <v>90</v>
      </c>
      <c r="G1505" t="s">
        <v>34</v>
      </c>
      <c r="H1505" t="s">
        <v>1</v>
      </c>
      <c r="I1505" s="16">
        <f>VLOOKUP(Ventas[[#This Row],[Estado]], Población[#All], 2, 0)</f>
        <v>39240000</v>
      </c>
      <c r="J1505" t="s">
        <v>61</v>
      </c>
      <c r="K1505" t="s">
        <v>64</v>
      </c>
      <c r="L1505">
        <v>3</v>
      </c>
      <c r="M1505" s="2">
        <v>338.33</v>
      </c>
      <c r="N1505" s="2">
        <v>337.33333299999998</v>
      </c>
      <c r="O1505" s="2">
        <f>Ventas[[#This Row],[Cantidad]]*Ventas[[#This Row],[Costo unitario]]</f>
        <v>1014.99</v>
      </c>
      <c r="P1505" s="2">
        <f>Ventas[[#This Row],[Cantidad]]*Ventas[[#This Row],[Precio unitario]]</f>
        <v>1011.9999989999999</v>
      </c>
    </row>
    <row r="1506" spans="2:16" hidden="1" x14ac:dyDescent="0.3">
      <c r="B1506" s="1">
        <v>42264</v>
      </c>
      <c r="C1506">
        <v>2015</v>
      </c>
      <c r="D1506" t="s">
        <v>57</v>
      </c>
      <c r="E1506">
        <v>34</v>
      </c>
      <c r="F1506" t="s">
        <v>90</v>
      </c>
      <c r="G1506" t="s">
        <v>34</v>
      </c>
      <c r="H1506" t="s">
        <v>1</v>
      </c>
      <c r="I1506" s="16">
        <f>VLOOKUP(Ventas[[#This Row],[Estado]], Población[#All], 2, 0)</f>
        <v>39240000</v>
      </c>
      <c r="J1506" t="s">
        <v>62</v>
      </c>
      <c r="K1506" t="s">
        <v>70</v>
      </c>
      <c r="L1506">
        <v>2</v>
      </c>
      <c r="M1506" s="2">
        <v>675</v>
      </c>
      <c r="N1506" s="2">
        <v>650.5</v>
      </c>
      <c r="O1506" s="2">
        <f>Ventas[[#This Row],[Cantidad]]*Ventas[[#This Row],[Costo unitario]]</f>
        <v>1350</v>
      </c>
      <c r="P1506" s="2">
        <f>Ventas[[#This Row],[Cantidad]]*Ventas[[#This Row],[Precio unitario]]</f>
        <v>1301</v>
      </c>
    </row>
    <row r="1507" spans="2:16" hidden="1" x14ac:dyDescent="0.3">
      <c r="B1507" s="1">
        <v>42291</v>
      </c>
      <c r="C1507">
        <v>2015</v>
      </c>
      <c r="D1507" t="s">
        <v>58</v>
      </c>
      <c r="E1507">
        <v>34</v>
      </c>
      <c r="F1507" t="s">
        <v>90</v>
      </c>
      <c r="G1507" t="s">
        <v>34</v>
      </c>
      <c r="H1507" t="s">
        <v>1</v>
      </c>
      <c r="I1507" s="16">
        <f>VLOOKUP(Ventas[[#This Row],[Estado]], Población[#All], 2, 0)</f>
        <v>39240000</v>
      </c>
      <c r="J1507" t="s">
        <v>62</v>
      </c>
      <c r="K1507" t="s">
        <v>73</v>
      </c>
      <c r="L1507">
        <v>1</v>
      </c>
      <c r="M1507" s="2">
        <v>135</v>
      </c>
      <c r="N1507" s="2">
        <v>160</v>
      </c>
      <c r="O1507" s="2">
        <f>Ventas[[#This Row],[Cantidad]]*Ventas[[#This Row],[Costo unitario]]</f>
        <v>135</v>
      </c>
      <c r="P1507" s="2">
        <f>Ventas[[#This Row],[Cantidad]]*Ventas[[#This Row],[Precio unitario]]</f>
        <v>160</v>
      </c>
    </row>
    <row r="1508" spans="2:16" hidden="1" x14ac:dyDescent="0.3">
      <c r="B1508" s="1">
        <v>42303</v>
      </c>
      <c r="C1508">
        <v>2015</v>
      </c>
      <c r="D1508" t="s">
        <v>58</v>
      </c>
      <c r="E1508">
        <v>34</v>
      </c>
      <c r="F1508" t="s">
        <v>90</v>
      </c>
      <c r="G1508" t="s">
        <v>34</v>
      </c>
      <c r="H1508" t="s">
        <v>1</v>
      </c>
      <c r="I1508" s="16">
        <f>VLOOKUP(Ventas[[#This Row],[Estado]], Población[#All], 2, 0)</f>
        <v>39240000</v>
      </c>
      <c r="J1508" t="s">
        <v>62</v>
      </c>
      <c r="K1508" t="s">
        <v>70</v>
      </c>
      <c r="L1508">
        <v>2</v>
      </c>
      <c r="M1508" s="2">
        <v>243</v>
      </c>
      <c r="N1508" s="2">
        <v>283</v>
      </c>
      <c r="O1508" s="2">
        <f>Ventas[[#This Row],[Cantidad]]*Ventas[[#This Row],[Costo unitario]]</f>
        <v>486</v>
      </c>
      <c r="P1508" s="2">
        <f>Ventas[[#This Row],[Cantidad]]*Ventas[[#This Row],[Precio unitario]]</f>
        <v>566</v>
      </c>
    </row>
    <row r="1509" spans="2:16" hidden="1" x14ac:dyDescent="0.3">
      <c r="B1509" s="1">
        <v>42306</v>
      </c>
      <c r="C1509">
        <v>2015</v>
      </c>
      <c r="D1509" t="s">
        <v>58</v>
      </c>
      <c r="E1509">
        <v>34</v>
      </c>
      <c r="F1509" t="s">
        <v>90</v>
      </c>
      <c r="G1509" t="s">
        <v>34</v>
      </c>
      <c r="H1509" t="s">
        <v>1</v>
      </c>
      <c r="I1509" s="16">
        <f>VLOOKUP(Ventas[[#This Row],[Estado]], Población[#All], 2, 0)</f>
        <v>39240000</v>
      </c>
      <c r="J1509" t="s">
        <v>61</v>
      </c>
      <c r="K1509" t="s">
        <v>64</v>
      </c>
      <c r="L1509">
        <v>2</v>
      </c>
      <c r="M1509" s="2">
        <v>45</v>
      </c>
      <c r="N1509" s="2">
        <v>49.5</v>
      </c>
      <c r="O1509" s="2">
        <f>Ventas[[#This Row],[Cantidad]]*Ventas[[#This Row],[Costo unitario]]</f>
        <v>90</v>
      </c>
      <c r="P1509" s="2">
        <f>Ventas[[#This Row],[Cantidad]]*Ventas[[#This Row],[Precio unitario]]</f>
        <v>99</v>
      </c>
    </row>
    <row r="1510" spans="2:16" hidden="1" x14ac:dyDescent="0.3">
      <c r="B1510" s="1">
        <v>42306</v>
      </c>
      <c r="C1510">
        <v>2015</v>
      </c>
      <c r="D1510" t="s">
        <v>58</v>
      </c>
      <c r="E1510">
        <v>34</v>
      </c>
      <c r="F1510" t="s">
        <v>90</v>
      </c>
      <c r="G1510" t="s">
        <v>34</v>
      </c>
      <c r="H1510" t="s">
        <v>1</v>
      </c>
      <c r="I1510" s="16">
        <f>VLOOKUP(Ventas[[#This Row],[Estado]], Población[#All], 2, 0)</f>
        <v>39240000</v>
      </c>
      <c r="J1510" t="s">
        <v>61</v>
      </c>
      <c r="K1510" t="s">
        <v>64</v>
      </c>
      <c r="L1510">
        <v>2</v>
      </c>
      <c r="M1510" s="2">
        <v>350</v>
      </c>
      <c r="N1510" s="2">
        <v>393.5</v>
      </c>
      <c r="O1510" s="2">
        <f>Ventas[[#This Row],[Cantidad]]*Ventas[[#This Row],[Costo unitario]]</f>
        <v>700</v>
      </c>
      <c r="P1510" s="2">
        <f>Ventas[[#This Row],[Cantidad]]*Ventas[[#This Row],[Precio unitario]]</f>
        <v>787</v>
      </c>
    </row>
    <row r="1511" spans="2:16" hidden="1" x14ac:dyDescent="0.3">
      <c r="B1511" s="1">
        <v>42309</v>
      </c>
      <c r="C1511">
        <v>2015</v>
      </c>
      <c r="D1511" t="s">
        <v>59</v>
      </c>
      <c r="E1511">
        <v>34</v>
      </c>
      <c r="F1511" t="s">
        <v>90</v>
      </c>
      <c r="G1511" t="s">
        <v>34</v>
      </c>
      <c r="H1511" t="s">
        <v>1</v>
      </c>
      <c r="I1511" s="16">
        <f>VLOOKUP(Ventas[[#This Row],[Estado]], Población[#All], 2, 0)</f>
        <v>39240000</v>
      </c>
      <c r="J1511" t="s">
        <v>62</v>
      </c>
      <c r="K1511" t="s">
        <v>73</v>
      </c>
      <c r="L1511">
        <v>1</v>
      </c>
      <c r="M1511" s="2">
        <v>243</v>
      </c>
      <c r="N1511" s="2">
        <v>245</v>
      </c>
      <c r="O1511" s="2">
        <f>Ventas[[#This Row],[Cantidad]]*Ventas[[#This Row],[Costo unitario]]</f>
        <v>243</v>
      </c>
      <c r="P1511" s="2">
        <f>Ventas[[#This Row],[Cantidad]]*Ventas[[#This Row],[Precio unitario]]</f>
        <v>245</v>
      </c>
    </row>
    <row r="1512" spans="2:16" hidden="1" x14ac:dyDescent="0.3">
      <c r="B1512" s="1">
        <v>42311</v>
      </c>
      <c r="C1512">
        <v>2015</v>
      </c>
      <c r="D1512" t="s">
        <v>59</v>
      </c>
      <c r="E1512">
        <v>34</v>
      </c>
      <c r="F1512" t="s">
        <v>90</v>
      </c>
      <c r="G1512" t="s">
        <v>34</v>
      </c>
      <c r="H1512" t="s">
        <v>1</v>
      </c>
      <c r="I1512" s="16">
        <f>VLOOKUP(Ventas[[#This Row],[Estado]], Población[#All], 2, 0)</f>
        <v>39240000</v>
      </c>
      <c r="J1512" t="s">
        <v>61</v>
      </c>
      <c r="K1512" t="s">
        <v>64</v>
      </c>
      <c r="L1512">
        <v>2</v>
      </c>
      <c r="M1512" s="2">
        <v>159.5</v>
      </c>
      <c r="N1512" s="2">
        <v>194.5</v>
      </c>
      <c r="O1512" s="2">
        <f>Ventas[[#This Row],[Cantidad]]*Ventas[[#This Row],[Costo unitario]]</f>
        <v>319</v>
      </c>
      <c r="P1512" s="2">
        <f>Ventas[[#This Row],[Cantidad]]*Ventas[[#This Row],[Precio unitario]]</f>
        <v>389</v>
      </c>
    </row>
    <row r="1513" spans="2:16" hidden="1" x14ac:dyDescent="0.3">
      <c r="B1513" s="1">
        <v>42313</v>
      </c>
      <c r="C1513">
        <v>2015</v>
      </c>
      <c r="D1513" t="s">
        <v>59</v>
      </c>
      <c r="E1513">
        <v>34</v>
      </c>
      <c r="F1513" t="s">
        <v>90</v>
      </c>
      <c r="G1513" t="s">
        <v>34</v>
      </c>
      <c r="H1513" t="s">
        <v>1</v>
      </c>
      <c r="I1513" s="16">
        <f>VLOOKUP(Ventas[[#This Row],[Estado]], Población[#All], 2, 0)</f>
        <v>39240000</v>
      </c>
      <c r="J1513" t="s">
        <v>61</v>
      </c>
      <c r="K1513" t="s">
        <v>64</v>
      </c>
      <c r="L1513">
        <v>3</v>
      </c>
      <c r="M1513" s="2">
        <v>105</v>
      </c>
      <c r="N1513" s="2">
        <v>117.666667</v>
      </c>
      <c r="O1513" s="2">
        <f>Ventas[[#This Row],[Cantidad]]*Ventas[[#This Row],[Costo unitario]]</f>
        <v>315</v>
      </c>
      <c r="P1513" s="2">
        <f>Ventas[[#This Row],[Cantidad]]*Ventas[[#This Row],[Precio unitario]]</f>
        <v>353.000001</v>
      </c>
    </row>
    <row r="1514" spans="2:16" hidden="1" x14ac:dyDescent="0.3">
      <c r="B1514" s="1">
        <v>42313</v>
      </c>
      <c r="C1514">
        <v>2015</v>
      </c>
      <c r="D1514" t="s">
        <v>59</v>
      </c>
      <c r="E1514">
        <v>34</v>
      </c>
      <c r="F1514" t="s">
        <v>90</v>
      </c>
      <c r="G1514" t="s">
        <v>34</v>
      </c>
      <c r="H1514" t="s">
        <v>1</v>
      </c>
      <c r="I1514" s="16">
        <f>VLOOKUP(Ventas[[#This Row],[Estado]], Población[#All], 2, 0)</f>
        <v>39240000</v>
      </c>
      <c r="J1514" t="s">
        <v>61</v>
      </c>
      <c r="K1514" t="s">
        <v>64</v>
      </c>
      <c r="L1514">
        <v>2</v>
      </c>
      <c r="M1514" s="2">
        <v>25</v>
      </c>
      <c r="N1514" s="2">
        <v>24.5</v>
      </c>
      <c r="O1514" s="2">
        <f>Ventas[[#This Row],[Cantidad]]*Ventas[[#This Row],[Costo unitario]]</f>
        <v>50</v>
      </c>
      <c r="P1514" s="2">
        <f>Ventas[[#This Row],[Cantidad]]*Ventas[[#This Row],[Precio unitario]]</f>
        <v>49</v>
      </c>
    </row>
    <row r="1515" spans="2:16" hidden="1" x14ac:dyDescent="0.3">
      <c r="B1515" s="1">
        <v>42313</v>
      </c>
      <c r="C1515">
        <v>2015</v>
      </c>
      <c r="D1515" t="s">
        <v>59</v>
      </c>
      <c r="E1515">
        <v>34</v>
      </c>
      <c r="F1515" t="s">
        <v>90</v>
      </c>
      <c r="G1515" t="s">
        <v>34</v>
      </c>
      <c r="H1515" t="s">
        <v>1</v>
      </c>
      <c r="I1515" s="16">
        <f>VLOOKUP(Ventas[[#This Row],[Estado]], Población[#All], 2, 0)</f>
        <v>39240000</v>
      </c>
      <c r="J1515" t="s">
        <v>61</v>
      </c>
      <c r="K1515" t="s">
        <v>66</v>
      </c>
      <c r="L1515">
        <v>3</v>
      </c>
      <c r="M1515" s="2">
        <v>256.67</v>
      </c>
      <c r="N1515" s="2">
        <v>292</v>
      </c>
      <c r="O1515" s="2">
        <f>Ventas[[#This Row],[Cantidad]]*Ventas[[#This Row],[Costo unitario]]</f>
        <v>770.01</v>
      </c>
      <c r="P1515" s="2">
        <f>Ventas[[#This Row],[Cantidad]]*Ventas[[#This Row],[Precio unitario]]</f>
        <v>876</v>
      </c>
    </row>
    <row r="1516" spans="2:16" hidden="1" x14ac:dyDescent="0.3">
      <c r="B1516" s="1">
        <v>42316</v>
      </c>
      <c r="C1516">
        <v>2015</v>
      </c>
      <c r="D1516" t="s">
        <v>59</v>
      </c>
      <c r="E1516">
        <v>34</v>
      </c>
      <c r="F1516" t="s">
        <v>90</v>
      </c>
      <c r="G1516" t="s">
        <v>34</v>
      </c>
      <c r="H1516" t="s">
        <v>1</v>
      </c>
      <c r="I1516" s="16">
        <f>VLOOKUP(Ventas[[#This Row],[Estado]], Población[#All], 2, 0)</f>
        <v>39240000</v>
      </c>
      <c r="J1516" t="s">
        <v>62</v>
      </c>
      <c r="K1516" t="s">
        <v>70</v>
      </c>
      <c r="L1516">
        <v>2</v>
      </c>
      <c r="M1516" s="2">
        <v>525</v>
      </c>
      <c r="N1516" s="2">
        <v>519</v>
      </c>
      <c r="O1516" s="2">
        <f>Ventas[[#This Row],[Cantidad]]*Ventas[[#This Row],[Costo unitario]]</f>
        <v>1050</v>
      </c>
      <c r="P1516" s="2">
        <f>Ventas[[#This Row],[Cantidad]]*Ventas[[#This Row],[Precio unitario]]</f>
        <v>1038</v>
      </c>
    </row>
    <row r="1517" spans="2:16" hidden="1" x14ac:dyDescent="0.3">
      <c r="B1517" s="1">
        <v>42316</v>
      </c>
      <c r="C1517">
        <v>2015</v>
      </c>
      <c r="D1517" t="s">
        <v>59</v>
      </c>
      <c r="E1517">
        <v>34</v>
      </c>
      <c r="F1517" t="s">
        <v>90</v>
      </c>
      <c r="G1517" t="s">
        <v>34</v>
      </c>
      <c r="H1517" t="s">
        <v>1</v>
      </c>
      <c r="I1517" s="16">
        <f>VLOOKUP(Ventas[[#This Row],[Estado]], Población[#All], 2, 0)</f>
        <v>39240000</v>
      </c>
      <c r="J1517" t="s">
        <v>62</v>
      </c>
      <c r="K1517" t="s">
        <v>73</v>
      </c>
      <c r="L1517">
        <v>3</v>
      </c>
      <c r="M1517" s="2">
        <v>18</v>
      </c>
      <c r="N1517" s="2">
        <v>17</v>
      </c>
      <c r="O1517" s="2">
        <f>Ventas[[#This Row],[Cantidad]]*Ventas[[#This Row],[Costo unitario]]</f>
        <v>54</v>
      </c>
      <c r="P1517" s="2">
        <f>Ventas[[#This Row],[Cantidad]]*Ventas[[#This Row],[Precio unitario]]</f>
        <v>51</v>
      </c>
    </row>
    <row r="1518" spans="2:16" hidden="1" x14ac:dyDescent="0.3">
      <c r="B1518" s="1">
        <v>42327</v>
      </c>
      <c r="C1518">
        <v>2015</v>
      </c>
      <c r="D1518" t="s">
        <v>59</v>
      </c>
      <c r="E1518">
        <v>34</v>
      </c>
      <c r="F1518" t="s">
        <v>90</v>
      </c>
      <c r="G1518" t="s">
        <v>34</v>
      </c>
      <c r="H1518" t="s">
        <v>1</v>
      </c>
      <c r="I1518" s="16">
        <f>VLOOKUP(Ventas[[#This Row],[Estado]], Población[#All], 2, 0)</f>
        <v>39240000</v>
      </c>
      <c r="J1518" t="s">
        <v>61</v>
      </c>
      <c r="K1518" t="s">
        <v>66</v>
      </c>
      <c r="L1518">
        <v>2</v>
      </c>
      <c r="M1518" s="2">
        <v>175</v>
      </c>
      <c r="N1518" s="2">
        <v>185</v>
      </c>
      <c r="O1518" s="2">
        <f>Ventas[[#This Row],[Cantidad]]*Ventas[[#This Row],[Costo unitario]]</f>
        <v>350</v>
      </c>
      <c r="P1518" s="2">
        <f>Ventas[[#This Row],[Cantidad]]*Ventas[[#This Row],[Precio unitario]]</f>
        <v>370</v>
      </c>
    </row>
    <row r="1519" spans="2:16" hidden="1" x14ac:dyDescent="0.3">
      <c r="B1519" s="1">
        <v>42328</v>
      </c>
      <c r="C1519">
        <v>2015</v>
      </c>
      <c r="D1519" t="s">
        <v>59</v>
      </c>
      <c r="E1519">
        <v>34</v>
      </c>
      <c r="F1519" t="s">
        <v>90</v>
      </c>
      <c r="G1519" t="s">
        <v>34</v>
      </c>
      <c r="H1519" t="s">
        <v>1</v>
      </c>
      <c r="I1519" s="16">
        <f>VLOOKUP(Ventas[[#This Row],[Estado]], Población[#All], 2, 0)</f>
        <v>39240000</v>
      </c>
      <c r="J1519" t="s">
        <v>61</v>
      </c>
      <c r="K1519" t="s">
        <v>64</v>
      </c>
      <c r="L1519">
        <v>3</v>
      </c>
      <c r="M1519" s="2">
        <v>232</v>
      </c>
      <c r="N1519" s="2">
        <v>253.33333300000001</v>
      </c>
      <c r="O1519" s="2">
        <f>Ventas[[#This Row],[Cantidad]]*Ventas[[#This Row],[Costo unitario]]</f>
        <v>696</v>
      </c>
      <c r="P1519" s="2">
        <f>Ventas[[#This Row],[Cantidad]]*Ventas[[#This Row],[Precio unitario]]</f>
        <v>759.999999</v>
      </c>
    </row>
    <row r="1520" spans="2:16" hidden="1" x14ac:dyDescent="0.3">
      <c r="B1520" s="1">
        <v>42328</v>
      </c>
      <c r="C1520">
        <v>2015</v>
      </c>
      <c r="D1520" t="s">
        <v>59</v>
      </c>
      <c r="E1520">
        <v>34</v>
      </c>
      <c r="F1520" t="s">
        <v>90</v>
      </c>
      <c r="G1520" t="s">
        <v>34</v>
      </c>
      <c r="H1520" t="s">
        <v>1</v>
      </c>
      <c r="I1520" s="16">
        <f>VLOOKUP(Ventas[[#This Row],[Estado]], Población[#All], 2, 0)</f>
        <v>39240000</v>
      </c>
      <c r="J1520" t="s">
        <v>62</v>
      </c>
      <c r="K1520" t="s">
        <v>73</v>
      </c>
      <c r="L1520">
        <v>2</v>
      </c>
      <c r="M1520" s="2">
        <v>117</v>
      </c>
      <c r="N1520" s="2">
        <v>131</v>
      </c>
      <c r="O1520" s="2">
        <f>Ventas[[#This Row],[Cantidad]]*Ventas[[#This Row],[Costo unitario]]</f>
        <v>234</v>
      </c>
      <c r="P1520" s="2">
        <f>Ventas[[#This Row],[Cantidad]]*Ventas[[#This Row],[Precio unitario]]</f>
        <v>262</v>
      </c>
    </row>
    <row r="1521" spans="2:16" hidden="1" x14ac:dyDescent="0.3">
      <c r="B1521" s="1">
        <v>42328</v>
      </c>
      <c r="C1521">
        <v>2015</v>
      </c>
      <c r="D1521" t="s">
        <v>59</v>
      </c>
      <c r="E1521">
        <v>34</v>
      </c>
      <c r="F1521" t="s">
        <v>90</v>
      </c>
      <c r="G1521" t="s">
        <v>34</v>
      </c>
      <c r="H1521" t="s">
        <v>1</v>
      </c>
      <c r="I1521" s="16">
        <f>VLOOKUP(Ventas[[#This Row],[Estado]], Población[#All], 2, 0)</f>
        <v>39240000</v>
      </c>
      <c r="J1521" t="s">
        <v>61</v>
      </c>
      <c r="K1521" t="s">
        <v>64</v>
      </c>
      <c r="L1521">
        <v>1</v>
      </c>
      <c r="M1521" s="2">
        <v>75</v>
      </c>
      <c r="N1521" s="2">
        <v>94</v>
      </c>
      <c r="O1521" s="2">
        <f>Ventas[[#This Row],[Cantidad]]*Ventas[[#This Row],[Costo unitario]]</f>
        <v>75</v>
      </c>
      <c r="P1521" s="2">
        <f>Ventas[[#This Row],[Cantidad]]*Ventas[[#This Row],[Precio unitario]]</f>
        <v>94</v>
      </c>
    </row>
    <row r="1522" spans="2:16" hidden="1" x14ac:dyDescent="0.3">
      <c r="B1522" s="1">
        <v>42330</v>
      </c>
      <c r="C1522">
        <v>2015</v>
      </c>
      <c r="D1522" t="s">
        <v>59</v>
      </c>
      <c r="E1522">
        <v>34</v>
      </c>
      <c r="F1522" t="s">
        <v>90</v>
      </c>
      <c r="G1522" t="s">
        <v>34</v>
      </c>
      <c r="H1522" t="s">
        <v>1</v>
      </c>
      <c r="I1522" s="16">
        <f>VLOOKUP(Ventas[[#This Row],[Estado]], Población[#All], 2, 0)</f>
        <v>39240000</v>
      </c>
      <c r="J1522" t="s">
        <v>61</v>
      </c>
      <c r="K1522" t="s">
        <v>66</v>
      </c>
      <c r="L1522">
        <v>2</v>
      </c>
      <c r="M1522" s="2">
        <v>17.5</v>
      </c>
      <c r="N1522" s="2">
        <v>18.5</v>
      </c>
      <c r="O1522" s="2">
        <f>Ventas[[#This Row],[Cantidad]]*Ventas[[#This Row],[Costo unitario]]</f>
        <v>35</v>
      </c>
      <c r="P1522" s="2">
        <f>Ventas[[#This Row],[Cantidad]]*Ventas[[#This Row],[Precio unitario]]</f>
        <v>37</v>
      </c>
    </row>
    <row r="1523" spans="2:16" hidden="1" x14ac:dyDescent="0.3">
      <c r="B1523" s="1">
        <v>42338</v>
      </c>
      <c r="C1523">
        <v>2015</v>
      </c>
      <c r="D1523" t="s">
        <v>59</v>
      </c>
      <c r="E1523">
        <v>34</v>
      </c>
      <c r="F1523" t="s">
        <v>90</v>
      </c>
      <c r="G1523" t="s">
        <v>34</v>
      </c>
      <c r="H1523" t="s">
        <v>1</v>
      </c>
      <c r="I1523" s="16">
        <f>VLOOKUP(Ventas[[#This Row],[Estado]], Población[#All], 2, 0)</f>
        <v>39240000</v>
      </c>
      <c r="J1523" t="s">
        <v>62</v>
      </c>
      <c r="K1523" t="s">
        <v>70</v>
      </c>
      <c r="L1523">
        <v>1</v>
      </c>
      <c r="M1523" s="2">
        <v>100</v>
      </c>
      <c r="N1523" s="2">
        <v>132</v>
      </c>
      <c r="O1523" s="2">
        <f>Ventas[[#This Row],[Cantidad]]*Ventas[[#This Row],[Costo unitario]]</f>
        <v>100</v>
      </c>
      <c r="P1523" s="2">
        <f>Ventas[[#This Row],[Cantidad]]*Ventas[[#This Row],[Precio unitario]]</f>
        <v>132</v>
      </c>
    </row>
    <row r="1524" spans="2:16" hidden="1" x14ac:dyDescent="0.3">
      <c r="B1524" s="1">
        <v>42340</v>
      </c>
      <c r="C1524">
        <v>2015</v>
      </c>
      <c r="D1524" t="s">
        <v>60</v>
      </c>
      <c r="E1524">
        <v>34</v>
      </c>
      <c r="F1524" t="s">
        <v>90</v>
      </c>
      <c r="G1524" t="s">
        <v>34</v>
      </c>
      <c r="H1524" t="s">
        <v>1</v>
      </c>
      <c r="I1524" s="16">
        <f>VLOOKUP(Ventas[[#This Row],[Estado]], Población[#All], 2, 0)</f>
        <v>39240000</v>
      </c>
      <c r="J1524" t="s">
        <v>61</v>
      </c>
      <c r="K1524" t="s">
        <v>66</v>
      </c>
      <c r="L1524">
        <v>3</v>
      </c>
      <c r="M1524" s="2">
        <v>116.67</v>
      </c>
      <c r="N1524" s="2">
        <v>131.33333300000001</v>
      </c>
      <c r="O1524" s="2">
        <f>Ventas[[#This Row],[Cantidad]]*Ventas[[#This Row],[Costo unitario]]</f>
        <v>350.01</v>
      </c>
      <c r="P1524" s="2">
        <f>Ventas[[#This Row],[Cantidad]]*Ventas[[#This Row],[Precio unitario]]</f>
        <v>393.999999</v>
      </c>
    </row>
    <row r="1525" spans="2:16" hidden="1" x14ac:dyDescent="0.3">
      <c r="B1525" s="1">
        <v>42349</v>
      </c>
      <c r="C1525">
        <v>2015</v>
      </c>
      <c r="D1525" t="s">
        <v>60</v>
      </c>
      <c r="E1525">
        <v>34</v>
      </c>
      <c r="F1525" t="s">
        <v>90</v>
      </c>
      <c r="G1525" t="s">
        <v>34</v>
      </c>
      <c r="H1525" t="s">
        <v>1</v>
      </c>
      <c r="I1525" s="16">
        <f>VLOOKUP(Ventas[[#This Row],[Estado]], Población[#All], 2, 0)</f>
        <v>39240000</v>
      </c>
      <c r="J1525" t="s">
        <v>61</v>
      </c>
      <c r="K1525" t="s">
        <v>64</v>
      </c>
      <c r="L1525">
        <v>3</v>
      </c>
      <c r="M1525" s="2">
        <v>46.67</v>
      </c>
      <c r="N1525" s="2">
        <v>53.333333000000003</v>
      </c>
      <c r="O1525" s="2">
        <f>Ventas[[#This Row],[Cantidad]]*Ventas[[#This Row],[Costo unitario]]</f>
        <v>140.01</v>
      </c>
      <c r="P1525" s="2">
        <f>Ventas[[#This Row],[Cantidad]]*Ventas[[#This Row],[Precio unitario]]</f>
        <v>159.999999</v>
      </c>
    </row>
    <row r="1526" spans="2:16" hidden="1" x14ac:dyDescent="0.3">
      <c r="B1526" s="1">
        <v>42349</v>
      </c>
      <c r="C1526">
        <v>2015</v>
      </c>
      <c r="D1526" t="s">
        <v>60</v>
      </c>
      <c r="E1526">
        <v>34</v>
      </c>
      <c r="F1526" t="s">
        <v>90</v>
      </c>
      <c r="G1526" t="s">
        <v>34</v>
      </c>
      <c r="H1526" t="s">
        <v>1</v>
      </c>
      <c r="I1526" s="16">
        <f>VLOOKUP(Ventas[[#This Row],[Estado]], Población[#All], 2, 0)</f>
        <v>39240000</v>
      </c>
      <c r="J1526" t="s">
        <v>61</v>
      </c>
      <c r="K1526" t="s">
        <v>64</v>
      </c>
      <c r="L1526">
        <v>2</v>
      </c>
      <c r="M1526" s="2">
        <v>72.5</v>
      </c>
      <c r="N1526" s="2">
        <v>76.5</v>
      </c>
      <c r="O1526" s="2">
        <f>Ventas[[#This Row],[Cantidad]]*Ventas[[#This Row],[Costo unitario]]</f>
        <v>145</v>
      </c>
      <c r="P1526" s="2">
        <f>Ventas[[#This Row],[Cantidad]]*Ventas[[#This Row],[Precio unitario]]</f>
        <v>153</v>
      </c>
    </row>
    <row r="1527" spans="2:16" hidden="1" x14ac:dyDescent="0.3">
      <c r="B1527" s="1">
        <v>42349</v>
      </c>
      <c r="C1527">
        <v>2015</v>
      </c>
      <c r="D1527" t="s">
        <v>60</v>
      </c>
      <c r="E1527">
        <v>34</v>
      </c>
      <c r="F1527" t="s">
        <v>90</v>
      </c>
      <c r="G1527" t="s">
        <v>34</v>
      </c>
      <c r="H1527" t="s">
        <v>1</v>
      </c>
      <c r="I1527" s="16">
        <f>VLOOKUP(Ventas[[#This Row],[Estado]], Población[#All], 2, 0)</f>
        <v>39240000</v>
      </c>
      <c r="J1527" t="s">
        <v>61</v>
      </c>
      <c r="K1527" t="s">
        <v>66</v>
      </c>
      <c r="L1527">
        <v>3</v>
      </c>
      <c r="M1527" s="2">
        <v>140</v>
      </c>
      <c r="N1527" s="2">
        <v>151.33333300000001</v>
      </c>
      <c r="O1527" s="2">
        <f>Ventas[[#This Row],[Cantidad]]*Ventas[[#This Row],[Costo unitario]]</f>
        <v>420</v>
      </c>
      <c r="P1527" s="2">
        <f>Ventas[[#This Row],[Cantidad]]*Ventas[[#This Row],[Precio unitario]]</f>
        <v>453.999999</v>
      </c>
    </row>
    <row r="1528" spans="2:16" hidden="1" x14ac:dyDescent="0.3">
      <c r="B1528" s="1">
        <v>42349</v>
      </c>
      <c r="C1528">
        <v>2015</v>
      </c>
      <c r="D1528" t="s">
        <v>60</v>
      </c>
      <c r="E1528">
        <v>34</v>
      </c>
      <c r="F1528" t="s">
        <v>90</v>
      </c>
      <c r="G1528" t="s">
        <v>34</v>
      </c>
      <c r="H1528" t="s">
        <v>1</v>
      </c>
      <c r="I1528" s="16">
        <f>VLOOKUP(Ventas[[#This Row],[Estado]], Población[#All], 2, 0)</f>
        <v>39240000</v>
      </c>
      <c r="J1528" t="s">
        <v>61</v>
      </c>
      <c r="K1528" t="s">
        <v>64</v>
      </c>
      <c r="L1528">
        <v>2</v>
      </c>
      <c r="M1528" s="2">
        <v>17.5</v>
      </c>
      <c r="N1528" s="2">
        <v>19</v>
      </c>
      <c r="O1528" s="2">
        <f>Ventas[[#This Row],[Cantidad]]*Ventas[[#This Row],[Costo unitario]]</f>
        <v>35</v>
      </c>
      <c r="P1528" s="2">
        <f>Ventas[[#This Row],[Cantidad]]*Ventas[[#This Row],[Precio unitario]]</f>
        <v>38</v>
      </c>
    </row>
    <row r="1529" spans="2:16" hidden="1" x14ac:dyDescent="0.3">
      <c r="B1529" s="1">
        <v>42349</v>
      </c>
      <c r="C1529">
        <v>2015</v>
      </c>
      <c r="D1529" t="s">
        <v>60</v>
      </c>
      <c r="E1529">
        <v>34</v>
      </c>
      <c r="F1529" t="s">
        <v>90</v>
      </c>
      <c r="G1529" t="s">
        <v>34</v>
      </c>
      <c r="H1529" t="s">
        <v>1</v>
      </c>
      <c r="I1529" s="16">
        <f>VLOOKUP(Ventas[[#This Row],[Estado]], Población[#All], 2, 0)</f>
        <v>39240000</v>
      </c>
      <c r="J1529" t="s">
        <v>61</v>
      </c>
      <c r="K1529" t="s">
        <v>66</v>
      </c>
      <c r="L1529">
        <v>3</v>
      </c>
      <c r="M1529" s="2">
        <v>140</v>
      </c>
      <c r="N1529" s="2">
        <v>155.66666699999999</v>
      </c>
      <c r="O1529" s="2">
        <f>Ventas[[#This Row],[Cantidad]]*Ventas[[#This Row],[Costo unitario]]</f>
        <v>420</v>
      </c>
      <c r="P1529" s="2">
        <f>Ventas[[#This Row],[Cantidad]]*Ventas[[#This Row],[Precio unitario]]</f>
        <v>467.000001</v>
      </c>
    </row>
    <row r="1530" spans="2:16" hidden="1" x14ac:dyDescent="0.3">
      <c r="B1530" s="1">
        <v>42354</v>
      </c>
      <c r="C1530">
        <v>2015</v>
      </c>
      <c r="D1530" t="s">
        <v>60</v>
      </c>
      <c r="E1530">
        <v>34</v>
      </c>
      <c r="F1530" t="s">
        <v>90</v>
      </c>
      <c r="G1530" t="s">
        <v>34</v>
      </c>
      <c r="H1530" t="s">
        <v>1</v>
      </c>
      <c r="I1530" s="16">
        <f>VLOOKUP(Ventas[[#This Row],[Estado]], Población[#All], 2, 0)</f>
        <v>39240000</v>
      </c>
      <c r="J1530" t="s">
        <v>61</v>
      </c>
      <c r="K1530" t="s">
        <v>64</v>
      </c>
      <c r="L1530">
        <v>2</v>
      </c>
      <c r="M1530" s="2">
        <v>55</v>
      </c>
      <c r="N1530" s="2">
        <v>55.5</v>
      </c>
      <c r="O1530" s="2">
        <f>Ventas[[#This Row],[Cantidad]]*Ventas[[#This Row],[Costo unitario]]</f>
        <v>110</v>
      </c>
      <c r="P1530" s="2">
        <f>Ventas[[#This Row],[Cantidad]]*Ventas[[#This Row],[Precio unitario]]</f>
        <v>111</v>
      </c>
    </row>
    <row r="1531" spans="2:16" hidden="1" x14ac:dyDescent="0.3">
      <c r="B1531" s="1">
        <v>42356</v>
      </c>
      <c r="C1531">
        <v>2015</v>
      </c>
      <c r="D1531" t="s">
        <v>60</v>
      </c>
      <c r="E1531">
        <v>34</v>
      </c>
      <c r="F1531" t="s">
        <v>90</v>
      </c>
      <c r="G1531" t="s">
        <v>34</v>
      </c>
      <c r="H1531" t="s">
        <v>1</v>
      </c>
      <c r="I1531" s="16">
        <f>VLOOKUP(Ventas[[#This Row],[Estado]], Población[#All], 2, 0)</f>
        <v>39240000</v>
      </c>
      <c r="J1531" t="s">
        <v>61</v>
      </c>
      <c r="K1531" t="s">
        <v>64</v>
      </c>
      <c r="L1531">
        <v>2</v>
      </c>
      <c r="M1531" s="2">
        <v>4.5</v>
      </c>
      <c r="N1531" s="2">
        <v>5</v>
      </c>
      <c r="O1531" s="2">
        <f>Ventas[[#This Row],[Cantidad]]*Ventas[[#This Row],[Costo unitario]]</f>
        <v>9</v>
      </c>
      <c r="P1531" s="2">
        <f>Ventas[[#This Row],[Cantidad]]*Ventas[[#This Row],[Precio unitario]]</f>
        <v>10</v>
      </c>
    </row>
    <row r="1532" spans="2:16" hidden="1" x14ac:dyDescent="0.3">
      <c r="B1532" s="1">
        <v>42356</v>
      </c>
      <c r="C1532">
        <v>2015</v>
      </c>
      <c r="D1532" t="s">
        <v>60</v>
      </c>
      <c r="E1532">
        <v>34</v>
      </c>
      <c r="F1532" t="s">
        <v>90</v>
      </c>
      <c r="G1532" t="s">
        <v>34</v>
      </c>
      <c r="H1532" t="s">
        <v>1</v>
      </c>
      <c r="I1532" s="16">
        <f>VLOOKUP(Ventas[[#This Row],[Estado]], Población[#All], 2, 0)</f>
        <v>39240000</v>
      </c>
      <c r="J1532" t="s">
        <v>62</v>
      </c>
      <c r="K1532" t="s">
        <v>70</v>
      </c>
      <c r="L1532">
        <v>1</v>
      </c>
      <c r="M1532" s="2">
        <v>810</v>
      </c>
      <c r="N1532" s="2">
        <v>910</v>
      </c>
      <c r="O1532" s="2">
        <f>Ventas[[#This Row],[Cantidad]]*Ventas[[#This Row],[Costo unitario]]</f>
        <v>810</v>
      </c>
      <c r="P1532" s="2">
        <f>Ventas[[#This Row],[Cantidad]]*Ventas[[#This Row],[Precio unitario]]</f>
        <v>910</v>
      </c>
    </row>
    <row r="1533" spans="2:16" hidden="1" x14ac:dyDescent="0.3">
      <c r="B1533" s="1">
        <v>42359</v>
      </c>
      <c r="C1533">
        <v>2015</v>
      </c>
      <c r="D1533" t="s">
        <v>60</v>
      </c>
      <c r="E1533">
        <v>34</v>
      </c>
      <c r="F1533" t="s">
        <v>90</v>
      </c>
      <c r="G1533" t="s">
        <v>34</v>
      </c>
      <c r="H1533" t="s">
        <v>1</v>
      </c>
      <c r="I1533" s="16">
        <f>VLOOKUP(Ventas[[#This Row],[Estado]], Población[#All], 2, 0)</f>
        <v>39240000</v>
      </c>
      <c r="J1533" t="s">
        <v>61</v>
      </c>
      <c r="K1533" t="s">
        <v>64</v>
      </c>
      <c r="L1533">
        <v>2</v>
      </c>
      <c r="M1533" s="2">
        <v>46</v>
      </c>
      <c r="N1533" s="2">
        <v>50.5</v>
      </c>
      <c r="O1533" s="2">
        <f>Ventas[[#This Row],[Cantidad]]*Ventas[[#This Row],[Costo unitario]]</f>
        <v>92</v>
      </c>
      <c r="P1533" s="2">
        <f>Ventas[[#This Row],[Cantidad]]*Ventas[[#This Row],[Precio unitario]]</f>
        <v>101</v>
      </c>
    </row>
    <row r="1534" spans="2:16" hidden="1" x14ac:dyDescent="0.3">
      <c r="B1534" s="1">
        <v>42359</v>
      </c>
      <c r="C1534">
        <v>2015</v>
      </c>
      <c r="D1534" t="s">
        <v>60</v>
      </c>
      <c r="E1534">
        <v>34</v>
      </c>
      <c r="F1534" t="s">
        <v>90</v>
      </c>
      <c r="G1534" t="s">
        <v>34</v>
      </c>
      <c r="H1534" t="s">
        <v>1</v>
      </c>
      <c r="I1534" s="16">
        <f>VLOOKUP(Ventas[[#This Row],[Estado]], Población[#All], 2, 0)</f>
        <v>39240000</v>
      </c>
      <c r="J1534" t="s">
        <v>61</v>
      </c>
      <c r="K1534" t="s">
        <v>64</v>
      </c>
      <c r="L1534">
        <v>3</v>
      </c>
      <c r="M1534" s="2">
        <v>65.33</v>
      </c>
      <c r="N1534" s="2">
        <v>73.666667000000004</v>
      </c>
      <c r="O1534" s="2">
        <f>Ventas[[#This Row],[Cantidad]]*Ventas[[#This Row],[Costo unitario]]</f>
        <v>195.99</v>
      </c>
      <c r="P1534" s="2">
        <f>Ventas[[#This Row],[Cantidad]]*Ventas[[#This Row],[Precio unitario]]</f>
        <v>221.000001</v>
      </c>
    </row>
    <row r="1535" spans="2:16" hidden="1" x14ac:dyDescent="0.3">
      <c r="B1535" s="1">
        <v>42359</v>
      </c>
      <c r="C1535">
        <v>2015</v>
      </c>
      <c r="D1535" t="s">
        <v>60</v>
      </c>
      <c r="E1535">
        <v>34</v>
      </c>
      <c r="F1535" t="s">
        <v>90</v>
      </c>
      <c r="G1535" t="s">
        <v>34</v>
      </c>
      <c r="H1535" t="s">
        <v>1</v>
      </c>
      <c r="I1535" s="16">
        <f>VLOOKUP(Ventas[[#This Row],[Estado]], Población[#All], 2, 0)</f>
        <v>39240000</v>
      </c>
      <c r="J1535" t="s">
        <v>61</v>
      </c>
      <c r="K1535" t="s">
        <v>66</v>
      </c>
      <c r="L1535">
        <v>3</v>
      </c>
      <c r="M1535" s="2">
        <v>35</v>
      </c>
      <c r="N1535" s="2">
        <v>39.666666999999997</v>
      </c>
      <c r="O1535" s="2">
        <f>Ventas[[#This Row],[Cantidad]]*Ventas[[#This Row],[Costo unitario]]</f>
        <v>105</v>
      </c>
      <c r="P1535" s="2">
        <f>Ventas[[#This Row],[Cantidad]]*Ventas[[#This Row],[Precio unitario]]</f>
        <v>119.000001</v>
      </c>
    </row>
    <row r="1536" spans="2:16" hidden="1" x14ac:dyDescent="0.3">
      <c r="B1536" s="1">
        <v>42363</v>
      </c>
      <c r="C1536">
        <v>2015</v>
      </c>
      <c r="D1536" t="s">
        <v>60</v>
      </c>
      <c r="E1536">
        <v>34</v>
      </c>
      <c r="F1536" t="s">
        <v>90</v>
      </c>
      <c r="G1536" t="s">
        <v>34</v>
      </c>
      <c r="H1536" t="s">
        <v>1</v>
      </c>
      <c r="I1536" s="16">
        <f>VLOOKUP(Ventas[[#This Row],[Estado]], Población[#All], 2, 0)</f>
        <v>39240000</v>
      </c>
      <c r="J1536" t="s">
        <v>61</v>
      </c>
      <c r="K1536" t="s">
        <v>64</v>
      </c>
      <c r="L1536">
        <v>2</v>
      </c>
      <c r="M1536" s="2">
        <v>180</v>
      </c>
      <c r="N1536" s="2">
        <v>185.5</v>
      </c>
      <c r="O1536" s="2">
        <f>Ventas[[#This Row],[Cantidad]]*Ventas[[#This Row],[Costo unitario]]</f>
        <v>360</v>
      </c>
      <c r="P1536" s="2">
        <f>Ventas[[#This Row],[Cantidad]]*Ventas[[#This Row],[Precio unitario]]</f>
        <v>371</v>
      </c>
    </row>
    <row r="1537" spans="2:16" hidden="1" x14ac:dyDescent="0.3">
      <c r="B1537" s="1">
        <v>42363</v>
      </c>
      <c r="C1537">
        <v>2015</v>
      </c>
      <c r="D1537" t="s">
        <v>60</v>
      </c>
      <c r="E1537">
        <v>34</v>
      </c>
      <c r="F1537" t="s">
        <v>90</v>
      </c>
      <c r="G1537" t="s">
        <v>34</v>
      </c>
      <c r="H1537" t="s">
        <v>1</v>
      </c>
      <c r="I1537" s="16">
        <f>VLOOKUP(Ventas[[#This Row],[Estado]], Población[#All], 2, 0)</f>
        <v>39240000</v>
      </c>
      <c r="J1537" t="s">
        <v>61</v>
      </c>
      <c r="K1537" t="s">
        <v>64</v>
      </c>
      <c r="L1537">
        <v>2</v>
      </c>
      <c r="M1537" s="2">
        <v>32</v>
      </c>
      <c r="N1537" s="2">
        <v>32.5</v>
      </c>
      <c r="O1537" s="2">
        <f>Ventas[[#This Row],[Cantidad]]*Ventas[[#This Row],[Costo unitario]]</f>
        <v>64</v>
      </c>
      <c r="P1537" s="2">
        <f>Ventas[[#This Row],[Cantidad]]*Ventas[[#This Row],[Precio unitario]]</f>
        <v>65</v>
      </c>
    </row>
    <row r="1538" spans="2:16" hidden="1" x14ac:dyDescent="0.3">
      <c r="B1538" s="1">
        <v>42363</v>
      </c>
      <c r="C1538">
        <v>2015</v>
      </c>
      <c r="D1538" t="s">
        <v>60</v>
      </c>
      <c r="E1538">
        <v>34</v>
      </c>
      <c r="F1538" t="s">
        <v>90</v>
      </c>
      <c r="G1538" t="s">
        <v>34</v>
      </c>
      <c r="H1538" t="s">
        <v>1</v>
      </c>
      <c r="I1538" s="16">
        <f>VLOOKUP(Ventas[[#This Row],[Estado]], Población[#All], 2, 0)</f>
        <v>39240000</v>
      </c>
      <c r="J1538" t="s">
        <v>62</v>
      </c>
      <c r="K1538" t="s">
        <v>70</v>
      </c>
      <c r="L1538">
        <v>2</v>
      </c>
      <c r="M1538" s="2">
        <v>351</v>
      </c>
      <c r="N1538" s="2">
        <v>357</v>
      </c>
      <c r="O1538" s="2">
        <f>Ventas[[#This Row],[Cantidad]]*Ventas[[#This Row],[Costo unitario]]</f>
        <v>702</v>
      </c>
      <c r="P1538" s="2">
        <f>Ventas[[#This Row],[Cantidad]]*Ventas[[#This Row],[Precio unitario]]</f>
        <v>714</v>
      </c>
    </row>
    <row r="1539" spans="2:16" hidden="1" x14ac:dyDescent="0.3">
      <c r="B1539" s="1">
        <v>42365</v>
      </c>
      <c r="C1539">
        <v>2015</v>
      </c>
      <c r="D1539" t="s">
        <v>60</v>
      </c>
      <c r="E1539">
        <v>34</v>
      </c>
      <c r="F1539" t="s">
        <v>90</v>
      </c>
      <c r="G1539" t="s">
        <v>34</v>
      </c>
      <c r="H1539" t="s">
        <v>1</v>
      </c>
      <c r="I1539" s="16">
        <f>VLOOKUP(Ventas[[#This Row],[Estado]], Población[#All], 2, 0)</f>
        <v>39240000</v>
      </c>
      <c r="J1539" t="s">
        <v>61</v>
      </c>
      <c r="K1539" t="s">
        <v>64</v>
      </c>
      <c r="L1539">
        <v>2</v>
      </c>
      <c r="M1539" s="2">
        <v>330</v>
      </c>
      <c r="N1539" s="2">
        <v>319.5</v>
      </c>
      <c r="O1539" s="2">
        <f>Ventas[[#This Row],[Cantidad]]*Ventas[[#This Row],[Costo unitario]]</f>
        <v>660</v>
      </c>
      <c r="P1539" s="2">
        <f>Ventas[[#This Row],[Cantidad]]*Ventas[[#This Row],[Precio unitario]]</f>
        <v>639</v>
      </c>
    </row>
    <row r="1540" spans="2:16" hidden="1" x14ac:dyDescent="0.3">
      <c r="B1540" s="1">
        <v>42333</v>
      </c>
      <c r="C1540">
        <v>2015</v>
      </c>
      <c r="D1540" t="s">
        <v>59</v>
      </c>
      <c r="E1540">
        <v>34</v>
      </c>
      <c r="F1540" t="s">
        <v>89</v>
      </c>
      <c r="G1540" t="s">
        <v>34</v>
      </c>
      <c r="H1540" t="s">
        <v>1</v>
      </c>
      <c r="I1540" s="16">
        <f>VLOOKUP(Ventas[[#This Row],[Estado]], Población[#All], 2, 0)</f>
        <v>39240000</v>
      </c>
      <c r="J1540" t="s">
        <v>61</v>
      </c>
      <c r="K1540" t="s">
        <v>69</v>
      </c>
      <c r="L1540">
        <v>1</v>
      </c>
      <c r="M1540" s="2">
        <v>1430</v>
      </c>
      <c r="N1540" s="2">
        <v>1493</v>
      </c>
      <c r="O1540" s="2">
        <f>Ventas[[#This Row],[Cantidad]]*Ventas[[#This Row],[Costo unitario]]</f>
        <v>1430</v>
      </c>
      <c r="P1540" s="2">
        <f>Ventas[[#This Row],[Cantidad]]*Ventas[[#This Row],[Precio unitario]]</f>
        <v>1493</v>
      </c>
    </row>
    <row r="1541" spans="2:16" x14ac:dyDescent="0.3">
      <c r="B1541" s="1">
        <v>42373</v>
      </c>
      <c r="C1541">
        <v>2016</v>
      </c>
      <c r="D1541" t="s">
        <v>49</v>
      </c>
      <c r="E1541">
        <v>35</v>
      </c>
      <c r="F1541" t="s">
        <v>89</v>
      </c>
      <c r="G1541" t="s">
        <v>34</v>
      </c>
      <c r="H1541" t="s">
        <v>1</v>
      </c>
      <c r="I1541" s="16">
        <f>VLOOKUP(Ventas[[#This Row],[Estado]], Población[#All], 2, 0)</f>
        <v>39240000</v>
      </c>
      <c r="J1541" t="s">
        <v>61</v>
      </c>
      <c r="K1541" t="s">
        <v>64</v>
      </c>
      <c r="L1541">
        <v>2</v>
      </c>
      <c r="M1541" s="2">
        <v>122.5</v>
      </c>
      <c r="N1541" s="2">
        <v>158.5</v>
      </c>
      <c r="O1541" s="2">
        <f>Ventas[[#This Row],[Cantidad]]*Ventas[[#This Row],[Costo unitario]]</f>
        <v>245</v>
      </c>
      <c r="P1541" s="2">
        <f>Ventas[[#This Row],[Cantidad]]*Ventas[[#This Row],[Precio unitario]]</f>
        <v>317</v>
      </c>
    </row>
    <row r="1542" spans="2:16" x14ac:dyDescent="0.3">
      <c r="B1542" s="1">
        <v>42373</v>
      </c>
      <c r="C1542">
        <v>2016</v>
      </c>
      <c r="D1542" t="s">
        <v>49</v>
      </c>
      <c r="E1542">
        <v>35</v>
      </c>
      <c r="F1542" t="s">
        <v>89</v>
      </c>
      <c r="G1542" t="s">
        <v>34</v>
      </c>
      <c r="H1542" t="s">
        <v>1</v>
      </c>
      <c r="I1542" s="16">
        <f>VLOOKUP(Ventas[[#This Row],[Estado]], Población[#All], 2, 0)</f>
        <v>39240000</v>
      </c>
      <c r="J1542" t="s">
        <v>61</v>
      </c>
      <c r="K1542" t="s">
        <v>64</v>
      </c>
      <c r="L1542">
        <v>2</v>
      </c>
      <c r="M1542" s="2">
        <v>297.5</v>
      </c>
      <c r="N1542" s="2">
        <v>391.5</v>
      </c>
      <c r="O1542" s="2">
        <f>Ventas[[#This Row],[Cantidad]]*Ventas[[#This Row],[Costo unitario]]</f>
        <v>595</v>
      </c>
      <c r="P1542" s="2">
        <f>Ventas[[#This Row],[Cantidad]]*Ventas[[#This Row],[Precio unitario]]</f>
        <v>783</v>
      </c>
    </row>
    <row r="1543" spans="2:16" x14ac:dyDescent="0.3">
      <c r="B1543" s="1">
        <v>42373</v>
      </c>
      <c r="C1543">
        <v>2016</v>
      </c>
      <c r="D1543" t="s">
        <v>49</v>
      </c>
      <c r="E1543">
        <v>35</v>
      </c>
      <c r="F1543" t="s">
        <v>89</v>
      </c>
      <c r="G1543" t="s">
        <v>34</v>
      </c>
      <c r="H1543" t="s">
        <v>1</v>
      </c>
      <c r="I1543" s="16">
        <f>VLOOKUP(Ventas[[#This Row],[Estado]], Población[#All], 2, 0)</f>
        <v>39240000</v>
      </c>
      <c r="J1543" t="s">
        <v>61</v>
      </c>
      <c r="K1543" t="s">
        <v>64</v>
      </c>
      <c r="L1543">
        <v>3</v>
      </c>
      <c r="M1543" s="2">
        <v>9</v>
      </c>
      <c r="N1543" s="2">
        <v>11</v>
      </c>
      <c r="O1543" s="2">
        <f>Ventas[[#This Row],[Cantidad]]*Ventas[[#This Row],[Costo unitario]]</f>
        <v>27</v>
      </c>
      <c r="P1543" s="2">
        <f>Ventas[[#This Row],[Cantidad]]*Ventas[[#This Row],[Precio unitario]]</f>
        <v>33</v>
      </c>
    </row>
    <row r="1544" spans="2:16" x14ac:dyDescent="0.3">
      <c r="B1544" s="1">
        <v>42390</v>
      </c>
      <c r="C1544">
        <v>2016</v>
      </c>
      <c r="D1544" t="s">
        <v>49</v>
      </c>
      <c r="E1544">
        <v>35</v>
      </c>
      <c r="F1544" t="s">
        <v>89</v>
      </c>
      <c r="G1544" t="s">
        <v>34</v>
      </c>
      <c r="H1544" t="s">
        <v>1</v>
      </c>
      <c r="I1544" s="16">
        <f>VLOOKUP(Ventas[[#This Row],[Estado]], Población[#All], 2, 0)</f>
        <v>39240000</v>
      </c>
      <c r="J1544" t="s">
        <v>62</v>
      </c>
      <c r="K1544" t="s">
        <v>73</v>
      </c>
      <c r="L1544">
        <v>1</v>
      </c>
      <c r="M1544" s="2">
        <v>243</v>
      </c>
      <c r="N1544" s="2">
        <v>275</v>
      </c>
      <c r="O1544" s="2">
        <f>Ventas[[#This Row],[Cantidad]]*Ventas[[#This Row],[Costo unitario]]</f>
        <v>243</v>
      </c>
      <c r="P1544" s="2">
        <f>Ventas[[#This Row],[Cantidad]]*Ventas[[#This Row],[Precio unitario]]</f>
        <v>275</v>
      </c>
    </row>
    <row r="1545" spans="2:16" x14ac:dyDescent="0.3">
      <c r="B1545" s="1">
        <v>42405</v>
      </c>
      <c r="C1545">
        <v>2016</v>
      </c>
      <c r="D1545" t="s">
        <v>50</v>
      </c>
      <c r="E1545">
        <v>35</v>
      </c>
      <c r="F1545" t="s">
        <v>89</v>
      </c>
      <c r="G1545" t="s">
        <v>34</v>
      </c>
      <c r="H1545" t="s">
        <v>1</v>
      </c>
      <c r="I1545" s="16">
        <f>VLOOKUP(Ventas[[#This Row],[Estado]], Población[#All], 2, 0)</f>
        <v>39240000</v>
      </c>
      <c r="J1545" t="s">
        <v>61</v>
      </c>
      <c r="K1545" t="s">
        <v>64</v>
      </c>
      <c r="L1545">
        <v>3</v>
      </c>
      <c r="M1545" s="2">
        <v>33.33</v>
      </c>
      <c r="N1545" s="2">
        <v>43</v>
      </c>
      <c r="O1545" s="2">
        <f>Ventas[[#This Row],[Cantidad]]*Ventas[[#This Row],[Costo unitario]]</f>
        <v>99.99</v>
      </c>
      <c r="P1545" s="2">
        <f>Ventas[[#This Row],[Cantidad]]*Ventas[[#This Row],[Precio unitario]]</f>
        <v>129</v>
      </c>
    </row>
    <row r="1546" spans="2:16" x14ac:dyDescent="0.3">
      <c r="B1546" s="1">
        <v>42423</v>
      </c>
      <c r="C1546">
        <v>2016</v>
      </c>
      <c r="D1546" t="s">
        <v>50</v>
      </c>
      <c r="E1546">
        <v>35</v>
      </c>
      <c r="F1546" t="s">
        <v>89</v>
      </c>
      <c r="G1546" t="s">
        <v>34</v>
      </c>
      <c r="H1546" t="s">
        <v>1</v>
      </c>
      <c r="I1546" s="16">
        <f>VLOOKUP(Ventas[[#This Row],[Estado]], Población[#All], 2, 0)</f>
        <v>39240000</v>
      </c>
      <c r="J1546" t="s">
        <v>61</v>
      </c>
      <c r="K1546" t="s">
        <v>64</v>
      </c>
      <c r="L1546">
        <v>3</v>
      </c>
      <c r="M1546" s="2">
        <v>25</v>
      </c>
      <c r="N1546" s="2">
        <v>34</v>
      </c>
      <c r="O1546" s="2">
        <f>Ventas[[#This Row],[Cantidad]]*Ventas[[#This Row],[Costo unitario]]</f>
        <v>75</v>
      </c>
      <c r="P1546" s="2">
        <f>Ventas[[#This Row],[Cantidad]]*Ventas[[#This Row],[Precio unitario]]</f>
        <v>102</v>
      </c>
    </row>
    <row r="1547" spans="2:16" x14ac:dyDescent="0.3">
      <c r="B1547" s="1">
        <v>42425</v>
      </c>
      <c r="C1547">
        <v>2016</v>
      </c>
      <c r="D1547" t="s">
        <v>50</v>
      </c>
      <c r="E1547">
        <v>35</v>
      </c>
      <c r="F1547" t="s">
        <v>89</v>
      </c>
      <c r="G1547" t="s">
        <v>34</v>
      </c>
      <c r="H1547" t="s">
        <v>1</v>
      </c>
      <c r="I1547" s="16">
        <f>VLOOKUP(Ventas[[#This Row],[Estado]], Población[#All], 2, 0)</f>
        <v>39240000</v>
      </c>
      <c r="J1547" t="s">
        <v>61</v>
      </c>
      <c r="K1547" t="s">
        <v>64</v>
      </c>
      <c r="L1547">
        <v>2</v>
      </c>
      <c r="M1547" s="2">
        <v>34</v>
      </c>
      <c r="N1547" s="2">
        <v>43.5</v>
      </c>
      <c r="O1547" s="2">
        <f>Ventas[[#This Row],[Cantidad]]*Ventas[[#This Row],[Costo unitario]]</f>
        <v>68</v>
      </c>
      <c r="P1547" s="2">
        <f>Ventas[[#This Row],[Cantidad]]*Ventas[[#This Row],[Precio unitario]]</f>
        <v>87</v>
      </c>
    </row>
    <row r="1548" spans="2:16" x14ac:dyDescent="0.3">
      <c r="B1548" s="1">
        <v>42425</v>
      </c>
      <c r="C1548">
        <v>2016</v>
      </c>
      <c r="D1548" t="s">
        <v>50</v>
      </c>
      <c r="E1548">
        <v>35</v>
      </c>
      <c r="F1548" t="s">
        <v>89</v>
      </c>
      <c r="G1548" t="s">
        <v>34</v>
      </c>
      <c r="H1548" t="s">
        <v>1</v>
      </c>
      <c r="I1548" s="16">
        <f>VLOOKUP(Ventas[[#This Row],[Estado]], Población[#All], 2, 0)</f>
        <v>39240000</v>
      </c>
      <c r="J1548" t="s">
        <v>61</v>
      </c>
      <c r="K1548" t="s">
        <v>64</v>
      </c>
      <c r="L1548">
        <v>2</v>
      </c>
      <c r="M1548" s="2">
        <v>236.5</v>
      </c>
      <c r="N1548" s="2">
        <v>289</v>
      </c>
      <c r="O1548" s="2">
        <f>Ventas[[#This Row],[Cantidad]]*Ventas[[#This Row],[Costo unitario]]</f>
        <v>473</v>
      </c>
      <c r="P1548" s="2">
        <f>Ventas[[#This Row],[Cantidad]]*Ventas[[#This Row],[Precio unitario]]</f>
        <v>578</v>
      </c>
    </row>
    <row r="1549" spans="2:16" x14ac:dyDescent="0.3">
      <c r="B1549" s="1">
        <v>42430</v>
      </c>
      <c r="C1549">
        <v>2016</v>
      </c>
      <c r="D1549" t="s">
        <v>51</v>
      </c>
      <c r="E1549">
        <v>35</v>
      </c>
      <c r="F1549" t="s">
        <v>89</v>
      </c>
      <c r="G1549" t="s">
        <v>34</v>
      </c>
      <c r="H1549" t="s">
        <v>1</v>
      </c>
      <c r="I1549" s="16">
        <f>VLOOKUP(Ventas[[#This Row],[Estado]], Población[#All], 2, 0)</f>
        <v>39240000</v>
      </c>
      <c r="J1549" t="s">
        <v>62</v>
      </c>
      <c r="K1549" t="s">
        <v>70</v>
      </c>
      <c r="L1549">
        <v>3</v>
      </c>
      <c r="M1549" s="2">
        <v>90</v>
      </c>
      <c r="N1549" s="2">
        <v>111.333333</v>
      </c>
      <c r="O1549" s="2">
        <f>Ventas[[#This Row],[Cantidad]]*Ventas[[#This Row],[Costo unitario]]</f>
        <v>270</v>
      </c>
      <c r="P1549" s="2">
        <f>Ventas[[#This Row],[Cantidad]]*Ventas[[#This Row],[Precio unitario]]</f>
        <v>333.999999</v>
      </c>
    </row>
    <row r="1550" spans="2:16" x14ac:dyDescent="0.3">
      <c r="B1550" s="1">
        <v>42446</v>
      </c>
      <c r="C1550">
        <v>2016</v>
      </c>
      <c r="D1550" t="s">
        <v>51</v>
      </c>
      <c r="E1550">
        <v>35</v>
      </c>
      <c r="F1550" t="s">
        <v>89</v>
      </c>
      <c r="G1550" t="s">
        <v>34</v>
      </c>
      <c r="H1550" t="s">
        <v>1</v>
      </c>
      <c r="I1550" s="16">
        <f>VLOOKUP(Ventas[[#This Row],[Estado]], Población[#All], 2, 0)</f>
        <v>39240000</v>
      </c>
      <c r="J1550" t="s">
        <v>61</v>
      </c>
      <c r="K1550" t="s">
        <v>64</v>
      </c>
      <c r="L1550">
        <v>2</v>
      </c>
      <c r="M1550" s="2">
        <v>13.5</v>
      </c>
      <c r="N1550" s="2">
        <v>17.5</v>
      </c>
      <c r="O1550" s="2">
        <f>Ventas[[#This Row],[Cantidad]]*Ventas[[#This Row],[Costo unitario]]</f>
        <v>27</v>
      </c>
      <c r="P1550" s="2">
        <f>Ventas[[#This Row],[Cantidad]]*Ventas[[#This Row],[Precio unitario]]</f>
        <v>35</v>
      </c>
    </row>
    <row r="1551" spans="2:16" x14ac:dyDescent="0.3">
      <c r="B1551" s="1">
        <v>42453</v>
      </c>
      <c r="C1551">
        <v>2016</v>
      </c>
      <c r="D1551" t="s">
        <v>51</v>
      </c>
      <c r="E1551">
        <v>35</v>
      </c>
      <c r="F1551" t="s">
        <v>89</v>
      </c>
      <c r="G1551" t="s">
        <v>34</v>
      </c>
      <c r="H1551" t="s">
        <v>1</v>
      </c>
      <c r="I1551" s="16">
        <f>VLOOKUP(Ventas[[#This Row],[Estado]], Población[#All], 2, 0)</f>
        <v>39240000</v>
      </c>
      <c r="J1551" t="s">
        <v>61</v>
      </c>
      <c r="K1551" t="s">
        <v>64</v>
      </c>
      <c r="L1551">
        <v>1</v>
      </c>
      <c r="M1551" s="2">
        <v>129</v>
      </c>
      <c r="N1551" s="2">
        <v>152</v>
      </c>
      <c r="O1551" s="2">
        <f>Ventas[[#This Row],[Cantidad]]*Ventas[[#This Row],[Costo unitario]]</f>
        <v>129</v>
      </c>
      <c r="P1551" s="2">
        <f>Ventas[[#This Row],[Cantidad]]*Ventas[[#This Row],[Precio unitario]]</f>
        <v>152</v>
      </c>
    </row>
    <row r="1552" spans="2:16" x14ac:dyDescent="0.3">
      <c r="B1552" s="1">
        <v>42453</v>
      </c>
      <c r="C1552">
        <v>2016</v>
      </c>
      <c r="D1552" t="s">
        <v>51</v>
      </c>
      <c r="E1552">
        <v>35</v>
      </c>
      <c r="F1552" t="s">
        <v>89</v>
      </c>
      <c r="G1552" t="s">
        <v>34</v>
      </c>
      <c r="H1552" t="s">
        <v>1</v>
      </c>
      <c r="I1552" s="16">
        <f>VLOOKUP(Ventas[[#This Row],[Estado]], Población[#All], 2, 0)</f>
        <v>39240000</v>
      </c>
      <c r="J1552" t="s">
        <v>62</v>
      </c>
      <c r="K1552" t="s">
        <v>73</v>
      </c>
      <c r="L1552">
        <v>2</v>
      </c>
      <c r="M1552" s="2">
        <v>81</v>
      </c>
      <c r="N1552" s="2">
        <v>104</v>
      </c>
      <c r="O1552" s="2">
        <f>Ventas[[#This Row],[Cantidad]]*Ventas[[#This Row],[Costo unitario]]</f>
        <v>162</v>
      </c>
      <c r="P1552" s="2">
        <f>Ventas[[#This Row],[Cantidad]]*Ventas[[#This Row],[Precio unitario]]</f>
        <v>208</v>
      </c>
    </row>
    <row r="1553" spans="2:16" x14ac:dyDescent="0.3">
      <c r="B1553" s="1">
        <v>42483</v>
      </c>
      <c r="C1553">
        <v>2016</v>
      </c>
      <c r="D1553" t="s">
        <v>52</v>
      </c>
      <c r="E1553">
        <v>35</v>
      </c>
      <c r="F1553" t="s">
        <v>89</v>
      </c>
      <c r="G1553" t="s">
        <v>34</v>
      </c>
      <c r="H1553" t="s">
        <v>1</v>
      </c>
      <c r="I1553" s="16">
        <f>VLOOKUP(Ventas[[#This Row],[Estado]], Población[#All], 2, 0)</f>
        <v>39240000</v>
      </c>
      <c r="J1553" t="s">
        <v>62</v>
      </c>
      <c r="K1553" t="s">
        <v>70</v>
      </c>
      <c r="L1553">
        <v>1</v>
      </c>
      <c r="M1553" s="2">
        <v>1350</v>
      </c>
      <c r="N1553" s="2">
        <v>1739</v>
      </c>
      <c r="O1553" s="2">
        <f>Ventas[[#This Row],[Cantidad]]*Ventas[[#This Row],[Costo unitario]]</f>
        <v>1350</v>
      </c>
      <c r="P1553" s="2">
        <f>Ventas[[#This Row],[Cantidad]]*Ventas[[#This Row],[Precio unitario]]</f>
        <v>1739</v>
      </c>
    </row>
    <row r="1554" spans="2:16" x14ac:dyDescent="0.3">
      <c r="B1554" s="1">
        <v>42487</v>
      </c>
      <c r="C1554">
        <v>2016</v>
      </c>
      <c r="D1554" t="s">
        <v>52</v>
      </c>
      <c r="E1554">
        <v>35</v>
      </c>
      <c r="F1554" t="s">
        <v>89</v>
      </c>
      <c r="G1554" t="s">
        <v>34</v>
      </c>
      <c r="H1554" t="s">
        <v>1</v>
      </c>
      <c r="I1554" s="16">
        <f>VLOOKUP(Ventas[[#This Row],[Estado]], Población[#All], 2, 0)</f>
        <v>39240000</v>
      </c>
      <c r="J1554" t="s">
        <v>62</v>
      </c>
      <c r="K1554" t="s">
        <v>73</v>
      </c>
      <c r="L1554">
        <v>2</v>
      </c>
      <c r="M1554" s="2">
        <v>13.5</v>
      </c>
      <c r="N1554" s="2">
        <v>17</v>
      </c>
      <c r="O1554" s="2">
        <f>Ventas[[#This Row],[Cantidad]]*Ventas[[#This Row],[Costo unitario]]</f>
        <v>27</v>
      </c>
      <c r="P1554" s="2">
        <f>Ventas[[#This Row],[Cantidad]]*Ventas[[#This Row],[Precio unitario]]</f>
        <v>34</v>
      </c>
    </row>
    <row r="1555" spans="2:16" x14ac:dyDescent="0.3">
      <c r="B1555" s="1">
        <v>42495</v>
      </c>
      <c r="C1555">
        <v>2016</v>
      </c>
      <c r="D1555" t="s">
        <v>53</v>
      </c>
      <c r="E1555">
        <v>35</v>
      </c>
      <c r="F1555" t="s">
        <v>89</v>
      </c>
      <c r="G1555" t="s">
        <v>34</v>
      </c>
      <c r="H1555" t="s">
        <v>1</v>
      </c>
      <c r="I1555" s="16">
        <f>VLOOKUP(Ventas[[#This Row],[Estado]], Población[#All], 2, 0)</f>
        <v>39240000</v>
      </c>
      <c r="J1555" t="s">
        <v>62</v>
      </c>
      <c r="K1555" t="s">
        <v>73</v>
      </c>
      <c r="L1555">
        <v>3</v>
      </c>
      <c r="M1555" s="2">
        <v>75</v>
      </c>
      <c r="N1555" s="2">
        <v>88.333332999999996</v>
      </c>
      <c r="O1555" s="2">
        <f>Ventas[[#This Row],[Cantidad]]*Ventas[[#This Row],[Costo unitario]]</f>
        <v>225</v>
      </c>
      <c r="P1555" s="2">
        <f>Ventas[[#This Row],[Cantidad]]*Ventas[[#This Row],[Precio unitario]]</f>
        <v>264.999999</v>
      </c>
    </row>
    <row r="1556" spans="2:16" x14ac:dyDescent="0.3">
      <c r="B1556" s="1">
        <v>42507</v>
      </c>
      <c r="C1556">
        <v>2016</v>
      </c>
      <c r="D1556" t="s">
        <v>53</v>
      </c>
      <c r="E1556">
        <v>35</v>
      </c>
      <c r="F1556" t="s">
        <v>89</v>
      </c>
      <c r="G1556" t="s">
        <v>34</v>
      </c>
      <c r="H1556" t="s">
        <v>1</v>
      </c>
      <c r="I1556" s="16">
        <f>VLOOKUP(Ventas[[#This Row],[Estado]], Población[#All], 2, 0)</f>
        <v>39240000</v>
      </c>
      <c r="J1556" t="s">
        <v>61</v>
      </c>
      <c r="K1556" t="s">
        <v>64</v>
      </c>
      <c r="L1556">
        <v>1</v>
      </c>
      <c r="M1556" s="2">
        <v>735</v>
      </c>
      <c r="N1556" s="2">
        <v>932</v>
      </c>
      <c r="O1556" s="2">
        <f>Ventas[[#This Row],[Cantidad]]*Ventas[[#This Row],[Costo unitario]]</f>
        <v>735</v>
      </c>
      <c r="P1556" s="2">
        <f>Ventas[[#This Row],[Cantidad]]*Ventas[[#This Row],[Precio unitario]]</f>
        <v>932</v>
      </c>
    </row>
    <row r="1557" spans="2:16" x14ac:dyDescent="0.3">
      <c r="B1557" s="1">
        <v>42507</v>
      </c>
      <c r="C1557">
        <v>2016</v>
      </c>
      <c r="D1557" t="s">
        <v>53</v>
      </c>
      <c r="E1557">
        <v>35</v>
      </c>
      <c r="F1557" t="s">
        <v>89</v>
      </c>
      <c r="G1557" t="s">
        <v>34</v>
      </c>
      <c r="H1557" t="s">
        <v>1</v>
      </c>
      <c r="I1557" s="16">
        <f>VLOOKUP(Ventas[[#This Row],[Estado]], Población[#All], 2, 0)</f>
        <v>39240000</v>
      </c>
      <c r="J1557" t="s">
        <v>61</v>
      </c>
      <c r="K1557" t="s">
        <v>64</v>
      </c>
      <c r="L1557">
        <v>3</v>
      </c>
      <c r="M1557" s="2">
        <v>41.67</v>
      </c>
      <c r="N1557" s="2">
        <v>51.333333000000003</v>
      </c>
      <c r="O1557" s="2">
        <f>Ventas[[#This Row],[Cantidad]]*Ventas[[#This Row],[Costo unitario]]</f>
        <v>125.01</v>
      </c>
      <c r="P1557" s="2">
        <f>Ventas[[#This Row],[Cantidad]]*Ventas[[#This Row],[Precio unitario]]</f>
        <v>153.999999</v>
      </c>
    </row>
    <row r="1558" spans="2:16" x14ac:dyDescent="0.3">
      <c r="B1558" s="1">
        <v>42511</v>
      </c>
      <c r="C1558">
        <v>2016</v>
      </c>
      <c r="D1558" t="s">
        <v>53</v>
      </c>
      <c r="E1558">
        <v>35</v>
      </c>
      <c r="F1558" t="s">
        <v>89</v>
      </c>
      <c r="G1558" t="s">
        <v>34</v>
      </c>
      <c r="H1558" t="s">
        <v>1</v>
      </c>
      <c r="I1558" s="16">
        <f>VLOOKUP(Ventas[[#This Row],[Estado]], Población[#All], 2, 0)</f>
        <v>39240000</v>
      </c>
      <c r="J1558" t="s">
        <v>61</v>
      </c>
      <c r="K1558" t="s">
        <v>64</v>
      </c>
      <c r="L1558">
        <v>1</v>
      </c>
      <c r="M1558" s="2">
        <v>630</v>
      </c>
      <c r="N1558" s="2">
        <v>783</v>
      </c>
      <c r="O1558" s="2">
        <f>Ventas[[#This Row],[Cantidad]]*Ventas[[#This Row],[Costo unitario]]</f>
        <v>630</v>
      </c>
      <c r="P1558" s="2">
        <f>Ventas[[#This Row],[Cantidad]]*Ventas[[#This Row],[Precio unitario]]</f>
        <v>783</v>
      </c>
    </row>
    <row r="1559" spans="2:16" x14ac:dyDescent="0.3">
      <c r="B1559" s="1">
        <v>42511</v>
      </c>
      <c r="C1559">
        <v>2016</v>
      </c>
      <c r="D1559" t="s">
        <v>53</v>
      </c>
      <c r="E1559">
        <v>35</v>
      </c>
      <c r="F1559" t="s">
        <v>89</v>
      </c>
      <c r="G1559" t="s">
        <v>34</v>
      </c>
      <c r="H1559" t="s">
        <v>1</v>
      </c>
      <c r="I1559" s="16">
        <f>VLOOKUP(Ventas[[#This Row],[Estado]], Población[#All], 2, 0)</f>
        <v>39240000</v>
      </c>
      <c r="J1559" t="s">
        <v>61</v>
      </c>
      <c r="K1559" t="s">
        <v>64</v>
      </c>
      <c r="L1559">
        <v>3</v>
      </c>
      <c r="M1559" s="2">
        <v>5</v>
      </c>
      <c r="N1559" s="2">
        <v>6.6666670000000003</v>
      </c>
      <c r="O1559" s="2">
        <f>Ventas[[#This Row],[Cantidad]]*Ventas[[#This Row],[Costo unitario]]</f>
        <v>15</v>
      </c>
      <c r="P1559" s="2">
        <f>Ventas[[#This Row],[Cantidad]]*Ventas[[#This Row],[Precio unitario]]</f>
        <v>20.000001000000001</v>
      </c>
    </row>
    <row r="1560" spans="2:16" x14ac:dyDescent="0.3">
      <c r="B1560" s="1">
        <v>42516</v>
      </c>
      <c r="C1560">
        <v>2016</v>
      </c>
      <c r="D1560" t="s">
        <v>53</v>
      </c>
      <c r="E1560">
        <v>35</v>
      </c>
      <c r="F1560" t="s">
        <v>89</v>
      </c>
      <c r="G1560" t="s">
        <v>34</v>
      </c>
      <c r="H1560" t="s">
        <v>1</v>
      </c>
      <c r="I1560" s="16">
        <f>VLOOKUP(Ventas[[#This Row],[Estado]], Población[#All], 2, 0)</f>
        <v>39240000</v>
      </c>
      <c r="J1560" t="s">
        <v>62</v>
      </c>
      <c r="K1560" t="s">
        <v>70</v>
      </c>
      <c r="L1560">
        <v>2</v>
      </c>
      <c r="M1560" s="2">
        <v>270</v>
      </c>
      <c r="N1560" s="2">
        <v>330</v>
      </c>
      <c r="O1560" s="2">
        <f>Ventas[[#This Row],[Cantidad]]*Ventas[[#This Row],[Costo unitario]]</f>
        <v>540</v>
      </c>
      <c r="P1560" s="2">
        <f>Ventas[[#This Row],[Cantidad]]*Ventas[[#This Row],[Precio unitario]]</f>
        <v>660</v>
      </c>
    </row>
    <row r="1561" spans="2:16" x14ac:dyDescent="0.3">
      <c r="B1561" s="1">
        <v>42516</v>
      </c>
      <c r="C1561">
        <v>2016</v>
      </c>
      <c r="D1561" t="s">
        <v>53</v>
      </c>
      <c r="E1561">
        <v>35</v>
      </c>
      <c r="F1561" t="s">
        <v>89</v>
      </c>
      <c r="G1561" t="s">
        <v>34</v>
      </c>
      <c r="H1561" t="s">
        <v>1</v>
      </c>
      <c r="I1561" s="16">
        <f>VLOOKUP(Ventas[[#This Row],[Estado]], Población[#All], 2, 0)</f>
        <v>39240000</v>
      </c>
      <c r="J1561" t="s">
        <v>62</v>
      </c>
      <c r="K1561" t="s">
        <v>73</v>
      </c>
      <c r="L1561">
        <v>2</v>
      </c>
      <c r="M1561" s="2">
        <v>72</v>
      </c>
      <c r="N1561" s="2">
        <v>104.5</v>
      </c>
      <c r="O1561" s="2">
        <f>Ventas[[#This Row],[Cantidad]]*Ventas[[#This Row],[Costo unitario]]</f>
        <v>144</v>
      </c>
      <c r="P1561" s="2">
        <f>Ventas[[#This Row],[Cantidad]]*Ventas[[#This Row],[Precio unitario]]</f>
        <v>209</v>
      </c>
    </row>
    <row r="1562" spans="2:16" x14ac:dyDescent="0.3">
      <c r="B1562" s="1">
        <v>42535</v>
      </c>
      <c r="C1562">
        <v>2016</v>
      </c>
      <c r="D1562" t="s">
        <v>54</v>
      </c>
      <c r="E1562">
        <v>35</v>
      </c>
      <c r="F1562" t="s">
        <v>89</v>
      </c>
      <c r="G1562" t="s">
        <v>34</v>
      </c>
      <c r="H1562" t="s">
        <v>1</v>
      </c>
      <c r="I1562" s="16">
        <f>VLOOKUP(Ventas[[#This Row],[Estado]], Población[#All], 2, 0)</f>
        <v>39240000</v>
      </c>
      <c r="J1562" t="s">
        <v>61</v>
      </c>
      <c r="K1562" t="s">
        <v>64</v>
      </c>
      <c r="L1562">
        <v>1</v>
      </c>
      <c r="M1562" s="2">
        <v>1050</v>
      </c>
      <c r="N1562" s="2">
        <v>1247</v>
      </c>
      <c r="O1562" s="2">
        <f>Ventas[[#This Row],[Cantidad]]*Ventas[[#This Row],[Costo unitario]]</f>
        <v>1050</v>
      </c>
      <c r="P1562" s="2">
        <f>Ventas[[#This Row],[Cantidad]]*Ventas[[#This Row],[Precio unitario]]</f>
        <v>1247</v>
      </c>
    </row>
    <row r="1563" spans="2:16" x14ac:dyDescent="0.3">
      <c r="B1563" s="1">
        <v>42540</v>
      </c>
      <c r="C1563">
        <v>2016</v>
      </c>
      <c r="D1563" t="s">
        <v>54</v>
      </c>
      <c r="E1563">
        <v>35</v>
      </c>
      <c r="F1563" t="s">
        <v>89</v>
      </c>
      <c r="G1563" t="s">
        <v>34</v>
      </c>
      <c r="H1563" t="s">
        <v>1</v>
      </c>
      <c r="I1563" s="16">
        <f>VLOOKUP(Ventas[[#This Row],[Estado]], Población[#All], 2, 0)</f>
        <v>39240000</v>
      </c>
      <c r="J1563" t="s">
        <v>62</v>
      </c>
      <c r="K1563" t="s">
        <v>70</v>
      </c>
      <c r="L1563">
        <v>2</v>
      </c>
      <c r="M1563" s="2">
        <v>297</v>
      </c>
      <c r="N1563" s="2">
        <v>363</v>
      </c>
      <c r="O1563" s="2">
        <f>Ventas[[#This Row],[Cantidad]]*Ventas[[#This Row],[Costo unitario]]</f>
        <v>594</v>
      </c>
      <c r="P1563" s="2">
        <f>Ventas[[#This Row],[Cantidad]]*Ventas[[#This Row],[Precio unitario]]</f>
        <v>726</v>
      </c>
    </row>
    <row r="1564" spans="2:16" x14ac:dyDescent="0.3">
      <c r="B1564" s="1">
        <v>42540</v>
      </c>
      <c r="C1564">
        <v>2016</v>
      </c>
      <c r="D1564" t="s">
        <v>54</v>
      </c>
      <c r="E1564">
        <v>35</v>
      </c>
      <c r="F1564" t="s">
        <v>89</v>
      </c>
      <c r="G1564" t="s">
        <v>34</v>
      </c>
      <c r="H1564" t="s">
        <v>1</v>
      </c>
      <c r="I1564" s="16">
        <f>VLOOKUP(Ventas[[#This Row],[Estado]], Población[#All], 2, 0)</f>
        <v>39240000</v>
      </c>
      <c r="J1564" t="s">
        <v>62</v>
      </c>
      <c r="K1564" t="s">
        <v>73</v>
      </c>
      <c r="L1564">
        <v>2</v>
      </c>
      <c r="M1564" s="2">
        <v>63</v>
      </c>
      <c r="N1564" s="2">
        <v>68</v>
      </c>
      <c r="O1564" s="2">
        <f>Ventas[[#This Row],[Cantidad]]*Ventas[[#This Row],[Costo unitario]]</f>
        <v>126</v>
      </c>
      <c r="P1564" s="2">
        <f>Ventas[[#This Row],[Cantidad]]*Ventas[[#This Row],[Precio unitario]]</f>
        <v>136</v>
      </c>
    </row>
    <row r="1565" spans="2:16" x14ac:dyDescent="0.3">
      <c r="B1565" s="1">
        <v>42544</v>
      </c>
      <c r="C1565">
        <v>2016</v>
      </c>
      <c r="D1565" t="s">
        <v>54</v>
      </c>
      <c r="E1565">
        <v>35</v>
      </c>
      <c r="F1565" t="s">
        <v>89</v>
      </c>
      <c r="G1565" t="s">
        <v>34</v>
      </c>
      <c r="H1565" t="s">
        <v>1</v>
      </c>
      <c r="I1565" s="16">
        <f>VLOOKUP(Ventas[[#This Row],[Estado]], Población[#All], 2, 0)</f>
        <v>39240000</v>
      </c>
      <c r="J1565" t="s">
        <v>62</v>
      </c>
      <c r="K1565" t="s">
        <v>73</v>
      </c>
      <c r="L1565">
        <v>3</v>
      </c>
      <c r="M1565" s="2">
        <v>45</v>
      </c>
      <c r="N1565" s="2">
        <v>54</v>
      </c>
      <c r="O1565" s="2">
        <f>Ventas[[#This Row],[Cantidad]]*Ventas[[#This Row],[Costo unitario]]</f>
        <v>135</v>
      </c>
      <c r="P1565" s="2">
        <f>Ventas[[#This Row],[Cantidad]]*Ventas[[#This Row],[Precio unitario]]</f>
        <v>162</v>
      </c>
    </row>
    <row r="1566" spans="2:16" x14ac:dyDescent="0.3">
      <c r="B1566" s="1">
        <v>42546</v>
      </c>
      <c r="C1566">
        <v>2016</v>
      </c>
      <c r="D1566" t="s">
        <v>54</v>
      </c>
      <c r="E1566">
        <v>35</v>
      </c>
      <c r="F1566" t="s">
        <v>89</v>
      </c>
      <c r="G1566" t="s">
        <v>34</v>
      </c>
      <c r="H1566" t="s">
        <v>1</v>
      </c>
      <c r="I1566" s="16">
        <f>VLOOKUP(Ventas[[#This Row],[Estado]], Población[#All], 2, 0)</f>
        <v>39240000</v>
      </c>
      <c r="J1566" t="s">
        <v>61</v>
      </c>
      <c r="K1566" t="s">
        <v>64</v>
      </c>
      <c r="L1566">
        <v>3</v>
      </c>
      <c r="M1566" s="2">
        <v>8.33</v>
      </c>
      <c r="N1566" s="2">
        <v>11.333333</v>
      </c>
      <c r="O1566" s="2">
        <f>Ventas[[#This Row],[Cantidad]]*Ventas[[#This Row],[Costo unitario]]</f>
        <v>24.990000000000002</v>
      </c>
      <c r="P1566" s="2">
        <f>Ventas[[#This Row],[Cantidad]]*Ventas[[#This Row],[Precio unitario]]</f>
        <v>33.999999000000003</v>
      </c>
    </row>
    <row r="1567" spans="2:16" x14ac:dyDescent="0.3">
      <c r="B1567" s="1">
        <v>42547</v>
      </c>
      <c r="C1567">
        <v>2016</v>
      </c>
      <c r="D1567" t="s">
        <v>54</v>
      </c>
      <c r="E1567">
        <v>35</v>
      </c>
      <c r="F1567" t="s">
        <v>89</v>
      </c>
      <c r="G1567" t="s">
        <v>34</v>
      </c>
      <c r="H1567" t="s">
        <v>1</v>
      </c>
      <c r="I1567" s="16">
        <f>VLOOKUP(Ventas[[#This Row],[Estado]], Población[#All], 2, 0)</f>
        <v>39240000</v>
      </c>
      <c r="J1567" t="s">
        <v>61</v>
      </c>
      <c r="K1567" t="s">
        <v>64</v>
      </c>
      <c r="L1567">
        <v>2</v>
      </c>
      <c r="M1567" s="2">
        <v>11.5</v>
      </c>
      <c r="N1567" s="2">
        <v>14</v>
      </c>
      <c r="O1567" s="2">
        <f>Ventas[[#This Row],[Cantidad]]*Ventas[[#This Row],[Costo unitario]]</f>
        <v>23</v>
      </c>
      <c r="P1567" s="2">
        <f>Ventas[[#This Row],[Cantidad]]*Ventas[[#This Row],[Precio unitario]]</f>
        <v>28</v>
      </c>
    </row>
    <row r="1568" spans="2:16" x14ac:dyDescent="0.3">
      <c r="B1568" s="1">
        <v>42548</v>
      </c>
      <c r="C1568">
        <v>2016</v>
      </c>
      <c r="D1568" t="s">
        <v>54</v>
      </c>
      <c r="E1568">
        <v>35</v>
      </c>
      <c r="F1568" t="s">
        <v>89</v>
      </c>
      <c r="G1568" t="s">
        <v>34</v>
      </c>
      <c r="H1568" t="s">
        <v>1</v>
      </c>
      <c r="I1568" s="16">
        <f>VLOOKUP(Ventas[[#This Row],[Estado]], Población[#All], 2, 0)</f>
        <v>39240000</v>
      </c>
      <c r="J1568" t="s">
        <v>61</v>
      </c>
      <c r="K1568" t="s">
        <v>64</v>
      </c>
      <c r="L1568">
        <v>3</v>
      </c>
      <c r="M1568" s="2">
        <v>35</v>
      </c>
      <c r="N1568" s="2">
        <v>48.666666999999997</v>
      </c>
      <c r="O1568" s="2">
        <f>Ventas[[#This Row],[Cantidad]]*Ventas[[#This Row],[Costo unitario]]</f>
        <v>105</v>
      </c>
      <c r="P1568" s="2">
        <f>Ventas[[#This Row],[Cantidad]]*Ventas[[#This Row],[Precio unitario]]</f>
        <v>146.000001</v>
      </c>
    </row>
    <row r="1569" spans="2:16" x14ac:dyDescent="0.3">
      <c r="B1569" s="1">
        <v>42549</v>
      </c>
      <c r="C1569">
        <v>2016</v>
      </c>
      <c r="D1569" t="s">
        <v>54</v>
      </c>
      <c r="E1569">
        <v>35</v>
      </c>
      <c r="F1569" t="s">
        <v>89</v>
      </c>
      <c r="G1569" t="s">
        <v>34</v>
      </c>
      <c r="H1569" t="s">
        <v>1</v>
      </c>
      <c r="I1569" s="16">
        <f>VLOOKUP(Ventas[[#This Row],[Estado]], Población[#All], 2, 0)</f>
        <v>39240000</v>
      </c>
      <c r="J1569" t="s">
        <v>61</v>
      </c>
      <c r="K1569" t="s">
        <v>64</v>
      </c>
      <c r="L1569">
        <v>3</v>
      </c>
      <c r="M1569" s="2">
        <v>26.67</v>
      </c>
      <c r="N1569" s="2">
        <v>33.333333000000003</v>
      </c>
      <c r="O1569" s="2">
        <f>Ventas[[#This Row],[Cantidad]]*Ventas[[#This Row],[Costo unitario]]</f>
        <v>80.010000000000005</v>
      </c>
      <c r="P1569" s="2">
        <f>Ventas[[#This Row],[Cantidad]]*Ventas[[#This Row],[Precio unitario]]</f>
        <v>99.999999000000003</v>
      </c>
    </row>
    <row r="1570" spans="2:16" x14ac:dyDescent="0.3">
      <c r="B1570" s="1">
        <v>42549</v>
      </c>
      <c r="C1570">
        <v>2016</v>
      </c>
      <c r="D1570" t="s">
        <v>54</v>
      </c>
      <c r="E1570">
        <v>35</v>
      </c>
      <c r="F1570" t="s">
        <v>89</v>
      </c>
      <c r="G1570" t="s">
        <v>34</v>
      </c>
      <c r="H1570" t="s">
        <v>1</v>
      </c>
      <c r="I1570" s="16">
        <f>VLOOKUP(Ventas[[#This Row],[Estado]], Población[#All], 2, 0)</f>
        <v>39240000</v>
      </c>
      <c r="J1570" t="s">
        <v>61</v>
      </c>
      <c r="K1570" t="s">
        <v>64</v>
      </c>
      <c r="L1570">
        <v>3</v>
      </c>
      <c r="M1570" s="2">
        <v>175</v>
      </c>
      <c r="N1570" s="2">
        <v>213.66666699999999</v>
      </c>
      <c r="O1570" s="2">
        <f>Ventas[[#This Row],[Cantidad]]*Ventas[[#This Row],[Costo unitario]]</f>
        <v>525</v>
      </c>
      <c r="P1570" s="2">
        <f>Ventas[[#This Row],[Cantidad]]*Ventas[[#This Row],[Precio unitario]]</f>
        <v>641.000001</v>
      </c>
    </row>
    <row r="1571" spans="2:16" x14ac:dyDescent="0.3">
      <c r="B1571" s="1">
        <v>42549</v>
      </c>
      <c r="C1571">
        <v>2016</v>
      </c>
      <c r="D1571" t="s">
        <v>54</v>
      </c>
      <c r="E1571">
        <v>35</v>
      </c>
      <c r="F1571" t="s">
        <v>89</v>
      </c>
      <c r="G1571" t="s">
        <v>34</v>
      </c>
      <c r="H1571" t="s">
        <v>1</v>
      </c>
      <c r="I1571" s="16">
        <f>VLOOKUP(Ventas[[#This Row],[Estado]], Población[#All], 2, 0)</f>
        <v>39240000</v>
      </c>
      <c r="J1571" t="s">
        <v>62</v>
      </c>
      <c r="K1571" t="s">
        <v>70</v>
      </c>
      <c r="L1571">
        <v>1</v>
      </c>
      <c r="M1571" s="2">
        <v>900</v>
      </c>
      <c r="N1571" s="2">
        <v>1163</v>
      </c>
      <c r="O1571" s="2">
        <f>Ventas[[#This Row],[Cantidad]]*Ventas[[#This Row],[Costo unitario]]</f>
        <v>900</v>
      </c>
      <c r="P1571" s="2">
        <f>Ventas[[#This Row],[Cantidad]]*Ventas[[#This Row],[Precio unitario]]</f>
        <v>1163</v>
      </c>
    </row>
    <row r="1572" spans="2:16" x14ac:dyDescent="0.3">
      <c r="B1572" s="1">
        <v>42550</v>
      </c>
      <c r="C1572">
        <v>2016</v>
      </c>
      <c r="D1572" t="s">
        <v>54</v>
      </c>
      <c r="E1572">
        <v>35</v>
      </c>
      <c r="F1572" t="s">
        <v>89</v>
      </c>
      <c r="G1572" t="s">
        <v>34</v>
      </c>
      <c r="H1572" t="s">
        <v>1</v>
      </c>
      <c r="I1572" s="16">
        <f>VLOOKUP(Ventas[[#This Row],[Estado]], Población[#All], 2, 0)</f>
        <v>39240000</v>
      </c>
      <c r="J1572" t="s">
        <v>62</v>
      </c>
      <c r="K1572" t="s">
        <v>73</v>
      </c>
      <c r="L1572">
        <v>3</v>
      </c>
      <c r="M1572" s="2">
        <v>72</v>
      </c>
      <c r="N1572" s="2">
        <v>87.666667000000004</v>
      </c>
      <c r="O1572" s="2">
        <f>Ventas[[#This Row],[Cantidad]]*Ventas[[#This Row],[Costo unitario]]</f>
        <v>216</v>
      </c>
      <c r="P1572" s="2">
        <f>Ventas[[#This Row],[Cantidad]]*Ventas[[#This Row],[Precio unitario]]</f>
        <v>263.000001</v>
      </c>
    </row>
    <row r="1573" spans="2:16" x14ac:dyDescent="0.3">
      <c r="B1573" s="1">
        <v>42553</v>
      </c>
      <c r="C1573">
        <v>2016</v>
      </c>
      <c r="D1573" t="s">
        <v>55</v>
      </c>
      <c r="E1573">
        <v>35</v>
      </c>
      <c r="F1573" t="s">
        <v>89</v>
      </c>
      <c r="G1573" t="s">
        <v>34</v>
      </c>
      <c r="H1573" t="s">
        <v>1</v>
      </c>
      <c r="I1573" s="16">
        <f>VLOOKUP(Ventas[[#This Row],[Estado]], Población[#All], 2, 0)</f>
        <v>39240000</v>
      </c>
      <c r="J1573" t="s">
        <v>62</v>
      </c>
      <c r="K1573" t="s">
        <v>70</v>
      </c>
      <c r="L1573">
        <v>2</v>
      </c>
      <c r="M1573" s="2">
        <v>378</v>
      </c>
      <c r="N1573" s="2">
        <v>493</v>
      </c>
      <c r="O1573" s="2">
        <f>Ventas[[#This Row],[Cantidad]]*Ventas[[#This Row],[Costo unitario]]</f>
        <v>756</v>
      </c>
      <c r="P1573" s="2">
        <f>Ventas[[#This Row],[Cantidad]]*Ventas[[#This Row],[Precio unitario]]</f>
        <v>986</v>
      </c>
    </row>
    <row r="1574" spans="2:16" x14ac:dyDescent="0.3">
      <c r="B1574" s="1">
        <v>42555</v>
      </c>
      <c r="C1574">
        <v>2016</v>
      </c>
      <c r="D1574" t="s">
        <v>55</v>
      </c>
      <c r="E1574">
        <v>35</v>
      </c>
      <c r="F1574" t="s">
        <v>89</v>
      </c>
      <c r="G1574" t="s">
        <v>34</v>
      </c>
      <c r="H1574" t="s">
        <v>1</v>
      </c>
      <c r="I1574" s="16">
        <f>VLOOKUP(Ventas[[#This Row],[Estado]], Población[#All], 2, 0)</f>
        <v>39240000</v>
      </c>
      <c r="J1574" t="s">
        <v>61</v>
      </c>
      <c r="K1574" t="s">
        <v>64</v>
      </c>
      <c r="L1574">
        <v>1</v>
      </c>
      <c r="M1574" s="2">
        <v>20</v>
      </c>
      <c r="N1574" s="2">
        <v>26</v>
      </c>
      <c r="O1574" s="2">
        <f>Ventas[[#This Row],[Cantidad]]*Ventas[[#This Row],[Costo unitario]]</f>
        <v>20</v>
      </c>
      <c r="P1574" s="2">
        <f>Ventas[[#This Row],[Cantidad]]*Ventas[[#This Row],[Precio unitario]]</f>
        <v>26</v>
      </c>
    </row>
    <row r="1575" spans="2:16" x14ac:dyDescent="0.3">
      <c r="B1575" s="1">
        <v>42555</v>
      </c>
      <c r="C1575">
        <v>2016</v>
      </c>
      <c r="D1575" t="s">
        <v>55</v>
      </c>
      <c r="E1575">
        <v>35</v>
      </c>
      <c r="F1575" t="s">
        <v>89</v>
      </c>
      <c r="G1575" t="s">
        <v>34</v>
      </c>
      <c r="H1575" t="s">
        <v>1</v>
      </c>
      <c r="I1575" s="16">
        <f>VLOOKUP(Ventas[[#This Row],[Estado]], Población[#All], 2, 0)</f>
        <v>39240000</v>
      </c>
      <c r="J1575" t="s">
        <v>61</v>
      </c>
      <c r="K1575" t="s">
        <v>64</v>
      </c>
      <c r="L1575">
        <v>2</v>
      </c>
      <c r="M1575" s="2">
        <v>19.5</v>
      </c>
      <c r="N1575" s="2">
        <v>24</v>
      </c>
      <c r="O1575" s="2">
        <f>Ventas[[#This Row],[Cantidad]]*Ventas[[#This Row],[Costo unitario]]</f>
        <v>39</v>
      </c>
      <c r="P1575" s="2">
        <f>Ventas[[#This Row],[Cantidad]]*Ventas[[#This Row],[Precio unitario]]</f>
        <v>48</v>
      </c>
    </row>
    <row r="1576" spans="2:16" x14ac:dyDescent="0.3">
      <c r="B1576" s="1">
        <v>42567</v>
      </c>
      <c r="C1576">
        <v>2016</v>
      </c>
      <c r="D1576" t="s">
        <v>55</v>
      </c>
      <c r="E1576">
        <v>35</v>
      </c>
      <c r="F1576" t="s">
        <v>89</v>
      </c>
      <c r="G1576" t="s">
        <v>34</v>
      </c>
      <c r="H1576" t="s">
        <v>1</v>
      </c>
      <c r="I1576" s="16">
        <f>VLOOKUP(Ventas[[#This Row],[Estado]], Población[#All], 2, 0)</f>
        <v>39240000</v>
      </c>
      <c r="J1576" t="s">
        <v>62</v>
      </c>
      <c r="K1576" t="s">
        <v>73</v>
      </c>
      <c r="L1576">
        <v>3</v>
      </c>
      <c r="M1576" s="2">
        <v>12</v>
      </c>
      <c r="N1576" s="2">
        <v>13.333333</v>
      </c>
      <c r="O1576" s="2">
        <f>Ventas[[#This Row],[Cantidad]]*Ventas[[#This Row],[Costo unitario]]</f>
        <v>36</v>
      </c>
      <c r="P1576" s="2">
        <f>Ventas[[#This Row],[Cantidad]]*Ventas[[#This Row],[Precio unitario]]</f>
        <v>39.999999000000003</v>
      </c>
    </row>
    <row r="1577" spans="2:16" x14ac:dyDescent="0.3">
      <c r="B1577" s="1">
        <v>42581</v>
      </c>
      <c r="C1577">
        <v>2016</v>
      </c>
      <c r="D1577" t="s">
        <v>55</v>
      </c>
      <c r="E1577">
        <v>35</v>
      </c>
      <c r="F1577" t="s">
        <v>89</v>
      </c>
      <c r="G1577" t="s">
        <v>34</v>
      </c>
      <c r="H1577" t="s">
        <v>1</v>
      </c>
      <c r="I1577" s="16">
        <f>VLOOKUP(Ventas[[#This Row],[Estado]], Población[#All], 2, 0)</f>
        <v>39240000</v>
      </c>
      <c r="J1577" t="s">
        <v>61</v>
      </c>
      <c r="K1577" t="s">
        <v>64</v>
      </c>
      <c r="L1577">
        <v>3</v>
      </c>
      <c r="M1577" s="2">
        <v>26.67</v>
      </c>
      <c r="N1577" s="2">
        <v>35.666666999999997</v>
      </c>
      <c r="O1577" s="2">
        <f>Ventas[[#This Row],[Cantidad]]*Ventas[[#This Row],[Costo unitario]]</f>
        <v>80.010000000000005</v>
      </c>
      <c r="P1577" s="2">
        <f>Ventas[[#This Row],[Cantidad]]*Ventas[[#This Row],[Precio unitario]]</f>
        <v>107.000001</v>
      </c>
    </row>
    <row r="1578" spans="2:16" x14ac:dyDescent="0.3">
      <c r="B1578" s="1">
        <v>42581</v>
      </c>
      <c r="C1578">
        <v>2016</v>
      </c>
      <c r="D1578" t="s">
        <v>55</v>
      </c>
      <c r="E1578">
        <v>35</v>
      </c>
      <c r="F1578" t="s">
        <v>89</v>
      </c>
      <c r="G1578" t="s">
        <v>34</v>
      </c>
      <c r="H1578" t="s">
        <v>1</v>
      </c>
      <c r="I1578" s="16">
        <f>VLOOKUP(Ventas[[#This Row],[Estado]], Población[#All], 2, 0)</f>
        <v>39240000</v>
      </c>
      <c r="J1578" t="s">
        <v>61</v>
      </c>
      <c r="K1578" t="s">
        <v>64</v>
      </c>
      <c r="L1578">
        <v>2</v>
      </c>
      <c r="M1578" s="2">
        <v>43</v>
      </c>
      <c r="N1578" s="2">
        <v>52</v>
      </c>
      <c r="O1578" s="2">
        <f>Ventas[[#This Row],[Cantidad]]*Ventas[[#This Row],[Costo unitario]]</f>
        <v>86</v>
      </c>
      <c r="P1578" s="2">
        <f>Ventas[[#This Row],[Cantidad]]*Ventas[[#This Row],[Precio unitario]]</f>
        <v>104</v>
      </c>
    </row>
    <row r="1579" spans="2:16" hidden="1" x14ac:dyDescent="0.3">
      <c r="B1579" s="1">
        <v>42190</v>
      </c>
      <c r="C1579">
        <v>2015</v>
      </c>
      <c r="D1579" t="s">
        <v>55</v>
      </c>
      <c r="E1579">
        <v>35</v>
      </c>
      <c r="F1579" t="s">
        <v>89</v>
      </c>
      <c r="G1579" t="s">
        <v>34</v>
      </c>
      <c r="H1579" t="s">
        <v>1</v>
      </c>
      <c r="I1579" s="16">
        <f>VLOOKUP(Ventas[[#This Row],[Estado]], Población[#All], 2, 0)</f>
        <v>39240000</v>
      </c>
      <c r="J1579" t="s">
        <v>61</v>
      </c>
      <c r="K1579" t="s">
        <v>64</v>
      </c>
      <c r="L1579">
        <v>3</v>
      </c>
      <c r="M1579" s="2">
        <v>24</v>
      </c>
      <c r="N1579" s="2">
        <v>23</v>
      </c>
      <c r="O1579" s="2">
        <f>Ventas[[#This Row],[Cantidad]]*Ventas[[#This Row],[Costo unitario]]</f>
        <v>72</v>
      </c>
      <c r="P1579" s="2">
        <f>Ventas[[#This Row],[Cantidad]]*Ventas[[#This Row],[Precio unitario]]</f>
        <v>69</v>
      </c>
    </row>
    <row r="1580" spans="2:16" hidden="1" x14ac:dyDescent="0.3">
      <c r="B1580" s="1">
        <v>42190</v>
      </c>
      <c r="C1580">
        <v>2015</v>
      </c>
      <c r="D1580" t="s">
        <v>55</v>
      </c>
      <c r="E1580">
        <v>35</v>
      </c>
      <c r="F1580" t="s">
        <v>89</v>
      </c>
      <c r="G1580" t="s">
        <v>34</v>
      </c>
      <c r="H1580" t="s">
        <v>1</v>
      </c>
      <c r="I1580" s="16">
        <f>VLOOKUP(Ventas[[#This Row],[Estado]], Población[#All], 2, 0)</f>
        <v>39240000</v>
      </c>
      <c r="J1580" t="s">
        <v>61</v>
      </c>
      <c r="K1580" t="s">
        <v>64</v>
      </c>
      <c r="L1580">
        <v>1</v>
      </c>
      <c r="M1580" s="2">
        <v>489</v>
      </c>
      <c r="N1580" s="2">
        <v>491</v>
      </c>
      <c r="O1580" s="2">
        <f>Ventas[[#This Row],[Cantidad]]*Ventas[[#This Row],[Costo unitario]]</f>
        <v>489</v>
      </c>
      <c r="P1580" s="2">
        <f>Ventas[[#This Row],[Cantidad]]*Ventas[[#This Row],[Precio unitario]]</f>
        <v>491</v>
      </c>
    </row>
    <row r="1581" spans="2:16" hidden="1" x14ac:dyDescent="0.3">
      <c r="B1581" s="1">
        <v>42194</v>
      </c>
      <c r="C1581">
        <v>2015</v>
      </c>
      <c r="D1581" t="s">
        <v>55</v>
      </c>
      <c r="E1581">
        <v>35</v>
      </c>
      <c r="F1581" t="s">
        <v>89</v>
      </c>
      <c r="G1581" t="s">
        <v>34</v>
      </c>
      <c r="H1581" t="s">
        <v>1</v>
      </c>
      <c r="I1581" s="16">
        <f>VLOOKUP(Ventas[[#This Row],[Estado]], Población[#All], 2, 0)</f>
        <v>39240000</v>
      </c>
      <c r="J1581" t="s">
        <v>61</v>
      </c>
      <c r="K1581" t="s">
        <v>64</v>
      </c>
      <c r="L1581">
        <v>3</v>
      </c>
      <c r="M1581" s="2">
        <v>8.33</v>
      </c>
      <c r="N1581" s="2">
        <v>8.6666670000000003</v>
      </c>
      <c r="O1581" s="2">
        <f>Ventas[[#This Row],[Cantidad]]*Ventas[[#This Row],[Costo unitario]]</f>
        <v>24.990000000000002</v>
      </c>
      <c r="P1581" s="2">
        <f>Ventas[[#This Row],[Cantidad]]*Ventas[[#This Row],[Precio unitario]]</f>
        <v>26.000001000000001</v>
      </c>
    </row>
    <row r="1582" spans="2:16" hidden="1" x14ac:dyDescent="0.3">
      <c r="B1582" s="1">
        <v>42226</v>
      </c>
      <c r="C1582">
        <v>2015</v>
      </c>
      <c r="D1582" t="s">
        <v>56</v>
      </c>
      <c r="E1582">
        <v>35</v>
      </c>
      <c r="F1582" t="s">
        <v>89</v>
      </c>
      <c r="G1582" t="s">
        <v>34</v>
      </c>
      <c r="H1582" t="s">
        <v>1</v>
      </c>
      <c r="I1582" s="16">
        <f>VLOOKUP(Ventas[[#This Row],[Estado]], Población[#All], 2, 0)</f>
        <v>39240000</v>
      </c>
      <c r="J1582" t="s">
        <v>61</v>
      </c>
      <c r="K1582" t="s">
        <v>64</v>
      </c>
      <c r="L1582">
        <v>2</v>
      </c>
      <c r="M1582" s="2">
        <v>27.5</v>
      </c>
      <c r="N1582" s="2">
        <v>32.5</v>
      </c>
      <c r="O1582" s="2">
        <f>Ventas[[#This Row],[Cantidad]]*Ventas[[#This Row],[Costo unitario]]</f>
        <v>55</v>
      </c>
      <c r="P1582" s="2">
        <f>Ventas[[#This Row],[Cantidad]]*Ventas[[#This Row],[Precio unitario]]</f>
        <v>65</v>
      </c>
    </row>
    <row r="1583" spans="2:16" hidden="1" x14ac:dyDescent="0.3">
      <c r="B1583" s="1">
        <v>42236</v>
      </c>
      <c r="C1583">
        <v>2015</v>
      </c>
      <c r="D1583" t="s">
        <v>56</v>
      </c>
      <c r="E1583">
        <v>35</v>
      </c>
      <c r="F1583" t="s">
        <v>89</v>
      </c>
      <c r="G1583" t="s">
        <v>34</v>
      </c>
      <c r="H1583" t="s">
        <v>1</v>
      </c>
      <c r="I1583" s="16">
        <f>VLOOKUP(Ventas[[#This Row],[Estado]], Población[#All], 2, 0)</f>
        <v>39240000</v>
      </c>
      <c r="J1583" t="s">
        <v>62</v>
      </c>
      <c r="K1583" t="s">
        <v>70</v>
      </c>
      <c r="L1583">
        <v>2</v>
      </c>
      <c r="M1583" s="2">
        <v>75</v>
      </c>
      <c r="N1583" s="2">
        <v>73</v>
      </c>
      <c r="O1583" s="2">
        <f>Ventas[[#This Row],[Cantidad]]*Ventas[[#This Row],[Costo unitario]]</f>
        <v>150</v>
      </c>
      <c r="P1583" s="2">
        <f>Ventas[[#This Row],[Cantidad]]*Ventas[[#This Row],[Precio unitario]]</f>
        <v>146</v>
      </c>
    </row>
    <row r="1584" spans="2:16" hidden="1" x14ac:dyDescent="0.3">
      <c r="B1584" s="1">
        <v>42238</v>
      </c>
      <c r="C1584">
        <v>2015</v>
      </c>
      <c r="D1584" t="s">
        <v>56</v>
      </c>
      <c r="E1584">
        <v>35</v>
      </c>
      <c r="F1584" t="s">
        <v>89</v>
      </c>
      <c r="G1584" t="s">
        <v>34</v>
      </c>
      <c r="H1584" t="s">
        <v>1</v>
      </c>
      <c r="I1584" s="16">
        <f>VLOOKUP(Ventas[[#This Row],[Estado]], Población[#All], 2, 0)</f>
        <v>39240000</v>
      </c>
      <c r="J1584" t="s">
        <v>62</v>
      </c>
      <c r="K1584" t="s">
        <v>70</v>
      </c>
      <c r="L1584">
        <v>3</v>
      </c>
      <c r="M1584" s="2">
        <v>216</v>
      </c>
      <c r="N1584" s="2">
        <v>273.33333299999998</v>
      </c>
      <c r="O1584" s="2">
        <f>Ventas[[#This Row],[Cantidad]]*Ventas[[#This Row],[Costo unitario]]</f>
        <v>648</v>
      </c>
      <c r="P1584" s="2">
        <f>Ventas[[#This Row],[Cantidad]]*Ventas[[#This Row],[Precio unitario]]</f>
        <v>819.99999899999989</v>
      </c>
    </row>
    <row r="1585" spans="2:16" hidden="1" x14ac:dyDescent="0.3">
      <c r="B1585" s="1">
        <v>42256</v>
      </c>
      <c r="C1585">
        <v>2015</v>
      </c>
      <c r="D1585" t="s">
        <v>57</v>
      </c>
      <c r="E1585">
        <v>35</v>
      </c>
      <c r="F1585" t="s">
        <v>89</v>
      </c>
      <c r="G1585" t="s">
        <v>34</v>
      </c>
      <c r="H1585" t="s">
        <v>1</v>
      </c>
      <c r="I1585" s="16">
        <f>VLOOKUP(Ventas[[#This Row],[Estado]], Población[#All], 2, 0)</f>
        <v>39240000</v>
      </c>
      <c r="J1585" t="s">
        <v>61</v>
      </c>
      <c r="K1585" t="s">
        <v>64</v>
      </c>
      <c r="L1585">
        <v>2</v>
      </c>
      <c r="M1585" s="2">
        <v>45</v>
      </c>
      <c r="N1585" s="2">
        <v>46</v>
      </c>
      <c r="O1585" s="2">
        <f>Ventas[[#This Row],[Cantidad]]*Ventas[[#This Row],[Costo unitario]]</f>
        <v>90</v>
      </c>
      <c r="P1585" s="2">
        <f>Ventas[[#This Row],[Cantidad]]*Ventas[[#This Row],[Precio unitario]]</f>
        <v>92</v>
      </c>
    </row>
    <row r="1586" spans="2:16" hidden="1" x14ac:dyDescent="0.3">
      <c r="B1586" s="1">
        <v>42275</v>
      </c>
      <c r="C1586">
        <v>2015</v>
      </c>
      <c r="D1586" t="s">
        <v>57</v>
      </c>
      <c r="E1586">
        <v>35</v>
      </c>
      <c r="F1586" t="s">
        <v>89</v>
      </c>
      <c r="G1586" t="s">
        <v>34</v>
      </c>
      <c r="H1586" t="s">
        <v>1</v>
      </c>
      <c r="I1586" s="16">
        <f>VLOOKUP(Ventas[[#This Row],[Estado]], Población[#All], 2, 0)</f>
        <v>39240000</v>
      </c>
      <c r="J1586" t="s">
        <v>62</v>
      </c>
      <c r="K1586" t="s">
        <v>70</v>
      </c>
      <c r="L1586">
        <v>2</v>
      </c>
      <c r="M1586" s="2">
        <v>600</v>
      </c>
      <c r="N1586" s="2">
        <v>596</v>
      </c>
      <c r="O1586" s="2">
        <f>Ventas[[#This Row],[Cantidad]]*Ventas[[#This Row],[Costo unitario]]</f>
        <v>1200</v>
      </c>
      <c r="P1586" s="2">
        <f>Ventas[[#This Row],[Cantidad]]*Ventas[[#This Row],[Precio unitario]]</f>
        <v>1192</v>
      </c>
    </row>
    <row r="1587" spans="2:16" hidden="1" x14ac:dyDescent="0.3">
      <c r="B1587" s="1">
        <v>42285</v>
      </c>
      <c r="C1587">
        <v>2015</v>
      </c>
      <c r="D1587" t="s">
        <v>58</v>
      </c>
      <c r="E1587">
        <v>35</v>
      </c>
      <c r="F1587" t="s">
        <v>89</v>
      </c>
      <c r="G1587" t="s">
        <v>34</v>
      </c>
      <c r="H1587" t="s">
        <v>1</v>
      </c>
      <c r="I1587" s="16">
        <f>VLOOKUP(Ventas[[#This Row],[Estado]], Población[#All], 2, 0)</f>
        <v>39240000</v>
      </c>
      <c r="J1587" t="s">
        <v>61</v>
      </c>
      <c r="K1587" t="s">
        <v>64</v>
      </c>
      <c r="L1587">
        <v>1</v>
      </c>
      <c r="M1587" s="2">
        <v>120</v>
      </c>
      <c r="N1587" s="2">
        <v>133</v>
      </c>
      <c r="O1587" s="2">
        <f>Ventas[[#This Row],[Cantidad]]*Ventas[[#This Row],[Costo unitario]]</f>
        <v>120</v>
      </c>
      <c r="P1587" s="2">
        <f>Ventas[[#This Row],[Cantidad]]*Ventas[[#This Row],[Precio unitario]]</f>
        <v>133</v>
      </c>
    </row>
    <row r="1588" spans="2:16" hidden="1" x14ac:dyDescent="0.3">
      <c r="B1588" s="1">
        <v>42285</v>
      </c>
      <c r="C1588">
        <v>2015</v>
      </c>
      <c r="D1588" t="s">
        <v>58</v>
      </c>
      <c r="E1588">
        <v>35</v>
      </c>
      <c r="F1588" t="s">
        <v>89</v>
      </c>
      <c r="G1588" t="s">
        <v>34</v>
      </c>
      <c r="H1588" t="s">
        <v>1</v>
      </c>
      <c r="I1588" s="16">
        <f>VLOOKUP(Ventas[[#This Row],[Estado]], Población[#All], 2, 0)</f>
        <v>39240000</v>
      </c>
      <c r="J1588" t="s">
        <v>61</v>
      </c>
      <c r="K1588" t="s">
        <v>64</v>
      </c>
      <c r="L1588">
        <v>3</v>
      </c>
      <c r="M1588" s="2">
        <v>338.33</v>
      </c>
      <c r="N1588" s="2">
        <v>398.33333299999998</v>
      </c>
      <c r="O1588" s="2">
        <f>Ventas[[#This Row],[Cantidad]]*Ventas[[#This Row],[Costo unitario]]</f>
        <v>1014.99</v>
      </c>
      <c r="P1588" s="2">
        <f>Ventas[[#This Row],[Cantidad]]*Ventas[[#This Row],[Precio unitario]]</f>
        <v>1194.9999989999999</v>
      </c>
    </row>
    <row r="1589" spans="2:16" hidden="1" x14ac:dyDescent="0.3">
      <c r="B1589" s="1">
        <v>42285</v>
      </c>
      <c r="C1589">
        <v>2015</v>
      </c>
      <c r="D1589" t="s">
        <v>58</v>
      </c>
      <c r="E1589">
        <v>35</v>
      </c>
      <c r="F1589" t="s">
        <v>89</v>
      </c>
      <c r="G1589" t="s">
        <v>34</v>
      </c>
      <c r="H1589" t="s">
        <v>1</v>
      </c>
      <c r="I1589" s="16">
        <f>VLOOKUP(Ventas[[#This Row],[Estado]], Población[#All], 2, 0)</f>
        <v>39240000</v>
      </c>
      <c r="J1589" t="s">
        <v>61</v>
      </c>
      <c r="K1589" t="s">
        <v>64</v>
      </c>
      <c r="L1589">
        <v>3</v>
      </c>
      <c r="M1589" s="2">
        <v>3.67</v>
      </c>
      <c r="N1589" s="2">
        <v>4.3333329999999997</v>
      </c>
      <c r="O1589" s="2">
        <f>Ventas[[#This Row],[Cantidad]]*Ventas[[#This Row],[Costo unitario]]</f>
        <v>11.01</v>
      </c>
      <c r="P1589" s="2">
        <f>Ventas[[#This Row],[Cantidad]]*Ventas[[#This Row],[Precio unitario]]</f>
        <v>12.999998999999999</v>
      </c>
    </row>
    <row r="1590" spans="2:16" hidden="1" x14ac:dyDescent="0.3">
      <c r="B1590" s="1">
        <v>42311</v>
      </c>
      <c r="C1590">
        <v>2015</v>
      </c>
      <c r="D1590" t="s">
        <v>59</v>
      </c>
      <c r="E1590">
        <v>35</v>
      </c>
      <c r="F1590" t="s">
        <v>89</v>
      </c>
      <c r="G1590" t="s">
        <v>34</v>
      </c>
      <c r="H1590" t="s">
        <v>1</v>
      </c>
      <c r="I1590" s="16">
        <f>VLOOKUP(Ventas[[#This Row],[Estado]], Población[#All], 2, 0)</f>
        <v>39240000</v>
      </c>
      <c r="J1590" t="s">
        <v>61</v>
      </c>
      <c r="K1590" t="s">
        <v>64</v>
      </c>
      <c r="L1590">
        <v>3</v>
      </c>
      <c r="M1590" s="2">
        <v>93.33</v>
      </c>
      <c r="N1590" s="2">
        <v>94.333332999999996</v>
      </c>
      <c r="O1590" s="2">
        <f>Ventas[[#This Row],[Cantidad]]*Ventas[[#This Row],[Costo unitario]]</f>
        <v>279.99</v>
      </c>
      <c r="P1590" s="2">
        <f>Ventas[[#This Row],[Cantidad]]*Ventas[[#This Row],[Precio unitario]]</f>
        <v>282.999999</v>
      </c>
    </row>
    <row r="1591" spans="2:16" hidden="1" x14ac:dyDescent="0.3">
      <c r="B1591" s="1">
        <v>42311</v>
      </c>
      <c r="C1591">
        <v>2015</v>
      </c>
      <c r="D1591" t="s">
        <v>59</v>
      </c>
      <c r="E1591">
        <v>35</v>
      </c>
      <c r="F1591" t="s">
        <v>89</v>
      </c>
      <c r="G1591" t="s">
        <v>34</v>
      </c>
      <c r="H1591" t="s">
        <v>1</v>
      </c>
      <c r="I1591" s="16">
        <f>VLOOKUP(Ventas[[#This Row],[Estado]], Población[#All], 2, 0)</f>
        <v>39240000</v>
      </c>
      <c r="J1591" t="s">
        <v>61</v>
      </c>
      <c r="K1591" t="s">
        <v>64</v>
      </c>
      <c r="L1591">
        <v>1</v>
      </c>
      <c r="M1591" s="2">
        <v>55</v>
      </c>
      <c r="N1591" s="2">
        <v>56</v>
      </c>
      <c r="O1591" s="2">
        <f>Ventas[[#This Row],[Cantidad]]*Ventas[[#This Row],[Costo unitario]]</f>
        <v>55</v>
      </c>
      <c r="P1591" s="2">
        <f>Ventas[[#This Row],[Cantidad]]*Ventas[[#This Row],[Precio unitario]]</f>
        <v>56</v>
      </c>
    </row>
    <row r="1592" spans="2:16" hidden="1" x14ac:dyDescent="0.3">
      <c r="B1592" s="1">
        <v>42315</v>
      </c>
      <c r="C1592">
        <v>2015</v>
      </c>
      <c r="D1592" t="s">
        <v>59</v>
      </c>
      <c r="E1592">
        <v>35</v>
      </c>
      <c r="F1592" t="s">
        <v>89</v>
      </c>
      <c r="G1592" t="s">
        <v>34</v>
      </c>
      <c r="H1592" t="s">
        <v>1</v>
      </c>
      <c r="I1592" s="16">
        <f>VLOOKUP(Ventas[[#This Row],[Estado]], Población[#All], 2, 0)</f>
        <v>39240000</v>
      </c>
      <c r="J1592" t="s">
        <v>61</v>
      </c>
      <c r="K1592" t="s">
        <v>64</v>
      </c>
      <c r="L1592">
        <v>2</v>
      </c>
      <c r="M1592" s="2">
        <v>2</v>
      </c>
      <c r="N1592" s="2">
        <v>2.5</v>
      </c>
      <c r="O1592" s="2">
        <f>Ventas[[#This Row],[Cantidad]]*Ventas[[#This Row],[Costo unitario]]</f>
        <v>4</v>
      </c>
      <c r="P1592" s="2">
        <f>Ventas[[#This Row],[Cantidad]]*Ventas[[#This Row],[Precio unitario]]</f>
        <v>5</v>
      </c>
    </row>
    <row r="1593" spans="2:16" hidden="1" x14ac:dyDescent="0.3">
      <c r="B1593" s="1">
        <v>42315</v>
      </c>
      <c r="C1593">
        <v>2015</v>
      </c>
      <c r="D1593" t="s">
        <v>59</v>
      </c>
      <c r="E1593">
        <v>35</v>
      </c>
      <c r="F1593" t="s">
        <v>89</v>
      </c>
      <c r="G1593" t="s">
        <v>34</v>
      </c>
      <c r="H1593" t="s">
        <v>1</v>
      </c>
      <c r="I1593" s="16">
        <f>VLOOKUP(Ventas[[#This Row],[Estado]], Población[#All], 2, 0)</f>
        <v>39240000</v>
      </c>
      <c r="J1593" t="s">
        <v>61</v>
      </c>
      <c r="K1593" t="s">
        <v>64</v>
      </c>
      <c r="L1593">
        <v>2</v>
      </c>
      <c r="M1593" s="2">
        <v>391</v>
      </c>
      <c r="N1593" s="2">
        <v>425</v>
      </c>
      <c r="O1593" s="2">
        <f>Ventas[[#This Row],[Cantidad]]*Ventas[[#This Row],[Costo unitario]]</f>
        <v>782</v>
      </c>
      <c r="P1593" s="2">
        <f>Ventas[[#This Row],[Cantidad]]*Ventas[[#This Row],[Precio unitario]]</f>
        <v>850</v>
      </c>
    </row>
    <row r="1594" spans="2:16" hidden="1" x14ac:dyDescent="0.3">
      <c r="B1594" s="1">
        <v>42315</v>
      </c>
      <c r="C1594">
        <v>2015</v>
      </c>
      <c r="D1594" t="s">
        <v>59</v>
      </c>
      <c r="E1594">
        <v>35</v>
      </c>
      <c r="F1594" t="s">
        <v>89</v>
      </c>
      <c r="G1594" t="s">
        <v>34</v>
      </c>
      <c r="H1594" t="s">
        <v>1</v>
      </c>
      <c r="I1594" s="16">
        <f>VLOOKUP(Ventas[[#This Row],[Estado]], Población[#All], 2, 0)</f>
        <v>39240000</v>
      </c>
      <c r="J1594" t="s">
        <v>61</v>
      </c>
      <c r="K1594" t="s">
        <v>64</v>
      </c>
      <c r="L1594">
        <v>2</v>
      </c>
      <c r="M1594" s="2">
        <v>18.5</v>
      </c>
      <c r="N1594" s="2">
        <v>19</v>
      </c>
      <c r="O1594" s="2">
        <f>Ventas[[#This Row],[Cantidad]]*Ventas[[#This Row],[Costo unitario]]</f>
        <v>37</v>
      </c>
      <c r="P1594" s="2">
        <f>Ventas[[#This Row],[Cantidad]]*Ventas[[#This Row],[Precio unitario]]</f>
        <v>38</v>
      </c>
    </row>
    <row r="1595" spans="2:16" hidden="1" x14ac:dyDescent="0.3">
      <c r="B1595" s="1">
        <v>42323</v>
      </c>
      <c r="C1595">
        <v>2015</v>
      </c>
      <c r="D1595" t="s">
        <v>59</v>
      </c>
      <c r="E1595">
        <v>35</v>
      </c>
      <c r="F1595" t="s">
        <v>89</v>
      </c>
      <c r="G1595" t="s">
        <v>34</v>
      </c>
      <c r="H1595" t="s">
        <v>1</v>
      </c>
      <c r="I1595" s="16">
        <f>VLOOKUP(Ventas[[#This Row],[Estado]], Población[#All], 2, 0)</f>
        <v>39240000</v>
      </c>
      <c r="J1595" t="s">
        <v>61</v>
      </c>
      <c r="K1595" t="s">
        <v>64</v>
      </c>
      <c r="L1595">
        <v>1</v>
      </c>
      <c r="M1595" s="2">
        <v>95</v>
      </c>
      <c r="N1595" s="2">
        <v>102</v>
      </c>
      <c r="O1595" s="2">
        <f>Ventas[[#This Row],[Cantidad]]*Ventas[[#This Row],[Costo unitario]]</f>
        <v>95</v>
      </c>
      <c r="P1595" s="2">
        <f>Ventas[[#This Row],[Cantidad]]*Ventas[[#This Row],[Precio unitario]]</f>
        <v>102</v>
      </c>
    </row>
    <row r="1596" spans="2:16" hidden="1" x14ac:dyDescent="0.3">
      <c r="B1596" s="1">
        <v>42323</v>
      </c>
      <c r="C1596">
        <v>2015</v>
      </c>
      <c r="D1596" t="s">
        <v>59</v>
      </c>
      <c r="E1596">
        <v>35</v>
      </c>
      <c r="F1596" t="s">
        <v>89</v>
      </c>
      <c r="G1596" t="s">
        <v>34</v>
      </c>
      <c r="H1596" t="s">
        <v>1</v>
      </c>
      <c r="I1596" s="16">
        <f>VLOOKUP(Ventas[[#This Row],[Estado]], Población[#All], 2, 0)</f>
        <v>39240000</v>
      </c>
      <c r="J1596" t="s">
        <v>61</v>
      </c>
      <c r="K1596" t="s">
        <v>64</v>
      </c>
      <c r="L1596">
        <v>2</v>
      </c>
      <c r="M1596" s="2">
        <v>175</v>
      </c>
      <c r="N1596" s="2">
        <v>176</v>
      </c>
      <c r="O1596" s="2">
        <f>Ventas[[#This Row],[Cantidad]]*Ventas[[#This Row],[Costo unitario]]</f>
        <v>350</v>
      </c>
      <c r="P1596" s="2">
        <f>Ventas[[#This Row],[Cantidad]]*Ventas[[#This Row],[Precio unitario]]</f>
        <v>352</v>
      </c>
    </row>
    <row r="1597" spans="2:16" hidden="1" x14ac:dyDescent="0.3">
      <c r="B1597" s="1">
        <v>42324</v>
      </c>
      <c r="C1597">
        <v>2015</v>
      </c>
      <c r="D1597" t="s">
        <v>59</v>
      </c>
      <c r="E1597">
        <v>35</v>
      </c>
      <c r="F1597" t="s">
        <v>89</v>
      </c>
      <c r="G1597" t="s">
        <v>34</v>
      </c>
      <c r="H1597" t="s">
        <v>1</v>
      </c>
      <c r="I1597" s="16">
        <f>VLOOKUP(Ventas[[#This Row],[Estado]], Población[#All], 2, 0)</f>
        <v>39240000</v>
      </c>
      <c r="J1597" t="s">
        <v>61</v>
      </c>
      <c r="K1597" t="s">
        <v>64</v>
      </c>
      <c r="L1597">
        <v>1</v>
      </c>
      <c r="M1597" s="2">
        <v>560</v>
      </c>
      <c r="N1597" s="2">
        <v>610</v>
      </c>
      <c r="O1597" s="2">
        <f>Ventas[[#This Row],[Cantidad]]*Ventas[[#This Row],[Costo unitario]]</f>
        <v>560</v>
      </c>
      <c r="P1597" s="2">
        <f>Ventas[[#This Row],[Cantidad]]*Ventas[[#This Row],[Precio unitario]]</f>
        <v>610</v>
      </c>
    </row>
    <row r="1598" spans="2:16" hidden="1" x14ac:dyDescent="0.3">
      <c r="B1598" s="1">
        <v>42336</v>
      </c>
      <c r="C1598">
        <v>2015</v>
      </c>
      <c r="D1598" t="s">
        <v>59</v>
      </c>
      <c r="E1598">
        <v>35</v>
      </c>
      <c r="F1598" t="s">
        <v>89</v>
      </c>
      <c r="G1598" t="s">
        <v>34</v>
      </c>
      <c r="H1598" t="s">
        <v>1</v>
      </c>
      <c r="I1598" s="16">
        <f>VLOOKUP(Ventas[[#This Row],[Estado]], Población[#All], 2, 0)</f>
        <v>39240000</v>
      </c>
      <c r="J1598" t="s">
        <v>62</v>
      </c>
      <c r="K1598" t="s">
        <v>73</v>
      </c>
      <c r="L1598">
        <v>3</v>
      </c>
      <c r="M1598" s="2">
        <v>90</v>
      </c>
      <c r="N1598" s="2">
        <v>96.333332999999996</v>
      </c>
      <c r="O1598" s="2">
        <f>Ventas[[#This Row],[Cantidad]]*Ventas[[#This Row],[Costo unitario]]</f>
        <v>270</v>
      </c>
      <c r="P1598" s="2">
        <f>Ventas[[#This Row],[Cantidad]]*Ventas[[#This Row],[Precio unitario]]</f>
        <v>288.999999</v>
      </c>
    </row>
    <row r="1599" spans="2:16" hidden="1" x14ac:dyDescent="0.3">
      <c r="B1599" s="1">
        <v>42358</v>
      </c>
      <c r="C1599">
        <v>2015</v>
      </c>
      <c r="D1599" t="s">
        <v>60</v>
      </c>
      <c r="E1599">
        <v>35</v>
      </c>
      <c r="F1599" t="s">
        <v>89</v>
      </c>
      <c r="G1599" t="s">
        <v>34</v>
      </c>
      <c r="H1599" t="s">
        <v>1</v>
      </c>
      <c r="I1599" s="16">
        <f>VLOOKUP(Ventas[[#This Row],[Estado]], Población[#All], 2, 0)</f>
        <v>39240000</v>
      </c>
      <c r="J1599" t="s">
        <v>61</v>
      </c>
      <c r="K1599" t="s">
        <v>64</v>
      </c>
      <c r="L1599">
        <v>2</v>
      </c>
      <c r="M1599" s="2">
        <v>250</v>
      </c>
      <c r="N1599" s="2">
        <v>265</v>
      </c>
      <c r="O1599" s="2">
        <f>Ventas[[#This Row],[Cantidad]]*Ventas[[#This Row],[Costo unitario]]</f>
        <v>500</v>
      </c>
      <c r="P1599" s="2">
        <f>Ventas[[#This Row],[Cantidad]]*Ventas[[#This Row],[Precio unitario]]</f>
        <v>530</v>
      </c>
    </row>
    <row r="1600" spans="2:16" hidden="1" x14ac:dyDescent="0.3">
      <c r="B1600" s="1">
        <v>42358</v>
      </c>
      <c r="C1600">
        <v>2015</v>
      </c>
      <c r="D1600" t="s">
        <v>60</v>
      </c>
      <c r="E1600">
        <v>35</v>
      </c>
      <c r="F1600" t="s">
        <v>89</v>
      </c>
      <c r="G1600" t="s">
        <v>34</v>
      </c>
      <c r="H1600" t="s">
        <v>1</v>
      </c>
      <c r="I1600" s="16">
        <f>VLOOKUP(Ventas[[#This Row],[Estado]], Población[#All], 2, 0)</f>
        <v>39240000</v>
      </c>
      <c r="J1600" t="s">
        <v>61</v>
      </c>
      <c r="K1600" t="s">
        <v>64</v>
      </c>
      <c r="L1600">
        <v>1</v>
      </c>
      <c r="M1600" s="2">
        <v>41</v>
      </c>
      <c r="N1600" s="2">
        <v>45</v>
      </c>
      <c r="O1600" s="2">
        <f>Ventas[[#This Row],[Cantidad]]*Ventas[[#This Row],[Costo unitario]]</f>
        <v>41</v>
      </c>
      <c r="P1600" s="2">
        <f>Ventas[[#This Row],[Cantidad]]*Ventas[[#This Row],[Precio unitario]]</f>
        <v>45</v>
      </c>
    </row>
    <row r="1601" spans="2:16" hidden="1" x14ac:dyDescent="0.3">
      <c r="B1601" s="1">
        <v>42359</v>
      </c>
      <c r="C1601">
        <v>2015</v>
      </c>
      <c r="D1601" t="s">
        <v>60</v>
      </c>
      <c r="E1601">
        <v>35</v>
      </c>
      <c r="F1601" t="s">
        <v>89</v>
      </c>
      <c r="G1601" t="s">
        <v>34</v>
      </c>
      <c r="H1601" t="s">
        <v>1</v>
      </c>
      <c r="I1601" s="16">
        <f>VLOOKUP(Ventas[[#This Row],[Estado]], Población[#All], 2, 0)</f>
        <v>39240000</v>
      </c>
      <c r="J1601" t="s">
        <v>61</v>
      </c>
      <c r="K1601" t="s">
        <v>64</v>
      </c>
      <c r="L1601">
        <v>1</v>
      </c>
      <c r="M1601" s="2">
        <v>280</v>
      </c>
      <c r="N1601" s="2">
        <v>316</v>
      </c>
      <c r="O1601" s="2">
        <f>Ventas[[#This Row],[Cantidad]]*Ventas[[#This Row],[Costo unitario]]</f>
        <v>280</v>
      </c>
      <c r="P1601" s="2">
        <f>Ventas[[#This Row],[Cantidad]]*Ventas[[#This Row],[Precio unitario]]</f>
        <v>316</v>
      </c>
    </row>
    <row r="1602" spans="2:16" x14ac:dyDescent="0.3">
      <c r="B1602" s="1">
        <v>42475</v>
      </c>
      <c r="C1602">
        <v>2016</v>
      </c>
      <c r="D1602" t="s">
        <v>52</v>
      </c>
      <c r="E1602">
        <v>36</v>
      </c>
      <c r="F1602" t="s">
        <v>90</v>
      </c>
      <c r="G1602" t="s">
        <v>34</v>
      </c>
      <c r="H1602" t="s">
        <v>2</v>
      </c>
      <c r="I1602" s="16">
        <f>VLOOKUP(Ventas[[#This Row],[Estado]], Población[#All], 2, 0)</f>
        <v>4246000</v>
      </c>
      <c r="J1602" t="s">
        <v>62</v>
      </c>
      <c r="K1602" t="s">
        <v>79</v>
      </c>
      <c r="L1602">
        <v>2</v>
      </c>
      <c r="M1602" s="2">
        <v>921</v>
      </c>
      <c r="N1602" s="2">
        <v>1225</v>
      </c>
      <c r="O1602" s="2">
        <f>Ventas[[#This Row],[Cantidad]]*Ventas[[#This Row],[Costo unitario]]</f>
        <v>1842</v>
      </c>
      <c r="P1602" s="2">
        <f>Ventas[[#This Row],[Cantidad]]*Ventas[[#This Row],[Precio unitario]]</f>
        <v>2450</v>
      </c>
    </row>
    <row r="1603" spans="2:16" x14ac:dyDescent="0.3">
      <c r="B1603" s="1">
        <v>42551</v>
      </c>
      <c r="C1603">
        <v>2016</v>
      </c>
      <c r="D1603" t="s">
        <v>54</v>
      </c>
      <c r="E1603">
        <v>36</v>
      </c>
      <c r="F1603" t="s">
        <v>90</v>
      </c>
      <c r="G1603" t="s">
        <v>34</v>
      </c>
      <c r="H1603" t="s">
        <v>2</v>
      </c>
      <c r="I1603" s="16">
        <f>VLOOKUP(Ventas[[#This Row],[Estado]], Población[#All], 2, 0)</f>
        <v>4246000</v>
      </c>
      <c r="J1603" t="s">
        <v>62</v>
      </c>
      <c r="K1603" t="s">
        <v>79</v>
      </c>
      <c r="L1603">
        <v>3</v>
      </c>
      <c r="M1603" s="2">
        <v>317.67</v>
      </c>
      <c r="N1603" s="2">
        <v>445</v>
      </c>
      <c r="O1603" s="2">
        <f>Ventas[[#This Row],[Cantidad]]*Ventas[[#This Row],[Costo unitario]]</f>
        <v>953.01</v>
      </c>
      <c r="P1603" s="2">
        <f>Ventas[[#This Row],[Cantidad]]*Ventas[[#This Row],[Precio unitario]]</f>
        <v>1335</v>
      </c>
    </row>
    <row r="1604" spans="2:16" x14ac:dyDescent="0.3">
      <c r="B1604" s="1">
        <v>42473</v>
      </c>
      <c r="C1604">
        <v>2016</v>
      </c>
      <c r="D1604" t="s">
        <v>52</v>
      </c>
      <c r="E1604">
        <v>36</v>
      </c>
      <c r="F1604" t="s">
        <v>89</v>
      </c>
      <c r="G1604" t="s">
        <v>34</v>
      </c>
      <c r="H1604" t="s">
        <v>2</v>
      </c>
      <c r="I1604" s="16">
        <f>VLOOKUP(Ventas[[#This Row],[Estado]], Población[#All], 2, 0)</f>
        <v>4246000</v>
      </c>
      <c r="J1604" t="s">
        <v>61</v>
      </c>
      <c r="K1604" t="s">
        <v>64</v>
      </c>
      <c r="L1604">
        <v>3</v>
      </c>
      <c r="M1604" s="2">
        <v>116.67</v>
      </c>
      <c r="N1604" s="2">
        <v>145</v>
      </c>
      <c r="O1604" s="2">
        <f>Ventas[[#This Row],[Cantidad]]*Ventas[[#This Row],[Costo unitario]]</f>
        <v>350.01</v>
      </c>
      <c r="P1604" s="2">
        <f>Ventas[[#This Row],[Cantidad]]*Ventas[[#This Row],[Precio unitario]]</f>
        <v>435</v>
      </c>
    </row>
    <row r="1605" spans="2:16" x14ac:dyDescent="0.3">
      <c r="B1605" s="1">
        <v>42473</v>
      </c>
      <c r="C1605">
        <v>2016</v>
      </c>
      <c r="D1605" t="s">
        <v>52</v>
      </c>
      <c r="E1605">
        <v>36</v>
      </c>
      <c r="F1605" t="s">
        <v>89</v>
      </c>
      <c r="G1605" t="s">
        <v>34</v>
      </c>
      <c r="H1605" t="s">
        <v>2</v>
      </c>
      <c r="I1605" s="16">
        <f>VLOOKUP(Ventas[[#This Row],[Estado]], Población[#All], 2, 0)</f>
        <v>4246000</v>
      </c>
      <c r="J1605" t="s">
        <v>61</v>
      </c>
      <c r="K1605" t="s">
        <v>64</v>
      </c>
      <c r="L1605">
        <v>1</v>
      </c>
      <c r="M1605" s="2">
        <v>5</v>
      </c>
      <c r="N1605" s="2">
        <v>6</v>
      </c>
      <c r="O1605" s="2">
        <f>Ventas[[#This Row],[Cantidad]]*Ventas[[#This Row],[Costo unitario]]</f>
        <v>5</v>
      </c>
      <c r="P1605" s="2">
        <f>Ventas[[#This Row],[Cantidad]]*Ventas[[#This Row],[Precio unitario]]</f>
        <v>6</v>
      </c>
    </row>
    <row r="1606" spans="2:16" x14ac:dyDescent="0.3">
      <c r="B1606" s="1">
        <v>42523</v>
      </c>
      <c r="C1606">
        <v>2016</v>
      </c>
      <c r="D1606" t="s">
        <v>54</v>
      </c>
      <c r="E1606">
        <v>36</v>
      </c>
      <c r="F1606" t="s">
        <v>89</v>
      </c>
      <c r="G1606" t="s">
        <v>34</v>
      </c>
      <c r="H1606" t="s">
        <v>2</v>
      </c>
      <c r="I1606" s="16">
        <f>VLOOKUP(Ventas[[#This Row],[Estado]], Población[#All], 2, 0)</f>
        <v>4246000</v>
      </c>
      <c r="J1606" t="s">
        <v>62</v>
      </c>
      <c r="K1606" t="s">
        <v>70</v>
      </c>
      <c r="L1606">
        <v>1</v>
      </c>
      <c r="M1606" s="2">
        <v>350</v>
      </c>
      <c r="N1606" s="2">
        <v>382</v>
      </c>
      <c r="O1606" s="2">
        <f>Ventas[[#This Row],[Cantidad]]*Ventas[[#This Row],[Costo unitario]]</f>
        <v>350</v>
      </c>
      <c r="P1606" s="2">
        <f>Ventas[[#This Row],[Cantidad]]*Ventas[[#This Row],[Precio unitario]]</f>
        <v>382</v>
      </c>
    </row>
    <row r="1607" spans="2:16" x14ac:dyDescent="0.3">
      <c r="B1607" s="1">
        <v>42577</v>
      </c>
      <c r="C1607">
        <v>2016</v>
      </c>
      <c r="D1607" t="s">
        <v>55</v>
      </c>
      <c r="E1607">
        <v>36</v>
      </c>
      <c r="F1607" t="s">
        <v>89</v>
      </c>
      <c r="G1607" t="s">
        <v>34</v>
      </c>
      <c r="H1607" t="s">
        <v>2</v>
      </c>
      <c r="I1607" s="16">
        <f>VLOOKUP(Ventas[[#This Row],[Estado]], Población[#All], 2, 0)</f>
        <v>4246000</v>
      </c>
      <c r="J1607" t="s">
        <v>62</v>
      </c>
      <c r="K1607" t="s">
        <v>70</v>
      </c>
      <c r="L1607">
        <v>1</v>
      </c>
      <c r="M1607" s="2">
        <v>800</v>
      </c>
      <c r="N1607" s="2">
        <v>942</v>
      </c>
      <c r="O1607" s="2">
        <f>Ventas[[#This Row],[Cantidad]]*Ventas[[#This Row],[Costo unitario]]</f>
        <v>800</v>
      </c>
      <c r="P1607" s="2">
        <f>Ventas[[#This Row],[Cantidad]]*Ventas[[#This Row],[Precio unitario]]</f>
        <v>942</v>
      </c>
    </row>
    <row r="1608" spans="2:16" hidden="1" x14ac:dyDescent="0.3">
      <c r="B1608" s="1">
        <v>42228</v>
      </c>
      <c r="C1608">
        <v>2015</v>
      </c>
      <c r="D1608" t="s">
        <v>56</v>
      </c>
      <c r="E1608">
        <v>36</v>
      </c>
      <c r="F1608" t="s">
        <v>89</v>
      </c>
      <c r="G1608" t="s">
        <v>34</v>
      </c>
      <c r="H1608" t="s">
        <v>2</v>
      </c>
      <c r="I1608" s="16">
        <f>VLOOKUP(Ventas[[#This Row],[Estado]], Población[#All], 2, 0)</f>
        <v>4246000</v>
      </c>
      <c r="J1608" t="s">
        <v>61</v>
      </c>
      <c r="K1608" t="s">
        <v>64</v>
      </c>
      <c r="L1608">
        <v>2</v>
      </c>
      <c r="M1608" s="2">
        <v>10</v>
      </c>
      <c r="N1608" s="2">
        <v>10.5</v>
      </c>
      <c r="O1608" s="2">
        <f>Ventas[[#This Row],[Cantidad]]*Ventas[[#This Row],[Costo unitario]]</f>
        <v>20</v>
      </c>
      <c r="P1608" s="2">
        <f>Ventas[[#This Row],[Cantidad]]*Ventas[[#This Row],[Precio unitario]]</f>
        <v>21</v>
      </c>
    </row>
    <row r="1609" spans="2:16" hidden="1" x14ac:dyDescent="0.3">
      <c r="B1609" s="1">
        <v>42254</v>
      </c>
      <c r="C1609">
        <v>2015</v>
      </c>
      <c r="D1609" t="s">
        <v>57</v>
      </c>
      <c r="E1609">
        <v>36</v>
      </c>
      <c r="F1609" t="s">
        <v>89</v>
      </c>
      <c r="G1609" t="s">
        <v>34</v>
      </c>
      <c r="H1609" t="s">
        <v>2</v>
      </c>
      <c r="I1609" s="16">
        <f>VLOOKUP(Ventas[[#This Row],[Estado]], Población[#All], 2, 0)</f>
        <v>4246000</v>
      </c>
      <c r="J1609" t="s">
        <v>61</v>
      </c>
      <c r="K1609" t="s">
        <v>64</v>
      </c>
      <c r="L1609">
        <v>3</v>
      </c>
      <c r="M1609" s="2">
        <v>93.33</v>
      </c>
      <c r="N1609" s="2">
        <v>102</v>
      </c>
      <c r="O1609" s="2">
        <f>Ventas[[#This Row],[Cantidad]]*Ventas[[#This Row],[Costo unitario]]</f>
        <v>279.99</v>
      </c>
      <c r="P1609" s="2">
        <f>Ventas[[#This Row],[Cantidad]]*Ventas[[#This Row],[Precio unitario]]</f>
        <v>306</v>
      </c>
    </row>
    <row r="1610" spans="2:16" hidden="1" x14ac:dyDescent="0.3">
      <c r="B1610" s="1">
        <v>42254</v>
      </c>
      <c r="C1610">
        <v>2015</v>
      </c>
      <c r="D1610" t="s">
        <v>57</v>
      </c>
      <c r="E1610">
        <v>36</v>
      </c>
      <c r="F1610" t="s">
        <v>89</v>
      </c>
      <c r="G1610" t="s">
        <v>34</v>
      </c>
      <c r="H1610" t="s">
        <v>2</v>
      </c>
      <c r="I1610" s="16">
        <f>VLOOKUP(Ventas[[#This Row],[Estado]], Población[#All], 2, 0)</f>
        <v>4246000</v>
      </c>
      <c r="J1610" t="s">
        <v>61</v>
      </c>
      <c r="K1610" t="s">
        <v>64</v>
      </c>
      <c r="L1610">
        <v>3</v>
      </c>
      <c r="M1610" s="2">
        <v>16</v>
      </c>
      <c r="N1610" s="2">
        <v>17.333333</v>
      </c>
      <c r="O1610" s="2">
        <f>Ventas[[#This Row],[Cantidad]]*Ventas[[#This Row],[Costo unitario]]</f>
        <v>48</v>
      </c>
      <c r="P1610" s="2">
        <f>Ventas[[#This Row],[Cantidad]]*Ventas[[#This Row],[Precio unitario]]</f>
        <v>51.999999000000003</v>
      </c>
    </row>
    <row r="1611" spans="2:16" hidden="1" x14ac:dyDescent="0.3">
      <c r="B1611" s="1">
        <v>42269</v>
      </c>
      <c r="C1611">
        <v>2015</v>
      </c>
      <c r="D1611" t="s">
        <v>57</v>
      </c>
      <c r="E1611">
        <v>36</v>
      </c>
      <c r="F1611" t="s">
        <v>89</v>
      </c>
      <c r="G1611" t="s">
        <v>34</v>
      </c>
      <c r="H1611" t="s">
        <v>2</v>
      </c>
      <c r="I1611" s="16">
        <f>VLOOKUP(Ventas[[#This Row],[Estado]], Población[#All], 2, 0)</f>
        <v>4246000</v>
      </c>
      <c r="J1611" t="s">
        <v>62</v>
      </c>
      <c r="K1611" t="s">
        <v>70</v>
      </c>
      <c r="L1611">
        <v>2</v>
      </c>
      <c r="M1611" s="2">
        <v>270</v>
      </c>
      <c r="N1611" s="2">
        <v>252.5</v>
      </c>
      <c r="O1611" s="2">
        <f>Ventas[[#This Row],[Cantidad]]*Ventas[[#This Row],[Costo unitario]]</f>
        <v>540</v>
      </c>
      <c r="P1611" s="2">
        <f>Ventas[[#This Row],[Cantidad]]*Ventas[[#This Row],[Precio unitario]]</f>
        <v>505</v>
      </c>
    </row>
    <row r="1612" spans="2:16" hidden="1" x14ac:dyDescent="0.3">
      <c r="B1612" s="1">
        <v>42269</v>
      </c>
      <c r="C1612">
        <v>2015</v>
      </c>
      <c r="D1612" t="s">
        <v>57</v>
      </c>
      <c r="E1612">
        <v>36</v>
      </c>
      <c r="F1612" t="s">
        <v>89</v>
      </c>
      <c r="G1612" t="s">
        <v>34</v>
      </c>
      <c r="H1612" t="s">
        <v>2</v>
      </c>
      <c r="I1612" s="16">
        <f>VLOOKUP(Ventas[[#This Row],[Estado]], Población[#All], 2, 0)</f>
        <v>4246000</v>
      </c>
      <c r="J1612" t="s">
        <v>62</v>
      </c>
      <c r="K1612" t="s">
        <v>73</v>
      </c>
      <c r="L1612">
        <v>1</v>
      </c>
      <c r="M1612" s="2">
        <v>81</v>
      </c>
      <c r="N1612" s="2">
        <v>76</v>
      </c>
      <c r="O1612" s="2">
        <f>Ventas[[#This Row],[Cantidad]]*Ventas[[#This Row],[Costo unitario]]</f>
        <v>81</v>
      </c>
      <c r="P1612" s="2">
        <f>Ventas[[#This Row],[Cantidad]]*Ventas[[#This Row],[Precio unitario]]</f>
        <v>76</v>
      </c>
    </row>
    <row r="1613" spans="2:16" hidden="1" x14ac:dyDescent="0.3">
      <c r="B1613" s="1">
        <v>42284</v>
      </c>
      <c r="C1613">
        <v>2015</v>
      </c>
      <c r="D1613" t="s">
        <v>58</v>
      </c>
      <c r="E1613">
        <v>36</v>
      </c>
      <c r="F1613" t="s">
        <v>89</v>
      </c>
      <c r="G1613" t="s">
        <v>34</v>
      </c>
      <c r="H1613" t="s">
        <v>2</v>
      </c>
      <c r="I1613" s="16">
        <f>VLOOKUP(Ventas[[#This Row],[Estado]], Población[#All], 2, 0)</f>
        <v>4246000</v>
      </c>
      <c r="J1613" t="s">
        <v>61</v>
      </c>
      <c r="K1613" t="s">
        <v>64</v>
      </c>
      <c r="L1613">
        <v>2</v>
      </c>
      <c r="M1613" s="2">
        <v>390</v>
      </c>
      <c r="N1613" s="2">
        <v>424.5</v>
      </c>
      <c r="O1613" s="2">
        <f>Ventas[[#This Row],[Cantidad]]*Ventas[[#This Row],[Costo unitario]]</f>
        <v>780</v>
      </c>
      <c r="P1613" s="2">
        <f>Ventas[[#This Row],[Cantidad]]*Ventas[[#This Row],[Precio unitario]]</f>
        <v>849</v>
      </c>
    </row>
    <row r="1614" spans="2:16" hidden="1" x14ac:dyDescent="0.3">
      <c r="B1614" s="1">
        <v>42293</v>
      </c>
      <c r="C1614">
        <v>2015</v>
      </c>
      <c r="D1614" t="s">
        <v>58</v>
      </c>
      <c r="E1614">
        <v>36</v>
      </c>
      <c r="F1614" t="s">
        <v>89</v>
      </c>
      <c r="G1614" t="s">
        <v>34</v>
      </c>
      <c r="H1614" t="s">
        <v>2</v>
      </c>
      <c r="I1614" s="16">
        <f>VLOOKUP(Ventas[[#This Row],[Estado]], Población[#All], 2, 0)</f>
        <v>4246000</v>
      </c>
      <c r="J1614" t="s">
        <v>61</v>
      </c>
      <c r="K1614" t="s">
        <v>64</v>
      </c>
      <c r="L1614">
        <v>2</v>
      </c>
      <c r="M1614" s="2">
        <v>30</v>
      </c>
      <c r="N1614" s="2">
        <v>30</v>
      </c>
      <c r="O1614" s="2">
        <f>Ventas[[#This Row],[Cantidad]]*Ventas[[#This Row],[Costo unitario]]</f>
        <v>60</v>
      </c>
      <c r="P1614" s="2">
        <f>Ventas[[#This Row],[Cantidad]]*Ventas[[#This Row],[Precio unitario]]</f>
        <v>60</v>
      </c>
    </row>
    <row r="1615" spans="2:16" hidden="1" x14ac:dyDescent="0.3">
      <c r="B1615" s="1">
        <v>42293</v>
      </c>
      <c r="C1615">
        <v>2015</v>
      </c>
      <c r="D1615" t="s">
        <v>58</v>
      </c>
      <c r="E1615">
        <v>36</v>
      </c>
      <c r="F1615" t="s">
        <v>89</v>
      </c>
      <c r="G1615" t="s">
        <v>34</v>
      </c>
      <c r="H1615" t="s">
        <v>2</v>
      </c>
      <c r="I1615" s="16">
        <f>VLOOKUP(Ventas[[#This Row],[Estado]], Población[#All], 2, 0)</f>
        <v>4246000</v>
      </c>
      <c r="J1615" t="s">
        <v>61</v>
      </c>
      <c r="K1615" t="s">
        <v>64</v>
      </c>
      <c r="L1615">
        <v>3</v>
      </c>
      <c r="M1615" s="2">
        <v>0.67</v>
      </c>
      <c r="N1615" s="2">
        <v>1</v>
      </c>
      <c r="O1615" s="2">
        <f>Ventas[[#This Row],[Cantidad]]*Ventas[[#This Row],[Costo unitario]]</f>
        <v>2.0100000000000002</v>
      </c>
      <c r="P1615" s="2">
        <f>Ventas[[#This Row],[Cantidad]]*Ventas[[#This Row],[Precio unitario]]</f>
        <v>3</v>
      </c>
    </row>
    <row r="1616" spans="2:16" hidden="1" x14ac:dyDescent="0.3">
      <c r="B1616" s="1">
        <v>42305</v>
      </c>
      <c r="C1616">
        <v>2015</v>
      </c>
      <c r="D1616" t="s">
        <v>58</v>
      </c>
      <c r="E1616">
        <v>36</v>
      </c>
      <c r="F1616" t="s">
        <v>89</v>
      </c>
      <c r="G1616" t="s">
        <v>34</v>
      </c>
      <c r="H1616" t="s">
        <v>2</v>
      </c>
      <c r="I1616" s="16">
        <f>VLOOKUP(Ventas[[#This Row],[Estado]], Población[#All], 2, 0)</f>
        <v>4246000</v>
      </c>
      <c r="J1616" t="s">
        <v>62</v>
      </c>
      <c r="K1616" t="s">
        <v>70</v>
      </c>
      <c r="L1616">
        <v>2</v>
      </c>
      <c r="M1616" s="2">
        <v>243</v>
      </c>
      <c r="N1616" s="2">
        <v>262</v>
      </c>
      <c r="O1616" s="2">
        <f>Ventas[[#This Row],[Cantidad]]*Ventas[[#This Row],[Costo unitario]]</f>
        <v>486</v>
      </c>
      <c r="P1616" s="2">
        <f>Ventas[[#This Row],[Cantidad]]*Ventas[[#This Row],[Precio unitario]]</f>
        <v>524</v>
      </c>
    </row>
    <row r="1617" spans="2:16" hidden="1" x14ac:dyDescent="0.3">
      <c r="B1617" s="1">
        <v>42360</v>
      </c>
      <c r="C1617">
        <v>2015</v>
      </c>
      <c r="D1617" t="s">
        <v>60</v>
      </c>
      <c r="E1617">
        <v>36</v>
      </c>
      <c r="F1617" t="s">
        <v>89</v>
      </c>
      <c r="G1617" t="s">
        <v>34</v>
      </c>
      <c r="H1617" t="s">
        <v>2</v>
      </c>
      <c r="I1617" s="16">
        <f>VLOOKUP(Ventas[[#This Row],[Estado]], Población[#All], 2, 0)</f>
        <v>4246000</v>
      </c>
      <c r="J1617" t="s">
        <v>61</v>
      </c>
      <c r="K1617" t="s">
        <v>64</v>
      </c>
      <c r="L1617">
        <v>2</v>
      </c>
      <c r="M1617" s="2">
        <v>163</v>
      </c>
      <c r="N1617" s="2">
        <v>171.5</v>
      </c>
      <c r="O1617" s="2">
        <f>Ventas[[#This Row],[Cantidad]]*Ventas[[#This Row],[Costo unitario]]</f>
        <v>326</v>
      </c>
      <c r="P1617" s="2">
        <f>Ventas[[#This Row],[Cantidad]]*Ventas[[#This Row],[Precio unitario]]</f>
        <v>343</v>
      </c>
    </row>
    <row r="1618" spans="2:16" x14ac:dyDescent="0.3">
      <c r="B1618" s="1">
        <v>42400</v>
      </c>
      <c r="C1618">
        <v>2016</v>
      </c>
      <c r="D1618" t="s">
        <v>49</v>
      </c>
      <c r="E1618">
        <v>37</v>
      </c>
      <c r="F1618" t="s">
        <v>90</v>
      </c>
      <c r="G1618" t="s">
        <v>34</v>
      </c>
      <c r="H1618" t="s">
        <v>0</v>
      </c>
      <c r="I1618" s="16">
        <f>VLOOKUP(Ventas[[#This Row],[Estado]], Población[#All], 2, 0)</f>
        <v>712816</v>
      </c>
      <c r="J1618" t="s">
        <v>62</v>
      </c>
      <c r="K1618" t="s">
        <v>65</v>
      </c>
      <c r="L1618">
        <v>3</v>
      </c>
      <c r="M1618" s="2">
        <v>179.67</v>
      </c>
      <c r="N1618" s="2">
        <v>238.33333300000001</v>
      </c>
      <c r="O1618" s="2">
        <f>Ventas[[#This Row],[Cantidad]]*Ventas[[#This Row],[Costo unitario]]</f>
        <v>539.01</v>
      </c>
      <c r="P1618" s="2">
        <f>Ventas[[#This Row],[Cantidad]]*Ventas[[#This Row],[Precio unitario]]</f>
        <v>714.999999</v>
      </c>
    </row>
    <row r="1619" spans="2:16" x14ac:dyDescent="0.3">
      <c r="B1619" s="1">
        <v>42456</v>
      </c>
      <c r="C1619">
        <v>2016</v>
      </c>
      <c r="D1619" t="s">
        <v>51</v>
      </c>
      <c r="E1619">
        <v>37</v>
      </c>
      <c r="F1619" t="s">
        <v>90</v>
      </c>
      <c r="G1619" t="s">
        <v>34</v>
      </c>
      <c r="H1619" t="s">
        <v>0</v>
      </c>
      <c r="I1619" s="16">
        <f>VLOOKUP(Ventas[[#This Row],[Estado]], Población[#All], 2, 0)</f>
        <v>712816</v>
      </c>
      <c r="J1619" t="s">
        <v>62</v>
      </c>
      <c r="K1619" t="s">
        <v>65</v>
      </c>
      <c r="L1619">
        <v>2</v>
      </c>
      <c r="M1619" s="2">
        <v>367.5</v>
      </c>
      <c r="N1619" s="2">
        <v>452.5</v>
      </c>
      <c r="O1619" s="2">
        <f>Ventas[[#This Row],[Cantidad]]*Ventas[[#This Row],[Costo unitario]]</f>
        <v>735</v>
      </c>
      <c r="P1619" s="2">
        <f>Ventas[[#This Row],[Cantidad]]*Ventas[[#This Row],[Precio unitario]]</f>
        <v>905</v>
      </c>
    </row>
    <row r="1620" spans="2:16" x14ac:dyDescent="0.3">
      <c r="B1620" s="1">
        <v>42421</v>
      </c>
      <c r="C1620">
        <v>2016</v>
      </c>
      <c r="D1620" t="s">
        <v>50</v>
      </c>
      <c r="E1620">
        <v>30</v>
      </c>
      <c r="F1620" t="s">
        <v>90</v>
      </c>
      <c r="G1620" t="s">
        <v>34</v>
      </c>
      <c r="H1620" t="s">
        <v>0</v>
      </c>
      <c r="I1620" s="16">
        <f>VLOOKUP(Ventas[[#This Row],[Estado]], Población[#All], 2, 0)</f>
        <v>712816</v>
      </c>
      <c r="J1620" t="s">
        <v>62</v>
      </c>
      <c r="K1620" t="s">
        <v>70</v>
      </c>
      <c r="L1620">
        <v>2</v>
      </c>
      <c r="M1620" s="2">
        <v>50</v>
      </c>
      <c r="N1620" s="2">
        <v>67</v>
      </c>
      <c r="O1620" s="2">
        <f>Ventas[[#This Row],[Cantidad]]*Ventas[[#This Row],[Costo unitario]]</f>
        <v>100</v>
      </c>
      <c r="P1620" s="2">
        <f>Ventas[[#This Row],[Cantidad]]*Ventas[[#This Row],[Precio unitario]]</f>
        <v>134</v>
      </c>
    </row>
    <row r="1621" spans="2:16" x14ac:dyDescent="0.3">
      <c r="B1621" s="1">
        <v>42570</v>
      </c>
      <c r="C1621">
        <v>2016</v>
      </c>
      <c r="D1621" t="s">
        <v>55</v>
      </c>
      <c r="E1621">
        <v>30</v>
      </c>
      <c r="F1621" t="s">
        <v>90</v>
      </c>
      <c r="G1621" t="s">
        <v>34</v>
      </c>
      <c r="H1621" t="s">
        <v>0</v>
      </c>
      <c r="I1621" s="16">
        <f>VLOOKUP(Ventas[[#This Row],[Estado]], Población[#All], 2, 0)</f>
        <v>712816</v>
      </c>
      <c r="J1621" t="s">
        <v>62</v>
      </c>
      <c r="K1621" t="s">
        <v>70</v>
      </c>
      <c r="L1621">
        <v>2</v>
      </c>
      <c r="M1621" s="2">
        <v>378</v>
      </c>
      <c r="N1621" s="2">
        <v>422</v>
      </c>
      <c r="O1621" s="2">
        <f>Ventas[[#This Row],[Cantidad]]*Ventas[[#This Row],[Costo unitario]]</f>
        <v>756</v>
      </c>
      <c r="P1621" s="2">
        <f>Ventas[[#This Row],[Cantidad]]*Ventas[[#This Row],[Precio unitario]]</f>
        <v>844</v>
      </c>
    </row>
    <row r="1622" spans="2:16" hidden="1" x14ac:dyDescent="0.3">
      <c r="B1622" s="1">
        <v>42311</v>
      </c>
      <c r="C1622">
        <v>2015</v>
      </c>
      <c r="D1622" t="s">
        <v>59</v>
      </c>
      <c r="E1622">
        <v>30</v>
      </c>
      <c r="F1622" t="s">
        <v>90</v>
      </c>
      <c r="G1622" t="s">
        <v>34</v>
      </c>
      <c r="H1622" t="s">
        <v>0</v>
      </c>
      <c r="I1622" s="16">
        <f>VLOOKUP(Ventas[[#This Row],[Estado]], Población[#All], 2, 0)</f>
        <v>712816</v>
      </c>
      <c r="J1622" t="s">
        <v>62</v>
      </c>
      <c r="K1622" t="s">
        <v>70</v>
      </c>
      <c r="L1622">
        <v>2</v>
      </c>
      <c r="M1622" s="2">
        <v>135</v>
      </c>
      <c r="N1622" s="2">
        <v>139.5</v>
      </c>
      <c r="O1622" s="2">
        <f>Ventas[[#This Row],[Cantidad]]*Ventas[[#This Row],[Costo unitario]]</f>
        <v>270</v>
      </c>
      <c r="P1622" s="2">
        <f>Ventas[[#This Row],[Cantidad]]*Ventas[[#This Row],[Precio unitario]]</f>
        <v>279</v>
      </c>
    </row>
    <row r="1623" spans="2:16" x14ac:dyDescent="0.3">
      <c r="B1623" s="1">
        <v>42491</v>
      </c>
      <c r="C1623">
        <v>2016</v>
      </c>
      <c r="D1623" t="s">
        <v>53</v>
      </c>
      <c r="E1623">
        <v>30</v>
      </c>
      <c r="F1623" t="s">
        <v>90</v>
      </c>
      <c r="G1623" t="s">
        <v>34</v>
      </c>
      <c r="H1623" t="s">
        <v>0</v>
      </c>
      <c r="I1623" s="16">
        <f>VLOOKUP(Ventas[[#This Row],[Estado]], Población[#All], 2, 0)</f>
        <v>712816</v>
      </c>
      <c r="J1623" t="s">
        <v>61</v>
      </c>
      <c r="K1623" t="s">
        <v>71</v>
      </c>
      <c r="L1623">
        <v>2</v>
      </c>
      <c r="M1623" s="2">
        <v>329.5</v>
      </c>
      <c r="N1623" s="2">
        <v>409</v>
      </c>
      <c r="O1623" s="2">
        <f>Ventas[[#This Row],[Cantidad]]*Ventas[[#This Row],[Costo unitario]]</f>
        <v>659</v>
      </c>
      <c r="P1623" s="2">
        <f>Ventas[[#This Row],[Cantidad]]*Ventas[[#This Row],[Precio unitario]]</f>
        <v>818</v>
      </c>
    </row>
    <row r="1624" spans="2:16" x14ac:dyDescent="0.3">
      <c r="B1624" s="1">
        <v>42530</v>
      </c>
      <c r="C1624">
        <v>2016</v>
      </c>
      <c r="D1624" t="s">
        <v>54</v>
      </c>
      <c r="E1624">
        <v>30</v>
      </c>
      <c r="F1624" t="s">
        <v>90</v>
      </c>
      <c r="G1624" t="s">
        <v>34</v>
      </c>
      <c r="H1624" t="s">
        <v>0</v>
      </c>
      <c r="I1624" s="16">
        <f>VLOOKUP(Ventas[[#This Row],[Estado]], Población[#All], 2, 0)</f>
        <v>712816</v>
      </c>
      <c r="J1624" t="s">
        <v>61</v>
      </c>
      <c r="K1624" t="s">
        <v>71</v>
      </c>
      <c r="L1624">
        <v>3</v>
      </c>
      <c r="M1624" s="2">
        <v>36.67</v>
      </c>
      <c r="N1624" s="2">
        <v>48.666666999999997</v>
      </c>
      <c r="O1624" s="2">
        <f>Ventas[[#This Row],[Cantidad]]*Ventas[[#This Row],[Costo unitario]]</f>
        <v>110.01</v>
      </c>
      <c r="P1624" s="2">
        <f>Ventas[[#This Row],[Cantidad]]*Ventas[[#This Row],[Precio unitario]]</f>
        <v>146.000001</v>
      </c>
    </row>
    <row r="1625" spans="2:16" x14ac:dyDescent="0.3">
      <c r="B1625" s="1">
        <v>42415</v>
      </c>
      <c r="C1625">
        <v>2016</v>
      </c>
      <c r="D1625" t="s">
        <v>50</v>
      </c>
      <c r="E1625">
        <v>37</v>
      </c>
      <c r="F1625" t="s">
        <v>89</v>
      </c>
      <c r="G1625" t="s">
        <v>34</v>
      </c>
      <c r="H1625" t="s">
        <v>1</v>
      </c>
      <c r="I1625" s="16">
        <f>VLOOKUP(Ventas[[#This Row],[Estado]], Población[#All], 2, 0)</f>
        <v>39240000</v>
      </c>
      <c r="J1625" t="s">
        <v>62</v>
      </c>
      <c r="K1625" t="s">
        <v>65</v>
      </c>
      <c r="L1625">
        <v>1</v>
      </c>
      <c r="M1625" s="2">
        <v>122</v>
      </c>
      <c r="N1625" s="2">
        <v>172</v>
      </c>
      <c r="O1625" s="2">
        <f>Ventas[[#This Row],[Cantidad]]*Ventas[[#This Row],[Costo unitario]]</f>
        <v>122</v>
      </c>
      <c r="P1625" s="2">
        <f>Ventas[[#This Row],[Cantidad]]*Ventas[[#This Row],[Precio unitario]]</f>
        <v>172</v>
      </c>
    </row>
    <row r="1626" spans="2:16" x14ac:dyDescent="0.3">
      <c r="B1626" s="1">
        <v>42417</v>
      </c>
      <c r="C1626">
        <v>2016</v>
      </c>
      <c r="D1626" t="s">
        <v>50</v>
      </c>
      <c r="E1626">
        <v>37</v>
      </c>
      <c r="F1626" t="s">
        <v>89</v>
      </c>
      <c r="G1626" t="s">
        <v>34</v>
      </c>
      <c r="H1626" t="s">
        <v>1</v>
      </c>
      <c r="I1626" s="16">
        <f>VLOOKUP(Ventas[[#This Row],[Estado]], Población[#All], 2, 0)</f>
        <v>39240000</v>
      </c>
      <c r="J1626" t="s">
        <v>62</v>
      </c>
      <c r="K1626" t="s">
        <v>65</v>
      </c>
      <c r="L1626">
        <v>1</v>
      </c>
      <c r="M1626" s="2">
        <v>661</v>
      </c>
      <c r="N1626" s="2">
        <v>736</v>
      </c>
      <c r="O1626" s="2">
        <f>Ventas[[#This Row],[Cantidad]]*Ventas[[#This Row],[Costo unitario]]</f>
        <v>661</v>
      </c>
      <c r="P1626" s="2">
        <f>Ventas[[#This Row],[Cantidad]]*Ventas[[#This Row],[Precio unitario]]</f>
        <v>736</v>
      </c>
    </row>
    <row r="1627" spans="2:16" x14ac:dyDescent="0.3">
      <c r="B1627" s="1">
        <v>42488</v>
      </c>
      <c r="C1627">
        <v>2016</v>
      </c>
      <c r="D1627" t="s">
        <v>52</v>
      </c>
      <c r="E1627">
        <v>37</v>
      </c>
      <c r="F1627" t="s">
        <v>89</v>
      </c>
      <c r="G1627" t="s">
        <v>34</v>
      </c>
      <c r="H1627" t="s">
        <v>1</v>
      </c>
      <c r="I1627" s="16">
        <f>VLOOKUP(Ventas[[#This Row],[Estado]], Población[#All], 2, 0)</f>
        <v>39240000</v>
      </c>
      <c r="J1627" t="s">
        <v>62</v>
      </c>
      <c r="K1627" t="s">
        <v>65</v>
      </c>
      <c r="L1627">
        <v>1</v>
      </c>
      <c r="M1627" s="2">
        <v>441</v>
      </c>
      <c r="N1627" s="2">
        <v>525</v>
      </c>
      <c r="O1627" s="2">
        <f>Ventas[[#This Row],[Cantidad]]*Ventas[[#This Row],[Costo unitario]]</f>
        <v>441</v>
      </c>
      <c r="P1627" s="2">
        <f>Ventas[[#This Row],[Cantidad]]*Ventas[[#This Row],[Precio unitario]]</f>
        <v>525</v>
      </c>
    </row>
    <row r="1628" spans="2:16" x14ac:dyDescent="0.3">
      <c r="B1628" s="1">
        <v>42416</v>
      </c>
      <c r="C1628">
        <v>2016</v>
      </c>
      <c r="D1628" t="s">
        <v>50</v>
      </c>
      <c r="E1628">
        <v>38</v>
      </c>
      <c r="F1628" t="s">
        <v>90</v>
      </c>
      <c r="G1628" t="s">
        <v>34</v>
      </c>
      <c r="H1628" t="s">
        <v>27</v>
      </c>
      <c r="I1628" s="16">
        <f>VLOOKUP(Ventas[[#This Row],[Estado]], Población[#All], 2, 0)</f>
        <v>11780000</v>
      </c>
      <c r="J1628" t="s">
        <v>61</v>
      </c>
      <c r="K1628" t="s">
        <v>66</v>
      </c>
      <c r="L1628">
        <v>1</v>
      </c>
      <c r="M1628" s="2">
        <v>1050</v>
      </c>
      <c r="N1628" s="2">
        <v>1351</v>
      </c>
      <c r="O1628" s="2">
        <f>Ventas[[#This Row],[Cantidad]]*Ventas[[#This Row],[Costo unitario]]</f>
        <v>1050</v>
      </c>
      <c r="P1628" s="2">
        <f>Ventas[[#This Row],[Cantidad]]*Ventas[[#This Row],[Precio unitario]]</f>
        <v>1351</v>
      </c>
    </row>
    <row r="1629" spans="2:16" x14ac:dyDescent="0.3">
      <c r="B1629" s="1">
        <v>42416</v>
      </c>
      <c r="C1629">
        <v>2016</v>
      </c>
      <c r="D1629" t="s">
        <v>50</v>
      </c>
      <c r="E1629">
        <v>38</v>
      </c>
      <c r="F1629" t="s">
        <v>90</v>
      </c>
      <c r="G1629" t="s">
        <v>34</v>
      </c>
      <c r="H1629" t="s">
        <v>27</v>
      </c>
      <c r="I1629" s="16">
        <f>VLOOKUP(Ventas[[#This Row],[Estado]], Población[#All], 2, 0)</f>
        <v>11780000</v>
      </c>
      <c r="J1629" t="s">
        <v>62</v>
      </c>
      <c r="K1629" t="s">
        <v>79</v>
      </c>
      <c r="L1629">
        <v>1</v>
      </c>
      <c r="M1629" s="2">
        <v>1842</v>
      </c>
      <c r="N1629" s="2">
        <v>1950</v>
      </c>
      <c r="O1629" s="2">
        <f>Ventas[[#This Row],[Cantidad]]*Ventas[[#This Row],[Costo unitario]]</f>
        <v>1842</v>
      </c>
      <c r="P1629" s="2">
        <f>Ventas[[#This Row],[Cantidad]]*Ventas[[#This Row],[Precio unitario]]</f>
        <v>1950</v>
      </c>
    </row>
    <row r="1630" spans="2:16" hidden="1" x14ac:dyDescent="0.3">
      <c r="B1630" s="1">
        <v>42349</v>
      </c>
      <c r="C1630">
        <v>2015</v>
      </c>
      <c r="D1630" t="s">
        <v>60</v>
      </c>
      <c r="E1630">
        <v>38</v>
      </c>
      <c r="F1630" t="s">
        <v>90</v>
      </c>
      <c r="G1630" t="s">
        <v>34</v>
      </c>
      <c r="H1630" t="s">
        <v>27</v>
      </c>
      <c r="I1630" s="16">
        <f>VLOOKUP(Ventas[[#This Row],[Estado]], Población[#All], 2, 0)</f>
        <v>11780000</v>
      </c>
      <c r="J1630" t="s">
        <v>61</v>
      </c>
      <c r="K1630" t="s">
        <v>64</v>
      </c>
      <c r="L1630">
        <v>2</v>
      </c>
      <c r="M1630" s="2">
        <v>507.5</v>
      </c>
      <c r="N1630" s="2">
        <v>546.5</v>
      </c>
      <c r="O1630" s="2">
        <f>Ventas[[#This Row],[Cantidad]]*Ventas[[#This Row],[Costo unitario]]</f>
        <v>1015</v>
      </c>
      <c r="P1630" s="2">
        <f>Ventas[[#This Row],[Cantidad]]*Ventas[[#This Row],[Precio unitario]]</f>
        <v>1093</v>
      </c>
    </row>
    <row r="1631" spans="2:16" hidden="1" x14ac:dyDescent="0.3">
      <c r="B1631" s="1">
        <v>42349</v>
      </c>
      <c r="C1631">
        <v>2015</v>
      </c>
      <c r="D1631" t="s">
        <v>60</v>
      </c>
      <c r="E1631">
        <v>38</v>
      </c>
      <c r="F1631" t="s">
        <v>90</v>
      </c>
      <c r="G1631" t="s">
        <v>34</v>
      </c>
      <c r="H1631" t="s">
        <v>27</v>
      </c>
      <c r="I1631" s="16">
        <f>VLOOKUP(Ventas[[#This Row],[Estado]], Población[#All], 2, 0)</f>
        <v>11780000</v>
      </c>
      <c r="J1631" t="s">
        <v>61</v>
      </c>
      <c r="K1631" t="s">
        <v>64</v>
      </c>
      <c r="L1631">
        <v>3</v>
      </c>
      <c r="M1631" s="2">
        <v>21.67</v>
      </c>
      <c r="N1631" s="2">
        <v>22.333333</v>
      </c>
      <c r="O1631" s="2">
        <f>Ventas[[#This Row],[Cantidad]]*Ventas[[#This Row],[Costo unitario]]</f>
        <v>65.010000000000005</v>
      </c>
      <c r="P1631" s="2">
        <f>Ventas[[#This Row],[Cantidad]]*Ventas[[#This Row],[Precio unitario]]</f>
        <v>66.999999000000003</v>
      </c>
    </row>
    <row r="1632" spans="2:16" hidden="1" x14ac:dyDescent="0.3">
      <c r="B1632" s="1">
        <v>42349</v>
      </c>
      <c r="C1632">
        <v>2015</v>
      </c>
      <c r="D1632" t="s">
        <v>60</v>
      </c>
      <c r="E1632">
        <v>38</v>
      </c>
      <c r="F1632" t="s">
        <v>90</v>
      </c>
      <c r="G1632" t="s">
        <v>34</v>
      </c>
      <c r="H1632" t="s">
        <v>27</v>
      </c>
      <c r="I1632" s="16">
        <f>VLOOKUP(Ventas[[#This Row],[Estado]], Población[#All], 2, 0)</f>
        <v>11780000</v>
      </c>
      <c r="J1632" t="s">
        <v>61</v>
      </c>
      <c r="K1632" t="s">
        <v>66</v>
      </c>
      <c r="L1632">
        <v>1</v>
      </c>
      <c r="M1632" s="2">
        <v>875</v>
      </c>
      <c r="N1632" s="2">
        <v>967</v>
      </c>
      <c r="O1632" s="2">
        <f>Ventas[[#This Row],[Cantidad]]*Ventas[[#This Row],[Costo unitario]]</f>
        <v>875</v>
      </c>
      <c r="P1632" s="2">
        <f>Ventas[[#This Row],[Cantidad]]*Ventas[[#This Row],[Precio unitario]]</f>
        <v>967</v>
      </c>
    </row>
    <row r="1633" spans="2:16" x14ac:dyDescent="0.3">
      <c r="B1633" s="1">
        <v>42433</v>
      </c>
      <c r="C1633">
        <v>2016</v>
      </c>
      <c r="D1633" t="s">
        <v>51</v>
      </c>
      <c r="E1633">
        <v>38</v>
      </c>
      <c r="F1633" t="s">
        <v>89</v>
      </c>
      <c r="G1633" t="s">
        <v>34</v>
      </c>
      <c r="H1633" t="s">
        <v>1</v>
      </c>
      <c r="I1633" s="16">
        <f>VLOOKUP(Ventas[[#This Row],[Estado]], Población[#All], 2, 0)</f>
        <v>39240000</v>
      </c>
      <c r="J1633" t="s">
        <v>61</v>
      </c>
      <c r="K1633" t="s">
        <v>75</v>
      </c>
      <c r="L1633">
        <v>2</v>
      </c>
      <c r="M1633" s="2">
        <v>240</v>
      </c>
      <c r="N1633" s="2">
        <v>290.5</v>
      </c>
      <c r="O1633" s="2">
        <f>Ventas[[#This Row],[Cantidad]]*Ventas[[#This Row],[Costo unitario]]</f>
        <v>480</v>
      </c>
      <c r="P1633" s="2">
        <f>Ventas[[#This Row],[Cantidad]]*Ventas[[#This Row],[Precio unitario]]</f>
        <v>581</v>
      </c>
    </row>
    <row r="1634" spans="2:16" x14ac:dyDescent="0.3">
      <c r="B1634" s="1">
        <v>42520</v>
      </c>
      <c r="C1634">
        <v>2016</v>
      </c>
      <c r="D1634" t="s">
        <v>53</v>
      </c>
      <c r="E1634">
        <v>38</v>
      </c>
      <c r="F1634" t="s">
        <v>89</v>
      </c>
      <c r="G1634" t="s">
        <v>34</v>
      </c>
      <c r="H1634" t="s">
        <v>1</v>
      </c>
      <c r="I1634" s="16">
        <f>VLOOKUP(Ventas[[#This Row],[Estado]], Población[#All], 2, 0)</f>
        <v>39240000</v>
      </c>
      <c r="J1634" t="s">
        <v>61</v>
      </c>
      <c r="K1634" t="s">
        <v>75</v>
      </c>
      <c r="L1634">
        <v>1</v>
      </c>
      <c r="M1634" s="2">
        <v>240</v>
      </c>
      <c r="N1634" s="2">
        <v>274</v>
      </c>
      <c r="O1634" s="2">
        <f>Ventas[[#This Row],[Cantidad]]*Ventas[[#This Row],[Costo unitario]]</f>
        <v>240</v>
      </c>
      <c r="P1634" s="2">
        <f>Ventas[[#This Row],[Cantidad]]*Ventas[[#This Row],[Precio unitario]]</f>
        <v>274</v>
      </c>
    </row>
    <row r="1635" spans="2:16" x14ac:dyDescent="0.3">
      <c r="B1635" s="1">
        <v>42549</v>
      </c>
      <c r="C1635">
        <v>2016</v>
      </c>
      <c r="D1635" t="s">
        <v>54</v>
      </c>
      <c r="E1635">
        <v>38</v>
      </c>
      <c r="F1635" t="s">
        <v>89</v>
      </c>
      <c r="G1635" t="s">
        <v>34</v>
      </c>
      <c r="H1635" t="s">
        <v>1</v>
      </c>
      <c r="I1635" s="16">
        <f>VLOOKUP(Ventas[[#This Row],[Estado]], Población[#All], 2, 0)</f>
        <v>39240000</v>
      </c>
      <c r="J1635" t="s">
        <v>61</v>
      </c>
      <c r="K1635" t="s">
        <v>75</v>
      </c>
      <c r="L1635">
        <v>3</v>
      </c>
      <c r="M1635" s="2">
        <v>400</v>
      </c>
      <c r="N1635" s="2">
        <v>505</v>
      </c>
      <c r="O1635" s="2">
        <f>Ventas[[#This Row],[Cantidad]]*Ventas[[#This Row],[Costo unitario]]</f>
        <v>1200</v>
      </c>
      <c r="P1635" s="2">
        <f>Ventas[[#This Row],[Cantidad]]*Ventas[[#This Row],[Precio unitario]]</f>
        <v>1515</v>
      </c>
    </row>
    <row r="1636" spans="2:16" x14ac:dyDescent="0.3">
      <c r="B1636" s="1">
        <v>42561</v>
      </c>
      <c r="C1636">
        <v>2016</v>
      </c>
      <c r="D1636" t="s">
        <v>55</v>
      </c>
      <c r="E1636">
        <v>38</v>
      </c>
      <c r="F1636" t="s">
        <v>89</v>
      </c>
      <c r="G1636" t="s">
        <v>34</v>
      </c>
      <c r="H1636" t="s">
        <v>1</v>
      </c>
      <c r="I1636" s="16">
        <f>VLOOKUP(Ventas[[#This Row],[Estado]], Población[#All], 2, 0)</f>
        <v>39240000</v>
      </c>
      <c r="J1636" t="s">
        <v>61</v>
      </c>
      <c r="K1636" t="s">
        <v>75</v>
      </c>
      <c r="L1636">
        <v>1</v>
      </c>
      <c r="M1636" s="2">
        <v>1560</v>
      </c>
      <c r="N1636" s="2">
        <v>2073</v>
      </c>
      <c r="O1636" s="2">
        <f>Ventas[[#This Row],[Cantidad]]*Ventas[[#This Row],[Costo unitario]]</f>
        <v>1560</v>
      </c>
      <c r="P1636" s="2">
        <f>Ventas[[#This Row],[Cantidad]]*Ventas[[#This Row],[Precio unitario]]</f>
        <v>2073</v>
      </c>
    </row>
    <row r="1637" spans="2:16" x14ac:dyDescent="0.3">
      <c r="B1637" s="1">
        <v>42399</v>
      </c>
      <c r="C1637">
        <v>2016</v>
      </c>
      <c r="D1637" t="s">
        <v>49</v>
      </c>
      <c r="E1637">
        <v>38</v>
      </c>
      <c r="F1637" t="s">
        <v>89</v>
      </c>
      <c r="G1637" t="s">
        <v>34</v>
      </c>
      <c r="H1637" t="s">
        <v>0</v>
      </c>
      <c r="I1637" s="16">
        <f>VLOOKUP(Ventas[[#This Row],[Estado]], Población[#All], 2, 0)</f>
        <v>712816</v>
      </c>
      <c r="J1637" t="s">
        <v>61</v>
      </c>
      <c r="K1637" t="s">
        <v>64</v>
      </c>
      <c r="L1637">
        <v>1</v>
      </c>
      <c r="M1637" s="2">
        <v>870</v>
      </c>
      <c r="N1637" s="2">
        <v>1090</v>
      </c>
      <c r="O1637" s="2">
        <f>Ventas[[#This Row],[Cantidad]]*Ventas[[#This Row],[Costo unitario]]</f>
        <v>870</v>
      </c>
      <c r="P1637" s="2">
        <f>Ventas[[#This Row],[Cantidad]]*Ventas[[#This Row],[Precio unitario]]</f>
        <v>1090</v>
      </c>
    </row>
    <row r="1638" spans="2:16" x14ac:dyDescent="0.3">
      <c r="B1638" s="1">
        <v>42399</v>
      </c>
      <c r="C1638">
        <v>2016</v>
      </c>
      <c r="D1638" t="s">
        <v>49</v>
      </c>
      <c r="E1638">
        <v>38</v>
      </c>
      <c r="F1638" t="s">
        <v>89</v>
      </c>
      <c r="G1638" t="s">
        <v>34</v>
      </c>
      <c r="H1638" t="s">
        <v>0</v>
      </c>
      <c r="I1638" s="16">
        <f>VLOOKUP(Ventas[[#This Row],[Estado]], Población[#All], 2, 0)</f>
        <v>712816</v>
      </c>
      <c r="J1638" t="s">
        <v>61</v>
      </c>
      <c r="K1638" t="s">
        <v>64</v>
      </c>
      <c r="L1638">
        <v>3</v>
      </c>
      <c r="M1638" s="2">
        <v>26.67</v>
      </c>
      <c r="N1638" s="2">
        <v>33</v>
      </c>
      <c r="O1638" s="2">
        <f>Ventas[[#This Row],[Cantidad]]*Ventas[[#This Row],[Costo unitario]]</f>
        <v>80.010000000000005</v>
      </c>
      <c r="P1638" s="2">
        <f>Ventas[[#This Row],[Cantidad]]*Ventas[[#This Row],[Precio unitario]]</f>
        <v>99</v>
      </c>
    </row>
    <row r="1639" spans="2:16" x14ac:dyDescent="0.3">
      <c r="B1639" s="1">
        <v>42399</v>
      </c>
      <c r="C1639">
        <v>2016</v>
      </c>
      <c r="D1639" t="s">
        <v>49</v>
      </c>
      <c r="E1639">
        <v>38</v>
      </c>
      <c r="F1639" t="s">
        <v>89</v>
      </c>
      <c r="G1639" t="s">
        <v>34</v>
      </c>
      <c r="H1639" t="s">
        <v>0</v>
      </c>
      <c r="I1639" s="16">
        <f>VLOOKUP(Ventas[[#This Row],[Estado]], Población[#All], 2, 0)</f>
        <v>712816</v>
      </c>
      <c r="J1639" t="s">
        <v>61</v>
      </c>
      <c r="K1639" t="s">
        <v>64</v>
      </c>
      <c r="L1639">
        <v>1</v>
      </c>
      <c r="M1639" s="2">
        <v>23</v>
      </c>
      <c r="N1639" s="2">
        <v>26</v>
      </c>
      <c r="O1639" s="2">
        <f>Ventas[[#This Row],[Cantidad]]*Ventas[[#This Row],[Costo unitario]]</f>
        <v>23</v>
      </c>
      <c r="P1639" s="2">
        <f>Ventas[[#This Row],[Cantidad]]*Ventas[[#This Row],[Precio unitario]]</f>
        <v>26</v>
      </c>
    </row>
    <row r="1640" spans="2:16" x14ac:dyDescent="0.3">
      <c r="B1640" s="1">
        <v>42402</v>
      </c>
      <c r="C1640">
        <v>2016</v>
      </c>
      <c r="D1640" t="s">
        <v>50</v>
      </c>
      <c r="E1640">
        <v>38</v>
      </c>
      <c r="F1640" t="s">
        <v>89</v>
      </c>
      <c r="G1640" t="s">
        <v>34</v>
      </c>
      <c r="H1640" t="s">
        <v>0</v>
      </c>
      <c r="I1640" s="16">
        <f>VLOOKUP(Ventas[[#This Row],[Estado]], Población[#All], 2, 0)</f>
        <v>712816</v>
      </c>
      <c r="J1640" t="s">
        <v>61</v>
      </c>
      <c r="K1640" t="s">
        <v>64</v>
      </c>
      <c r="L1640">
        <v>1</v>
      </c>
      <c r="M1640" s="2">
        <v>580</v>
      </c>
      <c r="N1640" s="2">
        <v>735</v>
      </c>
      <c r="O1640" s="2">
        <f>Ventas[[#This Row],[Cantidad]]*Ventas[[#This Row],[Costo unitario]]</f>
        <v>580</v>
      </c>
      <c r="P1640" s="2">
        <f>Ventas[[#This Row],[Cantidad]]*Ventas[[#This Row],[Precio unitario]]</f>
        <v>735</v>
      </c>
    </row>
    <row r="1641" spans="2:16" x14ac:dyDescent="0.3">
      <c r="B1641" s="1">
        <v>42402</v>
      </c>
      <c r="C1641">
        <v>2016</v>
      </c>
      <c r="D1641" t="s">
        <v>50</v>
      </c>
      <c r="E1641">
        <v>38</v>
      </c>
      <c r="F1641" t="s">
        <v>89</v>
      </c>
      <c r="G1641" t="s">
        <v>34</v>
      </c>
      <c r="H1641" t="s">
        <v>0</v>
      </c>
      <c r="I1641" s="16">
        <f>VLOOKUP(Ventas[[#This Row],[Estado]], Población[#All], 2, 0)</f>
        <v>712816</v>
      </c>
      <c r="J1641" t="s">
        <v>61</v>
      </c>
      <c r="K1641" t="s">
        <v>64</v>
      </c>
      <c r="L1641">
        <v>1</v>
      </c>
      <c r="M1641" s="2">
        <v>110</v>
      </c>
      <c r="N1641" s="2">
        <v>137</v>
      </c>
      <c r="O1641" s="2">
        <f>Ventas[[#This Row],[Cantidad]]*Ventas[[#This Row],[Costo unitario]]</f>
        <v>110</v>
      </c>
      <c r="P1641" s="2">
        <f>Ventas[[#This Row],[Cantidad]]*Ventas[[#This Row],[Precio unitario]]</f>
        <v>137</v>
      </c>
    </row>
    <row r="1642" spans="2:16" x14ac:dyDescent="0.3">
      <c r="B1642" s="1">
        <v>42402</v>
      </c>
      <c r="C1642">
        <v>2016</v>
      </c>
      <c r="D1642" t="s">
        <v>50</v>
      </c>
      <c r="E1642">
        <v>38</v>
      </c>
      <c r="F1642" t="s">
        <v>89</v>
      </c>
      <c r="G1642" t="s">
        <v>34</v>
      </c>
      <c r="H1642" t="s">
        <v>0</v>
      </c>
      <c r="I1642" s="16">
        <f>VLOOKUP(Ventas[[#This Row],[Estado]], Población[#All], 2, 0)</f>
        <v>712816</v>
      </c>
      <c r="J1642" t="s">
        <v>61</v>
      </c>
      <c r="K1642" t="s">
        <v>64</v>
      </c>
      <c r="L1642">
        <v>1</v>
      </c>
      <c r="M1642" s="2">
        <v>48</v>
      </c>
      <c r="N1642" s="2">
        <v>59</v>
      </c>
      <c r="O1642" s="2">
        <f>Ventas[[#This Row],[Cantidad]]*Ventas[[#This Row],[Costo unitario]]</f>
        <v>48</v>
      </c>
      <c r="P1642" s="2">
        <f>Ventas[[#This Row],[Cantidad]]*Ventas[[#This Row],[Precio unitario]]</f>
        <v>59</v>
      </c>
    </row>
    <row r="1643" spans="2:16" x14ac:dyDescent="0.3">
      <c r="B1643" s="1">
        <v>42434</v>
      </c>
      <c r="C1643">
        <v>2016</v>
      </c>
      <c r="D1643" t="s">
        <v>51</v>
      </c>
      <c r="E1643">
        <v>38</v>
      </c>
      <c r="F1643" t="s">
        <v>89</v>
      </c>
      <c r="G1643" t="s">
        <v>34</v>
      </c>
      <c r="H1643" t="s">
        <v>0</v>
      </c>
      <c r="I1643" s="16">
        <f>VLOOKUP(Ventas[[#This Row],[Estado]], Población[#All], 2, 0)</f>
        <v>712816</v>
      </c>
      <c r="J1643" t="s">
        <v>61</v>
      </c>
      <c r="K1643" t="s">
        <v>66</v>
      </c>
      <c r="L1643">
        <v>3</v>
      </c>
      <c r="M1643" s="2">
        <v>175</v>
      </c>
      <c r="N1643" s="2">
        <v>224.66666699999999</v>
      </c>
      <c r="O1643" s="2">
        <f>Ventas[[#This Row],[Cantidad]]*Ventas[[#This Row],[Costo unitario]]</f>
        <v>525</v>
      </c>
      <c r="P1643" s="2">
        <f>Ventas[[#This Row],[Cantidad]]*Ventas[[#This Row],[Precio unitario]]</f>
        <v>674.000001</v>
      </c>
    </row>
    <row r="1644" spans="2:16" x14ac:dyDescent="0.3">
      <c r="B1644" s="1">
        <v>42466</v>
      </c>
      <c r="C1644">
        <v>2016</v>
      </c>
      <c r="D1644" t="s">
        <v>52</v>
      </c>
      <c r="E1644">
        <v>38</v>
      </c>
      <c r="F1644" t="s">
        <v>89</v>
      </c>
      <c r="G1644" t="s">
        <v>34</v>
      </c>
      <c r="H1644" t="s">
        <v>0</v>
      </c>
      <c r="I1644" s="16">
        <f>VLOOKUP(Ventas[[#This Row],[Estado]], Población[#All], 2, 0)</f>
        <v>712816</v>
      </c>
      <c r="J1644" t="s">
        <v>61</v>
      </c>
      <c r="K1644" t="s">
        <v>64</v>
      </c>
      <c r="L1644">
        <v>2</v>
      </c>
      <c r="M1644" s="2">
        <v>1</v>
      </c>
      <c r="N1644" s="2">
        <v>1.5</v>
      </c>
      <c r="O1644" s="2">
        <f>Ventas[[#This Row],[Cantidad]]*Ventas[[#This Row],[Costo unitario]]</f>
        <v>2</v>
      </c>
      <c r="P1644" s="2">
        <f>Ventas[[#This Row],[Cantidad]]*Ventas[[#This Row],[Precio unitario]]</f>
        <v>3</v>
      </c>
    </row>
    <row r="1645" spans="2:16" x14ac:dyDescent="0.3">
      <c r="B1645" s="1">
        <v>42468</v>
      </c>
      <c r="C1645">
        <v>2016</v>
      </c>
      <c r="D1645" t="s">
        <v>52</v>
      </c>
      <c r="E1645">
        <v>38</v>
      </c>
      <c r="F1645" t="s">
        <v>89</v>
      </c>
      <c r="G1645" t="s">
        <v>34</v>
      </c>
      <c r="H1645" t="s">
        <v>0</v>
      </c>
      <c r="I1645" s="16">
        <f>VLOOKUP(Ventas[[#This Row],[Estado]], Población[#All], 2, 0)</f>
        <v>712816</v>
      </c>
      <c r="J1645" t="s">
        <v>61</v>
      </c>
      <c r="K1645" t="s">
        <v>64</v>
      </c>
      <c r="L1645">
        <v>2</v>
      </c>
      <c r="M1645" s="2">
        <v>179.5</v>
      </c>
      <c r="N1645" s="2">
        <v>232</v>
      </c>
      <c r="O1645" s="2">
        <f>Ventas[[#This Row],[Cantidad]]*Ventas[[#This Row],[Costo unitario]]</f>
        <v>359</v>
      </c>
      <c r="P1645" s="2">
        <f>Ventas[[#This Row],[Cantidad]]*Ventas[[#This Row],[Precio unitario]]</f>
        <v>464</v>
      </c>
    </row>
    <row r="1646" spans="2:16" x14ac:dyDescent="0.3">
      <c r="B1646" s="1">
        <v>42468</v>
      </c>
      <c r="C1646">
        <v>2016</v>
      </c>
      <c r="D1646" t="s">
        <v>52</v>
      </c>
      <c r="E1646">
        <v>38</v>
      </c>
      <c r="F1646" t="s">
        <v>89</v>
      </c>
      <c r="G1646" t="s">
        <v>34</v>
      </c>
      <c r="H1646" t="s">
        <v>0</v>
      </c>
      <c r="I1646" s="16">
        <f>VLOOKUP(Ventas[[#This Row],[Estado]], Población[#All], 2, 0)</f>
        <v>712816</v>
      </c>
      <c r="J1646" t="s">
        <v>61</v>
      </c>
      <c r="K1646" t="s">
        <v>64</v>
      </c>
      <c r="L1646">
        <v>2</v>
      </c>
      <c r="M1646" s="2">
        <v>31</v>
      </c>
      <c r="N1646" s="2">
        <v>38</v>
      </c>
      <c r="O1646" s="2">
        <f>Ventas[[#This Row],[Cantidad]]*Ventas[[#This Row],[Costo unitario]]</f>
        <v>62</v>
      </c>
      <c r="P1646" s="2">
        <f>Ventas[[#This Row],[Cantidad]]*Ventas[[#This Row],[Precio unitario]]</f>
        <v>76</v>
      </c>
    </row>
    <row r="1647" spans="2:16" x14ac:dyDescent="0.3">
      <c r="B1647" s="1">
        <v>42479</v>
      </c>
      <c r="C1647">
        <v>2016</v>
      </c>
      <c r="D1647" t="s">
        <v>52</v>
      </c>
      <c r="E1647">
        <v>38</v>
      </c>
      <c r="F1647" t="s">
        <v>89</v>
      </c>
      <c r="G1647" t="s">
        <v>34</v>
      </c>
      <c r="H1647" t="s">
        <v>0</v>
      </c>
      <c r="I1647" s="16">
        <f>VLOOKUP(Ventas[[#This Row],[Estado]], Población[#All], 2, 0)</f>
        <v>712816</v>
      </c>
      <c r="J1647" t="s">
        <v>61</v>
      </c>
      <c r="K1647" t="s">
        <v>66</v>
      </c>
      <c r="L1647">
        <v>3</v>
      </c>
      <c r="M1647" s="2">
        <v>23.33</v>
      </c>
      <c r="N1647" s="2">
        <v>26.333333</v>
      </c>
      <c r="O1647" s="2">
        <f>Ventas[[#This Row],[Cantidad]]*Ventas[[#This Row],[Costo unitario]]</f>
        <v>69.989999999999995</v>
      </c>
      <c r="P1647" s="2">
        <f>Ventas[[#This Row],[Cantidad]]*Ventas[[#This Row],[Precio unitario]]</f>
        <v>78.999999000000003</v>
      </c>
    </row>
    <row r="1648" spans="2:16" x14ac:dyDescent="0.3">
      <c r="B1648" s="1">
        <v>42483</v>
      </c>
      <c r="C1648">
        <v>2016</v>
      </c>
      <c r="D1648" t="s">
        <v>52</v>
      </c>
      <c r="E1648">
        <v>38</v>
      </c>
      <c r="F1648" t="s">
        <v>89</v>
      </c>
      <c r="G1648" t="s">
        <v>34</v>
      </c>
      <c r="H1648" t="s">
        <v>0</v>
      </c>
      <c r="I1648" s="16">
        <f>VLOOKUP(Ventas[[#This Row],[Estado]], Población[#All], 2, 0)</f>
        <v>712816</v>
      </c>
      <c r="J1648" t="s">
        <v>61</v>
      </c>
      <c r="K1648" t="s">
        <v>64</v>
      </c>
      <c r="L1648">
        <v>2</v>
      </c>
      <c r="M1648" s="2">
        <v>118</v>
      </c>
      <c r="N1648" s="2">
        <v>142</v>
      </c>
      <c r="O1648" s="2">
        <f>Ventas[[#This Row],[Cantidad]]*Ventas[[#This Row],[Costo unitario]]</f>
        <v>236</v>
      </c>
      <c r="P1648" s="2">
        <f>Ventas[[#This Row],[Cantidad]]*Ventas[[#This Row],[Precio unitario]]</f>
        <v>284</v>
      </c>
    </row>
    <row r="1649" spans="2:16" x14ac:dyDescent="0.3">
      <c r="B1649" s="1">
        <v>42502</v>
      </c>
      <c r="C1649">
        <v>2016</v>
      </c>
      <c r="D1649" t="s">
        <v>53</v>
      </c>
      <c r="E1649">
        <v>38</v>
      </c>
      <c r="F1649" t="s">
        <v>89</v>
      </c>
      <c r="G1649" t="s">
        <v>34</v>
      </c>
      <c r="H1649" t="s">
        <v>0</v>
      </c>
      <c r="I1649" s="16">
        <f>VLOOKUP(Ventas[[#This Row],[Estado]], Población[#All], 2, 0)</f>
        <v>712816</v>
      </c>
      <c r="J1649" t="s">
        <v>61</v>
      </c>
      <c r="K1649" t="s">
        <v>64</v>
      </c>
      <c r="L1649">
        <v>2</v>
      </c>
      <c r="M1649" s="2">
        <v>58</v>
      </c>
      <c r="N1649" s="2">
        <v>75</v>
      </c>
      <c r="O1649" s="2">
        <f>Ventas[[#This Row],[Cantidad]]*Ventas[[#This Row],[Costo unitario]]</f>
        <v>116</v>
      </c>
      <c r="P1649" s="2">
        <f>Ventas[[#This Row],[Cantidad]]*Ventas[[#This Row],[Precio unitario]]</f>
        <v>150</v>
      </c>
    </row>
    <row r="1650" spans="2:16" x14ac:dyDescent="0.3">
      <c r="B1650" s="1">
        <v>42502</v>
      </c>
      <c r="C1650">
        <v>2016</v>
      </c>
      <c r="D1650" t="s">
        <v>53</v>
      </c>
      <c r="E1650">
        <v>38</v>
      </c>
      <c r="F1650" t="s">
        <v>89</v>
      </c>
      <c r="G1650" t="s">
        <v>34</v>
      </c>
      <c r="H1650" t="s">
        <v>0</v>
      </c>
      <c r="I1650" s="16">
        <f>VLOOKUP(Ventas[[#This Row],[Estado]], Población[#All], 2, 0)</f>
        <v>712816</v>
      </c>
      <c r="J1650" t="s">
        <v>61</v>
      </c>
      <c r="K1650" t="s">
        <v>64</v>
      </c>
      <c r="L1650">
        <v>1</v>
      </c>
      <c r="M1650" s="2">
        <v>25</v>
      </c>
      <c r="N1650" s="2">
        <v>28</v>
      </c>
      <c r="O1650" s="2">
        <f>Ventas[[#This Row],[Cantidad]]*Ventas[[#This Row],[Costo unitario]]</f>
        <v>25</v>
      </c>
      <c r="P1650" s="2">
        <f>Ventas[[#This Row],[Cantidad]]*Ventas[[#This Row],[Precio unitario]]</f>
        <v>28</v>
      </c>
    </row>
    <row r="1651" spans="2:16" x14ac:dyDescent="0.3">
      <c r="B1651" s="1">
        <v>42503</v>
      </c>
      <c r="C1651">
        <v>2016</v>
      </c>
      <c r="D1651" t="s">
        <v>53</v>
      </c>
      <c r="E1651">
        <v>38</v>
      </c>
      <c r="F1651" t="s">
        <v>89</v>
      </c>
      <c r="G1651" t="s">
        <v>34</v>
      </c>
      <c r="H1651" t="s">
        <v>0</v>
      </c>
      <c r="I1651" s="16">
        <f>VLOOKUP(Ventas[[#This Row],[Estado]], Población[#All], 2, 0)</f>
        <v>712816</v>
      </c>
      <c r="J1651" t="s">
        <v>61</v>
      </c>
      <c r="K1651" t="s">
        <v>64</v>
      </c>
      <c r="L1651">
        <v>3</v>
      </c>
      <c r="M1651" s="2">
        <v>207.67</v>
      </c>
      <c r="N1651" s="2">
        <v>270.66666700000002</v>
      </c>
      <c r="O1651" s="2">
        <f>Ventas[[#This Row],[Cantidad]]*Ventas[[#This Row],[Costo unitario]]</f>
        <v>623.01</v>
      </c>
      <c r="P1651" s="2">
        <f>Ventas[[#This Row],[Cantidad]]*Ventas[[#This Row],[Precio unitario]]</f>
        <v>812.00000100000011</v>
      </c>
    </row>
    <row r="1652" spans="2:16" x14ac:dyDescent="0.3">
      <c r="B1652" s="1">
        <v>42507</v>
      </c>
      <c r="C1652">
        <v>2016</v>
      </c>
      <c r="D1652" t="s">
        <v>53</v>
      </c>
      <c r="E1652">
        <v>38</v>
      </c>
      <c r="F1652" t="s">
        <v>89</v>
      </c>
      <c r="G1652" t="s">
        <v>34</v>
      </c>
      <c r="H1652" t="s">
        <v>0</v>
      </c>
      <c r="I1652" s="16">
        <f>VLOOKUP(Ventas[[#This Row],[Estado]], Población[#All], 2, 0)</f>
        <v>712816</v>
      </c>
      <c r="J1652" t="s">
        <v>61</v>
      </c>
      <c r="K1652" t="s">
        <v>66</v>
      </c>
      <c r="L1652">
        <v>2</v>
      </c>
      <c r="M1652" s="2">
        <v>105</v>
      </c>
      <c r="N1652" s="2">
        <v>134</v>
      </c>
      <c r="O1652" s="2">
        <f>Ventas[[#This Row],[Cantidad]]*Ventas[[#This Row],[Costo unitario]]</f>
        <v>210</v>
      </c>
      <c r="P1652" s="2">
        <f>Ventas[[#This Row],[Cantidad]]*Ventas[[#This Row],[Precio unitario]]</f>
        <v>268</v>
      </c>
    </row>
    <row r="1653" spans="2:16" x14ac:dyDescent="0.3">
      <c r="B1653" s="1">
        <v>42517</v>
      </c>
      <c r="C1653">
        <v>2016</v>
      </c>
      <c r="D1653" t="s">
        <v>53</v>
      </c>
      <c r="E1653">
        <v>38</v>
      </c>
      <c r="F1653" t="s">
        <v>89</v>
      </c>
      <c r="G1653" t="s">
        <v>34</v>
      </c>
      <c r="H1653" t="s">
        <v>0</v>
      </c>
      <c r="I1653" s="16">
        <f>VLOOKUP(Ventas[[#This Row],[Estado]], Población[#All], 2, 0)</f>
        <v>712816</v>
      </c>
      <c r="J1653" t="s">
        <v>61</v>
      </c>
      <c r="K1653" t="s">
        <v>64</v>
      </c>
      <c r="L1653">
        <v>1</v>
      </c>
      <c r="M1653" s="2">
        <v>85</v>
      </c>
      <c r="N1653" s="2">
        <v>105</v>
      </c>
      <c r="O1653" s="2">
        <f>Ventas[[#This Row],[Cantidad]]*Ventas[[#This Row],[Costo unitario]]</f>
        <v>85</v>
      </c>
      <c r="P1653" s="2">
        <f>Ventas[[#This Row],[Cantidad]]*Ventas[[#This Row],[Precio unitario]]</f>
        <v>105</v>
      </c>
    </row>
    <row r="1654" spans="2:16" x14ac:dyDescent="0.3">
      <c r="B1654" s="1">
        <v>42525</v>
      </c>
      <c r="C1654">
        <v>2016</v>
      </c>
      <c r="D1654" t="s">
        <v>54</v>
      </c>
      <c r="E1654">
        <v>38</v>
      </c>
      <c r="F1654" t="s">
        <v>89</v>
      </c>
      <c r="G1654" t="s">
        <v>34</v>
      </c>
      <c r="H1654" t="s">
        <v>0</v>
      </c>
      <c r="I1654" s="16">
        <f>VLOOKUP(Ventas[[#This Row],[Estado]], Población[#All], 2, 0)</f>
        <v>712816</v>
      </c>
      <c r="J1654" t="s">
        <v>61</v>
      </c>
      <c r="K1654" t="s">
        <v>66</v>
      </c>
      <c r="L1654">
        <v>1</v>
      </c>
      <c r="M1654" s="2">
        <v>105</v>
      </c>
      <c r="N1654" s="2">
        <v>143</v>
      </c>
      <c r="O1654" s="2">
        <f>Ventas[[#This Row],[Cantidad]]*Ventas[[#This Row],[Costo unitario]]</f>
        <v>105</v>
      </c>
      <c r="P1654" s="2">
        <f>Ventas[[#This Row],[Cantidad]]*Ventas[[#This Row],[Precio unitario]]</f>
        <v>143</v>
      </c>
    </row>
    <row r="1655" spans="2:16" x14ac:dyDescent="0.3">
      <c r="B1655" s="1">
        <v>42535</v>
      </c>
      <c r="C1655">
        <v>2016</v>
      </c>
      <c r="D1655" t="s">
        <v>54</v>
      </c>
      <c r="E1655">
        <v>38</v>
      </c>
      <c r="F1655" t="s">
        <v>89</v>
      </c>
      <c r="G1655" t="s">
        <v>34</v>
      </c>
      <c r="H1655" t="s">
        <v>0</v>
      </c>
      <c r="I1655" s="16">
        <f>VLOOKUP(Ventas[[#This Row],[Estado]], Población[#All], 2, 0)</f>
        <v>712816</v>
      </c>
      <c r="J1655" t="s">
        <v>61</v>
      </c>
      <c r="K1655" t="s">
        <v>66</v>
      </c>
      <c r="L1655">
        <v>2</v>
      </c>
      <c r="M1655" s="2">
        <v>192.5</v>
      </c>
      <c r="N1655" s="2">
        <v>262.5</v>
      </c>
      <c r="O1655" s="2">
        <f>Ventas[[#This Row],[Cantidad]]*Ventas[[#This Row],[Costo unitario]]</f>
        <v>385</v>
      </c>
      <c r="P1655" s="2">
        <f>Ventas[[#This Row],[Cantidad]]*Ventas[[#This Row],[Precio unitario]]</f>
        <v>525</v>
      </c>
    </row>
    <row r="1656" spans="2:16" x14ac:dyDescent="0.3">
      <c r="B1656" s="1">
        <v>42545</v>
      </c>
      <c r="C1656">
        <v>2016</v>
      </c>
      <c r="D1656" t="s">
        <v>54</v>
      </c>
      <c r="E1656">
        <v>38</v>
      </c>
      <c r="F1656" t="s">
        <v>89</v>
      </c>
      <c r="G1656" t="s">
        <v>34</v>
      </c>
      <c r="H1656" t="s">
        <v>0</v>
      </c>
      <c r="I1656" s="16">
        <f>VLOOKUP(Ventas[[#This Row],[Estado]], Población[#All], 2, 0)</f>
        <v>712816</v>
      </c>
      <c r="J1656" t="s">
        <v>61</v>
      </c>
      <c r="K1656" t="s">
        <v>66</v>
      </c>
      <c r="L1656">
        <v>1</v>
      </c>
      <c r="M1656" s="2">
        <v>315</v>
      </c>
      <c r="N1656" s="2">
        <v>405</v>
      </c>
      <c r="O1656" s="2">
        <f>Ventas[[#This Row],[Cantidad]]*Ventas[[#This Row],[Costo unitario]]</f>
        <v>315</v>
      </c>
      <c r="P1656" s="2">
        <f>Ventas[[#This Row],[Cantidad]]*Ventas[[#This Row],[Precio unitario]]</f>
        <v>405</v>
      </c>
    </row>
    <row r="1657" spans="2:16" x14ac:dyDescent="0.3">
      <c r="B1657" s="1">
        <v>42552</v>
      </c>
      <c r="C1657">
        <v>2016</v>
      </c>
      <c r="D1657" t="s">
        <v>55</v>
      </c>
      <c r="E1657">
        <v>38</v>
      </c>
      <c r="F1657" t="s">
        <v>89</v>
      </c>
      <c r="G1657" t="s">
        <v>34</v>
      </c>
      <c r="H1657" t="s">
        <v>0</v>
      </c>
      <c r="I1657" s="16">
        <f>VLOOKUP(Ventas[[#This Row],[Estado]], Población[#All], 2, 0)</f>
        <v>712816</v>
      </c>
      <c r="J1657" t="s">
        <v>61</v>
      </c>
      <c r="K1657" t="s">
        <v>66</v>
      </c>
      <c r="L1657">
        <v>2</v>
      </c>
      <c r="M1657" s="2">
        <v>105</v>
      </c>
      <c r="N1657" s="2">
        <v>134.5</v>
      </c>
      <c r="O1657" s="2">
        <f>Ventas[[#This Row],[Cantidad]]*Ventas[[#This Row],[Costo unitario]]</f>
        <v>210</v>
      </c>
      <c r="P1657" s="2">
        <f>Ventas[[#This Row],[Cantidad]]*Ventas[[#This Row],[Precio unitario]]</f>
        <v>269</v>
      </c>
    </row>
    <row r="1658" spans="2:16" hidden="1" x14ac:dyDescent="0.3">
      <c r="B1658" s="1">
        <v>42219</v>
      </c>
      <c r="C1658">
        <v>2015</v>
      </c>
      <c r="D1658" t="s">
        <v>56</v>
      </c>
      <c r="E1658">
        <v>38</v>
      </c>
      <c r="F1658" t="s">
        <v>89</v>
      </c>
      <c r="G1658" t="s">
        <v>34</v>
      </c>
      <c r="H1658" t="s">
        <v>0</v>
      </c>
      <c r="I1658" s="16">
        <f>VLOOKUP(Ventas[[#This Row],[Estado]], Población[#All], 2, 0)</f>
        <v>712816</v>
      </c>
      <c r="J1658" t="s">
        <v>61</v>
      </c>
      <c r="K1658" t="s">
        <v>64</v>
      </c>
      <c r="L1658">
        <v>2</v>
      </c>
      <c r="M1658" s="2">
        <v>100</v>
      </c>
      <c r="N1658" s="2">
        <v>115</v>
      </c>
      <c r="O1658" s="2">
        <f>Ventas[[#This Row],[Cantidad]]*Ventas[[#This Row],[Costo unitario]]</f>
        <v>200</v>
      </c>
      <c r="P1658" s="2">
        <f>Ventas[[#This Row],[Cantidad]]*Ventas[[#This Row],[Precio unitario]]</f>
        <v>230</v>
      </c>
    </row>
    <row r="1659" spans="2:16" hidden="1" x14ac:dyDescent="0.3">
      <c r="B1659" s="1">
        <v>42237</v>
      </c>
      <c r="C1659">
        <v>2015</v>
      </c>
      <c r="D1659" t="s">
        <v>56</v>
      </c>
      <c r="E1659">
        <v>38</v>
      </c>
      <c r="F1659" t="s">
        <v>89</v>
      </c>
      <c r="G1659" t="s">
        <v>34</v>
      </c>
      <c r="H1659" t="s">
        <v>0</v>
      </c>
      <c r="I1659" s="16">
        <f>VLOOKUP(Ventas[[#This Row],[Estado]], Población[#All], 2, 0)</f>
        <v>712816</v>
      </c>
      <c r="J1659" t="s">
        <v>61</v>
      </c>
      <c r="K1659" t="s">
        <v>64</v>
      </c>
      <c r="L1659">
        <v>1</v>
      </c>
      <c r="M1659" s="2">
        <v>175</v>
      </c>
      <c r="N1659" s="2">
        <v>182</v>
      </c>
      <c r="O1659" s="2">
        <f>Ventas[[#This Row],[Cantidad]]*Ventas[[#This Row],[Costo unitario]]</f>
        <v>175</v>
      </c>
      <c r="P1659" s="2">
        <f>Ventas[[#This Row],[Cantidad]]*Ventas[[#This Row],[Precio unitario]]</f>
        <v>182</v>
      </c>
    </row>
    <row r="1660" spans="2:16" hidden="1" x14ac:dyDescent="0.3">
      <c r="B1660" s="1">
        <v>42237</v>
      </c>
      <c r="C1660">
        <v>2015</v>
      </c>
      <c r="D1660" t="s">
        <v>56</v>
      </c>
      <c r="E1660">
        <v>38</v>
      </c>
      <c r="F1660" t="s">
        <v>89</v>
      </c>
      <c r="G1660" t="s">
        <v>34</v>
      </c>
      <c r="H1660" t="s">
        <v>0</v>
      </c>
      <c r="I1660" s="16">
        <f>VLOOKUP(Ventas[[#This Row],[Estado]], Población[#All], 2, 0)</f>
        <v>712816</v>
      </c>
      <c r="J1660" t="s">
        <v>61</v>
      </c>
      <c r="K1660" t="s">
        <v>64</v>
      </c>
      <c r="L1660">
        <v>3</v>
      </c>
      <c r="M1660" s="2">
        <v>30</v>
      </c>
      <c r="N1660" s="2">
        <v>33</v>
      </c>
      <c r="O1660" s="2">
        <f>Ventas[[#This Row],[Cantidad]]*Ventas[[#This Row],[Costo unitario]]</f>
        <v>90</v>
      </c>
      <c r="P1660" s="2">
        <f>Ventas[[#This Row],[Cantidad]]*Ventas[[#This Row],[Precio unitario]]</f>
        <v>99</v>
      </c>
    </row>
    <row r="1661" spans="2:16" hidden="1" x14ac:dyDescent="0.3">
      <c r="B1661" s="1">
        <v>42237</v>
      </c>
      <c r="C1661">
        <v>2015</v>
      </c>
      <c r="D1661" t="s">
        <v>56</v>
      </c>
      <c r="E1661">
        <v>38</v>
      </c>
      <c r="F1661" t="s">
        <v>89</v>
      </c>
      <c r="G1661" t="s">
        <v>34</v>
      </c>
      <c r="H1661" t="s">
        <v>0</v>
      </c>
      <c r="I1661" s="16">
        <f>VLOOKUP(Ventas[[#This Row],[Estado]], Población[#All], 2, 0)</f>
        <v>712816</v>
      </c>
      <c r="J1661" t="s">
        <v>61</v>
      </c>
      <c r="K1661" t="s">
        <v>66</v>
      </c>
      <c r="L1661">
        <v>2</v>
      </c>
      <c r="M1661" s="2">
        <v>157.5</v>
      </c>
      <c r="N1661" s="2">
        <v>183</v>
      </c>
      <c r="O1661" s="2">
        <f>Ventas[[#This Row],[Cantidad]]*Ventas[[#This Row],[Costo unitario]]</f>
        <v>315</v>
      </c>
      <c r="P1661" s="2">
        <f>Ventas[[#This Row],[Cantidad]]*Ventas[[#This Row],[Precio unitario]]</f>
        <v>366</v>
      </c>
    </row>
    <row r="1662" spans="2:16" hidden="1" x14ac:dyDescent="0.3">
      <c r="B1662" s="1">
        <v>42241</v>
      </c>
      <c r="C1662">
        <v>2015</v>
      </c>
      <c r="D1662" t="s">
        <v>56</v>
      </c>
      <c r="E1662">
        <v>38</v>
      </c>
      <c r="F1662" t="s">
        <v>89</v>
      </c>
      <c r="G1662" t="s">
        <v>34</v>
      </c>
      <c r="H1662" t="s">
        <v>0</v>
      </c>
      <c r="I1662" s="16">
        <f>VLOOKUP(Ventas[[#This Row],[Estado]], Población[#All], 2, 0)</f>
        <v>712816</v>
      </c>
      <c r="J1662" t="s">
        <v>61</v>
      </c>
      <c r="K1662" t="s">
        <v>64</v>
      </c>
      <c r="L1662">
        <v>2</v>
      </c>
      <c r="M1662" s="2">
        <v>507.5</v>
      </c>
      <c r="N1662" s="2">
        <v>583.5</v>
      </c>
      <c r="O1662" s="2">
        <f>Ventas[[#This Row],[Cantidad]]*Ventas[[#This Row],[Costo unitario]]</f>
        <v>1015</v>
      </c>
      <c r="P1662" s="2">
        <f>Ventas[[#This Row],[Cantidad]]*Ventas[[#This Row],[Precio unitario]]</f>
        <v>1167</v>
      </c>
    </row>
    <row r="1663" spans="2:16" hidden="1" x14ac:dyDescent="0.3">
      <c r="B1663" s="1">
        <v>42241</v>
      </c>
      <c r="C1663">
        <v>2015</v>
      </c>
      <c r="D1663" t="s">
        <v>56</v>
      </c>
      <c r="E1663">
        <v>38</v>
      </c>
      <c r="F1663" t="s">
        <v>89</v>
      </c>
      <c r="G1663" t="s">
        <v>34</v>
      </c>
      <c r="H1663" t="s">
        <v>0</v>
      </c>
      <c r="I1663" s="16">
        <f>VLOOKUP(Ventas[[#This Row],[Estado]], Población[#All], 2, 0)</f>
        <v>712816</v>
      </c>
      <c r="J1663" t="s">
        <v>61</v>
      </c>
      <c r="K1663" t="s">
        <v>64</v>
      </c>
      <c r="L1663">
        <v>1</v>
      </c>
      <c r="M1663" s="2">
        <v>90</v>
      </c>
      <c r="N1663" s="2">
        <v>89</v>
      </c>
      <c r="O1663" s="2">
        <f>Ventas[[#This Row],[Cantidad]]*Ventas[[#This Row],[Costo unitario]]</f>
        <v>90</v>
      </c>
      <c r="P1663" s="2">
        <f>Ventas[[#This Row],[Cantidad]]*Ventas[[#This Row],[Precio unitario]]</f>
        <v>89</v>
      </c>
    </row>
    <row r="1664" spans="2:16" hidden="1" x14ac:dyDescent="0.3">
      <c r="B1664" s="1">
        <v>42241</v>
      </c>
      <c r="C1664">
        <v>2015</v>
      </c>
      <c r="D1664" t="s">
        <v>56</v>
      </c>
      <c r="E1664">
        <v>38</v>
      </c>
      <c r="F1664" t="s">
        <v>89</v>
      </c>
      <c r="G1664" t="s">
        <v>34</v>
      </c>
      <c r="H1664" t="s">
        <v>0</v>
      </c>
      <c r="I1664" s="16">
        <f>VLOOKUP(Ventas[[#This Row],[Estado]], Población[#All], 2, 0)</f>
        <v>712816</v>
      </c>
      <c r="J1664" t="s">
        <v>61</v>
      </c>
      <c r="K1664" t="s">
        <v>64</v>
      </c>
      <c r="L1664">
        <v>3</v>
      </c>
      <c r="M1664" s="2">
        <v>17.670000000000002</v>
      </c>
      <c r="N1664" s="2">
        <v>19</v>
      </c>
      <c r="O1664" s="2">
        <f>Ventas[[#This Row],[Cantidad]]*Ventas[[#This Row],[Costo unitario]]</f>
        <v>53.010000000000005</v>
      </c>
      <c r="P1664" s="2">
        <f>Ventas[[#This Row],[Cantidad]]*Ventas[[#This Row],[Precio unitario]]</f>
        <v>57</v>
      </c>
    </row>
    <row r="1665" spans="2:16" hidden="1" x14ac:dyDescent="0.3">
      <c r="B1665" s="1">
        <v>42244</v>
      </c>
      <c r="C1665">
        <v>2015</v>
      </c>
      <c r="D1665" t="s">
        <v>56</v>
      </c>
      <c r="E1665">
        <v>38</v>
      </c>
      <c r="F1665" t="s">
        <v>89</v>
      </c>
      <c r="G1665" t="s">
        <v>34</v>
      </c>
      <c r="H1665" t="s">
        <v>0</v>
      </c>
      <c r="I1665" s="16">
        <f>VLOOKUP(Ventas[[#This Row],[Estado]], Población[#All], 2, 0)</f>
        <v>712816</v>
      </c>
      <c r="J1665" t="s">
        <v>61</v>
      </c>
      <c r="K1665" t="s">
        <v>64</v>
      </c>
      <c r="L1665">
        <v>1</v>
      </c>
      <c r="M1665" s="2">
        <v>245</v>
      </c>
      <c r="N1665" s="2">
        <v>247</v>
      </c>
      <c r="O1665" s="2">
        <f>Ventas[[#This Row],[Cantidad]]*Ventas[[#This Row],[Costo unitario]]</f>
        <v>245</v>
      </c>
      <c r="P1665" s="2">
        <f>Ventas[[#This Row],[Cantidad]]*Ventas[[#This Row],[Precio unitario]]</f>
        <v>247</v>
      </c>
    </row>
    <row r="1666" spans="2:16" hidden="1" x14ac:dyDescent="0.3">
      <c r="B1666" s="1">
        <v>42244</v>
      </c>
      <c r="C1666">
        <v>2015</v>
      </c>
      <c r="D1666" t="s">
        <v>56</v>
      </c>
      <c r="E1666">
        <v>38</v>
      </c>
      <c r="F1666" t="s">
        <v>89</v>
      </c>
      <c r="G1666" t="s">
        <v>34</v>
      </c>
      <c r="H1666" t="s">
        <v>0</v>
      </c>
      <c r="I1666" s="16">
        <f>VLOOKUP(Ventas[[#This Row],[Estado]], Población[#All], 2, 0)</f>
        <v>712816</v>
      </c>
      <c r="J1666" t="s">
        <v>61</v>
      </c>
      <c r="K1666" t="s">
        <v>64</v>
      </c>
      <c r="L1666">
        <v>3</v>
      </c>
      <c r="M1666" s="2">
        <v>13.33</v>
      </c>
      <c r="N1666" s="2">
        <v>13.666667</v>
      </c>
      <c r="O1666" s="2">
        <f>Ventas[[#This Row],[Cantidad]]*Ventas[[#This Row],[Costo unitario]]</f>
        <v>39.99</v>
      </c>
      <c r="P1666" s="2">
        <f>Ventas[[#This Row],[Cantidad]]*Ventas[[#This Row],[Precio unitario]]</f>
        <v>41.000000999999997</v>
      </c>
    </row>
    <row r="1667" spans="2:16" hidden="1" x14ac:dyDescent="0.3">
      <c r="B1667" s="1">
        <v>42244</v>
      </c>
      <c r="C1667">
        <v>2015</v>
      </c>
      <c r="D1667" t="s">
        <v>56</v>
      </c>
      <c r="E1667">
        <v>38</v>
      </c>
      <c r="F1667" t="s">
        <v>89</v>
      </c>
      <c r="G1667" t="s">
        <v>34</v>
      </c>
      <c r="H1667" t="s">
        <v>0</v>
      </c>
      <c r="I1667" s="16">
        <f>VLOOKUP(Ventas[[#This Row],[Estado]], Población[#All], 2, 0)</f>
        <v>712816</v>
      </c>
      <c r="J1667" t="s">
        <v>61</v>
      </c>
      <c r="K1667" t="s">
        <v>66</v>
      </c>
      <c r="L1667">
        <v>3</v>
      </c>
      <c r="M1667" s="2">
        <v>315</v>
      </c>
      <c r="N1667" s="2">
        <v>351</v>
      </c>
      <c r="O1667" s="2">
        <f>Ventas[[#This Row],[Cantidad]]*Ventas[[#This Row],[Costo unitario]]</f>
        <v>945</v>
      </c>
      <c r="P1667" s="2">
        <f>Ventas[[#This Row],[Cantidad]]*Ventas[[#This Row],[Precio unitario]]</f>
        <v>1053</v>
      </c>
    </row>
    <row r="1668" spans="2:16" hidden="1" x14ac:dyDescent="0.3">
      <c r="B1668" s="1">
        <v>42245</v>
      </c>
      <c r="C1668">
        <v>2015</v>
      </c>
      <c r="D1668" t="s">
        <v>56</v>
      </c>
      <c r="E1668">
        <v>38</v>
      </c>
      <c r="F1668" t="s">
        <v>89</v>
      </c>
      <c r="G1668" t="s">
        <v>34</v>
      </c>
      <c r="H1668" t="s">
        <v>0</v>
      </c>
      <c r="I1668" s="16">
        <f>VLOOKUP(Ventas[[#This Row],[Estado]], Población[#All], 2, 0)</f>
        <v>712816</v>
      </c>
      <c r="J1668" t="s">
        <v>61</v>
      </c>
      <c r="K1668" t="s">
        <v>64</v>
      </c>
      <c r="L1668">
        <v>2</v>
      </c>
      <c r="M1668" s="2">
        <v>225</v>
      </c>
      <c r="N1668" s="2">
        <v>243</v>
      </c>
      <c r="O1668" s="2">
        <f>Ventas[[#This Row],[Cantidad]]*Ventas[[#This Row],[Costo unitario]]</f>
        <v>450</v>
      </c>
      <c r="P1668" s="2">
        <f>Ventas[[#This Row],[Cantidad]]*Ventas[[#This Row],[Precio unitario]]</f>
        <v>486</v>
      </c>
    </row>
    <row r="1669" spans="2:16" hidden="1" x14ac:dyDescent="0.3">
      <c r="B1669" s="1">
        <v>42250</v>
      </c>
      <c r="C1669">
        <v>2015</v>
      </c>
      <c r="D1669" t="s">
        <v>57</v>
      </c>
      <c r="E1669">
        <v>38</v>
      </c>
      <c r="F1669" t="s">
        <v>89</v>
      </c>
      <c r="G1669" t="s">
        <v>34</v>
      </c>
      <c r="H1669" t="s">
        <v>0</v>
      </c>
      <c r="I1669" s="16">
        <f>VLOOKUP(Ventas[[#This Row],[Estado]], Población[#All], 2, 0)</f>
        <v>712816</v>
      </c>
      <c r="J1669" t="s">
        <v>61</v>
      </c>
      <c r="K1669" t="s">
        <v>64</v>
      </c>
      <c r="L1669">
        <v>1</v>
      </c>
      <c r="M1669" s="2">
        <v>425</v>
      </c>
      <c r="N1669" s="2">
        <v>471</v>
      </c>
      <c r="O1669" s="2">
        <f>Ventas[[#This Row],[Cantidad]]*Ventas[[#This Row],[Costo unitario]]</f>
        <v>425</v>
      </c>
      <c r="P1669" s="2">
        <f>Ventas[[#This Row],[Cantidad]]*Ventas[[#This Row],[Precio unitario]]</f>
        <v>471</v>
      </c>
    </row>
    <row r="1670" spans="2:16" hidden="1" x14ac:dyDescent="0.3">
      <c r="B1670" s="1">
        <v>42299</v>
      </c>
      <c r="C1670">
        <v>2015</v>
      </c>
      <c r="D1670" t="s">
        <v>58</v>
      </c>
      <c r="E1670">
        <v>38</v>
      </c>
      <c r="F1670" t="s">
        <v>89</v>
      </c>
      <c r="G1670" t="s">
        <v>34</v>
      </c>
      <c r="H1670" t="s">
        <v>0</v>
      </c>
      <c r="I1670" s="16">
        <f>VLOOKUP(Ventas[[#This Row],[Estado]], Población[#All], 2, 0)</f>
        <v>712816</v>
      </c>
      <c r="J1670" t="s">
        <v>61</v>
      </c>
      <c r="K1670" t="s">
        <v>66</v>
      </c>
      <c r="L1670">
        <v>1</v>
      </c>
      <c r="M1670" s="2">
        <v>35</v>
      </c>
      <c r="N1670" s="2">
        <v>41</v>
      </c>
      <c r="O1670" s="2">
        <f>Ventas[[#This Row],[Cantidad]]*Ventas[[#This Row],[Costo unitario]]</f>
        <v>35</v>
      </c>
      <c r="P1670" s="2">
        <f>Ventas[[#This Row],[Cantidad]]*Ventas[[#This Row],[Precio unitario]]</f>
        <v>41</v>
      </c>
    </row>
    <row r="1671" spans="2:16" hidden="1" x14ac:dyDescent="0.3">
      <c r="B1671" s="1">
        <v>42311</v>
      </c>
      <c r="C1671">
        <v>2015</v>
      </c>
      <c r="D1671" t="s">
        <v>59</v>
      </c>
      <c r="E1671">
        <v>38</v>
      </c>
      <c r="F1671" t="s">
        <v>89</v>
      </c>
      <c r="G1671" t="s">
        <v>34</v>
      </c>
      <c r="H1671" t="s">
        <v>0</v>
      </c>
      <c r="I1671" s="16">
        <f>VLOOKUP(Ventas[[#This Row],[Estado]], Población[#All], 2, 0)</f>
        <v>712816</v>
      </c>
      <c r="J1671" t="s">
        <v>61</v>
      </c>
      <c r="K1671" t="s">
        <v>64</v>
      </c>
      <c r="L1671">
        <v>1</v>
      </c>
      <c r="M1671" s="2">
        <v>105</v>
      </c>
      <c r="N1671" s="2">
        <v>116</v>
      </c>
      <c r="O1671" s="2">
        <f>Ventas[[#This Row],[Cantidad]]*Ventas[[#This Row],[Costo unitario]]</f>
        <v>105</v>
      </c>
      <c r="P1671" s="2">
        <f>Ventas[[#This Row],[Cantidad]]*Ventas[[#This Row],[Precio unitario]]</f>
        <v>116</v>
      </c>
    </row>
    <row r="1672" spans="2:16" hidden="1" x14ac:dyDescent="0.3">
      <c r="B1672" s="1">
        <v>42311</v>
      </c>
      <c r="C1672">
        <v>2015</v>
      </c>
      <c r="D1672" t="s">
        <v>59</v>
      </c>
      <c r="E1672">
        <v>38</v>
      </c>
      <c r="F1672" t="s">
        <v>89</v>
      </c>
      <c r="G1672" t="s">
        <v>34</v>
      </c>
      <c r="H1672" t="s">
        <v>0</v>
      </c>
      <c r="I1672" s="16">
        <f>VLOOKUP(Ventas[[#This Row],[Estado]], Población[#All], 2, 0)</f>
        <v>712816</v>
      </c>
      <c r="J1672" t="s">
        <v>61</v>
      </c>
      <c r="K1672" t="s">
        <v>66</v>
      </c>
      <c r="L1672">
        <v>1</v>
      </c>
      <c r="M1672" s="2">
        <v>455</v>
      </c>
      <c r="N1672" s="2">
        <v>505</v>
      </c>
      <c r="O1672" s="2">
        <f>Ventas[[#This Row],[Cantidad]]*Ventas[[#This Row],[Costo unitario]]</f>
        <v>455</v>
      </c>
      <c r="P1672" s="2">
        <f>Ventas[[#This Row],[Cantidad]]*Ventas[[#This Row],[Precio unitario]]</f>
        <v>505</v>
      </c>
    </row>
    <row r="1673" spans="2:16" hidden="1" x14ac:dyDescent="0.3">
      <c r="B1673" s="1">
        <v>42320</v>
      </c>
      <c r="C1673">
        <v>2015</v>
      </c>
      <c r="D1673" t="s">
        <v>59</v>
      </c>
      <c r="E1673">
        <v>38</v>
      </c>
      <c r="F1673" t="s">
        <v>89</v>
      </c>
      <c r="G1673" t="s">
        <v>34</v>
      </c>
      <c r="H1673" t="s">
        <v>0</v>
      </c>
      <c r="I1673" s="16">
        <f>VLOOKUP(Ventas[[#This Row],[Estado]], Población[#All], 2, 0)</f>
        <v>712816</v>
      </c>
      <c r="J1673" t="s">
        <v>61</v>
      </c>
      <c r="K1673" t="s">
        <v>64</v>
      </c>
      <c r="L1673">
        <v>1</v>
      </c>
      <c r="M1673" s="2">
        <v>100</v>
      </c>
      <c r="N1673" s="2">
        <v>105</v>
      </c>
      <c r="O1673" s="2">
        <f>Ventas[[#This Row],[Cantidad]]*Ventas[[#This Row],[Costo unitario]]</f>
        <v>100</v>
      </c>
      <c r="P1673" s="2">
        <f>Ventas[[#This Row],[Cantidad]]*Ventas[[#This Row],[Precio unitario]]</f>
        <v>105</v>
      </c>
    </row>
    <row r="1674" spans="2:16" hidden="1" x14ac:dyDescent="0.3">
      <c r="B1674" s="1">
        <v>42341</v>
      </c>
      <c r="C1674">
        <v>2015</v>
      </c>
      <c r="D1674" t="s">
        <v>60</v>
      </c>
      <c r="E1674">
        <v>38</v>
      </c>
      <c r="F1674" t="s">
        <v>89</v>
      </c>
      <c r="G1674" t="s">
        <v>34</v>
      </c>
      <c r="H1674" t="s">
        <v>0</v>
      </c>
      <c r="I1674" s="16">
        <f>VLOOKUP(Ventas[[#This Row],[Estado]], Población[#All], 2, 0)</f>
        <v>712816</v>
      </c>
      <c r="J1674" t="s">
        <v>61</v>
      </c>
      <c r="K1674" t="s">
        <v>64</v>
      </c>
      <c r="L1674">
        <v>2</v>
      </c>
      <c r="M1674" s="2">
        <v>2.5</v>
      </c>
      <c r="N1674" s="2">
        <v>2.5</v>
      </c>
      <c r="O1674" s="2">
        <f>Ventas[[#This Row],[Cantidad]]*Ventas[[#This Row],[Costo unitario]]</f>
        <v>5</v>
      </c>
      <c r="P1674" s="2">
        <f>Ventas[[#This Row],[Cantidad]]*Ventas[[#This Row],[Precio unitario]]</f>
        <v>5</v>
      </c>
    </row>
    <row r="1675" spans="2:16" hidden="1" x14ac:dyDescent="0.3">
      <c r="B1675" s="1">
        <v>42341</v>
      </c>
      <c r="C1675">
        <v>2015</v>
      </c>
      <c r="D1675" t="s">
        <v>60</v>
      </c>
      <c r="E1675">
        <v>38</v>
      </c>
      <c r="F1675" t="s">
        <v>89</v>
      </c>
      <c r="G1675" t="s">
        <v>34</v>
      </c>
      <c r="H1675" t="s">
        <v>0</v>
      </c>
      <c r="I1675" s="16">
        <f>VLOOKUP(Ventas[[#This Row],[Estado]], Población[#All], 2, 0)</f>
        <v>712816</v>
      </c>
      <c r="J1675" t="s">
        <v>61</v>
      </c>
      <c r="K1675" t="s">
        <v>64</v>
      </c>
      <c r="L1675">
        <v>1</v>
      </c>
      <c r="M1675" s="2">
        <v>240</v>
      </c>
      <c r="N1675" s="2">
        <v>265</v>
      </c>
      <c r="O1675" s="2">
        <f>Ventas[[#This Row],[Cantidad]]*Ventas[[#This Row],[Costo unitario]]</f>
        <v>240</v>
      </c>
      <c r="P1675" s="2">
        <f>Ventas[[#This Row],[Cantidad]]*Ventas[[#This Row],[Precio unitario]]</f>
        <v>265</v>
      </c>
    </row>
    <row r="1676" spans="2:16" hidden="1" x14ac:dyDescent="0.3">
      <c r="B1676" s="1">
        <v>42341</v>
      </c>
      <c r="C1676">
        <v>2015</v>
      </c>
      <c r="D1676" t="s">
        <v>60</v>
      </c>
      <c r="E1676">
        <v>38</v>
      </c>
      <c r="F1676" t="s">
        <v>89</v>
      </c>
      <c r="G1676" t="s">
        <v>34</v>
      </c>
      <c r="H1676" t="s">
        <v>0</v>
      </c>
      <c r="I1676" s="16">
        <f>VLOOKUP(Ventas[[#This Row],[Estado]], Población[#All], 2, 0)</f>
        <v>712816</v>
      </c>
      <c r="J1676" t="s">
        <v>61</v>
      </c>
      <c r="K1676" t="s">
        <v>64</v>
      </c>
      <c r="L1676">
        <v>2</v>
      </c>
      <c r="M1676" s="2">
        <v>32</v>
      </c>
      <c r="N1676" s="2">
        <v>37</v>
      </c>
      <c r="O1676" s="2">
        <f>Ventas[[#This Row],[Cantidad]]*Ventas[[#This Row],[Costo unitario]]</f>
        <v>64</v>
      </c>
      <c r="P1676" s="2">
        <f>Ventas[[#This Row],[Cantidad]]*Ventas[[#This Row],[Precio unitario]]</f>
        <v>74</v>
      </c>
    </row>
    <row r="1677" spans="2:16" x14ac:dyDescent="0.3">
      <c r="B1677" s="1">
        <v>42510</v>
      </c>
      <c r="C1677">
        <v>2016</v>
      </c>
      <c r="D1677" t="s">
        <v>53</v>
      </c>
      <c r="E1677">
        <v>38</v>
      </c>
      <c r="F1677" t="s">
        <v>90</v>
      </c>
      <c r="G1677" t="s">
        <v>34</v>
      </c>
      <c r="H1677" t="s">
        <v>1</v>
      </c>
      <c r="I1677" s="16">
        <f>VLOOKUP(Ventas[[#This Row],[Estado]], Población[#All], 2, 0)</f>
        <v>39240000</v>
      </c>
      <c r="J1677" t="s">
        <v>61</v>
      </c>
      <c r="K1677" t="s">
        <v>71</v>
      </c>
      <c r="L1677">
        <v>2</v>
      </c>
      <c r="M1677" s="2">
        <v>198</v>
      </c>
      <c r="N1677" s="2">
        <v>278</v>
      </c>
      <c r="O1677" s="2">
        <f>Ventas[[#This Row],[Cantidad]]*Ventas[[#This Row],[Costo unitario]]</f>
        <v>396</v>
      </c>
      <c r="P1677" s="2">
        <f>Ventas[[#This Row],[Cantidad]]*Ventas[[#This Row],[Precio unitario]]</f>
        <v>556</v>
      </c>
    </row>
    <row r="1678" spans="2:16" x14ac:dyDescent="0.3">
      <c r="B1678" s="1">
        <v>42525</v>
      </c>
      <c r="C1678">
        <v>2016</v>
      </c>
      <c r="D1678" t="s">
        <v>54</v>
      </c>
      <c r="E1678">
        <v>38</v>
      </c>
      <c r="F1678" t="s">
        <v>90</v>
      </c>
      <c r="G1678" t="s">
        <v>34</v>
      </c>
      <c r="H1678" t="s">
        <v>1</v>
      </c>
      <c r="I1678" s="16">
        <f>VLOOKUP(Ventas[[#This Row],[Estado]], Población[#All], 2, 0)</f>
        <v>39240000</v>
      </c>
      <c r="J1678" t="s">
        <v>61</v>
      </c>
      <c r="K1678" t="s">
        <v>71</v>
      </c>
      <c r="L1678">
        <v>1</v>
      </c>
      <c r="M1678" s="2">
        <v>242</v>
      </c>
      <c r="N1678" s="2">
        <v>301</v>
      </c>
      <c r="O1678" s="2">
        <f>Ventas[[#This Row],[Cantidad]]*Ventas[[#This Row],[Costo unitario]]</f>
        <v>242</v>
      </c>
      <c r="P1678" s="2">
        <f>Ventas[[#This Row],[Cantidad]]*Ventas[[#This Row],[Precio unitario]]</f>
        <v>301</v>
      </c>
    </row>
    <row r="1679" spans="2:16" x14ac:dyDescent="0.3">
      <c r="B1679" s="1">
        <v>42527</v>
      </c>
      <c r="C1679">
        <v>2016</v>
      </c>
      <c r="D1679" t="s">
        <v>54</v>
      </c>
      <c r="E1679">
        <v>38</v>
      </c>
      <c r="F1679" t="s">
        <v>90</v>
      </c>
      <c r="G1679" t="s">
        <v>34</v>
      </c>
      <c r="H1679" t="s">
        <v>1</v>
      </c>
      <c r="I1679" s="16">
        <f>VLOOKUP(Ventas[[#This Row],[Estado]], Población[#All], 2, 0)</f>
        <v>39240000</v>
      </c>
      <c r="J1679" t="s">
        <v>61</v>
      </c>
      <c r="K1679" t="s">
        <v>71</v>
      </c>
      <c r="L1679">
        <v>3</v>
      </c>
      <c r="M1679" s="2">
        <v>14.67</v>
      </c>
      <c r="N1679" s="2">
        <v>18</v>
      </c>
      <c r="O1679" s="2">
        <f>Ventas[[#This Row],[Cantidad]]*Ventas[[#This Row],[Costo unitario]]</f>
        <v>44.01</v>
      </c>
      <c r="P1679" s="2">
        <f>Ventas[[#This Row],[Cantidad]]*Ventas[[#This Row],[Precio unitario]]</f>
        <v>54</v>
      </c>
    </row>
    <row r="1680" spans="2:16" x14ac:dyDescent="0.3">
      <c r="B1680" s="1">
        <v>42540</v>
      </c>
      <c r="C1680">
        <v>2016</v>
      </c>
      <c r="D1680" t="s">
        <v>54</v>
      </c>
      <c r="E1680">
        <v>38</v>
      </c>
      <c r="F1680" t="s">
        <v>90</v>
      </c>
      <c r="G1680" t="s">
        <v>34</v>
      </c>
      <c r="H1680" t="s">
        <v>1</v>
      </c>
      <c r="I1680" s="16">
        <f>VLOOKUP(Ventas[[#This Row],[Estado]], Población[#All], 2, 0)</f>
        <v>39240000</v>
      </c>
      <c r="J1680" t="s">
        <v>61</v>
      </c>
      <c r="K1680" t="s">
        <v>71</v>
      </c>
      <c r="L1680">
        <v>1</v>
      </c>
      <c r="M1680" s="2">
        <v>22</v>
      </c>
      <c r="N1680" s="2">
        <v>25</v>
      </c>
      <c r="O1680" s="2">
        <f>Ventas[[#This Row],[Cantidad]]*Ventas[[#This Row],[Costo unitario]]</f>
        <v>22</v>
      </c>
      <c r="P1680" s="2">
        <f>Ventas[[#This Row],[Cantidad]]*Ventas[[#This Row],[Precio unitario]]</f>
        <v>25</v>
      </c>
    </row>
    <row r="1681" spans="2:16" x14ac:dyDescent="0.3">
      <c r="B1681" s="1">
        <v>42566</v>
      </c>
      <c r="C1681">
        <v>2016</v>
      </c>
      <c r="D1681" t="s">
        <v>55</v>
      </c>
      <c r="E1681">
        <v>38</v>
      </c>
      <c r="F1681" t="s">
        <v>90</v>
      </c>
      <c r="G1681" t="s">
        <v>34</v>
      </c>
      <c r="H1681" t="s">
        <v>1</v>
      </c>
      <c r="I1681" s="16">
        <f>VLOOKUP(Ventas[[#This Row],[Estado]], Población[#All], 2, 0)</f>
        <v>39240000</v>
      </c>
      <c r="J1681" t="s">
        <v>61</v>
      </c>
      <c r="K1681" t="s">
        <v>71</v>
      </c>
      <c r="L1681">
        <v>1</v>
      </c>
      <c r="M1681" s="2">
        <v>528</v>
      </c>
      <c r="N1681" s="2">
        <v>677</v>
      </c>
      <c r="O1681" s="2">
        <f>Ventas[[#This Row],[Cantidad]]*Ventas[[#This Row],[Costo unitario]]</f>
        <v>528</v>
      </c>
      <c r="P1681" s="2">
        <f>Ventas[[#This Row],[Cantidad]]*Ventas[[#This Row],[Precio unitario]]</f>
        <v>677</v>
      </c>
    </row>
    <row r="1682" spans="2:16" x14ac:dyDescent="0.3">
      <c r="B1682" s="1">
        <v>42573</v>
      </c>
      <c r="C1682">
        <v>2016</v>
      </c>
      <c r="D1682" t="s">
        <v>55</v>
      </c>
      <c r="E1682">
        <v>38</v>
      </c>
      <c r="F1682" t="s">
        <v>90</v>
      </c>
      <c r="G1682" t="s">
        <v>34</v>
      </c>
      <c r="H1682" t="s">
        <v>1</v>
      </c>
      <c r="I1682" s="16">
        <f>VLOOKUP(Ventas[[#This Row],[Estado]], Población[#All], 2, 0)</f>
        <v>39240000</v>
      </c>
      <c r="J1682" t="s">
        <v>61</v>
      </c>
      <c r="K1682" t="s">
        <v>71</v>
      </c>
      <c r="L1682">
        <v>2</v>
      </c>
      <c r="M1682" s="2">
        <v>209</v>
      </c>
      <c r="N1682" s="2">
        <v>249</v>
      </c>
      <c r="O1682" s="2">
        <f>Ventas[[#This Row],[Cantidad]]*Ventas[[#This Row],[Costo unitario]]</f>
        <v>418</v>
      </c>
      <c r="P1682" s="2">
        <f>Ventas[[#This Row],[Cantidad]]*Ventas[[#This Row],[Precio unitario]]</f>
        <v>498</v>
      </c>
    </row>
    <row r="1683" spans="2:16" x14ac:dyDescent="0.3">
      <c r="B1683" s="1">
        <v>42466</v>
      </c>
      <c r="C1683">
        <v>2016</v>
      </c>
      <c r="D1683" t="s">
        <v>52</v>
      </c>
      <c r="E1683">
        <v>38</v>
      </c>
      <c r="F1683" t="s">
        <v>89</v>
      </c>
      <c r="G1683" t="s">
        <v>34</v>
      </c>
      <c r="H1683" t="s">
        <v>1</v>
      </c>
      <c r="I1683" s="16">
        <f>VLOOKUP(Ventas[[#This Row],[Estado]], Población[#All], 2, 0)</f>
        <v>39240000</v>
      </c>
      <c r="J1683" t="s">
        <v>61</v>
      </c>
      <c r="K1683" t="s">
        <v>68</v>
      </c>
      <c r="L1683">
        <v>2</v>
      </c>
      <c r="M1683" s="2">
        <v>477</v>
      </c>
      <c r="N1683" s="2">
        <v>604.5</v>
      </c>
      <c r="O1683" s="2">
        <f>Ventas[[#This Row],[Cantidad]]*Ventas[[#This Row],[Costo unitario]]</f>
        <v>954</v>
      </c>
      <c r="P1683" s="2">
        <f>Ventas[[#This Row],[Cantidad]]*Ventas[[#This Row],[Precio unitario]]</f>
        <v>1209</v>
      </c>
    </row>
    <row r="1684" spans="2:16" x14ac:dyDescent="0.3">
      <c r="B1684" s="1">
        <v>42486</v>
      </c>
      <c r="C1684">
        <v>2016</v>
      </c>
      <c r="D1684" t="s">
        <v>52</v>
      </c>
      <c r="E1684">
        <v>38</v>
      </c>
      <c r="F1684" t="s">
        <v>89</v>
      </c>
      <c r="G1684" t="s">
        <v>34</v>
      </c>
      <c r="H1684" t="s">
        <v>1</v>
      </c>
      <c r="I1684" s="16">
        <f>VLOOKUP(Ventas[[#This Row],[Estado]], Población[#All], 2, 0)</f>
        <v>39240000</v>
      </c>
      <c r="J1684" t="s">
        <v>61</v>
      </c>
      <c r="K1684" t="s">
        <v>71</v>
      </c>
      <c r="L1684">
        <v>1</v>
      </c>
      <c r="M1684" s="2">
        <v>198</v>
      </c>
      <c r="N1684" s="2">
        <v>265</v>
      </c>
      <c r="O1684" s="2">
        <f>Ventas[[#This Row],[Cantidad]]*Ventas[[#This Row],[Costo unitario]]</f>
        <v>198</v>
      </c>
      <c r="P1684" s="2">
        <f>Ventas[[#This Row],[Cantidad]]*Ventas[[#This Row],[Precio unitario]]</f>
        <v>265</v>
      </c>
    </row>
    <row r="1685" spans="2:16" x14ac:dyDescent="0.3">
      <c r="B1685" s="1">
        <v>42520</v>
      </c>
      <c r="C1685">
        <v>2016</v>
      </c>
      <c r="D1685" t="s">
        <v>53</v>
      </c>
      <c r="E1685">
        <v>38</v>
      </c>
      <c r="F1685" t="s">
        <v>89</v>
      </c>
      <c r="G1685" t="s">
        <v>34</v>
      </c>
      <c r="H1685" t="s">
        <v>1</v>
      </c>
      <c r="I1685" s="16">
        <f>VLOOKUP(Ventas[[#This Row],[Estado]], Población[#All], 2, 0)</f>
        <v>39240000</v>
      </c>
      <c r="J1685" t="s">
        <v>63</v>
      </c>
      <c r="K1685" t="s">
        <v>67</v>
      </c>
      <c r="L1685">
        <v>2</v>
      </c>
      <c r="M1685" s="2">
        <v>1147.5</v>
      </c>
      <c r="N1685" s="2">
        <v>1237</v>
      </c>
      <c r="O1685" s="2">
        <f>Ventas[[#This Row],[Cantidad]]*Ventas[[#This Row],[Costo unitario]]</f>
        <v>2295</v>
      </c>
      <c r="P1685" s="2">
        <f>Ventas[[#This Row],[Cantidad]]*Ventas[[#This Row],[Precio unitario]]</f>
        <v>2474</v>
      </c>
    </row>
    <row r="1686" spans="2:16" hidden="1" x14ac:dyDescent="0.3">
      <c r="B1686" s="1">
        <v>42044</v>
      </c>
      <c r="C1686">
        <v>2015</v>
      </c>
      <c r="D1686" t="s">
        <v>50</v>
      </c>
      <c r="E1686">
        <v>38</v>
      </c>
      <c r="F1686" t="s">
        <v>89</v>
      </c>
      <c r="G1686" t="s">
        <v>34</v>
      </c>
      <c r="H1686" t="s">
        <v>1</v>
      </c>
      <c r="I1686" s="16">
        <f>VLOOKUP(Ventas[[#This Row],[Estado]], Población[#All], 2, 0)</f>
        <v>39240000</v>
      </c>
      <c r="J1686" t="s">
        <v>63</v>
      </c>
      <c r="K1686" t="s">
        <v>67</v>
      </c>
      <c r="L1686">
        <v>1</v>
      </c>
      <c r="M1686" s="2">
        <v>2071</v>
      </c>
      <c r="N1686" s="2">
        <v>2188</v>
      </c>
      <c r="O1686" s="2">
        <f>Ventas[[#This Row],[Cantidad]]*Ventas[[#This Row],[Costo unitario]]</f>
        <v>2071</v>
      </c>
      <c r="P1686" s="2">
        <f>Ventas[[#This Row],[Cantidad]]*Ventas[[#This Row],[Precio unitario]]</f>
        <v>2188</v>
      </c>
    </row>
    <row r="1687" spans="2:16" hidden="1" x14ac:dyDescent="0.3">
      <c r="B1687" s="1">
        <v>42168</v>
      </c>
      <c r="C1687">
        <v>2015</v>
      </c>
      <c r="D1687" t="s">
        <v>54</v>
      </c>
      <c r="E1687">
        <v>38</v>
      </c>
      <c r="F1687" t="s">
        <v>89</v>
      </c>
      <c r="G1687" t="s">
        <v>34</v>
      </c>
      <c r="H1687" t="s">
        <v>1</v>
      </c>
      <c r="I1687" s="16">
        <f>VLOOKUP(Ventas[[#This Row],[Estado]], Población[#All], 2, 0)</f>
        <v>39240000</v>
      </c>
      <c r="J1687" t="s">
        <v>63</v>
      </c>
      <c r="K1687" t="s">
        <v>67</v>
      </c>
      <c r="L1687">
        <v>3</v>
      </c>
      <c r="M1687" s="2">
        <v>690.33</v>
      </c>
      <c r="N1687" s="2">
        <v>681</v>
      </c>
      <c r="O1687" s="2">
        <f>Ventas[[#This Row],[Cantidad]]*Ventas[[#This Row],[Costo unitario]]</f>
        <v>2070.9900000000002</v>
      </c>
      <c r="P1687" s="2">
        <f>Ventas[[#This Row],[Cantidad]]*Ventas[[#This Row],[Precio unitario]]</f>
        <v>2043</v>
      </c>
    </row>
    <row r="1688" spans="2:16" hidden="1" x14ac:dyDescent="0.3">
      <c r="B1688" s="1">
        <v>42185</v>
      </c>
      <c r="C1688">
        <v>2015</v>
      </c>
      <c r="D1688" t="s">
        <v>54</v>
      </c>
      <c r="E1688">
        <v>38</v>
      </c>
      <c r="F1688" t="s">
        <v>89</v>
      </c>
      <c r="G1688" t="s">
        <v>34</v>
      </c>
      <c r="H1688" t="s">
        <v>1</v>
      </c>
      <c r="I1688" s="16">
        <f>VLOOKUP(Ventas[[#This Row],[Estado]], Población[#All], 2, 0)</f>
        <v>39240000</v>
      </c>
      <c r="J1688" t="s">
        <v>63</v>
      </c>
      <c r="K1688" t="s">
        <v>67</v>
      </c>
      <c r="L1688">
        <v>1</v>
      </c>
      <c r="M1688" s="2">
        <v>2071</v>
      </c>
      <c r="N1688" s="2">
        <v>1959</v>
      </c>
      <c r="O1688" s="2">
        <f>Ventas[[#This Row],[Cantidad]]*Ventas[[#This Row],[Costo unitario]]</f>
        <v>2071</v>
      </c>
      <c r="P1688" s="2">
        <f>Ventas[[#This Row],[Cantidad]]*Ventas[[#This Row],[Precio unitario]]</f>
        <v>1959</v>
      </c>
    </row>
    <row r="1689" spans="2:16" hidden="1" x14ac:dyDescent="0.3">
      <c r="B1689" s="1">
        <v>42240</v>
      </c>
      <c r="C1689">
        <v>2015</v>
      </c>
      <c r="D1689" t="s">
        <v>56</v>
      </c>
      <c r="E1689">
        <v>38</v>
      </c>
      <c r="F1689" t="s">
        <v>89</v>
      </c>
      <c r="G1689" t="s">
        <v>34</v>
      </c>
      <c r="H1689" t="s">
        <v>1</v>
      </c>
      <c r="I1689" s="16">
        <f>VLOOKUP(Ventas[[#This Row],[Estado]], Población[#All], 2, 0)</f>
        <v>39240000</v>
      </c>
      <c r="J1689" t="s">
        <v>63</v>
      </c>
      <c r="K1689" t="s">
        <v>67</v>
      </c>
      <c r="L1689">
        <v>1</v>
      </c>
      <c r="M1689" s="2">
        <v>2320</v>
      </c>
      <c r="N1689" s="2">
        <v>2290</v>
      </c>
      <c r="O1689" s="2">
        <f>Ventas[[#This Row],[Cantidad]]*Ventas[[#This Row],[Costo unitario]]</f>
        <v>2320</v>
      </c>
      <c r="P1689" s="2">
        <f>Ventas[[#This Row],[Cantidad]]*Ventas[[#This Row],[Precio unitario]]</f>
        <v>2290</v>
      </c>
    </row>
    <row r="1690" spans="2:16" hidden="1" x14ac:dyDescent="0.3">
      <c r="B1690" s="1">
        <v>42240</v>
      </c>
      <c r="C1690">
        <v>2015</v>
      </c>
      <c r="D1690" t="s">
        <v>56</v>
      </c>
      <c r="E1690">
        <v>38</v>
      </c>
      <c r="F1690" t="s">
        <v>89</v>
      </c>
      <c r="G1690" t="s">
        <v>34</v>
      </c>
      <c r="H1690" t="s">
        <v>1</v>
      </c>
      <c r="I1690" s="16">
        <f>VLOOKUP(Ventas[[#This Row],[Estado]], Población[#All], 2, 0)</f>
        <v>39240000</v>
      </c>
      <c r="J1690" t="s">
        <v>61</v>
      </c>
      <c r="K1690" t="s">
        <v>68</v>
      </c>
      <c r="L1690">
        <v>2</v>
      </c>
      <c r="M1690" s="2">
        <v>159</v>
      </c>
      <c r="N1690" s="2">
        <v>187.5</v>
      </c>
      <c r="O1690" s="2">
        <f>Ventas[[#This Row],[Cantidad]]*Ventas[[#This Row],[Costo unitario]]</f>
        <v>318</v>
      </c>
      <c r="P1690" s="2">
        <f>Ventas[[#This Row],[Cantidad]]*Ventas[[#This Row],[Precio unitario]]</f>
        <v>375</v>
      </c>
    </row>
    <row r="1691" spans="2:16" hidden="1" x14ac:dyDescent="0.3">
      <c r="B1691" s="1">
        <v>42249</v>
      </c>
      <c r="C1691">
        <v>2015</v>
      </c>
      <c r="D1691" t="s">
        <v>57</v>
      </c>
      <c r="E1691">
        <v>38</v>
      </c>
      <c r="F1691" t="s">
        <v>89</v>
      </c>
      <c r="G1691" t="s">
        <v>34</v>
      </c>
      <c r="H1691" t="s">
        <v>1</v>
      </c>
      <c r="I1691" s="16">
        <f>VLOOKUP(Ventas[[#This Row],[Estado]], Población[#All], 2, 0)</f>
        <v>39240000</v>
      </c>
      <c r="J1691" t="s">
        <v>63</v>
      </c>
      <c r="K1691" t="s">
        <v>67</v>
      </c>
      <c r="L1691">
        <v>3</v>
      </c>
      <c r="M1691" s="2">
        <v>765</v>
      </c>
      <c r="N1691" s="2">
        <v>800.66666699999996</v>
      </c>
      <c r="O1691" s="2">
        <f>Ventas[[#This Row],[Cantidad]]*Ventas[[#This Row],[Costo unitario]]</f>
        <v>2295</v>
      </c>
      <c r="P1691" s="2">
        <f>Ventas[[#This Row],[Cantidad]]*Ventas[[#This Row],[Precio unitario]]</f>
        <v>2402.0000009999999</v>
      </c>
    </row>
    <row r="1692" spans="2:16" hidden="1" x14ac:dyDescent="0.3">
      <c r="B1692" s="1">
        <v>42358</v>
      </c>
      <c r="C1692">
        <v>2015</v>
      </c>
      <c r="D1692" t="s">
        <v>60</v>
      </c>
      <c r="E1692">
        <v>38</v>
      </c>
      <c r="F1692" t="s">
        <v>89</v>
      </c>
      <c r="G1692" t="s">
        <v>34</v>
      </c>
      <c r="H1692" t="s">
        <v>1</v>
      </c>
      <c r="I1692" s="16">
        <f>VLOOKUP(Ventas[[#This Row],[Estado]], Población[#All], 2, 0)</f>
        <v>39240000</v>
      </c>
      <c r="J1692" t="s">
        <v>63</v>
      </c>
      <c r="K1692" t="s">
        <v>67</v>
      </c>
      <c r="L1692">
        <v>2</v>
      </c>
      <c r="M1692" s="2">
        <v>1147.5</v>
      </c>
      <c r="N1692" s="2">
        <v>1153.5</v>
      </c>
      <c r="O1692" s="2">
        <f>Ventas[[#This Row],[Cantidad]]*Ventas[[#This Row],[Costo unitario]]</f>
        <v>2295</v>
      </c>
      <c r="P1692" s="2">
        <f>Ventas[[#This Row],[Cantidad]]*Ventas[[#This Row],[Precio unitario]]</f>
        <v>2307</v>
      </c>
    </row>
    <row r="1693" spans="2:16" x14ac:dyDescent="0.3">
      <c r="B1693" s="1">
        <v>42394</v>
      </c>
      <c r="C1693">
        <v>2016</v>
      </c>
      <c r="D1693" t="s">
        <v>49</v>
      </c>
      <c r="E1693">
        <v>24</v>
      </c>
      <c r="F1693" t="s">
        <v>90</v>
      </c>
      <c r="G1693" t="s">
        <v>34</v>
      </c>
      <c r="H1693" t="s">
        <v>0</v>
      </c>
      <c r="I1693" s="16">
        <f>VLOOKUP(Ventas[[#This Row],[Estado]], Población[#All], 2, 0)</f>
        <v>712816</v>
      </c>
      <c r="J1693" t="s">
        <v>62</v>
      </c>
      <c r="K1693" t="s">
        <v>65</v>
      </c>
      <c r="L1693">
        <v>1</v>
      </c>
      <c r="M1693" s="2">
        <v>196</v>
      </c>
      <c r="N1693" s="2">
        <v>275</v>
      </c>
      <c r="O1693" s="2">
        <f>Ventas[[#This Row],[Cantidad]]*Ventas[[#This Row],[Costo unitario]]</f>
        <v>196</v>
      </c>
      <c r="P1693" s="2">
        <f>Ventas[[#This Row],[Cantidad]]*Ventas[[#This Row],[Precio unitario]]</f>
        <v>275</v>
      </c>
    </row>
    <row r="1694" spans="2:16" hidden="1" x14ac:dyDescent="0.3">
      <c r="B1694" s="1">
        <v>42324</v>
      </c>
      <c r="C1694">
        <v>2015</v>
      </c>
      <c r="D1694" t="s">
        <v>59</v>
      </c>
      <c r="E1694">
        <v>24</v>
      </c>
      <c r="F1694" t="s">
        <v>90</v>
      </c>
      <c r="G1694" t="s">
        <v>34</v>
      </c>
      <c r="H1694" t="s">
        <v>0</v>
      </c>
      <c r="I1694" s="16">
        <f>VLOOKUP(Ventas[[#This Row],[Estado]], Población[#All], 2, 0)</f>
        <v>712816</v>
      </c>
      <c r="J1694" t="s">
        <v>63</v>
      </c>
      <c r="K1694" t="s">
        <v>67</v>
      </c>
      <c r="L1694">
        <v>1</v>
      </c>
      <c r="M1694" s="2">
        <v>2320</v>
      </c>
      <c r="N1694" s="2">
        <v>2152</v>
      </c>
      <c r="O1694" s="2">
        <f>Ventas[[#This Row],[Cantidad]]*Ventas[[#This Row],[Costo unitario]]</f>
        <v>2320</v>
      </c>
      <c r="P1694" s="2">
        <f>Ventas[[#This Row],[Cantidad]]*Ventas[[#This Row],[Precio unitario]]</f>
        <v>2152</v>
      </c>
    </row>
    <row r="1695" spans="2:16" hidden="1" x14ac:dyDescent="0.3">
      <c r="B1695" s="1">
        <v>42013</v>
      </c>
      <c r="C1695">
        <v>2015</v>
      </c>
      <c r="D1695" t="s">
        <v>49</v>
      </c>
      <c r="E1695">
        <v>24</v>
      </c>
      <c r="F1695" t="s">
        <v>89</v>
      </c>
      <c r="G1695" t="s">
        <v>34</v>
      </c>
      <c r="H1695" t="s">
        <v>1</v>
      </c>
      <c r="I1695" s="16">
        <f>VLOOKUP(Ventas[[#This Row],[Estado]], Población[#All], 2, 0)</f>
        <v>39240000</v>
      </c>
      <c r="J1695" t="s">
        <v>63</v>
      </c>
      <c r="K1695" t="s">
        <v>67</v>
      </c>
      <c r="L1695">
        <v>3</v>
      </c>
      <c r="M1695" s="2">
        <v>690.33</v>
      </c>
      <c r="N1695" s="2">
        <v>680.66666699999996</v>
      </c>
      <c r="O1695" s="2">
        <f>Ventas[[#This Row],[Cantidad]]*Ventas[[#This Row],[Costo unitario]]</f>
        <v>2070.9900000000002</v>
      </c>
      <c r="P1695" s="2">
        <f>Ventas[[#This Row],[Cantidad]]*Ventas[[#This Row],[Precio unitario]]</f>
        <v>2042.0000009999999</v>
      </c>
    </row>
    <row r="1696" spans="2:16" hidden="1" x14ac:dyDescent="0.3">
      <c r="B1696" s="1">
        <v>42052</v>
      </c>
      <c r="C1696">
        <v>2015</v>
      </c>
      <c r="D1696" t="s">
        <v>50</v>
      </c>
      <c r="E1696">
        <v>24</v>
      </c>
      <c r="F1696" t="s">
        <v>89</v>
      </c>
      <c r="G1696" t="s">
        <v>34</v>
      </c>
      <c r="H1696" t="s">
        <v>1</v>
      </c>
      <c r="I1696" s="16">
        <f>VLOOKUP(Ventas[[#This Row],[Estado]], Población[#All], 2, 0)</f>
        <v>39240000</v>
      </c>
      <c r="J1696" t="s">
        <v>63</v>
      </c>
      <c r="K1696" t="s">
        <v>67</v>
      </c>
      <c r="L1696">
        <v>2</v>
      </c>
      <c r="M1696" s="2">
        <v>1024.5</v>
      </c>
      <c r="N1696" s="2">
        <v>962.5</v>
      </c>
      <c r="O1696" s="2">
        <f>Ventas[[#This Row],[Cantidad]]*Ventas[[#This Row],[Costo unitario]]</f>
        <v>2049</v>
      </c>
      <c r="P1696" s="2">
        <f>Ventas[[#This Row],[Cantidad]]*Ventas[[#This Row],[Precio unitario]]</f>
        <v>1925</v>
      </c>
    </row>
    <row r="1697" spans="2:16" hidden="1" x14ac:dyDescent="0.3">
      <c r="B1697" s="1">
        <v>42054</v>
      </c>
      <c r="C1697">
        <v>2015</v>
      </c>
      <c r="D1697" t="s">
        <v>50</v>
      </c>
      <c r="E1697">
        <v>24</v>
      </c>
      <c r="F1697" t="s">
        <v>89</v>
      </c>
      <c r="G1697" t="s">
        <v>34</v>
      </c>
      <c r="H1697" t="s">
        <v>1</v>
      </c>
      <c r="I1697" s="16">
        <f>VLOOKUP(Ventas[[#This Row],[Estado]], Población[#All], 2, 0)</f>
        <v>39240000</v>
      </c>
      <c r="J1697" t="s">
        <v>63</v>
      </c>
      <c r="K1697" t="s">
        <v>67</v>
      </c>
      <c r="L1697">
        <v>2</v>
      </c>
      <c r="M1697" s="2">
        <v>1024.5</v>
      </c>
      <c r="N1697" s="2">
        <v>887</v>
      </c>
      <c r="O1697" s="2">
        <f>Ventas[[#This Row],[Cantidad]]*Ventas[[#This Row],[Costo unitario]]</f>
        <v>2049</v>
      </c>
      <c r="P1697" s="2">
        <f>Ventas[[#This Row],[Cantidad]]*Ventas[[#This Row],[Precio unitario]]</f>
        <v>1774</v>
      </c>
    </row>
    <row r="1698" spans="2:16" hidden="1" x14ac:dyDescent="0.3">
      <c r="B1698" s="1">
        <v>42056</v>
      </c>
      <c r="C1698">
        <v>2015</v>
      </c>
      <c r="D1698" t="s">
        <v>50</v>
      </c>
      <c r="E1698">
        <v>24</v>
      </c>
      <c r="F1698" t="s">
        <v>89</v>
      </c>
      <c r="G1698" t="s">
        <v>34</v>
      </c>
      <c r="H1698" t="s">
        <v>1</v>
      </c>
      <c r="I1698" s="16">
        <f>VLOOKUP(Ventas[[#This Row],[Estado]], Población[#All], 2, 0)</f>
        <v>39240000</v>
      </c>
      <c r="J1698" t="s">
        <v>63</v>
      </c>
      <c r="K1698" t="s">
        <v>67</v>
      </c>
      <c r="L1698">
        <v>2</v>
      </c>
      <c r="M1698" s="2">
        <v>1024.5</v>
      </c>
      <c r="N1698" s="2">
        <v>915</v>
      </c>
      <c r="O1698" s="2">
        <f>Ventas[[#This Row],[Cantidad]]*Ventas[[#This Row],[Costo unitario]]</f>
        <v>2049</v>
      </c>
      <c r="P1698" s="2">
        <f>Ventas[[#This Row],[Cantidad]]*Ventas[[#This Row],[Precio unitario]]</f>
        <v>1830</v>
      </c>
    </row>
    <row r="1699" spans="2:16" hidden="1" x14ac:dyDescent="0.3">
      <c r="B1699" s="1">
        <v>42246</v>
      </c>
      <c r="C1699">
        <v>2015</v>
      </c>
      <c r="D1699" t="s">
        <v>56</v>
      </c>
      <c r="E1699">
        <v>24</v>
      </c>
      <c r="F1699" t="s">
        <v>89</v>
      </c>
      <c r="G1699" t="s">
        <v>34</v>
      </c>
      <c r="H1699" t="s">
        <v>1</v>
      </c>
      <c r="I1699" s="16">
        <f>VLOOKUP(Ventas[[#This Row],[Estado]], Población[#All], 2, 0)</f>
        <v>39240000</v>
      </c>
      <c r="J1699" t="s">
        <v>63</v>
      </c>
      <c r="K1699" t="s">
        <v>67</v>
      </c>
      <c r="L1699">
        <v>2</v>
      </c>
      <c r="M1699" s="2">
        <v>384.5</v>
      </c>
      <c r="N1699" s="2">
        <v>365</v>
      </c>
      <c r="O1699" s="2">
        <f>Ventas[[#This Row],[Cantidad]]*Ventas[[#This Row],[Costo unitario]]</f>
        <v>769</v>
      </c>
      <c r="P1699" s="2">
        <f>Ventas[[#This Row],[Cantidad]]*Ventas[[#This Row],[Precio unitario]]</f>
        <v>730</v>
      </c>
    </row>
    <row r="1700" spans="2:16" hidden="1" x14ac:dyDescent="0.3">
      <c r="B1700" s="1">
        <v>42286</v>
      </c>
      <c r="C1700">
        <v>2015</v>
      </c>
      <c r="D1700" t="s">
        <v>58</v>
      </c>
      <c r="E1700">
        <v>24</v>
      </c>
      <c r="F1700" t="s">
        <v>89</v>
      </c>
      <c r="G1700" t="s">
        <v>34</v>
      </c>
      <c r="H1700" t="s">
        <v>1</v>
      </c>
      <c r="I1700" s="16">
        <f>VLOOKUP(Ventas[[#This Row],[Estado]], Población[#All], 2, 0)</f>
        <v>39240000</v>
      </c>
      <c r="J1700" t="s">
        <v>63</v>
      </c>
      <c r="K1700" t="s">
        <v>67</v>
      </c>
      <c r="L1700">
        <v>3</v>
      </c>
      <c r="M1700" s="2">
        <v>765</v>
      </c>
      <c r="N1700" s="2">
        <v>767</v>
      </c>
      <c r="O1700" s="2">
        <f>Ventas[[#This Row],[Cantidad]]*Ventas[[#This Row],[Costo unitario]]</f>
        <v>2295</v>
      </c>
      <c r="P1700" s="2">
        <f>Ventas[[#This Row],[Cantidad]]*Ventas[[#This Row],[Precio unitario]]</f>
        <v>2301</v>
      </c>
    </row>
    <row r="1701" spans="2:16" hidden="1" x14ac:dyDescent="0.3">
      <c r="B1701" s="1">
        <v>42305</v>
      </c>
      <c r="C1701">
        <v>2015</v>
      </c>
      <c r="D1701" t="s">
        <v>58</v>
      </c>
      <c r="E1701">
        <v>24</v>
      </c>
      <c r="F1701" t="s">
        <v>89</v>
      </c>
      <c r="G1701" t="s">
        <v>34</v>
      </c>
      <c r="H1701" t="s">
        <v>1</v>
      </c>
      <c r="I1701" s="16">
        <f>VLOOKUP(Ventas[[#This Row],[Estado]], Población[#All], 2, 0)</f>
        <v>39240000</v>
      </c>
      <c r="J1701" t="s">
        <v>63</v>
      </c>
      <c r="K1701" t="s">
        <v>67</v>
      </c>
      <c r="L1701">
        <v>3</v>
      </c>
      <c r="M1701" s="2">
        <v>765</v>
      </c>
      <c r="N1701" s="2">
        <v>818</v>
      </c>
      <c r="O1701" s="2">
        <f>Ventas[[#This Row],[Cantidad]]*Ventas[[#This Row],[Costo unitario]]</f>
        <v>2295</v>
      </c>
      <c r="P1701" s="2">
        <f>Ventas[[#This Row],[Cantidad]]*Ventas[[#This Row],[Precio unitario]]</f>
        <v>2454</v>
      </c>
    </row>
    <row r="1702" spans="2:16" hidden="1" x14ac:dyDescent="0.3">
      <c r="B1702" s="1">
        <v>42343</v>
      </c>
      <c r="C1702">
        <v>2015</v>
      </c>
      <c r="D1702" t="s">
        <v>60</v>
      </c>
      <c r="E1702">
        <v>24</v>
      </c>
      <c r="F1702" t="s">
        <v>89</v>
      </c>
      <c r="G1702" t="s">
        <v>34</v>
      </c>
      <c r="H1702" t="s">
        <v>1</v>
      </c>
      <c r="I1702" s="16">
        <f>VLOOKUP(Ventas[[#This Row],[Estado]], Población[#All], 2, 0)</f>
        <v>39240000</v>
      </c>
      <c r="J1702" t="s">
        <v>63</v>
      </c>
      <c r="K1702" t="s">
        <v>67</v>
      </c>
      <c r="L1702">
        <v>2</v>
      </c>
      <c r="M1702" s="2">
        <v>1147.5</v>
      </c>
      <c r="N1702" s="2">
        <v>1199.5</v>
      </c>
      <c r="O1702" s="2">
        <f>Ventas[[#This Row],[Cantidad]]*Ventas[[#This Row],[Costo unitario]]</f>
        <v>2295</v>
      </c>
      <c r="P1702" s="2">
        <f>Ventas[[#This Row],[Cantidad]]*Ventas[[#This Row],[Precio unitario]]</f>
        <v>2399</v>
      </c>
    </row>
    <row r="1703" spans="2:16" hidden="1" x14ac:dyDescent="0.3">
      <c r="B1703" s="1">
        <v>42345</v>
      </c>
      <c r="C1703">
        <v>2015</v>
      </c>
      <c r="D1703" t="s">
        <v>60</v>
      </c>
      <c r="E1703">
        <v>24</v>
      </c>
      <c r="F1703" t="s">
        <v>89</v>
      </c>
      <c r="G1703" t="s">
        <v>34</v>
      </c>
      <c r="H1703" t="s">
        <v>1</v>
      </c>
      <c r="I1703" s="16">
        <f>VLOOKUP(Ventas[[#This Row],[Estado]], Población[#All], 2, 0)</f>
        <v>39240000</v>
      </c>
      <c r="J1703" t="s">
        <v>63</v>
      </c>
      <c r="K1703" t="s">
        <v>67</v>
      </c>
      <c r="L1703">
        <v>1</v>
      </c>
      <c r="M1703" s="2">
        <v>769</v>
      </c>
      <c r="N1703" s="2">
        <v>764</v>
      </c>
      <c r="O1703" s="2">
        <f>Ventas[[#This Row],[Cantidad]]*Ventas[[#This Row],[Costo unitario]]</f>
        <v>769</v>
      </c>
      <c r="P1703" s="2">
        <f>Ventas[[#This Row],[Cantidad]]*Ventas[[#This Row],[Precio unitario]]</f>
        <v>764</v>
      </c>
    </row>
    <row r="1704" spans="2:16" hidden="1" x14ac:dyDescent="0.3">
      <c r="B1704" s="1">
        <v>42353</v>
      </c>
      <c r="C1704">
        <v>2015</v>
      </c>
      <c r="D1704" t="s">
        <v>60</v>
      </c>
      <c r="E1704">
        <v>24</v>
      </c>
      <c r="F1704" t="s">
        <v>89</v>
      </c>
      <c r="G1704" t="s">
        <v>34</v>
      </c>
      <c r="H1704" t="s">
        <v>1</v>
      </c>
      <c r="I1704" s="16">
        <f>VLOOKUP(Ventas[[#This Row],[Estado]], Población[#All], 2, 0)</f>
        <v>39240000</v>
      </c>
      <c r="J1704" t="s">
        <v>63</v>
      </c>
      <c r="K1704" t="s">
        <v>67</v>
      </c>
      <c r="L1704">
        <v>1</v>
      </c>
      <c r="M1704" s="2">
        <v>2320</v>
      </c>
      <c r="N1704" s="2">
        <v>2027</v>
      </c>
      <c r="O1704" s="2">
        <f>Ventas[[#This Row],[Cantidad]]*Ventas[[#This Row],[Costo unitario]]</f>
        <v>2320</v>
      </c>
      <c r="P1704" s="2">
        <f>Ventas[[#This Row],[Cantidad]]*Ventas[[#This Row],[Precio unitario]]</f>
        <v>2027</v>
      </c>
    </row>
    <row r="1705" spans="2:16" x14ac:dyDescent="0.3">
      <c r="B1705" s="1">
        <v>42397</v>
      </c>
      <c r="C1705">
        <v>2016</v>
      </c>
      <c r="D1705" t="s">
        <v>49</v>
      </c>
      <c r="E1705">
        <v>24</v>
      </c>
      <c r="F1705" t="s">
        <v>90</v>
      </c>
      <c r="G1705" t="s">
        <v>34</v>
      </c>
      <c r="H1705" t="s">
        <v>1</v>
      </c>
      <c r="I1705" s="16">
        <f>VLOOKUP(Ventas[[#This Row],[Estado]], Población[#All], 2, 0)</f>
        <v>39240000</v>
      </c>
      <c r="J1705" t="s">
        <v>61</v>
      </c>
      <c r="K1705" t="s">
        <v>71</v>
      </c>
      <c r="L1705">
        <v>2</v>
      </c>
      <c r="M1705" s="2">
        <v>55</v>
      </c>
      <c r="N1705" s="2">
        <v>67</v>
      </c>
      <c r="O1705" s="2">
        <f>Ventas[[#This Row],[Cantidad]]*Ventas[[#This Row],[Costo unitario]]</f>
        <v>110</v>
      </c>
      <c r="P1705" s="2">
        <f>Ventas[[#This Row],[Cantidad]]*Ventas[[#This Row],[Precio unitario]]</f>
        <v>134</v>
      </c>
    </row>
    <row r="1706" spans="2:16" x14ac:dyDescent="0.3">
      <c r="B1706" s="1">
        <v>42438</v>
      </c>
      <c r="C1706">
        <v>2016</v>
      </c>
      <c r="D1706" t="s">
        <v>51</v>
      </c>
      <c r="E1706">
        <v>24</v>
      </c>
      <c r="F1706" t="s">
        <v>90</v>
      </c>
      <c r="G1706" t="s">
        <v>34</v>
      </c>
      <c r="H1706" t="s">
        <v>1</v>
      </c>
      <c r="I1706" s="16">
        <f>VLOOKUP(Ventas[[#This Row],[Estado]], Población[#All], 2, 0)</f>
        <v>39240000</v>
      </c>
      <c r="J1706" t="s">
        <v>61</v>
      </c>
      <c r="K1706" t="s">
        <v>71</v>
      </c>
      <c r="L1706">
        <v>3</v>
      </c>
      <c r="M1706" s="2">
        <v>88</v>
      </c>
      <c r="N1706" s="2">
        <v>118.666667</v>
      </c>
      <c r="O1706" s="2">
        <f>Ventas[[#This Row],[Cantidad]]*Ventas[[#This Row],[Costo unitario]]</f>
        <v>264</v>
      </c>
      <c r="P1706" s="2">
        <f>Ventas[[#This Row],[Cantidad]]*Ventas[[#This Row],[Precio unitario]]</f>
        <v>356.000001</v>
      </c>
    </row>
    <row r="1707" spans="2:16" x14ac:dyDescent="0.3">
      <c r="B1707" s="1">
        <v>42443</v>
      </c>
      <c r="C1707">
        <v>2016</v>
      </c>
      <c r="D1707" t="s">
        <v>51</v>
      </c>
      <c r="E1707">
        <v>24</v>
      </c>
      <c r="F1707" t="s">
        <v>90</v>
      </c>
      <c r="G1707" t="s">
        <v>34</v>
      </c>
      <c r="H1707" t="s">
        <v>1</v>
      </c>
      <c r="I1707" s="16">
        <f>VLOOKUP(Ventas[[#This Row],[Estado]], Población[#All], 2, 0)</f>
        <v>39240000</v>
      </c>
      <c r="J1707" t="s">
        <v>61</v>
      </c>
      <c r="K1707" t="s">
        <v>71</v>
      </c>
      <c r="L1707">
        <v>1</v>
      </c>
      <c r="M1707" s="2">
        <v>308</v>
      </c>
      <c r="N1707" s="2">
        <v>345</v>
      </c>
      <c r="O1707" s="2">
        <f>Ventas[[#This Row],[Cantidad]]*Ventas[[#This Row],[Costo unitario]]</f>
        <v>308</v>
      </c>
      <c r="P1707" s="2">
        <f>Ventas[[#This Row],[Cantidad]]*Ventas[[#This Row],[Precio unitario]]</f>
        <v>345</v>
      </c>
    </row>
    <row r="1708" spans="2:16" x14ac:dyDescent="0.3">
      <c r="B1708" s="1">
        <v>42520</v>
      </c>
      <c r="C1708">
        <v>2016</v>
      </c>
      <c r="D1708" t="s">
        <v>53</v>
      </c>
      <c r="E1708">
        <v>24</v>
      </c>
      <c r="F1708" t="s">
        <v>90</v>
      </c>
      <c r="G1708" t="s">
        <v>34</v>
      </c>
      <c r="H1708" t="s">
        <v>1</v>
      </c>
      <c r="I1708" s="16">
        <f>VLOOKUP(Ventas[[#This Row],[Estado]], Población[#All], 2, 0)</f>
        <v>39240000</v>
      </c>
      <c r="J1708" t="s">
        <v>61</v>
      </c>
      <c r="K1708" t="s">
        <v>71</v>
      </c>
      <c r="L1708">
        <v>2</v>
      </c>
      <c r="M1708" s="2">
        <v>198</v>
      </c>
      <c r="N1708" s="2">
        <v>238.5</v>
      </c>
      <c r="O1708" s="2">
        <f>Ventas[[#This Row],[Cantidad]]*Ventas[[#This Row],[Costo unitario]]</f>
        <v>396</v>
      </c>
      <c r="P1708" s="2">
        <f>Ventas[[#This Row],[Cantidad]]*Ventas[[#This Row],[Precio unitario]]</f>
        <v>477</v>
      </c>
    </row>
    <row r="1709" spans="2:16" x14ac:dyDescent="0.3">
      <c r="B1709" s="1">
        <v>42530</v>
      </c>
      <c r="C1709">
        <v>2016</v>
      </c>
      <c r="D1709" t="s">
        <v>54</v>
      </c>
      <c r="E1709">
        <v>24</v>
      </c>
      <c r="F1709" t="s">
        <v>90</v>
      </c>
      <c r="G1709" t="s">
        <v>34</v>
      </c>
      <c r="H1709" t="s">
        <v>1</v>
      </c>
      <c r="I1709" s="16">
        <f>VLOOKUP(Ventas[[#This Row],[Estado]], Población[#All], 2, 0)</f>
        <v>39240000</v>
      </c>
      <c r="J1709" t="s">
        <v>61</v>
      </c>
      <c r="K1709" t="s">
        <v>71</v>
      </c>
      <c r="L1709">
        <v>3</v>
      </c>
      <c r="M1709" s="2">
        <v>44</v>
      </c>
      <c r="N1709" s="2">
        <v>59</v>
      </c>
      <c r="O1709" s="2">
        <f>Ventas[[#This Row],[Cantidad]]*Ventas[[#This Row],[Costo unitario]]</f>
        <v>132</v>
      </c>
      <c r="P1709" s="2">
        <f>Ventas[[#This Row],[Cantidad]]*Ventas[[#This Row],[Precio unitario]]</f>
        <v>177</v>
      </c>
    </row>
    <row r="1710" spans="2:16" hidden="1" x14ac:dyDescent="0.3">
      <c r="B1710" s="1">
        <v>42343</v>
      </c>
      <c r="C1710">
        <v>2015</v>
      </c>
      <c r="D1710" t="s">
        <v>60</v>
      </c>
      <c r="E1710">
        <v>24</v>
      </c>
      <c r="F1710" t="s">
        <v>90</v>
      </c>
      <c r="G1710" t="s">
        <v>34</v>
      </c>
      <c r="H1710" t="s">
        <v>1</v>
      </c>
      <c r="I1710" s="16">
        <f>VLOOKUP(Ventas[[#This Row],[Estado]], Población[#All], 2, 0)</f>
        <v>39240000</v>
      </c>
      <c r="J1710" t="s">
        <v>61</v>
      </c>
      <c r="K1710" t="s">
        <v>68</v>
      </c>
      <c r="L1710">
        <v>3</v>
      </c>
      <c r="M1710" s="2">
        <v>424</v>
      </c>
      <c r="N1710" s="2">
        <v>451</v>
      </c>
      <c r="O1710" s="2">
        <f>Ventas[[#This Row],[Cantidad]]*Ventas[[#This Row],[Costo unitario]]</f>
        <v>1272</v>
      </c>
      <c r="P1710" s="2">
        <f>Ventas[[#This Row],[Cantidad]]*Ventas[[#This Row],[Precio unitario]]</f>
        <v>1353</v>
      </c>
    </row>
    <row r="1711" spans="2:16" hidden="1" x14ac:dyDescent="0.3">
      <c r="B1711" s="1">
        <v>42070</v>
      </c>
      <c r="C1711">
        <v>2015</v>
      </c>
      <c r="D1711" t="s">
        <v>51</v>
      </c>
      <c r="E1711">
        <v>26</v>
      </c>
      <c r="F1711" t="s">
        <v>89</v>
      </c>
      <c r="G1711" t="s">
        <v>34</v>
      </c>
      <c r="H1711" t="s">
        <v>2</v>
      </c>
      <c r="I1711" s="16">
        <f>VLOOKUP(Ventas[[#This Row],[Estado]], Población[#All], 2, 0)</f>
        <v>4246000</v>
      </c>
      <c r="J1711" t="s">
        <v>63</v>
      </c>
      <c r="K1711" t="s">
        <v>77</v>
      </c>
      <c r="L1711">
        <v>2</v>
      </c>
      <c r="M1711" s="2">
        <v>500</v>
      </c>
      <c r="N1711" s="2">
        <v>461</v>
      </c>
      <c r="O1711" s="2">
        <f>Ventas[[#This Row],[Cantidad]]*Ventas[[#This Row],[Costo unitario]]</f>
        <v>1000</v>
      </c>
      <c r="P1711" s="2">
        <f>Ventas[[#This Row],[Cantidad]]*Ventas[[#This Row],[Precio unitario]]</f>
        <v>922</v>
      </c>
    </row>
    <row r="1712" spans="2:16" hidden="1" x14ac:dyDescent="0.3">
      <c r="B1712" s="1">
        <v>42271</v>
      </c>
      <c r="C1712">
        <v>2015</v>
      </c>
      <c r="D1712" t="s">
        <v>57</v>
      </c>
      <c r="E1712">
        <v>26</v>
      </c>
      <c r="F1712" t="s">
        <v>89</v>
      </c>
      <c r="G1712" t="s">
        <v>34</v>
      </c>
      <c r="H1712" t="s">
        <v>2</v>
      </c>
      <c r="I1712" s="16">
        <f>VLOOKUP(Ventas[[#This Row],[Estado]], Población[#All], 2, 0)</f>
        <v>4246000</v>
      </c>
      <c r="J1712" t="s">
        <v>63</v>
      </c>
      <c r="K1712" t="s">
        <v>77</v>
      </c>
      <c r="L1712">
        <v>1</v>
      </c>
      <c r="M1712" s="2">
        <v>1120</v>
      </c>
      <c r="N1712" s="2">
        <v>928</v>
      </c>
      <c r="O1712" s="2">
        <f>Ventas[[#This Row],[Cantidad]]*Ventas[[#This Row],[Costo unitario]]</f>
        <v>1120</v>
      </c>
      <c r="P1712" s="2">
        <f>Ventas[[#This Row],[Cantidad]]*Ventas[[#This Row],[Precio unitario]]</f>
        <v>928</v>
      </c>
    </row>
    <row r="1713" spans="2:16" hidden="1" x14ac:dyDescent="0.3">
      <c r="B1713" s="1">
        <v>42353</v>
      </c>
      <c r="C1713">
        <v>2015</v>
      </c>
      <c r="D1713" t="s">
        <v>60</v>
      </c>
      <c r="E1713">
        <v>26</v>
      </c>
      <c r="F1713" t="s">
        <v>89</v>
      </c>
      <c r="G1713" t="s">
        <v>34</v>
      </c>
      <c r="H1713" t="s">
        <v>2</v>
      </c>
      <c r="I1713" s="16">
        <f>VLOOKUP(Ventas[[#This Row],[Estado]], Población[#All], 2, 0)</f>
        <v>4246000</v>
      </c>
      <c r="J1713" t="s">
        <v>63</v>
      </c>
      <c r="K1713" t="s">
        <v>77</v>
      </c>
      <c r="L1713">
        <v>1</v>
      </c>
      <c r="M1713" s="2">
        <v>1701</v>
      </c>
      <c r="N1713" s="2">
        <v>1630</v>
      </c>
      <c r="O1713" s="2">
        <f>Ventas[[#This Row],[Cantidad]]*Ventas[[#This Row],[Costo unitario]]</f>
        <v>1701</v>
      </c>
      <c r="P1713" s="2">
        <f>Ventas[[#This Row],[Cantidad]]*Ventas[[#This Row],[Precio unitario]]</f>
        <v>1630</v>
      </c>
    </row>
    <row r="1714" spans="2:16" hidden="1" x14ac:dyDescent="0.3">
      <c r="B1714" s="1">
        <v>42318</v>
      </c>
      <c r="C1714">
        <v>2015</v>
      </c>
      <c r="D1714" t="s">
        <v>59</v>
      </c>
      <c r="E1714">
        <v>25</v>
      </c>
      <c r="F1714" t="s">
        <v>89</v>
      </c>
      <c r="G1714" t="s">
        <v>34</v>
      </c>
      <c r="H1714" t="s">
        <v>1</v>
      </c>
      <c r="I1714" s="16">
        <f>VLOOKUP(Ventas[[#This Row],[Estado]], Población[#All], 2, 0)</f>
        <v>39240000</v>
      </c>
      <c r="J1714" t="s">
        <v>61</v>
      </c>
      <c r="K1714" t="s">
        <v>68</v>
      </c>
      <c r="L1714">
        <v>1</v>
      </c>
      <c r="M1714" s="2">
        <v>636</v>
      </c>
      <c r="N1714" s="2">
        <v>716</v>
      </c>
      <c r="O1714" s="2">
        <f>Ventas[[#This Row],[Cantidad]]*Ventas[[#This Row],[Costo unitario]]</f>
        <v>636</v>
      </c>
      <c r="P1714" s="2">
        <f>Ventas[[#This Row],[Cantidad]]*Ventas[[#This Row],[Precio unitario]]</f>
        <v>716</v>
      </c>
    </row>
    <row r="1715" spans="2:16" x14ac:dyDescent="0.3">
      <c r="B1715" s="1">
        <v>42406</v>
      </c>
      <c r="C1715">
        <v>2016</v>
      </c>
      <c r="D1715" t="s">
        <v>50</v>
      </c>
      <c r="E1715">
        <v>27</v>
      </c>
      <c r="F1715" t="s">
        <v>90</v>
      </c>
      <c r="G1715" t="s">
        <v>34</v>
      </c>
      <c r="H1715" t="s">
        <v>1</v>
      </c>
      <c r="I1715" s="16">
        <f>VLOOKUP(Ventas[[#This Row],[Estado]], Población[#All], 2, 0)</f>
        <v>39240000</v>
      </c>
      <c r="J1715" t="s">
        <v>62</v>
      </c>
      <c r="K1715" t="s">
        <v>70</v>
      </c>
      <c r="L1715">
        <v>2</v>
      </c>
      <c r="M1715" s="2">
        <v>425</v>
      </c>
      <c r="N1715" s="2">
        <v>552</v>
      </c>
      <c r="O1715" s="2">
        <f>Ventas[[#This Row],[Cantidad]]*Ventas[[#This Row],[Costo unitario]]</f>
        <v>850</v>
      </c>
      <c r="P1715" s="2">
        <f>Ventas[[#This Row],[Cantidad]]*Ventas[[#This Row],[Precio unitario]]</f>
        <v>1104</v>
      </c>
    </row>
    <row r="1716" spans="2:16" x14ac:dyDescent="0.3">
      <c r="B1716" s="1">
        <v>42406</v>
      </c>
      <c r="C1716">
        <v>2016</v>
      </c>
      <c r="D1716" t="s">
        <v>50</v>
      </c>
      <c r="E1716">
        <v>27</v>
      </c>
      <c r="F1716" t="s">
        <v>90</v>
      </c>
      <c r="G1716" t="s">
        <v>34</v>
      </c>
      <c r="H1716" t="s">
        <v>1</v>
      </c>
      <c r="I1716" s="16">
        <f>VLOOKUP(Ventas[[#This Row],[Estado]], Población[#All], 2, 0)</f>
        <v>39240000</v>
      </c>
      <c r="J1716" t="s">
        <v>62</v>
      </c>
      <c r="K1716" t="s">
        <v>70</v>
      </c>
      <c r="L1716">
        <v>3</v>
      </c>
      <c r="M1716" s="2">
        <v>198</v>
      </c>
      <c r="N1716" s="2">
        <v>250</v>
      </c>
      <c r="O1716" s="2">
        <f>Ventas[[#This Row],[Cantidad]]*Ventas[[#This Row],[Costo unitario]]</f>
        <v>594</v>
      </c>
      <c r="P1716" s="2">
        <f>Ventas[[#This Row],[Cantidad]]*Ventas[[#This Row],[Precio unitario]]</f>
        <v>750</v>
      </c>
    </row>
    <row r="1717" spans="2:16" x14ac:dyDescent="0.3">
      <c r="B1717" s="1">
        <v>42426</v>
      </c>
      <c r="C1717">
        <v>2016</v>
      </c>
      <c r="D1717" t="s">
        <v>50</v>
      </c>
      <c r="E1717">
        <v>27</v>
      </c>
      <c r="F1717" t="s">
        <v>90</v>
      </c>
      <c r="G1717" t="s">
        <v>34</v>
      </c>
      <c r="H1717" t="s">
        <v>1</v>
      </c>
      <c r="I1717" s="16">
        <f>VLOOKUP(Ventas[[#This Row],[Estado]], Población[#All], 2, 0)</f>
        <v>39240000</v>
      </c>
      <c r="J1717" t="s">
        <v>61</v>
      </c>
      <c r="K1717" t="s">
        <v>71</v>
      </c>
      <c r="L1717">
        <v>3</v>
      </c>
      <c r="M1717" s="2">
        <v>154</v>
      </c>
      <c r="N1717" s="2">
        <v>216</v>
      </c>
      <c r="O1717" s="2">
        <f>Ventas[[#This Row],[Cantidad]]*Ventas[[#This Row],[Costo unitario]]</f>
        <v>462</v>
      </c>
      <c r="P1717" s="2">
        <f>Ventas[[#This Row],[Cantidad]]*Ventas[[#This Row],[Precio unitario]]</f>
        <v>648</v>
      </c>
    </row>
    <row r="1718" spans="2:16" x14ac:dyDescent="0.3">
      <c r="B1718" s="1">
        <v>42426</v>
      </c>
      <c r="C1718">
        <v>2016</v>
      </c>
      <c r="D1718" t="s">
        <v>50</v>
      </c>
      <c r="E1718">
        <v>27</v>
      </c>
      <c r="F1718" t="s">
        <v>90</v>
      </c>
      <c r="G1718" t="s">
        <v>34</v>
      </c>
      <c r="H1718" t="s">
        <v>1</v>
      </c>
      <c r="I1718" s="16">
        <f>VLOOKUP(Ventas[[#This Row],[Estado]], Población[#All], 2, 0)</f>
        <v>39240000</v>
      </c>
      <c r="J1718" t="s">
        <v>62</v>
      </c>
      <c r="K1718" t="s">
        <v>70</v>
      </c>
      <c r="L1718">
        <v>1</v>
      </c>
      <c r="M1718" s="2">
        <v>324</v>
      </c>
      <c r="N1718" s="2">
        <v>412</v>
      </c>
      <c r="O1718" s="2">
        <f>Ventas[[#This Row],[Cantidad]]*Ventas[[#This Row],[Costo unitario]]</f>
        <v>324</v>
      </c>
      <c r="P1718" s="2">
        <f>Ventas[[#This Row],[Cantidad]]*Ventas[[#This Row],[Precio unitario]]</f>
        <v>412</v>
      </c>
    </row>
    <row r="1719" spans="2:16" x14ac:dyDescent="0.3">
      <c r="B1719" s="1">
        <v>42460</v>
      </c>
      <c r="C1719">
        <v>2016</v>
      </c>
      <c r="D1719" t="s">
        <v>51</v>
      </c>
      <c r="E1719">
        <v>27</v>
      </c>
      <c r="F1719" t="s">
        <v>90</v>
      </c>
      <c r="G1719" t="s">
        <v>34</v>
      </c>
      <c r="H1719" t="s">
        <v>1</v>
      </c>
      <c r="I1719" s="16">
        <f>VLOOKUP(Ventas[[#This Row],[Estado]], Población[#All], 2, 0)</f>
        <v>39240000</v>
      </c>
      <c r="J1719" t="s">
        <v>61</v>
      </c>
      <c r="K1719" t="s">
        <v>66</v>
      </c>
      <c r="L1719">
        <v>1</v>
      </c>
      <c r="M1719" s="2">
        <v>665</v>
      </c>
      <c r="N1719" s="2">
        <v>821</v>
      </c>
      <c r="O1719" s="2">
        <f>Ventas[[#This Row],[Cantidad]]*Ventas[[#This Row],[Costo unitario]]</f>
        <v>665</v>
      </c>
      <c r="P1719" s="2">
        <f>Ventas[[#This Row],[Cantidad]]*Ventas[[#This Row],[Precio unitario]]</f>
        <v>821</v>
      </c>
    </row>
    <row r="1720" spans="2:16" x14ac:dyDescent="0.3">
      <c r="B1720" s="1">
        <v>42468</v>
      </c>
      <c r="C1720">
        <v>2016</v>
      </c>
      <c r="D1720" t="s">
        <v>52</v>
      </c>
      <c r="E1720">
        <v>27</v>
      </c>
      <c r="F1720" t="s">
        <v>90</v>
      </c>
      <c r="G1720" t="s">
        <v>34</v>
      </c>
      <c r="H1720" t="s">
        <v>1</v>
      </c>
      <c r="I1720" s="16">
        <f>VLOOKUP(Ventas[[#This Row],[Estado]], Población[#All], 2, 0)</f>
        <v>39240000</v>
      </c>
      <c r="J1720" t="s">
        <v>62</v>
      </c>
      <c r="K1720" t="s">
        <v>70</v>
      </c>
      <c r="L1720">
        <v>2</v>
      </c>
      <c r="M1720" s="2">
        <v>108</v>
      </c>
      <c r="N1720" s="2">
        <v>128.5</v>
      </c>
      <c r="O1720" s="2">
        <f>Ventas[[#This Row],[Cantidad]]*Ventas[[#This Row],[Costo unitario]]</f>
        <v>216</v>
      </c>
      <c r="P1720" s="2">
        <f>Ventas[[#This Row],[Cantidad]]*Ventas[[#This Row],[Precio unitario]]</f>
        <v>257</v>
      </c>
    </row>
    <row r="1721" spans="2:16" x14ac:dyDescent="0.3">
      <c r="B1721" s="1">
        <v>42471</v>
      </c>
      <c r="C1721">
        <v>2016</v>
      </c>
      <c r="D1721" t="s">
        <v>52</v>
      </c>
      <c r="E1721">
        <v>27</v>
      </c>
      <c r="F1721" t="s">
        <v>90</v>
      </c>
      <c r="G1721" t="s">
        <v>34</v>
      </c>
      <c r="H1721" t="s">
        <v>1</v>
      </c>
      <c r="I1721" s="16">
        <f>VLOOKUP(Ventas[[#This Row],[Estado]], Población[#All], 2, 0)</f>
        <v>39240000</v>
      </c>
      <c r="J1721" t="s">
        <v>61</v>
      </c>
      <c r="K1721" t="s">
        <v>66</v>
      </c>
      <c r="L1721">
        <v>2</v>
      </c>
      <c r="M1721" s="2">
        <v>35</v>
      </c>
      <c r="N1721" s="2">
        <v>37.5</v>
      </c>
      <c r="O1721" s="2">
        <f>Ventas[[#This Row],[Cantidad]]*Ventas[[#This Row],[Costo unitario]]</f>
        <v>70</v>
      </c>
      <c r="P1721" s="2">
        <f>Ventas[[#This Row],[Cantidad]]*Ventas[[#This Row],[Precio unitario]]</f>
        <v>75</v>
      </c>
    </row>
    <row r="1722" spans="2:16" x14ac:dyDescent="0.3">
      <c r="B1722" s="1">
        <v>42476</v>
      </c>
      <c r="C1722">
        <v>2016</v>
      </c>
      <c r="D1722" t="s">
        <v>52</v>
      </c>
      <c r="E1722">
        <v>27</v>
      </c>
      <c r="F1722" t="s">
        <v>90</v>
      </c>
      <c r="G1722" t="s">
        <v>34</v>
      </c>
      <c r="H1722" t="s">
        <v>1</v>
      </c>
      <c r="I1722" s="16">
        <f>VLOOKUP(Ventas[[#This Row],[Estado]], Población[#All], 2, 0)</f>
        <v>39240000</v>
      </c>
      <c r="J1722" t="s">
        <v>61</v>
      </c>
      <c r="K1722" t="s">
        <v>66</v>
      </c>
      <c r="L1722">
        <v>2</v>
      </c>
      <c r="M1722" s="2">
        <v>210</v>
      </c>
      <c r="N1722" s="2">
        <v>256.5</v>
      </c>
      <c r="O1722" s="2">
        <f>Ventas[[#This Row],[Cantidad]]*Ventas[[#This Row],[Costo unitario]]</f>
        <v>420</v>
      </c>
      <c r="P1722" s="2">
        <f>Ventas[[#This Row],[Cantidad]]*Ventas[[#This Row],[Precio unitario]]</f>
        <v>513</v>
      </c>
    </row>
    <row r="1723" spans="2:16" x14ac:dyDescent="0.3">
      <c r="B1723" s="1">
        <v>42477</v>
      </c>
      <c r="C1723">
        <v>2016</v>
      </c>
      <c r="D1723" t="s">
        <v>52</v>
      </c>
      <c r="E1723">
        <v>27</v>
      </c>
      <c r="F1723" t="s">
        <v>90</v>
      </c>
      <c r="G1723" t="s">
        <v>34</v>
      </c>
      <c r="H1723" t="s">
        <v>1</v>
      </c>
      <c r="I1723" s="16">
        <f>VLOOKUP(Ventas[[#This Row],[Estado]], Población[#All], 2, 0)</f>
        <v>39240000</v>
      </c>
      <c r="J1723" t="s">
        <v>61</v>
      </c>
      <c r="K1723" t="s">
        <v>66</v>
      </c>
      <c r="L1723">
        <v>2</v>
      </c>
      <c r="M1723" s="2">
        <v>297.5</v>
      </c>
      <c r="N1723" s="2">
        <v>394.5</v>
      </c>
      <c r="O1723" s="2">
        <f>Ventas[[#This Row],[Cantidad]]*Ventas[[#This Row],[Costo unitario]]</f>
        <v>595</v>
      </c>
      <c r="P1723" s="2">
        <f>Ventas[[#This Row],[Cantidad]]*Ventas[[#This Row],[Precio unitario]]</f>
        <v>789</v>
      </c>
    </row>
    <row r="1724" spans="2:16" x14ac:dyDescent="0.3">
      <c r="B1724" s="1">
        <v>42490</v>
      </c>
      <c r="C1724">
        <v>2016</v>
      </c>
      <c r="D1724" t="s">
        <v>52</v>
      </c>
      <c r="E1724">
        <v>27</v>
      </c>
      <c r="F1724" t="s">
        <v>90</v>
      </c>
      <c r="G1724" t="s">
        <v>34</v>
      </c>
      <c r="H1724" t="s">
        <v>1</v>
      </c>
      <c r="I1724" s="16">
        <f>VLOOKUP(Ventas[[#This Row],[Estado]], Población[#All], 2, 0)</f>
        <v>39240000</v>
      </c>
      <c r="J1724" t="s">
        <v>61</v>
      </c>
      <c r="K1724" t="s">
        <v>71</v>
      </c>
      <c r="L1724">
        <v>2</v>
      </c>
      <c r="M1724" s="2">
        <v>176</v>
      </c>
      <c r="N1724" s="2">
        <v>212</v>
      </c>
      <c r="O1724" s="2">
        <f>Ventas[[#This Row],[Cantidad]]*Ventas[[#This Row],[Costo unitario]]</f>
        <v>352</v>
      </c>
      <c r="P1724" s="2">
        <f>Ventas[[#This Row],[Cantidad]]*Ventas[[#This Row],[Precio unitario]]</f>
        <v>424</v>
      </c>
    </row>
    <row r="1725" spans="2:16" x14ac:dyDescent="0.3">
      <c r="B1725" s="1">
        <v>42497</v>
      </c>
      <c r="C1725">
        <v>2016</v>
      </c>
      <c r="D1725" t="s">
        <v>53</v>
      </c>
      <c r="E1725">
        <v>27</v>
      </c>
      <c r="F1725" t="s">
        <v>90</v>
      </c>
      <c r="G1725" t="s">
        <v>34</v>
      </c>
      <c r="H1725" t="s">
        <v>1</v>
      </c>
      <c r="I1725" s="16">
        <f>VLOOKUP(Ventas[[#This Row],[Estado]], Población[#All], 2, 0)</f>
        <v>39240000</v>
      </c>
      <c r="J1725" t="s">
        <v>61</v>
      </c>
      <c r="K1725" t="s">
        <v>71</v>
      </c>
      <c r="L1725">
        <v>2</v>
      </c>
      <c r="M1725" s="2">
        <v>242</v>
      </c>
      <c r="N1725" s="2">
        <v>298.5</v>
      </c>
      <c r="O1725" s="2">
        <f>Ventas[[#This Row],[Cantidad]]*Ventas[[#This Row],[Costo unitario]]</f>
        <v>484</v>
      </c>
      <c r="P1725" s="2">
        <f>Ventas[[#This Row],[Cantidad]]*Ventas[[#This Row],[Precio unitario]]</f>
        <v>597</v>
      </c>
    </row>
    <row r="1726" spans="2:16" x14ac:dyDescent="0.3">
      <c r="B1726" s="1">
        <v>42511</v>
      </c>
      <c r="C1726">
        <v>2016</v>
      </c>
      <c r="D1726" t="s">
        <v>53</v>
      </c>
      <c r="E1726">
        <v>27</v>
      </c>
      <c r="F1726" t="s">
        <v>90</v>
      </c>
      <c r="G1726" t="s">
        <v>34</v>
      </c>
      <c r="H1726" t="s">
        <v>1</v>
      </c>
      <c r="I1726" s="16">
        <f>VLOOKUP(Ventas[[#This Row],[Estado]], Población[#All], 2, 0)</f>
        <v>39240000</v>
      </c>
      <c r="J1726" t="s">
        <v>61</v>
      </c>
      <c r="K1726" t="s">
        <v>71</v>
      </c>
      <c r="L1726">
        <v>2</v>
      </c>
      <c r="M1726" s="2">
        <v>187</v>
      </c>
      <c r="N1726" s="2">
        <v>217.5</v>
      </c>
      <c r="O1726" s="2">
        <f>Ventas[[#This Row],[Cantidad]]*Ventas[[#This Row],[Costo unitario]]</f>
        <v>374</v>
      </c>
      <c r="P1726" s="2">
        <f>Ventas[[#This Row],[Cantidad]]*Ventas[[#This Row],[Precio unitario]]</f>
        <v>435</v>
      </c>
    </row>
    <row r="1727" spans="2:16" x14ac:dyDescent="0.3">
      <c r="B1727" s="1">
        <v>42512</v>
      </c>
      <c r="C1727">
        <v>2016</v>
      </c>
      <c r="D1727" t="s">
        <v>53</v>
      </c>
      <c r="E1727">
        <v>27</v>
      </c>
      <c r="F1727" t="s">
        <v>90</v>
      </c>
      <c r="G1727" t="s">
        <v>34</v>
      </c>
      <c r="H1727" t="s">
        <v>1</v>
      </c>
      <c r="I1727" s="16">
        <f>VLOOKUP(Ventas[[#This Row],[Estado]], Población[#All], 2, 0)</f>
        <v>39240000</v>
      </c>
      <c r="J1727" t="s">
        <v>61</v>
      </c>
      <c r="K1727" t="s">
        <v>71</v>
      </c>
      <c r="L1727">
        <v>2</v>
      </c>
      <c r="M1727" s="2">
        <v>55</v>
      </c>
      <c r="N1727" s="2">
        <v>62.5</v>
      </c>
      <c r="O1727" s="2">
        <f>Ventas[[#This Row],[Cantidad]]*Ventas[[#This Row],[Costo unitario]]</f>
        <v>110</v>
      </c>
      <c r="P1727" s="2">
        <f>Ventas[[#This Row],[Cantidad]]*Ventas[[#This Row],[Precio unitario]]</f>
        <v>125</v>
      </c>
    </row>
    <row r="1728" spans="2:16" x14ac:dyDescent="0.3">
      <c r="B1728" s="1">
        <v>42529</v>
      </c>
      <c r="C1728">
        <v>2016</v>
      </c>
      <c r="D1728" t="s">
        <v>54</v>
      </c>
      <c r="E1728">
        <v>27</v>
      </c>
      <c r="F1728" t="s">
        <v>90</v>
      </c>
      <c r="G1728" t="s">
        <v>34</v>
      </c>
      <c r="H1728" t="s">
        <v>1</v>
      </c>
      <c r="I1728" s="16">
        <f>VLOOKUP(Ventas[[#This Row],[Estado]], Población[#All], 2, 0)</f>
        <v>39240000</v>
      </c>
      <c r="J1728" t="s">
        <v>61</v>
      </c>
      <c r="K1728" t="s">
        <v>66</v>
      </c>
      <c r="L1728">
        <v>1</v>
      </c>
      <c r="M1728" s="2">
        <v>385</v>
      </c>
      <c r="N1728" s="2">
        <v>498</v>
      </c>
      <c r="O1728" s="2">
        <f>Ventas[[#This Row],[Cantidad]]*Ventas[[#This Row],[Costo unitario]]</f>
        <v>385</v>
      </c>
      <c r="P1728" s="2">
        <f>Ventas[[#This Row],[Cantidad]]*Ventas[[#This Row],[Precio unitario]]</f>
        <v>498</v>
      </c>
    </row>
    <row r="1729" spans="2:16" x14ac:dyDescent="0.3">
      <c r="B1729" s="1">
        <v>42538</v>
      </c>
      <c r="C1729">
        <v>2016</v>
      </c>
      <c r="D1729" t="s">
        <v>54</v>
      </c>
      <c r="E1729">
        <v>27</v>
      </c>
      <c r="F1729" t="s">
        <v>90</v>
      </c>
      <c r="G1729" t="s">
        <v>34</v>
      </c>
      <c r="H1729" t="s">
        <v>1</v>
      </c>
      <c r="I1729" s="16">
        <f>VLOOKUP(Ventas[[#This Row],[Estado]], Población[#All], 2, 0)</f>
        <v>39240000</v>
      </c>
      <c r="J1729" t="s">
        <v>61</v>
      </c>
      <c r="K1729" t="s">
        <v>66</v>
      </c>
      <c r="L1729">
        <v>3</v>
      </c>
      <c r="M1729" s="2">
        <v>105</v>
      </c>
      <c r="N1729" s="2">
        <v>113</v>
      </c>
      <c r="O1729" s="2">
        <f>Ventas[[#This Row],[Cantidad]]*Ventas[[#This Row],[Costo unitario]]</f>
        <v>315</v>
      </c>
      <c r="P1729" s="2">
        <f>Ventas[[#This Row],[Cantidad]]*Ventas[[#This Row],[Precio unitario]]</f>
        <v>339</v>
      </c>
    </row>
    <row r="1730" spans="2:16" x14ac:dyDescent="0.3">
      <c r="B1730" s="1">
        <v>42550</v>
      </c>
      <c r="C1730">
        <v>2016</v>
      </c>
      <c r="D1730" t="s">
        <v>54</v>
      </c>
      <c r="E1730">
        <v>27</v>
      </c>
      <c r="F1730" t="s">
        <v>90</v>
      </c>
      <c r="G1730" t="s">
        <v>34</v>
      </c>
      <c r="H1730" t="s">
        <v>1</v>
      </c>
      <c r="I1730" s="16">
        <f>VLOOKUP(Ventas[[#This Row],[Estado]], Población[#All], 2, 0)</f>
        <v>39240000</v>
      </c>
      <c r="J1730" t="s">
        <v>61</v>
      </c>
      <c r="K1730" t="s">
        <v>66</v>
      </c>
      <c r="L1730">
        <v>2</v>
      </c>
      <c r="M1730" s="2">
        <v>437.5</v>
      </c>
      <c r="N1730" s="2">
        <v>529.5</v>
      </c>
      <c r="O1730" s="2">
        <f>Ventas[[#This Row],[Cantidad]]*Ventas[[#This Row],[Costo unitario]]</f>
        <v>875</v>
      </c>
      <c r="P1730" s="2">
        <f>Ventas[[#This Row],[Cantidad]]*Ventas[[#This Row],[Precio unitario]]</f>
        <v>1059</v>
      </c>
    </row>
    <row r="1731" spans="2:16" hidden="1" x14ac:dyDescent="0.3">
      <c r="B1731" s="1">
        <v>42199</v>
      </c>
      <c r="C1731">
        <v>2015</v>
      </c>
      <c r="D1731" t="s">
        <v>55</v>
      </c>
      <c r="E1731">
        <v>27</v>
      </c>
      <c r="F1731" t="s">
        <v>90</v>
      </c>
      <c r="G1731" t="s">
        <v>34</v>
      </c>
      <c r="H1731" t="s">
        <v>1</v>
      </c>
      <c r="I1731" s="16">
        <f>VLOOKUP(Ventas[[#This Row],[Estado]], Población[#All], 2, 0)</f>
        <v>39240000</v>
      </c>
      <c r="J1731" t="s">
        <v>61</v>
      </c>
      <c r="K1731" t="s">
        <v>66</v>
      </c>
      <c r="L1731">
        <v>3</v>
      </c>
      <c r="M1731" s="2">
        <v>128.33000000000001</v>
      </c>
      <c r="N1731" s="2">
        <v>153</v>
      </c>
      <c r="O1731" s="2">
        <f>Ventas[[#This Row],[Cantidad]]*Ventas[[#This Row],[Costo unitario]]</f>
        <v>384.99</v>
      </c>
      <c r="P1731" s="2">
        <f>Ventas[[#This Row],[Cantidad]]*Ventas[[#This Row],[Precio unitario]]</f>
        <v>459</v>
      </c>
    </row>
    <row r="1732" spans="2:16" hidden="1" x14ac:dyDescent="0.3">
      <c r="B1732" s="1">
        <v>42219</v>
      </c>
      <c r="C1732">
        <v>2015</v>
      </c>
      <c r="D1732" t="s">
        <v>56</v>
      </c>
      <c r="E1732">
        <v>27</v>
      </c>
      <c r="F1732" t="s">
        <v>90</v>
      </c>
      <c r="G1732" t="s">
        <v>34</v>
      </c>
      <c r="H1732" t="s">
        <v>1</v>
      </c>
      <c r="I1732" s="16">
        <f>VLOOKUP(Ventas[[#This Row],[Estado]], Población[#All], 2, 0)</f>
        <v>39240000</v>
      </c>
      <c r="J1732" t="s">
        <v>62</v>
      </c>
      <c r="K1732" t="s">
        <v>70</v>
      </c>
      <c r="L1732">
        <v>3</v>
      </c>
      <c r="M1732" s="2">
        <v>33.33</v>
      </c>
      <c r="N1732" s="2">
        <v>39.333333000000003</v>
      </c>
      <c r="O1732" s="2">
        <f>Ventas[[#This Row],[Cantidad]]*Ventas[[#This Row],[Costo unitario]]</f>
        <v>99.99</v>
      </c>
      <c r="P1732" s="2">
        <f>Ventas[[#This Row],[Cantidad]]*Ventas[[#This Row],[Precio unitario]]</f>
        <v>117.999999</v>
      </c>
    </row>
    <row r="1733" spans="2:16" hidden="1" x14ac:dyDescent="0.3">
      <c r="B1733" s="1">
        <v>42227</v>
      </c>
      <c r="C1733">
        <v>2015</v>
      </c>
      <c r="D1733" t="s">
        <v>56</v>
      </c>
      <c r="E1733">
        <v>27</v>
      </c>
      <c r="F1733" t="s">
        <v>90</v>
      </c>
      <c r="G1733" t="s">
        <v>34</v>
      </c>
      <c r="H1733" t="s">
        <v>1</v>
      </c>
      <c r="I1733" s="16">
        <f>VLOOKUP(Ventas[[#This Row],[Estado]], Población[#All], 2, 0)</f>
        <v>39240000</v>
      </c>
      <c r="J1733" t="s">
        <v>61</v>
      </c>
      <c r="K1733" t="s">
        <v>66</v>
      </c>
      <c r="L1733">
        <v>2</v>
      </c>
      <c r="M1733" s="2">
        <v>455</v>
      </c>
      <c r="N1733" s="2">
        <v>554</v>
      </c>
      <c r="O1733" s="2">
        <f>Ventas[[#This Row],[Cantidad]]*Ventas[[#This Row],[Costo unitario]]</f>
        <v>910</v>
      </c>
      <c r="P1733" s="2">
        <f>Ventas[[#This Row],[Cantidad]]*Ventas[[#This Row],[Precio unitario]]</f>
        <v>1108</v>
      </c>
    </row>
    <row r="1734" spans="2:16" hidden="1" x14ac:dyDescent="0.3">
      <c r="B1734" s="1">
        <v>42229</v>
      </c>
      <c r="C1734">
        <v>2015</v>
      </c>
      <c r="D1734" t="s">
        <v>56</v>
      </c>
      <c r="E1734">
        <v>27</v>
      </c>
      <c r="F1734" t="s">
        <v>90</v>
      </c>
      <c r="G1734" t="s">
        <v>34</v>
      </c>
      <c r="H1734" t="s">
        <v>1</v>
      </c>
      <c r="I1734" s="16">
        <f>VLOOKUP(Ventas[[#This Row],[Estado]], Población[#All], 2, 0)</f>
        <v>39240000</v>
      </c>
      <c r="J1734" t="s">
        <v>61</v>
      </c>
      <c r="K1734" t="s">
        <v>66</v>
      </c>
      <c r="L1734">
        <v>1</v>
      </c>
      <c r="M1734" s="2">
        <v>105</v>
      </c>
      <c r="N1734" s="2">
        <v>109</v>
      </c>
      <c r="O1734" s="2">
        <f>Ventas[[#This Row],[Cantidad]]*Ventas[[#This Row],[Costo unitario]]</f>
        <v>105</v>
      </c>
      <c r="P1734" s="2">
        <f>Ventas[[#This Row],[Cantidad]]*Ventas[[#This Row],[Precio unitario]]</f>
        <v>109</v>
      </c>
    </row>
    <row r="1735" spans="2:16" hidden="1" x14ac:dyDescent="0.3">
      <c r="B1735" s="1">
        <v>42240</v>
      </c>
      <c r="C1735">
        <v>2015</v>
      </c>
      <c r="D1735" t="s">
        <v>56</v>
      </c>
      <c r="E1735">
        <v>27</v>
      </c>
      <c r="F1735" t="s">
        <v>90</v>
      </c>
      <c r="G1735" t="s">
        <v>34</v>
      </c>
      <c r="H1735" t="s">
        <v>1</v>
      </c>
      <c r="I1735" s="16">
        <f>VLOOKUP(Ventas[[#This Row],[Estado]], Población[#All], 2, 0)</f>
        <v>39240000</v>
      </c>
      <c r="J1735" t="s">
        <v>61</v>
      </c>
      <c r="K1735" t="s">
        <v>66</v>
      </c>
      <c r="L1735">
        <v>2</v>
      </c>
      <c r="M1735" s="2">
        <v>367.5</v>
      </c>
      <c r="N1735" s="2">
        <v>390</v>
      </c>
      <c r="O1735" s="2">
        <f>Ventas[[#This Row],[Cantidad]]*Ventas[[#This Row],[Costo unitario]]</f>
        <v>735</v>
      </c>
      <c r="P1735" s="2">
        <f>Ventas[[#This Row],[Cantidad]]*Ventas[[#This Row],[Precio unitario]]</f>
        <v>780</v>
      </c>
    </row>
    <row r="1736" spans="2:16" hidden="1" x14ac:dyDescent="0.3">
      <c r="B1736" s="1">
        <v>42241</v>
      </c>
      <c r="C1736">
        <v>2015</v>
      </c>
      <c r="D1736" t="s">
        <v>56</v>
      </c>
      <c r="E1736">
        <v>27</v>
      </c>
      <c r="F1736" t="s">
        <v>90</v>
      </c>
      <c r="G1736" t="s">
        <v>34</v>
      </c>
      <c r="H1736" t="s">
        <v>1</v>
      </c>
      <c r="I1736" s="16">
        <f>VLOOKUP(Ventas[[#This Row],[Estado]], Población[#All], 2, 0)</f>
        <v>39240000</v>
      </c>
      <c r="J1736" t="s">
        <v>61</v>
      </c>
      <c r="K1736" t="s">
        <v>66</v>
      </c>
      <c r="L1736">
        <v>2</v>
      </c>
      <c r="M1736" s="2">
        <v>525</v>
      </c>
      <c r="N1736" s="2">
        <v>562</v>
      </c>
      <c r="O1736" s="2">
        <f>Ventas[[#This Row],[Cantidad]]*Ventas[[#This Row],[Costo unitario]]</f>
        <v>1050</v>
      </c>
      <c r="P1736" s="2">
        <f>Ventas[[#This Row],[Cantidad]]*Ventas[[#This Row],[Precio unitario]]</f>
        <v>1124</v>
      </c>
    </row>
    <row r="1737" spans="2:16" hidden="1" x14ac:dyDescent="0.3">
      <c r="B1737" s="1">
        <v>42241</v>
      </c>
      <c r="C1737">
        <v>2015</v>
      </c>
      <c r="D1737" t="s">
        <v>56</v>
      </c>
      <c r="E1737">
        <v>27</v>
      </c>
      <c r="F1737" t="s">
        <v>90</v>
      </c>
      <c r="G1737" t="s">
        <v>34</v>
      </c>
      <c r="H1737" t="s">
        <v>1</v>
      </c>
      <c r="I1737" s="16">
        <f>VLOOKUP(Ventas[[#This Row],[Estado]], Población[#All], 2, 0)</f>
        <v>39240000</v>
      </c>
      <c r="J1737" t="s">
        <v>62</v>
      </c>
      <c r="K1737" t="s">
        <v>70</v>
      </c>
      <c r="L1737">
        <v>2</v>
      </c>
      <c r="M1737" s="2">
        <v>550</v>
      </c>
      <c r="N1737" s="2">
        <v>559</v>
      </c>
      <c r="O1737" s="2">
        <f>Ventas[[#This Row],[Cantidad]]*Ventas[[#This Row],[Costo unitario]]</f>
        <v>1100</v>
      </c>
      <c r="P1737" s="2">
        <f>Ventas[[#This Row],[Cantidad]]*Ventas[[#This Row],[Precio unitario]]</f>
        <v>1118</v>
      </c>
    </row>
    <row r="1738" spans="2:16" hidden="1" x14ac:dyDescent="0.3">
      <c r="B1738" s="1">
        <v>42259</v>
      </c>
      <c r="C1738">
        <v>2015</v>
      </c>
      <c r="D1738" t="s">
        <v>57</v>
      </c>
      <c r="E1738">
        <v>27</v>
      </c>
      <c r="F1738" t="s">
        <v>90</v>
      </c>
      <c r="G1738" t="s">
        <v>34</v>
      </c>
      <c r="H1738" t="s">
        <v>1</v>
      </c>
      <c r="I1738" s="16">
        <f>VLOOKUP(Ventas[[#This Row],[Estado]], Población[#All], 2, 0)</f>
        <v>39240000</v>
      </c>
      <c r="J1738" t="s">
        <v>62</v>
      </c>
      <c r="K1738" t="s">
        <v>70</v>
      </c>
      <c r="L1738">
        <v>2</v>
      </c>
      <c r="M1738" s="2">
        <v>600</v>
      </c>
      <c r="N1738" s="2">
        <v>599</v>
      </c>
      <c r="O1738" s="2">
        <f>Ventas[[#This Row],[Cantidad]]*Ventas[[#This Row],[Costo unitario]]</f>
        <v>1200</v>
      </c>
      <c r="P1738" s="2">
        <f>Ventas[[#This Row],[Cantidad]]*Ventas[[#This Row],[Precio unitario]]</f>
        <v>1198</v>
      </c>
    </row>
    <row r="1739" spans="2:16" hidden="1" x14ac:dyDescent="0.3">
      <c r="B1739" s="1">
        <v>42282</v>
      </c>
      <c r="C1739">
        <v>2015</v>
      </c>
      <c r="D1739" t="s">
        <v>58</v>
      </c>
      <c r="E1739">
        <v>27</v>
      </c>
      <c r="F1739" t="s">
        <v>90</v>
      </c>
      <c r="G1739" t="s">
        <v>34</v>
      </c>
      <c r="H1739" t="s">
        <v>1</v>
      </c>
      <c r="I1739" s="16">
        <f>VLOOKUP(Ventas[[#This Row],[Estado]], Población[#All], 2, 0)</f>
        <v>39240000</v>
      </c>
      <c r="J1739" t="s">
        <v>61</v>
      </c>
      <c r="K1739" t="s">
        <v>66</v>
      </c>
      <c r="L1739">
        <v>3</v>
      </c>
      <c r="M1739" s="2">
        <v>35</v>
      </c>
      <c r="N1739" s="2">
        <v>38</v>
      </c>
      <c r="O1739" s="2">
        <f>Ventas[[#This Row],[Cantidad]]*Ventas[[#This Row],[Costo unitario]]</f>
        <v>105</v>
      </c>
      <c r="P1739" s="2">
        <f>Ventas[[#This Row],[Cantidad]]*Ventas[[#This Row],[Precio unitario]]</f>
        <v>114</v>
      </c>
    </row>
    <row r="1740" spans="2:16" hidden="1" x14ac:dyDescent="0.3">
      <c r="B1740" s="1">
        <v>42298</v>
      </c>
      <c r="C1740">
        <v>2015</v>
      </c>
      <c r="D1740" t="s">
        <v>58</v>
      </c>
      <c r="E1740">
        <v>27</v>
      </c>
      <c r="F1740" t="s">
        <v>90</v>
      </c>
      <c r="G1740" t="s">
        <v>34</v>
      </c>
      <c r="H1740" t="s">
        <v>1</v>
      </c>
      <c r="I1740" s="16">
        <f>VLOOKUP(Ventas[[#This Row],[Estado]], Población[#All], 2, 0)</f>
        <v>39240000</v>
      </c>
      <c r="J1740" t="s">
        <v>61</v>
      </c>
      <c r="K1740" t="s">
        <v>66</v>
      </c>
      <c r="L1740">
        <v>1</v>
      </c>
      <c r="M1740" s="2">
        <v>105</v>
      </c>
      <c r="N1740" s="2">
        <v>108</v>
      </c>
      <c r="O1740" s="2">
        <f>Ventas[[#This Row],[Cantidad]]*Ventas[[#This Row],[Costo unitario]]</f>
        <v>105</v>
      </c>
      <c r="P1740" s="2">
        <f>Ventas[[#This Row],[Cantidad]]*Ventas[[#This Row],[Precio unitario]]</f>
        <v>108</v>
      </c>
    </row>
    <row r="1741" spans="2:16" hidden="1" x14ac:dyDescent="0.3">
      <c r="B1741" s="1">
        <v>42299</v>
      </c>
      <c r="C1741">
        <v>2015</v>
      </c>
      <c r="D1741" t="s">
        <v>58</v>
      </c>
      <c r="E1741">
        <v>27</v>
      </c>
      <c r="F1741" t="s">
        <v>90</v>
      </c>
      <c r="G1741" t="s">
        <v>34</v>
      </c>
      <c r="H1741" t="s">
        <v>1</v>
      </c>
      <c r="I1741" s="16">
        <f>VLOOKUP(Ventas[[#This Row],[Estado]], Población[#All], 2, 0)</f>
        <v>39240000</v>
      </c>
      <c r="J1741" t="s">
        <v>61</v>
      </c>
      <c r="K1741" t="s">
        <v>66</v>
      </c>
      <c r="L1741">
        <v>1</v>
      </c>
      <c r="M1741" s="2">
        <v>245</v>
      </c>
      <c r="N1741" s="2">
        <v>252</v>
      </c>
      <c r="O1741" s="2">
        <f>Ventas[[#This Row],[Cantidad]]*Ventas[[#This Row],[Costo unitario]]</f>
        <v>245</v>
      </c>
      <c r="P1741" s="2">
        <f>Ventas[[#This Row],[Cantidad]]*Ventas[[#This Row],[Precio unitario]]</f>
        <v>252</v>
      </c>
    </row>
    <row r="1742" spans="2:16" hidden="1" x14ac:dyDescent="0.3">
      <c r="B1742" s="1">
        <v>42299</v>
      </c>
      <c r="C1742">
        <v>2015</v>
      </c>
      <c r="D1742" t="s">
        <v>58</v>
      </c>
      <c r="E1742">
        <v>27</v>
      </c>
      <c r="F1742" t="s">
        <v>90</v>
      </c>
      <c r="G1742" t="s">
        <v>34</v>
      </c>
      <c r="H1742" t="s">
        <v>1</v>
      </c>
      <c r="I1742" s="16">
        <f>VLOOKUP(Ventas[[#This Row],[Estado]], Población[#All], 2, 0)</f>
        <v>39240000</v>
      </c>
      <c r="J1742" t="s">
        <v>62</v>
      </c>
      <c r="K1742" t="s">
        <v>70</v>
      </c>
      <c r="L1742">
        <v>2</v>
      </c>
      <c r="M1742" s="2">
        <v>567</v>
      </c>
      <c r="N1742" s="2">
        <v>573</v>
      </c>
      <c r="O1742" s="2">
        <f>Ventas[[#This Row],[Cantidad]]*Ventas[[#This Row],[Costo unitario]]</f>
        <v>1134</v>
      </c>
      <c r="P1742" s="2">
        <f>Ventas[[#This Row],[Cantidad]]*Ventas[[#This Row],[Precio unitario]]</f>
        <v>1146</v>
      </c>
    </row>
    <row r="1743" spans="2:16" hidden="1" x14ac:dyDescent="0.3">
      <c r="B1743" s="1">
        <v>42315</v>
      </c>
      <c r="C1743">
        <v>2015</v>
      </c>
      <c r="D1743" t="s">
        <v>59</v>
      </c>
      <c r="E1743">
        <v>27</v>
      </c>
      <c r="F1743" t="s">
        <v>90</v>
      </c>
      <c r="G1743" t="s">
        <v>34</v>
      </c>
      <c r="H1743" t="s">
        <v>1</v>
      </c>
      <c r="I1743" s="16">
        <f>VLOOKUP(Ventas[[#This Row],[Estado]], Población[#All], 2, 0)</f>
        <v>39240000</v>
      </c>
      <c r="J1743" t="s">
        <v>62</v>
      </c>
      <c r="K1743" t="s">
        <v>70</v>
      </c>
      <c r="L1743">
        <v>1</v>
      </c>
      <c r="M1743" s="2">
        <v>50</v>
      </c>
      <c r="N1743" s="2">
        <v>53</v>
      </c>
      <c r="O1743" s="2">
        <f>Ventas[[#This Row],[Cantidad]]*Ventas[[#This Row],[Costo unitario]]</f>
        <v>50</v>
      </c>
      <c r="P1743" s="2">
        <f>Ventas[[#This Row],[Cantidad]]*Ventas[[#This Row],[Precio unitario]]</f>
        <v>53</v>
      </c>
    </row>
    <row r="1744" spans="2:16" hidden="1" x14ac:dyDescent="0.3">
      <c r="B1744" s="1">
        <v>42331</v>
      </c>
      <c r="C1744">
        <v>2015</v>
      </c>
      <c r="D1744" t="s">
        <v>59</v>
      </c>
      <c r="E1744">
        <v>27</v>
      </c>
      <c r="F1744" t="s">
        <v>90</v>
      </c>
      <c r="G1744" t="s">
        <v>34</v>
      </c>
      <c r="H1744" t="s">
        <v>1</v>
      </c>
      <c r="I1744" s="16">
        <f>VLOOKUP(Ventas[[#This Row],[Estado]], Población[#All], 2, 0)</f>
        <v>39240000</v>
      </c>
      <c r="J1744" t="s">
        <v>61</v>
      </c>
      <c r="K1744" t="s">
        <v>66</v>
      </c>
      <c r="L1744">
        <v>3</v>
      </c>
      <c r="M1744" s="2">
        <v>280</v>
      </c>
      <c r="N1744" s="2">
        <v>291.66666700000002</v>
      </c>
      <c r="O1744" s="2">
        <f>Ventas[[#This Row],[Cantidad]]*Ventas[[#This Row],[Costo unitario]]</f>
        <v>840</v>
      </c>
      <c r="P1744" s="2">
        <f>Ventas[[#This Row],[Cantidad]]*Ventas[[#This Row],[Precio unitario]]</f>
        <v>875.00000100000011</v>
      </c>
    </row>
    <row r="1745" spans="2:16" hidden="1" x14ac:dyDescent="0.3">
      <c r="B1745" s="1">
        <v>42351</v>
      </c>
      <c r="C1745">
        <v>2015</v>
      </c>
      <c r="D1745" t="s">
        <v>60</v>
      </c>
      <c r="E1745">
        <v>27</v>
      </c>
      <c r="F1745" t="s">
        <v>90</v>
      </c>
      <c r="G1745" t="s">
        <v>34</v>
      </c>
      <c r="H1745" t="s">
        <v>1</v>
      </c>
      <c r="I1745" s="16">
        <f>VLOOKUP(Ventas[[#This Row],[Estado]], Población[#All], 2, 0)</f>
        <v>39240000</v>
      </c>
      <c r="J1745" t="s">
        <v>61</v>
      </c>
      <c r="K1745" t="s">
        <v>66</v>
      </c>
      <c r="L1745">
        <v>3</v>
      </c>
      <c r="M1745" s="2">
        <v>186.67</v>
      </c>
      <c r="N1745" s="2">
        <v>204.66666699999999</v>
      </c>
      <c r="O1745" s="2">
        <f>Ventas[[#This Row],[Cantidad]]*Ventas[[#This Row],[Costo unitario]]</f>
        <v>560.01</v>
      </c>
      <c r="P1745" s="2">
        <f>Ventas[[#This Row],[Cantidad]]*Ventas[[#This Row],[Precio unitario]]</f>
        <v>614.000001</v>
      </c>
    </row>
    <row r="1746" spans="2:16" hidden="1" x14ac:dyDescent="0.3">
      <c r="B1746" s="1">
        <v>42362</v>
      </c>
      <c r="C1746">
        <v>2015</v>
      </c>
      <c r="D1746" t="s">
        <v>60</v>
      </c>
      <c r="E1746">
        <v>27</v>
      </c>
      <c r="F1746" t="s">
        <v>90</v>
      </c>
      <c r="G1746" t="s">
        <v>34</v>
      </c>
      <c r="H1746" t="s">
        <v>1</v>
      </c>
      <c r="I1746" s="16">
        <f>VLOOKUP(Ventas[[#This Row],[Estado]], Población[#All], 2, 0)</f>
        <v>39240000</v>
      </c>
      <c r="J1746" t="s">
        <v>62</v>
      </c>
      <c r="K1746" t="s">
        <v>70</v>
      </c>
      <c r="L1746">
        <v>3</v>
      </c>
      <c r="M1746" s="2">
        <v>324</v>
      </c>
      <c r="N1746" s="2">
        <v>354.66666700000002</v>
      </c>
      <c r="O1746" s="2">
        <f>Ventas[[#This Row],[Cantidad]]*Ventas[[#This Row],[Costo unitario]]</f>
        <v>972</v>
      </c>
      <c r="P1746" s="2">
        <f>Ventas[[#This Row],[Cantidad]]*Ventas[[#This Row],[Precio unitario]]</f>
        <v>1064.0000010000001</v>
      </c>
    </row>
    <row r="1747" spans="2:16" x14ac:dyDescent="0.3">
      <c r="B1747" s="1">
        <v>42373</v>
      </c>
      <c r="C1747">
        <v>2016</v>
      </c>
      <c r="D1747" t="s">
        <v>49</v>
      </c>
      <c r="E1747">
        <v>28</v>
      </c>
      <c r="F1747" t="s">
        <v>90</v>
      </c>
      <c r="G1747" t="s">
        <v>34</v>
      </c>
      <c r="H1747" t="s">
        <v>1</v>
      </c>
      <c r="I1747" s="16">
        <f>VLOOKUP(Ventas[[#This Row],[Estado]], Población[#All], 2, 0)</f>
        <v>39240000</v>
      </c>
      <c r="J1747" t="s">
        <v>61</v>
      </c>
      <c r="K1747" t="s">
        <v>64</v>
      </c>
      <c r="L1747">
        <v>1</v>
      </c>
      <c r="M1747" s="2">
        <v>120</v>
      </c>
      <c r="N1747" s="2">
        <v>168</v>
      </c>
      <c r="O1747" s="2">
        <f>Ventas[[#This Row],[Cantidad]]*Ventas[[#This Row],[Costo unitario]]</f>
        <v>120</v>
      </c>
      <c r="P1747" s="2">
        <f>Ventas[[#This Row],[Cantidad]]*Ventas[[#This Row],[Precio unitario]]</f>
        <v>168</v>
      </c>
    </row>
    <row r="1748" spans="2:16" x14ac:dyDescent="0.3">
      <c r="B1748" s="1">
        <v>42373</v>
      </c>
      <c r="C1748">
        <v>2016</v>
      </c>
      <c r="D1748" t="s">
        <v>49</v>
      </c>
      <c r="E1748">
        <v>28</v>
      </c>
      <c r="F1748" t="s">
        <v>90</v>
      </c>
      <c r="G1748" t="s">
        <v>34</v>
      </c>
      <c r="H1748" t="s">
        <v>1</v>
      </c>
      <c r="I1748" s="16">
        <f>VLOOKUP(Ventas[[#This Row],[Estado]], Población[#All], 2, 0)</f>
        <v>39240000</v>
      </c>
      <c r="J1748" t="s">
        <v>61</v>
      </c>
      <c r="K1748" t="s">
        <v>64</v>
      </c>
      <c r="L1748">
        <v>3</v>
      </c>
      <c r="M1748" s="2">
        <v>7</v>
      </c>
      <c r="N1748" s="2">
        <v>9</v>
      </c>
      <c r="O1748" s="2">
        <f>Ventas[[#This Row],[Cantidad]]*Ventas[[#This Row],[Costo unitario]]</f>
        <v>21</v>
      </c>
      <c r="P1748" s="2">
        <f>Ventas[[#This Row],[Cantidad]]*Ventas[[#This Row],[Precio unitario]]</f>
        <v>27</v>
      </c>
    </row>
    <row r="1749" spans="2:16" x14ac:dyDescent="0.3">
      <c r="B1749" s="1">
        <v>42381</v>
      </c>
      <c r="C1749">
        <v>2016</v>
      </c>
      <c r="D1749" t="s">
        <v>49</v>
      </c>
      <c r="E1749">
        <v>28</v>
      </c>
      <c r="F1749" t="s">
        <v>90</v>
      </c>
      <c r="G1749" t="s">
        <v>34</v>
      </c>
      <c r="H1749" t="s">
        <v>1</v>
      </c>
      <c r="I1749" s="16">
        <f>VLOOKUP(Ventas[[#This Row],[Estado]], Población[#All], 2, 0)</f>
        <v>39240000</v>
      </c>
      <c r="J1749" t="s">
        <v>61</v>
      </c>
      <c r="K1749" t="s">
        <v>71</v>
      </c>
      <c r="L1749">
        <v>1</v>
      </c>
      <c r="M1749" s="2">
        <v>571</v>
      </c>
      <c r="N1749" s="2">
        <v>816</v>
      </c>
      <c r="O1749" s="2">
        <f>Ventas[[#This Row],[Cantidad]]*Ventas[[#This Row],[Costo unitario]]</f>
        <v>571</v>
      </c>
      <c r="P1749" s="2">
        <f>Ventas[[#This Row],[Cantidad]]*Ventas[[#This Row],[Precio unitario]]</f>
        <v>816</v>
      </c>
    </row>
    <row r="1750" spans="2:16" x14ac:dyDescent="0.3">
      <c r="B1750" s="1">
        <v>42381</v>
      </c>
      <c r="C1750">
        <v>2016</v>
      </c>
      <c r="D1750" t="s">
        <v>49</v>
      </c>
      <c r="E1750">
        <v>28</v>
      </c>
      <c r="F1750" t="s">
        <v>90</v>
      </c>
      <c r="G1750" t="s">
        <v>34</v>
      </c>
      <c r="H1750" t="s">
        <v>1</v>
      </c>
      <c r="I1750" s="16">
        <f>VLOOKUP(Ventas[[#This Row],[Estado]], Población[#All], 2, 0)</f>
        <v>39240000</v>
      </c>
      <c r="J1750" t="s">
        <v>61</v>
      </c>
      <c r="K1750" t="s">
        <v>66</v>
      </c>
      <c r="L1750">
        <v>2</v>
      </c>
      <c r="M1750" s="2">
        <v>192.5</v>
      </c>
      <c r="N1750" s="2">
        <v>240.5</v>
      </c>
      <c r="O1750" s="2">
        <f>Ventas[[#This Row],[Cantidad]]*Ventas[[#This Row],[Costo unitario]]</f>
        <v>385</v>
      </c>
      <c r="P1750" s="2">
        <f>Ventas[[#This Row],[Cantidad]]*Ventas[[#This Row],[Precio unitario]]</f>
        <v>481</v>
      </c>
    </row>
    <row r="1751" spans="2:16" x14ac:dyDescent="0.3">
      <c r="B1751" s="1">
        <v>42381</v>
      </c>
      <c r="C1751">
        <v>2016</v>
      </c>
      <c r="D1751" t="s">
        <v>49</v>
      </c>
      <c r="E1751">
        <v>28</v>
      </c>
      <c r="F1751" t="s">
        <v>90</v>
      </c>
      <c r="G1751" t="s">
        <v>34</v>
      </c>
      <c r="H1751" t="s">
        <v>1</v>
      </c>
      <c r="I1751" s="16">
        <f>VLOOKUP(Ventas[[#This Row],[Estado]], Población[#All], 2, 0)</f>
        <v>39240000</v>
      </c>
      <c r="J1751" t="s">
        <v>61</v>
      </c>
      <c r="K1751" t="s">
        <v>71</v>
      </c>
      <c r="L1751">
        <v>1</v>
      </c>
      <c r="M1751" s="2">
        <v>308</v>
      </c>
      <c r="N1751" s="2">
        <v>369</v>
      </c>
      <c r="O1751" s="2">
        <f>Ventas[[#This Row],[Cantidad]]*Ventas[[#This Row],[Costo unitario]]</f>
        <v>308</v>
      </c>
      <c r="P1751" s="2">
        <f>Ventas[[#This Row],[Cantidad]]*Ventas[[#This Row],[Precio unitario]]</f>
        <v>369</v>
      </c>
    </row>
    <row r="1752" spans="2:16" x14ac:dyDescent="0.3">
      <c r="B1752" s="1">
        <v>42381</v>
      </c>
      <c r="C1752">
        <v>2016</v>
      </c>
      <c r="D1752" t="s">
        <v>49</v>
      </c>
      <c r="E1752">
        <v>28</v>
      </c>
      <c r="F1752" t="s">
        <v>90</v>
      </c>
      <c r="G1752" t="s">
        <v>34</v>
      </c>
      <c r="H1752" t="s">
        <v>1</v>
      </c>
      <c r="I1752" s="16">
        <f>VLOOKUP(Ventas[[#This Row],[Estado]], Población[#All], 2, 0)</f>
        <v>39240000</v>
      </c>
      <c r="J1752" t="s">
        <v>61</v>
      </c>
      <c r="K1752" t="s">
        <v>66</v>
      </c>
      <c r="L1752">
        <v>1</v>
      </c>
      <c r="M1752" s="2">
        <v>35</v>
      </c>
      <c r="N1752" s="2">
        <v>44</v>
      </c>
      <c r="O1752" s="2">
        <f>Ventas[[#This Row],[Cantidad]]*Ventas[[#This Row],[Costo unitario]]</f>
        <v>35</v>
      </c>
      <c r="P1752" s="2">
        <f>Ventas[[#This Row],[Cantidad]]*Ventas[[#This Row],[Precio unitario]]</f>
        <v>44</v>
      </c>
    </row>
    <row r="1753" spans="2:16" x14ac:dyDescent="0.3">
      <c r="B1753" s="1">
        <v>42382</v>
      </c>
      <c r="C1753">
        <v>2016</v>
      </c>
      <c r="D1753" t="s">
        <v>49</v>
      </c>
      <c r="E1753">
        <v>28</v>
      </c>
      <c r="F1753" t="s">
        <v>90</v>
      </c>
      <c r="G1753" t="s">
        <v>34</v>
      </c>
      <c r="H1753" t="s">
        <v>1</v>
      </c>
      <c r="I1753" s="16">
        <f>VLOOKUP(Ventas[[#This Row],[Estado]], Población[#All], 2, 0)</f>
        <v>39240000</v>
      </c>
      <c r="J1753" t="s">
        <v>61</v>
      </c>
      <c r="K1753" t="s">
        <v>71</v>
      </c>
      <c r="L1753">
        <v>3</v>
      </c>
      <c r="M1753" s="2">
        <v>51.33</v>
      </c>
      <c r="N1753" s="2">
        <v>60</v>
      </c>
      <c r="O1753" s="2">
        <f>Ventas[[#This Row],[Cantidad]]*Ventas[[#This Row],[Costo unitario]]</f>
        <v>153.99</v>
      </c>
      <c r="P1753" s="2">
        <f>Ventas[[#This Row],[Cantidad]]*Ventas[[#This Row],[Precio unitario]]</f>
        <v>180</v>
      </c>
    </row>
    <row r="1754" spans="2:16" x14ac:dyDescent="0.3">
      <c r="B1754" s="1">
        <v>42385</v>
      </c>
      <c r="C1754">
        <v>2016</v>
      </c>
      <c r="D1754" t="s">
        <v>49</v>
      </c>
      <c r="E1754">
        <v>28</v>
      </c>
      <c r="F1754" t="s">
        <v>90</v>
      </c>
      <c r="G1754" t="s">
        <v>34</v>
      </c>
      <c r="H1754" t="s">
        <v>1</v>
      </c>
      <c r="I1754" s="16">
        <f>VLOOKUP(Ventas[[#This Row],[Estado]], Población[#All], 2, 0)</f>
        <v>39240000</v>
      </c>
      <c r="J1754" t="s">
        <v>61</v>
      </c>
      <c r="K1754" t="s">
        <v>66</v>
      </c>
      <c r="L1754">
        <v>3</v>
      </c>
      <c r="M1754" s="2">
        <v>81.67</v>
      </c>
      <c r="N1754" s="2">
        <v>99.333332999999996</v>
      </c>
      <c r="O1754" s="2">
        <f>Ventas[[#This Row],[Cantidad]]*Ventas[[#This Row],[Costo unitario]]</f>
        <v>245.01</v>
      </c>
      <c r="P1754" s="2">
        <f>Ventas[[#This Row],[Cantidad]]*Ventas[[#This Row],[Precio unitario]]</f>
        <v>297.999999</v>
      </c>
    </row>
    <row r="1755" spans="2:16" x14ac:dyDescent="0.3">
      <c r="B1755" s="1">
        <v>42393</v>
      </c>
      <c r="C1755">
        <v>2016</v>
      </c>
      <c r="D1755" t="s">
        <v>49</v>
      </c>
      <c r="E1755">
        <v>28</v>
      </c>
      <c r="F1755" t="s">
        <v>90</v>
      </c>
      <c r="G1755" t="s">
        <v>34</v>
      </c>
      <c r="H1755" t="s">
        <v>1</v>
      </c>
      <c r="I1755" s="16">
        <f>VLOOKUP(Ventas[[#This Row],[Estado]], Población[#All], 2, 0)</f>
        <v>39240000</v>
      </c>
      <c r="J1755" t="s">
        <v>61</v>
      </c>
      <c r="K1755" t="s">
        <v>66</v>
      </c>
      <c r="L1755">
        <v>2</v>
      </c>
      <c r="M1755" s="2">
        <v>280</v>
      </c>
      <c r="N1755" s="2">
        <v>354.5</v>
      </c>
      <c r="O1755" s="2">
        <f>Ventas[[#This Row],[Cantidad]]*Ventas[[#This Row],[Costo unitario]]</f>
        <v>560</v>
      </c>
      <c r="P1755" s="2">
        <f>Ventas[[#This Row],[Cantidad]]*Ventas[[#This Row],[Precio unitario]]</f>
        <v>709</v>
      </c>
    </row>
    <row r="1756" spans="2:16" x14ac:dyDescent="0.3">
      <c r="B1756" s="1">
        <v>42393</v>
      </c>
      <c r="C1756">
        <v>2016</v>
      </c>
      <c r="D1756" t="s">
        <v>49</v>
      </c>
      <c r="E1756">
        <v>28</v>
      </c>
      <c r="F1756" t="s">
        <v>90</v>
      </c>
      <c r="G1756" t="s">
        <v>34</v>
      </c>
      <c r="H1756" t="s">
        <v>1</v>
      </c>
      <c r="I1756" s="16">
        <f>VLOOKUP(Ventas[[#This Row],[Estado]], Población[#All], 2, 0)</f>
        <v>39240000</v>
      </c>
      <c r="J1756" t="s">
        <v>61</v>
      </c>
      <c r="K1756" t="s">
        <v>64</v>
      </c>
      <c r="L1756">
        <v>3</v>
      </c>
      <c r="M1756" s="2">
        <v>50</v>
      </c>
      <c r="N1756" s="2">
        <v>68.333332999999996</v>
      </c>
      <c r="O1756" s="2">
        <f>Ventas[[#This Row],[Cantidad]]*Ventas[[#This Row],[Costo unitario]]</f>
        <v>150</v>
      </c>
      <c r="P1756" s="2">
        <f>Ventas[[#This Row],[Cantidad]]*Ventas[[#This Row],[Precio unitario]]</f>
        <v>204.999999</v>
      </c>
    </row>
    <row r="1757" spans="2:16" x14ac:dyDescent="0.3">
      <c r="B1757" s="1">
        <v>42393</v>
      </c>
      <c r="C1757">
        <v>2016</v>
      </c>
      <c r="D1757" t="s">
        <v>49</v>
      </c>
      <c r="E1757">
        <v>28</v>
      </c>
      <c r="F1757" t="s">
        <v>90</v>
      </c>
      <c r="G1757" t="s">
        <v>34</v>
      </c>
      <c r="H1757" t="s">
        <v>1</v>
      </c>
      <c r="I1757" s="16">
        <f>VLOOKUP(Ventas[[#This Row],[Estado]], Población[#All], 2, 0)</f>
        <v>39240000</v>
      </c>
      <c r="J1757" t="s">
        <v>61</v>
      </c>
      <c r="K1757" t="s">
        <v>64</v>
      </c>
      <c r="L1757">
        <v>1</v>
      </c>
      <c r="M1757" s="2">
        <v>15</v>
      </c>
      <c r="N1757" s="2">
        <v>17</v>
      </c>
      <c r="O1757" s="2">
        <f>Ventas[[#This Row],[Cantidad]]*Ventas[[#This Row],[Costo unitario]]</f>
        <v>15</v>
      </c>
      <c r="P1757" s="2">
        <f>Ventas[[#This Row],[Cantidad]]*Ventas[[#This Row],[Precio unitario]]</f>
        <v>17</v>
      </c>
    </row>
    <row r="1758" spans="2:16" x14ac:dyDescent="0.3">
      <c r="B1758" s="1">
        <v>42394</v>
      </c>
      <c r="C1758">
        <v>2016</v>
      </c>
      <c r="D1758" t="s">
        <v>49</v>
      </c>
      <c r="E1758">
        <v>28</v>
      </c>
      <c r="F1758" t="s">
        <v>90</v>
      </c>
      <c r="G1758" t="s">
        <v>34</v>
      </c>
      <c r="H1758" t="s">
        <v>1</v>
      </c>
      <c r="I1758" s="16">
        <f>VLOOKUP(Ventas[[#This Row],[Estado]], Población[#All], 2, 0)</f>
        <v>39240000</v>
      </c>
      <c r="J1758" t="s">
        <v>61</v>
      </c>
      <c r="K1758" t="s">
        <v>64</v>
      </c>
      <c r="L1758">
        <v>3</v>
      </c>
      <c r="M1758" s="2">
        <v>20</v>
      </c>
      <c r="N1758" s="2">
        <v>25.666667</v>
      </c>
      <c r="O1758" s="2">
        <f>Ventas[[#This Row],[Cantidad]]*Ventas[[#This Row],[Costo unitario]]</f>
        <v>60</v>
      </c>
      <c r="P1758" s="2">
        <f>Ventas[[#This Row],[Cantidad]]*Ventas[[#This Row],[Precio unitario]]</f>
        <v>77.000000999999997</v>
      </c>
    </row>
    <row r="1759" spans="2:16" x14ac:dyDescent="0.3">
      <c r="B1759" s="1">
        <v>42394</v>
      </c>
      <c r="C1759">
        <v>2016</v>
      </c>
      <c r="D1759" t="s">
        <v>49</v>
      </c>
      <c r="E1759">
        <v>28</v>
      </c>
      <c r="F1759" t="s">
        <v>90</v>
      </c>
      <c r="G1759" t="s">
        <v>34</v>
      </c>
      <c r="H1759" t="s">
        <v>1</v>
      </c>
      <c r="I1759" s="16">
        <f>VLOOKUP(Ventas[[#This Row],[Estado]], Población[#All], 2, 0)</f>
        <v>39240000</v>
      </c>
      <c r="J1759" t="s">
        <v>61</v>
      </c>
      <c r="K1759" t="s">
        <v>64</v>
      </c>
      <c r="L1759">
        <v>2</v>
      </c>
      <c r="M1759" s="2">
        <v>17.5</v>
      </c>
      <c r="N1759" s="2">
        <v>21</v>
      </c>
      <c r="O1759" s="2">
        <f>Ventas[[#This Row],[Cantidad]]*Ventas[[#This Row],[Costo unitario]]</f>
        <v>35</v>
      </c>
      <c r="P1759" s="2">
        <f>Ventas[[#This Row],[Cantidad]]*Ventas[[#This Row],[Precio unitario]]</f>
        <v>42</v>
      </c>
    </row>
    <row r="1760" spans="2:16" x14ac:dyDescent="0.3">
      <c r="B1760" s="1">
        <v>42405</v>
      </c>
      <c r="C1760">
        <v>2016</v>
      </c>
      <c r="D1760" t="s">
        <v>50</v>
      </c>
      <c r="E1760">
        <v>28</v>
      </c>
      <c r="F1760" t="s">
        <v>90</v>
      </c>
      <c r="G1760" t="s">
        <v>34</v>
      </c>
      <c r="H1760" t="s">
        <v>1</v>
      </c>
      <c r="I1760" s="16">
        <f>VLOOKUP(Ventas[[#This Row],[Estado]], Población[#All], 2, 0)</f>
        <v>39240000</v>
      </c>
      <c r="J1760" t="s">
        <v>61</v>
      </c>
      <c r="K1760" t="s">
        <v>64</v>
      </c>
      <c r="L1760">
        <v>3</v>
      </c>
      <c r="M1760" s="2">
        <v>251.33</v>
      </c>
      <c r="N1760" s="2">
        <v>302</v>
      </c>
      <c r="O1760" s="2">
        <f>Ventas[[#This Row],[Cantidad]]*Ventas[[#This Row],[Costo unitario]]</f>
        <v>753.99</v>
      </c>
      <c r="P1760" s="2">
        <f>Ventas[[#This Row],[Cantidad]]*Ventas[[#This Row],[Precio unitario]]</f>
        <v>906</v>
      </c>
    </row>
    <row r="1761" spans="2:16" x14ac:dyDescent="0.3">
      <c r="B1761" s="1">
        <v>42405</v>
      </c>
      <c r="C1761">
        <v>2016</v>
      </c>
      <c r="D1761" t="s">
        <v>50</v>
      </c>
      <c r="E1761">
        <v>28</v>
      </c>
      <c r="F1761" t="s">
        <v>90</v>
      </c>
      <c r="G1761" t="s">
        <v>34</v>
      </c>
      <c r="H1761" t="s">
        <v>1</v>
      </c>
      <c r="I1761" s="16">
        <f>VLOOKUP(Ventas[[#This Row],[Estado]], Población[#All], 2, 0)</f>
        <v>39240000</v>
      </c>
      <c r="J1761" t="s">
        <v>61</v>
      </c>
      <c r="K1761" t="s">
        <v>64</v>
      </c>
      <c r="L1761">
        <v>3</v>
      </c>
      <c r="M1761" s="2">
        <v>15</v>
      </c>
      <c r="N1761" s="2">
        <v>19</v>
      </c>
      <c r="O1761" s="2">
        <f>Ventas[[#This Row],[Cantidad]]*Ventas[[#This Row],[Costo unitario]]</f>
        <v>45</v>
      </c>
      <c r="P1761" s="2">
        <f>Ventas[[#This Row],[Cantidad]]*Ventas[[#This Row],[Precio unitario]]</f>
        <v>57</v>
      </c>
    </row>
    <row r="1762" spans="2:16" x14ac:dyDescent="0.3">
      <c r="B1762" s="1">
        <v>42427</v>
      </c>
      <c r="C1762">
        <v>2016</v>
      </c>
      <c r="D1762" t="s">
        <v>50</v>
      </c>
      <c r="E1762">
        <v>28</v>
      </c>
      <c r="F1762" t="s">
        <v>90</v>
      </c>
      <c r="G1762" t="s">
        <v>34</v>
      </c>
      <c r="H1762" t="s">
        <v>1</v>
      </c>
      <c r="I1762" s="16">
        <f>VLOOKUP(Ventas[[#This Row],[Estado]], Población[#All], 2, 0)</f>
        <v>39240000</v>
      </c>
      <c r="J1762" t="s">
        <v>61</v>
      </c>
      <c r="K1762" t="s">
        <v>64</v>
      </c>
      <c r="L1762">
        <v>2</v>
      </c>
      <c r="M1762" s="2">
        <v>87.5</v>
      </c>
      <c r="N1762" s="2">
        <v>117.5</v>
      </c>
      <c r="O1762" s="2">
        <f>Ventas[[#This Row],[Cantidad]]*Ventas[[#This Row],[Costo unitario]]</f>
        <v>175</v>
      </c>
      <c r="P1762" s="2">
        <f>Ventas[[#This Row],[Cantidad]]*Ventas[[#This Row],[Precio unitario]]</f>
        <v>235</v>
      </c>
    </row>
    <row r="1763" spans="2:16" x14ac:dyDescent="0.3">
      <c r="B1763" s="1">
        <v>42433</v>
      </c>
      <c r="C1763">
        <v>2016</v>
      </c>
      <c r="D1763" t="s">
        <v>51</v>
      </c>
      <c r="E1763">
        <v>28</v>
      </c>
      <c r="F1763" t="s">
        <v>90</v>
      </c>
      <c r="G1763" t="s">
        <v>34</v>
      </c>
      <c r="H1763" t="s">
        <v>1</v>
      </c>
      <c r="I1763" s="16">
        <f>VLOOKUP(Ventas[[#This Row],[Estado]], Población[#All], 2, 0)</f>
        <v>39240000</v>
      </c>
      <c r="J1763" t="s">
        <v>61</v>
      </c>
      <c r="K1763" t="s">
        <v>64</v>
      </c>
      <c r="L1763">
        <v>3</v>
      </c>
      <c r="M1763" s="2">
        <v>14.67</v>
      </c>
      <c r="N1763" s="2">
        <v>18.666667</v>
      </c>
      <c r="O1763" s="2">
        <f>Ventas[[#This Row],[Cantidad]]*Ventas[[#This Row],[Costo unitario]]</f>
        <v>44.01</v>
      </c>
      <c r="P1763" s="2">
        <f>Ventas[[#This Row],[Cantidad]]*Ventas[[#This Row],[Precio unitario]]</f>
        <v>56.000000999999997</v>
      </c>
    </row>
    <row r="1764" spans="2:16" x14ac:dyDescent="0.3">
      <c r="B1764" s="1">
        <v>42434</v>
      </c>
      <c r="C1764">
        <v>2016</v>
      </c>
      <c r="D1764" t="s">
        <v>51</v>
      </c>
      <c r="E1764">
        <v>28</v>
      </c>
      <c r="F1764" t="s">
        <v>90</v>
      </c>
      <c r="G1764" t="s">
        <v>34</v>
      </c>
      <c r="H1764" t="s">
        <v>1</v>
      </c>
      <c r="I1764" s="16">
        <f>VLOOKUP(Ventas[[#This Row],[Estado]], Población[#All], 2, 0)</f>
        <v>39240000</v>
      </c>
      <c r="J1764" t="s">
        <v>61</v>
      </c>
      <c r="K1764" t="s">
        <v>64</v>
      </c>
      <c r="L1764">
        <v>1</v>
      </c>
      <c r="M1764" s="2">
        <v>490</v>
      </c>
      <c r="N1764" s="2">
        <v>587</v>
      </c>
      <c r="O1764" s="2">
        <f>Ventas[[#This Row],[Cantidad]]*Ventas[[#This Row],[Costo unitario]]</f>
        <v>490</v>
      </c>
      <c r="P1764" s="2">
        <f>Ventas[[#This Row],[Cantidad]]*Ventas[[#This Row],[Precio unitario]]</f>
        <v>587</v>
      </c>
    </row>
    <row r="1765" spans="2:16" x14ac:dyDescent="0.3">
      <c r="B1765" s="1">
        <v>42440</v>
      </c>
      <c r="C1765">
        <v>2016</v>
      </c>
      <c r="D1765" t="s">
        <v>51</v>
      </c>
      <c r="E1765">
        <v>28</v>
      </c>
      <c r="F1765" t="s">
        <v>90</v>
      </c>
      <c r="G1765" t="s">
        <v>34</v>
      </c>
      <c r="H1765" t="s">
        <v>1</v>
      </c>
      <c r="I1765" s="16">
        <f>VLOOKUP(Ventas[[#This Row],[Estado]], Población[#All], 2, 0)</f>
        <v>39240000</v>
      </c>
      <c r="J1765" t="s">
        <v>61</v>
      </c>
      <c r="K1765" t="s">
        <v>71</v>
      </c>
      <c r="L1765">
        <v>1</v>
      </c>
      <c r="M1765" s="2">
        <v>528</v>
      </c>
      <c r="N1765" s="2">
        <v>719</v>
      </c>
      <c r="O1765" s="2">
        <f>Ventas[[#This Row],[Cantidad]]*Ventas[[#This Row],[Costo unitario]]</f>
        <v>528</v>
      </c>
      <c r="P1765" s="2">
        <f>Ventas[[#This Row],[Cantidad]]*Ventas[[#This Row],[Precio unitario]]</f>
        <v>719</v>
      </c>
    </row>
    <row r="1766" spans="2:16" x14ac:dyDescent="0.3">
      <c r="B1766" s="1">
        <v>42444</v>
      </c>
      <c r="C1766">
        <v>2016</v>
      </c>
      <c r="D1766" t="s">
        <v>51</v>
      </c>
      <c r="E1766">
        <v>28</v>
      </c>
      <c r="F1766" t="s">
        <v>90</v>
      </c>
      <c r="G1766" t="s">
        <v>34</v>
      </c>
      <c r="H1766" t="s">
        <v>1</v>
      </c>
      <c r="I1766" s="16">
        <f>VLOOKUP(Ventas[[#This Row],[Estado]], Población[#All], 2, 0)</f>
        <v>39240000</v>
      </c>
      <c r="J1766" t="s">
        <v>61</v>
      </c>
      <c r="K1766" t="s">
        <v>71</v>
      </c>
      <c r="L1766">
        <v>3</v>
      </c>
      <c r="M1766" s="2">
        <v>219.67</v>
      </c>
      <c r="N1766" s="2">
        <v>317</v>
      </c>
      <c r="O1766" s="2">
        <f>Ventas[[#This Row],[Cantidad]]*Ventas[[#This Row],[Costo unitario]]</f>
        <v>659.01</v>
      </c>
      <c r="P1766" s="2">
        <f>Ventas[[#This Row],[Cantidad]]*Ventas[[#This Row],[Precio unitario]]</f>
        <v>951</v>
      </c>
    </row>
    <row r="1767" spans="2:16" x14ac:dyDescent="0.3">
      <c r="B1767" s="1">
        <v>42444</v>
      </c>
      <c r="C1767">
        <v>2016</v>
      </c>
      <c r="D1767" t="s">
        <v>51</v>
      </c>
      <c r="E1767">
        <v>28</v>
      </c>
      <c r="F1767" t="s">
        <v>90</v>
      </c>
      <c r="G1767" t="s">
        <v>34</v>
      </c>
      <c r="H1767" t="s">
        <v>1</v>
      </c>
      <c r="I1767" s="16">
        <f>VLOOKUP(Ventas[[#This Row],[Estado]], Población[#All], 2, 0)</f>
        <v>39240000</v>
      </c>
      <c r="J1767" t="s">
        <v>61</v>
      </c>
      <c r="K1767" t="s">
        <v>66</v>
      </c>
      <c r="L1767">
        <v>1</v>
      </c>
      <c r="M1767" s="2">
        <v>315</v>
      </c>
      <c r="N1767" s="2">
        <v>358</v>
      </c>
      <c r="O1767" s="2">
        <f>Ventas[[#This Row],[Cantidad]]*Ventas[[#This Row],[Costo unitario]]</f>
        <v>315</v>
      </c>
      <c r="P1767" s="2">
        <f>Ventas[[#This Row],[Cantidad]]*Ventas[[#This Row],[Precio unitario]]</f>
        <v>358</v>
      </c>
    </row>
    <row r="1768" spans="2:16" x14ac:dyDescent="0.3">
      <c r="B1768" s="1">
        <v>42468</v>
      </c>
      <c r="C1768">
        <v>2016</v>
      </c>
      <c r="D1768" t="s">
        <v>52</v>
      </c>
      <c r="E1768">
        <v>28</v>
      </c>
      <c r="F1768" t="s">
        <v>90</v>
      </c>
      <c r="G1768" t="s">
        <v>34</v>
      </c>
      <c r="H1768" t="s">
        <v>1</v>
      </c>
      <c r="I1768" s="16">
        <f>VLOOKUP(Ventas[[#This Row],[Estado]], Población[#All], 2, 0)</f>
        <v>39240000</v>
      </c>
      <c r="J1768" t="s">
        <v>61</v>
      </c>
      <c r="K1768" t="s">
        <v>66</v>
      </c>
      <c r="L1768">
        <v>1</v>
      </c>
      <c r="M1768" s="2">
        <v>350</v>
      </c>
      <c r="N1768" s="2">
        <v>416</v>
      </c>
      <c r="O1768" s="2">
        <f>Ventas[[#This Row],[Cantidad]]*Ventas[[#This Row],[Costo unitario]]</f>
        <v>350</v>
      </c>
      <c r="P1768" s="2">
        <f>Ventas[[#This Row],[Cantidad]]*Ventas[[#This Row],[Precio unitario]]</f>
        <v>416</v>
      </c>
    </row>
    <row r="1769" spans="2:16" x14ac:dyDescent="0.3">
      <c r="B1769" s="1">
        <v>42478</v>
      </c>
      <c r="C1769">
        <v>2016</v>
      </c>
      <c r="D1769" t="s">
        <v>52</v>
      </c>
      <c r="E1769">
        <v>28</v>
      </c>
      <c r="F1769" t="s">
        <v>90</v>
      </c>
      <c r="G1769" t="s">
        <v>34</v>
      </c>
      <c r="H1769" t="s">
        <v>1</v>
      </c>
      <c r="I1769" s="16">
        <f>VLOOKUP(Ventas[[#This Row],[Estado]], Población[#All], 2, 0)</f>
        <v>39240000</v>
      </c>
      <c r="J1769" t="s">
        <v>61</v>
      </c>
      <c r="K1769" t="s">
        <v>66</v>
      </c>
      <c r="L1769">
        <v>2</v>
      </c>
      <c r="M1769" s="2">
        <v>17.5</v>
      </c>
      <c r="N1769" s="2">
        <v>24</v>
      </c>
      <c r="O1769" s="2">
        <f>Ventas[[#This Row],[Cantidad]]*Ventas[[#This Row],[Costo unitario]]</f>
        <v>35</v>
      </c>
      <c r="P1769" s="2">
        <f>Ventas[[#This Row],[Cantidad]]*Ventas[[#This Row],[Precio unitario]]</f>
        <v>48</v>
      </c>
    </row>
    <row r="1770" spans="2:16" x14ac:dyDescent="0.3">
      <c r="B1770" s="1">
        <v>42488</v>
      </c>
      <c r="C1770">
        <v>2016</v>
      </c>
      <c r="D1770" t="s">
        <v>52</v>
      </c>
      <c r="E1770">
        <v>28</v>
      </c>
      <c r="F1770" t="s">
        <v>90</v>
      </c>
      <c r="G1770" t="s">
        <v>34</v>
      </c>
      <c r="H1770" t="s">
        <v>1</v>
      </c>
      <c r="I1770" s="16">
        <f>VLOOKUP(Ventas[[#This Row],[Estado]], Población[#All], 2, 0)</f>
        <v>39240000</v>
      </c>
      <c r="J1770" t="s">
        <v>61</v>
      </c>
      <c r="K1770" t="s">
        <v>64</v>
      </c>
      <c r="L1770">
        <v>1</v>
      </c>
      <c r="M1770" s="2">
        <v>348</v>
      </c>
      <c r="N1770" s="2">
        <v>378</v>
      </c>
      <c r="O1770" s="2">
        <f>Ventas[[#This Row],[Cantidad]]*Ventas[[#This Row],[Costo unitario]]</f>
        <v>348</v>
      </c>
      <c r="P1770" s="2">
        <f>Ventas[[#This Row],[Cantidad]]*Ventas[[#This Row],[Precio unitario]]</f>
        <v>378</v>
      </c>
    </row>
    <row r="1771" spans="2:16" x14ac:dyDescent="0.3">
      <c r="B1771" s="1">
        <v>42488</v>
      </c>
      <c r="C1771">
        <v>2016</v>
      </c>
      <c r="D1771" t="s">
        <v>52</v>
      </c>
      <c r="E1771">
        <v>28</v>
      </c>
      <c r="F1771" t="s">
        <v>90</v>
      </c>
      <c r="G1771" t="s">
        <v>34</v>
      </c>
      <c r="H1771" t="s">
        <v>1</v>
      </c>
      <c r="I1771" s="16">
        <f>VLOOKUP(Ventas[[#This Row],[Estado]], Población[#All], 2, 0)</f>
        <v>39240000</v>
      </c>
      <c r="J1771" t="s">
        <v>61</v>
      </c>
      <c r="K1771" t="s">
        <v>64</v>
      </c>
      <c r="L1771">
        <v>2</v>
      </c>
      <c r="M1771" s="2">
        <v>40</v>
      </c>
      <c r="N1771" s="2">
        <v>51.5</v>
      </c>
      <c r="O1771" s="2">
        <f>Ventas[[#This Row],[Cantidad]]*Ventas[[#This Row],[Costo unitario]]</f>
        <v>80</v>
      </c>
      <c r="P1771" s="2">
        <f>Ventas[[#This Row],[Cantidad]]*Ventas[[#This Row],[Precio unitario]]</f>
        <v>103</v>
      </c>
    </row>
    <row r="1772" spans="2:16" x14ac:dyDescent="0.3">
      <c r="B1772" s="1">
        <v>42499</v>
      </c>
      <c r="C1772">
        <v>2016</v>
      </c>
      <c r="D1772" t="s">
        <v>53</v>
      </c>
      <c r="E1772">
        <v>28</v>
      </c>
      <c r="F1772" t="s">
        <v>90</v>
      </c>
      <c r="G1772" t="s">
        <v>34</v>
      </c>
      <c r="H1772" t="s">
        <v>1</v>
      </c>
      <c r="I1772" s="16">
        <f>VLOOKUP(Ventas[[#This Row],[Estado]], Población[#All], 2, 0)</f>
        <v>39240000</v>
      </c>
      <c r="J1772" t="s">
        <v>61</v>
      </c>
      <c r="K1772" t="s">
        <v>66</v>
      </c>
      <c r="L1772">
        <v>1</v>
      </c>
      <c r="M1772" s="2">
        <v>980</v>
      </c>
      <c r="N1772" s="2">
        <v>1128</v>
      </c>
      <c r="O1772" s="2">
        <f>Ventas[[#This Row],[Cantidad]]*Ventas[[#This Row],[Costo unitario]]</f>
        <v>980</v>
      </c>
      <c r="P1772" s="2">
        <f>Ventas[[#This Row],[Cantidad]]*Ventas[[#This Row],[Precio unitario]]</f>
        <v>1128</v>
      </c>
    </row>
    <row r="1773" spans="2:16" x14ac:dyDescent="0.3">
      <c r="B1773" s="1">
        <v>42513</v>
      </c>
      <c r="C1773">
        <v>2016</v>
      </c>
      <c r="D1773" t="s">
        <v>53</v>
      </c>
      <c r="E1773">
        <v>28</v>
      </c>
      <c r="F1773" t="s">
        <v>90</v>
      </c>
      <c r="G1773" t="s">
        <v>34</v>
      </c>
      <c r="H1773" t="s">
        <v>1</v>
      </c>
      <c r="I1773" s="16">
        <f>VLOOKUP(Ventas[[#This Row],[Estado]], Población[#All], 2, 0)</f>
        <v>39240000</v>
      </c>
      <c r="J1773" t="s">
        <v>61</v>
      </c>
      <c r="K1773" t="s">
        <v>64</v>
      </c>
      <c r="L1773">
        <v>3</v>
      </c>
      <c r="M1773" s="2">
        <v>50</v>
      </c>
      <c r="N1773" s="2">
        <v>59.333333000000003</v>
      </c>
      <c r="O1773" s="2">
        <f>Ventas[[#This Row],[Cantidad]]*Ventas[[#This Row],[Costo unitario]]</f>
        <v>150</v>
      </c>
      <c r="P1773" s="2">
        <f>Ventas[[#This Row],[Cantidad]]*Ventas[[#This Row],[Precio unitario]]</f>
        <v>177.999999</v>
      </c>
    </row>
    <row r="1774" spans="2:16" x14ac:dyDescent="0.3">
      <c r="B1774" s="1">
        <v>42516</v>
      </c>
      <c r="C1774">
        <v>2016</v>
      </c>
      <c r="D1774" t="s">
        <v>53</v>
      </c>
      <c r="E1774">
        <v>28</v>
      </c>
      <c r="F1774" t="s">
        <v>90</v>
      </c>
      <c r="G1774" t="s">
        <v>34</v>
      </c>
      <c r="H1774" t="s">
        <v>1</v>
      </c>
      <c r="I1774" s="16">
        <f>VLOOKUP(Ventas[[#This Row],[Estado]], Población[#All], 2, 0)</f>
        <v>39240000</v>
      </c>
      <c r="J1774" t="s">
        <v>61</v>
      </c>
      <c r="K1774" t="s">
        <v>64</v>
      </c>
      <c r="L1774">
        <v>3</v>
      </c>
      <c r="M1774" s="2">
        <v>245</v>
      </c>
      <c r="N1774" s="2">
        <v>312</v>
      </c>
      <c r="O1774" s="2">
        <f>Ventas[[#This Row],[Cantidad]]*Ventas[[#This Row],[Costo unitario]]</f>
        <v>735</v>
      </c>
      <c r="P1774" s="2">
        <f>Ventas[[#This Row],[Cantidad]]*Ventas[[#This Row],[Precio unitario]]</f>
        <v>936</v>
      </c>
    </row>
    <row r="1775" spans="2:16" x14ac:dyDescent="0.3">
      <c r="B1775" s="1">
        <v>42516</v>
      </c>
      <c r="C1775">
        <v>2016</v>
      </c>
      <c r="D1775" t="s">
        <v>53</v>
      </c>
      <c r="E1775">
        <v>28</v>
      </c>
      <c r="F1775" t="s">
        <v>90</v>
      </c>
      <c r="G1775" t="s">
        <v>34</v>
      </c>
      <c r="H1775" t="s">
        <v>1</v>
      </c>
      <c r="I1775" s="16">
        <f>VLOOKUP(Ventas[[#This Row],[Estado]], Población[#All], 2, 0)</f>
        <v>39240000</v>
      </c>
      <c r="J1775" t="s">
        <v>61</v>
      </c>
      <c r="K1775" t="s">
        <v>64</v>
      </c>
      <c r="L1775">
        <v>1</v>
      </c>
      <c r="M1775" s="2">
        <v>11</v>
      </c>
      <c r="N1775" s="2">
        <v>12</v>
      </c>
      <c r="O1775" s="2">
        <f>Ventas[[#This Row],[Cantidad]]*Ventas[[#This Row],[Costo unitario]]</f>
        <v>11</v>
      </c>
      <c r="P1775" s="2">
        <f>Ventas[[#This Row],[Cantidad]]*Ventas[[#This Row],[Precio unitario]]</f>
        <v>12</v>
      </c>
    </row>
    <row r="1776" spans="2:16" x14ac:dyDescent="0.3">
      <c r="B1776" s="1">
        <v>42517</v>
      </c>
      <c r="C1776">
        <v>2016</v>
      </c>
      <c r="D1776" t="s">
        <v>53</v>
      </c>
      <c r="E1776">
        <v>28</v>
      </c>
      <c r="F1776" t="s">
        <v>90</v>
      </c>
      <c r="G1776" t="s">
        <v>34</v>
      </c>
      <c r="H1776" t="s">
        <v>1</v>
      </c>
      <c r="I1776" s="16">
        <f>VLOOKUP(Ventas[[#This Row],[Estado]], Población[#All], 2, 0)</f>
        <v>39240000</v>
      </c>
      <c r="J1776" t="s">
        <v>61</v>
      </c>
      <c r="K1776" t="s">
        <v>66</v>
      </c>
      <c r="L1776">
        <v>1</v>
      </c>
      <c r="M1776" s="2">
        <v>700</v>
      </c>
      <c r="N1776" s="2">
        <v>807</v>
      </c>
      <c r="O1776" s="2">
        <f>Ventas[[#This Row],[Cantidad]]*Ventas[[#This Row],[Costo unitario]]</f>
        <v>700</v>
      </c>
      <c r="P1776" s="2">
        <f>Ventas[[#This Row],[Cantidad]]*Ventas[[#This Row],[Precio unitario]]</f>
        <v>807</v>
      </c>
    </row>
    <row r="1777" spans="2:16" x14ac:dyDescent="0.3">
      <c r="B1777" s="1">
        <v>42537</v>
      </c>
      <c r="C1777">
        <v>2016</v>
      </c>
      <c r="D1777" t="s">
        <v>54</v>
      </c>
      <c r="E1777">
        <v>28</v>
      </c>
      <c r="F1777" t="s">
        <v>90</v>
      </c>
      <c r="G1777" t="s">
        <v>34</v>
      </c>
      <c r="H1777" t="s">
        <v>1</v>
      </c>
      <c r="I1777" s="16">
        <f>VLOOKUP(Ventas[[#This Row],[Estado]], Población[#All], 2, 0)</f>
        <v>39240000</v>
      </c>
      <c r="J1777" t="s">
        <v>61</v>
      </c>
      <c r="K1777" t="s">
        <v>64</v>
      </c>
      <c r="L1777">
        <v>2</v>
      </c>
      <c r="M1777" s="2">
        <v>20.5</v>
      </c>
      <c r="N1777" s="2">
        <v>28</v>
      </c>
      <c r="O1777" s="2">
        <f>Ventas[[#This Row],[Cantidad]]*Ventas[[#This Row],[Costo unitario]]</f>
        <v>41</v>
      </c>
      <c r="P1777" s="2">
        <f>Ventas[[#This Row],[Cantidad]]*Ventas[[#This Row],[Precio unitario]]</f>
        <v>56</v>
      </c>
    </row>
    <row r="1778" spans="2:16" x14ac:dyDescent="0.3">
      <c r="B1778" s="1">
        <v>42537</v>
      </c>
      <c r="C1778">
        <v>2016</v>
      </c>
      <c r="D1778" t="s">
        <v>54</v>
      </c>
      <c r="E1778">
        <v>28</v>
      </c>
      <c r="F1778" t="s">
        <v>90</v>
      </c>
      <c r="G1778" t="s">
        <v>34</v>
      </c>
      <c r="H1778" t="s">
        <v>1</v>
      </c>
      <c r="I1778" s="16">
        <f>VLOOKUP(Ventas[[#This Row],[Estado]], Población[#All], 2, 0)</f>
        <v>39240000</v>
      </c>
      <c r="J1778" t="s">
        <v>61</v>
      </c>
      <c r="K1778" t="s">
        <v>64</v>
      </c>
      <c r="L1778">
        <v>2</v>
      </c>
      <c r="M1778" s="2">
        <v>20</v>
      </c>
      <c r="N1778" s="2">
        <v>22.5</v>
      </c>
      <c r="O1778" s="2">
        <f>Ventas[[#This Row],[Cantidad]]*Ventas[[#This Row],[Costo unitario]]</f>
        <v>40</v>
      </c>
      <c r="P1778" s="2">
        <f>Ventas[[#This Row],[Cantidad]]*Ventas[[#This Row],[Precio unitario]]</f>
        <v>45</v>
      </c>
    </row>
    <row r="1779" spans="2:16" x14ac:dyDescent="0.3">
      <c r="B1779" s="1">
        <v>42547</v>
      </c>
      <c r="C1779">
        <v>2016</v>
      </c>
      <c r="D1779" t="s">
        <v>54</v>
      </c>
      <c r="E1779">
        <v>28</v>
      </c>
      <c r="F1779" t="s">
        <v>90</v>
      </c>
      <c r="G1779" t="s">
        <v>34</v>
      </c>
      <c r="H1779" t="s">
        <v>1</v>
      </c>
      <c r="I1779" s="16">
        <f>VLOOKUP(Ventas[[#This Row],[Estado]], Población[#All], 2, 0)</f>
        <v>39240000</v>
      </c>
      <c r="J1779" t="s">
        <v>61</v>
      </c>
      <c r="K1779" t="s">
        <v>64</v>
      </c>
      <c r="L1779">
        <v>2</v>
      </c>
      <c r="M1779" s="2">
        <v>53.5</v>
      </c>
      <c r="N1779" s="2">
        <v>69.5</v>
      </c>
      <c r="O1779" s="2">
        <f>Ventas[[#This Row],[Cantidad]]*Ventas[[#This Row],[Costo unitario]]</f>
        <v>107</v>
      </c>
      <c r="P1779" s="2">
        <f>Ventas[[#This Row],[Cantidad]]*Ventas[[#This Row],[Precio unitario]]</f>
        <v>139</v>
      </c>
    </row>
    <row r="1780" spans="2:16" x14ac:dyDescent="0.3">
      <c r="B1780" s="1">
        <v>42547</v>
      </c>
      <c r="C1780">
        <v>2016</v>
      </c>
      <c r="D1780" t="s">
        <v>54</v>
      </c>
      <c r="E1780">
        <v>28</v>
      </c>
      <c r="F1780" t="s">
        <v>90</v>
      </c>
      <c r="G1780" t="s">
        <v>34</v>
      </c>
      <c r="H1780" t="s">
        <v>1</v>
      </c>
      <c r="I1780" s="16">
        <f>VLOOKUP(Ventas[[#This Row],[Estado]], Población[#All], 2, 0)</f>
        <v>39240000</v>
      </c>
      <c r="J1780" t="s">
        <v>61</v>
      </c>
      <c r="K1780" t="s">
        <v>64</v>
      </c>
      <c r="L1780">
        <v>3</v>
      </c>
      <c r="M1780" s="2">
        <v>23</v>
      </c>
      <c r="N1780" s="2">
        <v>29.333333</v>
      </c>
      <c r="O1780" s="2">
        <f>Ventas[[#This Row],[Cantidad]]*Ventas[[#This Row],[Costo unitario]]</f>
        <v>69</v>
      </c>
      <c r="P1780" s="2">
        <f>Ventas[[#This Row],[Cantidad]]*Ventas[[#This Row],[Precio unitario]]</f>
        <v>87.999999000000003</v>
      </c>
    </row>
    <row r="1781" spans="2:16" x14ac:dyDescent="0.3">
      <c r="B1781" s="1">
        <v>42547</v>
      </c>
      <c r="C1781">
        <v>2016</v>
      </c>
      <c r="D1781" t="s">
        <v>54</v>
      </c>
      <c r="E1781">
        <v>28</v>
      </c>
      <c r="F1781" t="s">
        <v>90</v>
      </c>
      <c r="G1781" t="s">
        <v>34</v>
      </c>
      <c r="H1781" t="s">
        <v>1</v>
      </c>
      <c r="I1781" s="16">
        <f>VLOOKUP(Ventas[[#This Row],[Estado]], Población[#All], 2, 0)</f>
        <v>39240000</v>
      </c>
      <c r="J1781" t="s">
        <v>61</v>
      </c>
      <c r="K1781" t="s">
        <v>64</v>
      </c>
      <c r="L1781">
        <v>1</v>
      </c>
      <c r="M1781" s="2">
        <v>56</v>
      </c>
      <c r="N1781" s="2">
        <v>68</v>
      </c>
      <c r="O1781" s="2">
        <f>Ventas[[#This Row],[Cantidad]]*Ventas[[#This Row],[Costo unitario]]</f>
        <v>56</v>
      </c>
      <c r="P1781" s="2">
        <f>Ventas[[#This Row],[Cantidad]]*Ventas[[#This Row],[Precio unitario]]</f>
        <v>68</v>
      </c>
    </row>
    <row r="1782" spans="2:16" x14ac:dyDescent="0.3">
      <c r="B1782" s="1">
        <v>42549</v>
      </c>
      <c r="C1782">
        <v>2016</v>
      </c>
      <c r="D1782" t="s">
        <v>54</v>
      </c>
      <c r="E1782">
        <v>28</v>
      </c>
      <c r="F1782" t="s">
        <v>90</v>
      </c>
      <c r="G1782" t="s">
        <v>34</v>
      </c>
      <c r="H1782" t="s">
        <v>1</v>
      </c>
      <c r="I1782" s="16">
        <f>VLOOKUP(Ventas[[#This Row],[Estado]], Población[#All], 2, 0)</f>
        <v>39240000</v>
      </c>
      <c r="J1782" t="s">
        <v>61</v>
      </c>
      <c r="K1782" t="s">
        <v>64</v>
      </c>
      <c r="L1782">
        <v>1</v>
      </c>
      <c r="M1782" s="2">
        <v>21</v>
      </c>
      <c r="N1782" s="2">
        <v>25</v>
      </c>
      <c r="O1782" s="2">
        <f>Ventas[[#This Row],[Cantidad]]*Ventas[[#This Row],[Costo unitario]]</f>
        <v>21</v>
      </c>
      <c r="P1782" s="2">
        <f>Ventas[[#This Row],[Cantidad]]*Ventas[[#This Row],[Precio unitario]]</f>
        <v>25</v>
      </c>
    </row>
    <row r="1783" spans="2:16" x14ac:dyDescent="0.3">
      <c r="B1783" s="1">
        <v>42560</v>
      </c>
      <c r="C1783">
        <v>2016</v>
      </c>
      <c r="D1783" t="s">
        <v>55</v>
      </c>
      <c r="E1783">
        <v>28</v>
      </c>
      <c r="F1783" t="s">
        <v>90</v>
      </c>
      <c r="G1783" t="s">
        <v>34</v>
      </c>
      <c r="H1783" t="s">
        <v>1</v>
      </c>
      <c r="I1783" s="16">
        <f>VLOOKUP(Ventas[[#This Row],[Estado]], Población[#All], 2, 0)</f>
        <v>39240000</v>
      </c>
      <c r="J1783" t="s">
        <v>61</v>
      </c>
      <c r="K1783" t="s">
        <v>71</v>
      </c>
      <c r="L1783">
        <v>1</v>
      </c>
      <c r="M1783" s="2">
        <v>44</v>
      </c>
      <c r="N1783" s="2">
        <v>52</v>
      </c>
      <c r="O1783" s="2">
        <f>Ventas[[#This Row],[Cantidad]]*Ventas[[#This Row],[Costo unitario]]</f>
        <v>44</v>
      </c>
      <c r="P1783" s="2">
        <f>Ventas[[#This Row],[Cantidad]]*Ventas[[#This Row],[Precio unitario]]</f>
        <v>52</v>
      </c>
    </row>
    <row r="1784" spans="2:16" x14ac:dyDescent="0.3">
      <c r="B1784" s="1">
        <v>42572</v>
      </c>
      <c r="C1784">
        <v>2016</v>
      </c>
      <c r="D1784" t="s">
        <v>55</v>
      </c>
      <c r="E1784">
        <v>28</v>
      </c>
      <c r="F1784" t="s">
        <v>90</v>
      </c>
      <c r="G1784" t="s">
        <v>34</v>
      </c>
      <c r="H1784" t="s">
        <v>1</v>
      </c>
      <c r="I1784" s="16">
        <f>VLOOKUP(Ventas[[#This Row],[Estado]], Población[#All], 2, 0)</f>
        <v>39240000</v>
      </c>
      <c r="J1784" t="s">
        <v>61</v>
      </c>
      <c r="K1784" t="s">
        <v>64</v>
      </c>
      <c r="L1784">
        <v>2</v>
      </c>
      <c r="M1784" s="2">
        <v>456.5</v>
      </c>
      <c r="N1784" s="2">
        <v>522</v>
      </c>
      <c r="O1784" s="2">
        <f>Ventas[[#This Row],[Cantidad]]*Ventas[[#This Row],[Costo unitario]]</f>
        <v>913</v>
      </c>
      <c r="P1784" s="2">
        <f>Ventas[[#This Row],[Cantidad]]*Ventas[[#This Row],[Precio unitario]]</f>
        <v>1044</v>
      </c>
    </row>
    <row r="1785" spans="2:16" x14ac:dyDescent="0.3">
      <c r="B1785" s="1">
        <v>42572</v>
      </c>
      <c r="C1785">
        <v>2016</v>
      </c>
      <c r="D1785" t="s">
        <v>55</v>
      </c>
      <c r="E1785">
        <v>28</v>
      </c>
      <c r="F1785" t="s">
        <v>90</v>
      </c>
      <c r="G1785" t="s">
        <v>34</v>
      </c>
      <c r="H1785" t="s">
        <v>1</v>
      </c>
      <c r="I1785" s="16">
        <f>VLOOKUP(Ventas[[#This Row],[Estado]], Población[#All], 2, 0)</f>
        <v>39240000</v>
      </c>
      <c r="J1785" t="s">
        <v>61</v>
      </c>
      <c r="K1785" t="s">
        <v>64</v>
      </c>
      <c r="L1785">
        <v>1</v>
      </c>
      <c r="M1785" s="2">
        <v>72</v>
      </c>
      <c r="N1785" s="2">
        <v>96</v>
      </c>
      <c r="O1785" s="2">
        <f>Ventas[[#This Row],[Cantidad]]*Ventas[[#This Row],[Costo unitario]]</f>
        <v>72</v>
      </c>
      <c r="P1785" s="2">
        <f>Ventas[[#This Row],[Cantidad]]*Ventas[[#This Row],[Precio unitario]]</f>
        <v>96</v>
      </c>
    </row>
    <row r="1786" spans="2:16" hidden="1" x14ac:dyDescent="0.3">
      <c r="B1786" s="1">
        <v>42201</v>
      </c>
      <c r="C1786">
        <v>2015</v>
      </c>
      <c r="D1786" t="s">
        <v>55</v>
      </c>
      <c r="E1786">
        <v>28</v>
      </c>
      <c r="F1786" t="s">
        <v>90</v>
      </c>
      <c r="G1786" t="s">
        <v>34</v>
      </c>
      <c r="H1786" t="s">
        <v>1</v>
      </c>
      <c r="I1786" s="16">
        <f>VLOOKUP(Ventas[[#This Row],[Estado]], Población[#All], 2, 0)</f>
        <v>39240000</v>
      </c>
      <c r="J1786" t="s">
        <v>61</v>
      </c>
      <c r="K1786" t="s">
        <v>66</v>
      </c>
      <c r="L1786">
        <v>1</v>
      </c>
      <c r="M1786" s="2">
        <v>630</v>
      </c>
      <c r="N1786" s="2">
        <v>712</v>
      </c>
      <c r="O1786" s="2">
        <f>Ventas[[#This Row],[Cantidad]]*Ventas[[#This Row],[Costo unitario]]</f>
        <v>630</v>
      </c>
      <c r="P1786" s="2">
        <f>Ventas[[#This Row],[Cantidad]]*Ventas[[#This Row],[Precio unitario]]</f>
        <v>712</v>
      </c>
    </row>
    <row r="1787" spans="2:16" hidden="1" x14ac:dyDescent="0.3">
      <c r="B1787" s="1">
        <v>42224</v>
      </c>
      <c r="C1787">
        <v>2015</v>
      </c>
      <c r="D1787" t="s">
        <v>56</v>
      </c>
      <c r="E1787">
        <v>28</v>
      </c>
      <c r="F1787" t="s">
        <v>90</v>
      </c>
      <c r="G1787" t="s">
        <v>34</v>
      </c>
      <c r="H1787" t="s">
        <v>1</v>
      </c>
      <c r="I1787" s="16">
        <f>VLOOKUP(Ventas[[#This Row],[Estado]], Población[#All], 2, 0)</f>
        <v>39240000</v>
      </c>
      <c r="J1787" t="s">
        <v>61</v>
      </c>
      <c r="K1787" t="s">
        <v>64</v>
      </c>
      <c r="L1787">
        <v>2</v>
      </c>
      <c r="M1787" s="2">
        <v>245</v>
      </c>
      <c r="N1787" s="2">
        <v>260.5</v>
      </c>
      <c r="O1787" s="2">
        <f>Ventas[[#This Row],[Cantidad]]*Ventas[[#This Row],[Costo unitario]]</f>
        <v>490</v>
      </c>
      <c r="P1787" s="2">
        <f>Ventas[[#This Row],[Cantidad]]*Ventas[[#This Row],[Precio unitario]]</f>
        <v>521</v>
      </c>
    </row>
    <row r="1788" spans="2:16" hidden="1" x14ac:dyDescent="0.3">
      <c r="B1788" s="1">
        <v>42230</v>
      </c>
      <c r="C1788">
        <v>2015</v>
      </c>
      <c r="D1788" t="s">
        <v>56</v>
      </c>
      <c r="E1788">
        <v>28</v>
      </c>
      <c r="F1788" t="s">
        <v>90</v>
      </c>
      <c r="G1788" t="s">
        <v>34</v>
      </c>
      <c r="H1788" t="s">
        <v>1</v>
      </c>
      <c r="I1788" s="16">
        <f>VLOOKUP(Ventas[[#This Row],[Estado]], Población[#All], 2, 0)</f>
        <v>39240000</v>
      </c>
      <c r="J1788" t="s">
        <v>61</v>
      </c>
      <c r="K1788" t="s">
        <v>66</v>
      </c>
      <c r="L1788">
        <v>2</v>
      </c>
      <c r="M1788" s="2">
        <v>175</v>
      </c>
      <c r="N1788" s="2">
        <v>204.5</v>
      </c>
      <c r="O1788" s="2">
        <f>Ventas[[#This Row],[Cantidad]]*Ventas[[#This Row],[Costo unitario]]</f>
        <v>350</v>
      </c>
      <c r="P1788" s="2">
        <f>Ventas[[#This Row],[Cantidad]]*Ventas[[#This Row],[Precio unitario]]</f>
        <v>409</v>
      </c>
    </row>
    <row r="1789" spans="2:16" hidden="1" x14ac:dyDescent="0.3">
      <c r="B1789" s="1">
        <v>42230</v>
      </c>
      <c r="C1789">
        <v>2015</v>
      </c>
      <c r="D1789" t="s">
        <v>56</v>
      </c>
      <c r="E1789">
        <v>28</v>
      </c>
      <c r="F1789" t="s">
        <v>90</v>
      </c>
      <c r="G1789" t="s">
        <v>34</v>
      </c>
      <c r="H1789" t="s">
        <v>1</v>
      </c>
      <c r="I1789" s="16">
        <f>VLOOKUP(Ventas[[#This Row],[Estado]], Población[#All], 2, 0)</f>
        <v>39240000</v>
      </c>
      <c r="J1789" t="s">
        <v>61</v>
      </c>
      <c r="K1789" t="s">
        <v>66</v>
      </c>
      <c r="L1789">
        <v>3</v>
      </c>
      <c r="M1789" s="2">
        <v>315</v>
      </c>
      <c r="N1789" s="2">
        <v>345.66666700000002</v>
      </c>
      <c r="O1789" s="2">
        <f>Ventas[[#This Row],[Cantidad]]*Ventas[[#This Row],[Costo unitario]]</f>
        <v>945</v>
      </c>
      <c r="P1789" s="2">
        <f>Ventas[[#This Row],[Cantidad]]*Ventas[[#This Row],[Precio unitario]]</f>
        <v>1037.0000010000001</v>
      </c>
    </row>
    <row r="1790" spans="2:16" hidden="1" x14ac:dyDescent="0.3">
      <c r="B1790" s="1">
        <v>42235</v>
      </c>
      <c r="C1790">
        <v>2015</v>
      </c>
      <c r="D1790" t="s">
        <v>56</v>
      </c>
      <c r="E1790">
        <v>28</v>
      </c>
      <c r="F1790" t="s">
        <v>90</v>
      </c>
      <c r="G1790" t="s">
        <v>34</v>
      </c>
      <c r="H1790" t="s">
        <v>1</v>
      </c>
      <c r="I1790" s="16">
        <f>VLOOKUP(Ventas[[#This Row],[Estado]], Población[#All], 2, 0)</f>
        <v>39240000</v>
      </c>
      <c r="J1790" t="s">
        <v>61</v>
      </c>
      <c r="K1790" t="s">
        <v>64</v>
      </c>
      <c r="L1790">
        <v>3</v>
      </c>
      <c r="M1790" s="2">
        <v>163.33000000000001</v>
      </c>
      <c r="N1790" s="2">
        <v>187.66666699999999</v>
      </c>
      <c r="O1790" s="2">
        <f>Ventas[[#This Row],[Cantidad]]*Ventas[[#This Row],[Costo unitario]]</f>
        <v>489.99</v>
      </c>
      <c r="P1790" s="2">
        <f>Ventas[[#This Row],[Cantidad]]*Ventas[[#This Row],[Precio unitario]]</f>
        <v>563.000001</v>
      </c>
    </row>
    <row r="1791" spans="2:16" hidden="1" x14ac:dyDescent="0.3">
      <c r="B1791" s="1">
        <v>42235</v>
      </c>
      <c r="C1791">
        <v>2015</v>
      </c>
      <c r="D1791" t="s">
        <v>56</v>
      </c>
      <c r="E1791">
        <v>28</v>
      </c>
      <c r="F1791" t="s">
        <v>90</v>
      </c>
      <c r="G1791" t="s">
        <v>34</v>
      </c>
      <c r="H1791" t="s">
        <v>1</v>
      </c>
      <c r="I1791" s="16">
        <f>VLOOKUP(Ventas[[#This Row],[Estado]], Población[#All], 2, 0)</f>
        <v>39240000</v>
      </c>
      <c r="J1791" t="s">
        <v>61</v>
      </c>
      <c r="K1791" t="s">
        <v>64</v>
      </c>
      <c r="L1791">
        <v>3</v>
      </c>
      <c r="M1791" s="2">
        <v>10</v>
      </c>
      <c r="N1791" s="2">
        <v>11</v>
      </c>
      <c r="O1791" s="2">
        <f>Ventas[[#This Row],[Cantidad]]*Ventas[[#This Row],[Costo unitario]]</f>
        <v>30</v>
      </c>
      <c r="P1791" s="2">
        <f>Ventas[[#This Row],[Cantidad]]*Ventas[[#This Row],[Precio unitario]]</f>
        <v>33</v>
      </c>
    </row>
    <row r="1792" spans="2:16" hidden="1" x14ac:dyDescent="0.3">
      <c r="B1792" s="1">
        <v>42235</v>
      </c>
      <c r="C1792">
        <v>2015</v>
      </c>
      <c r="D1792" t="s">
        <v>56</v>
      </c>
      <c r="E1792">
        <v>28</v>
      </c>
      <c r="F1792" t="s">
        <v>90</v>
      </c>
      <c r="G1792" t="s">
        <v>34</v>
      </c>
      <c r="H1792" t="s">
        <v>1</v>
      </c>
      <c r="I1792" s="16">
        <f>VLOOKUP(Ventas[[#This Row],[Estado]], Población[#All], 2, 0)</f>
        <v>39240000</v>
      </c>
      <c r="J1792" t="s">
        <v>61</v>
      </c>
      <c r="K1792" t="s">
        <v>66</v>
      </c>
      <c r="L1792">
        <v>1</v>
      </c>
      <c r="M1792" s="2">
        <v>875</v>
      </c>
      <c r="N1792" s="2">
        <v>874</v>
      </c>
      <c r="O1792" s="2">
        <f>Ventas[[#This Row],[Cantidad]]*Ventas[[#This Row],[Costo unitario]]</f>
        <v>875</v>
      </c>
      <c r="P1792" s="2">
        <f>Ventas[[#This Row],[Cantidad]]*Ventas[[#This Row],[Precio unitario]]</f>
        <v>874</v>
      </c>
    </row>
    <row r="1793" spans="2:16" hidden="1" x14ac:dyDescent="0.3">
      <c r="B1793" s="1">
        <v>42255</v>
      </c>
      <c r="C1793">
        <v>2015</v>
      </c>
      <c r="D1793" t="s">
        <v>57</v>
      </c>
      <c r="E1793">
        <v>28</v>
      </c>
      <c r="F1793" t="s">
        <v>90</v>
      </c>
      <c r="G1793" t="s">
        <v>34</v>
      </c>
      <c r="H1793" t="s">
        <v>1</v>
      </c>
      <c r="I1793" s="16">
        <f>VLOOKUP(Ventas[[#This Row],[Estado]], Población[#All], 2, 0)</f>
        <v>39240000</v>
      </c>
      <c r="J1793" t="s">
        <v>61</v>
      </c>
      <c r="K1793" t="s">
        <v>64</v>
      </c>
      <c r="L1793">
        <v>2</v>
      </c>
      <c r="M1793" s="2">
        <v>65</v>
      </c>
      <c r="N1793" s="2">
        <v>73</v>
      </c>
      <c r="O1793" s="2">
        <f>Ventas[[#This Row],[Cantidad]]*Ventas[[#This Row],[Costo unitario]]</f>
        <v>130</v>
      </c>
      <c r="P1793" s="2">
        <f>Ventas[[#This Row],[Cantidad]]*Ventas[[#This Row],[Precio unitario]]</f>
        <v>146</v>
      </c>
    </row>
    <row r="1794" spans="2:16" hidden="1" x14ac:dyDescent="0.3">
      <c r="B1794" s="1">
        <v>42255</v>
      </c>
      <c r="C1794">
        <v>2015</v>
      </c>
      <c r="D1794" t="s">
        <v>57</v>
      </c>
      <c r="E1794">
        <v>28</v>
      </c>
      <c r="F1794" t="s">
        <v>90</v>
      </c>
      <c r="G1794" t="s">
        <v>34</v>
      </c>
      <c r="H1794" t="s">
        <v>1</v>
      </c>
      <c r="I1794" s="16">
        <f>VLOOKUP(Ventas[[#This Row],[Estado]], Población[#All], 2, 0)</f>
        <v>39240000</v>
      </c>
      <c r="J1794" t="s">
        <v>61</v>
      </c>
      <c r="K1794" t="s">
        <v>66</v>
      </c>
      <c r="L1794">
        <v>1</v>
      </c>
      <c r="M1794" s="2">
        <v>210</v>
      </c>
      <c r="N1794" s="2">
        <v>231</v>
      </c>
      <c r="O1794" s="2">
        <f>Ventas[[#This Row],[Cantidad]]*Ventas[[#This Row],[Costo unitario]]</f>
        <v>210</v>
      </c>
      <c r="P1794" s="2">
        <f>Ventas[[#This Row],[Cantidad]]*Ventas[[#This Row],[Precio unitario]]</f>
        <v>231</v>
      </c>
    </row>
    <row r="1795" spans="2:16" hidden="1" x14ac:dyDescent="0.3">
      <c r="B1795" s="1">
        <v>42289</v>
      </c>
      <c r="C1795">
        <v>2015</v>
      </c>
      <c r="D1795" t="s">
        <v>58</v>
      </c>
      <c r="E1795">
        <v>28</v>
      </c>
      <c r="F1795" t="s">
        <v>90</v>
      </c>
      <c r="G1795" t="s">
        <v>34</v>
      </c>
      <c r="H1795" t="s">
        <v>1</v>
      </c>
      <c r="I1795" s="16">
        <f>VLOOKUP(Ventas[[#This Row],[Estado]], Población[#All], 2, 0)</f>
        <v>39240000</v>
      </c>
      <c r="J1795" t="s">
        <v>61</v>
      </c>
      <c r="K1795" t="s">
        <v>64</v>
      </c>
      <c r="L1795">
        <v>1</v>
      </c>
      <c r="M1795" s="2">
        <v>105</v>
      </c>
      <c r="N1795" s="2">
        <v>132</v>
      </c>
      <c r="O1795" s="2">
        <f>Ventas[[#This Row],[Cantidad]]*Ventas[[#This Row],[Costo unitario]]</f>
        <v>105</v>
      </c>
      <c r="P1795" s="2">
        <f>Ventas[[#This Row],[Cantidad]]*Ventas[[#This Row],[Precio unitario]]</f>
        <v>132</v>
      </c>
    </row>
    <row r="1796" spans="2:16" hidden="1" x14ac:dyDescent="0.3">
      <c r="B1796" s="1">
        <v>42289</v>
      </c>
      <c r="C1796">
        <v>2015</v>
      </c>
      <c r="D1796" t="s">
        <v>58</v>
      </c>
      <c r="E1796">
        <v>28</v>
      </c>
      <c r="F1796" t="s">
        <v>90</v>
      </c>
      <c r="G1796" t="s">
        <v>34</v>
      </c>
      <c r="H1796" t="s">
        <v>1</v>
      </c>
      <c r="I1796" s="16">
        <f>VLOOKUP(Ventas[[#This Row],[Estado]], Población[#All], 2, 0)</f>
        <v>39240000</v>
      </c>
      <c r="J1796" t="s">
        <v>61</v>
      </c>
      <c r="K1796" t="s">
        <v>64</v>
      </c>
      <c r="L1796">
        <v>2</v>
      </c>
      <c r="M1796" s="2">
        <v>32.5</v>
      </c>
      <c r="N1796" s="2">
        <v>33</v>
      </c>
      <c r="O1796" s="2">
        <f>Ventas[[#This Row],[Cantidad]]*Ventas[[#This Row],[Costo unitario]]</f>
        <v>65</v>
      </c>
      <c r="P1796" s="2">
        <f>Ventas[[#This Row],[Cantidad]]*Ventas[[#This Row],[Precio unitario]]</f>
        <v>66</v>
      </c>
    </row>
    <row r="1797" spans="2:16" hidden="1" x14ac:dyDescent="0.3">
      <c r="B1797" s="1">
        <v>42289</v>
      </c>
      <c r="C1797">
        <v>2015</v>
      </c>
      <c r="D1797" t="s">
        <v>58</v>
      </c>
      <c r="E1797">
        <v>28</v>
      </c>
      <c r="F1797" t="s">
        <v>90</v>
      </c>
      <c r="G1797" t="s">
        <v>34</v>
      </c>
      <c r="H1797" t="s">
        <v>1</v>
      </c>
      <c r="I1797" s="16">
        <f>VLOOKUP(Ventas[[#This Row],[Estado]], Población[#All], 2, 0)</f>
        <v>39240000</v>
      </c>
      <c r="J1797" t="s">
        <v>61</v>
      </c>
      <c r="K1797" t="s">
        <v>66</v>
      </c>
      <c r="L1797">
        <v>2</v>
      </c>
      <c r="M1797" s="2">
        <v>332.5</v>
      </c>
      <c r="N1797" s="2">
        <v>383.5</v>
      </c>
      <c r="O1797" s="2">
        <f>Ventas[[#This Row],[Cantidad]]*Ventas[[#This Row],[Costo unitario]]</f>
        <v>665</v>
      </c>
      <c r="P1797" s="2">
        <f>Ventas[[#This Row],[Cantidad]]*Ventas[[#This Row],[Precio unitario]]</f>
        <v>767</v>
      </c>
    </row>
    <row r="1798" spans="2:16" hidden="1" x14ac:dyDescent="0.3">
      <c r="B1798" s="1">
        <v>42297</v>
      </c>
      <c r="C1798">
        <v>2015</v>
      </c>
      <c r="D1798" t="s">
        <v>58</v>
      </c>
      <c r="E1798">
        <v>28</v>
      </c>
      <c r="F1798" t="s">
        <v>90</v>
      </c>
      <c r="G1798" t="s">
        <v>34</v>
      </c>
      <c r="H1798" t="s">
        <v>1</v>
      </c>
      <c r="I1798" s="16">
        <f>VLOOKUP(Ventas[[#This Row],[Estado]], Población[#All], 2, 0)</f>
        <v>39240000</v>
      </c>
      <c r="J1798" t="s">
        <v>61</v>
      </c>
      <c r="K1798" t="s">
        <v>66</v>
      </c>
      <c r="L1798">
        <v>3</v>
      </c>
      <c r="M1798" s="2">
        <v>140</v>
      </c>
      <c r="N1798" s="2">
        <v>152.33333300000001</v>
      </c>
      <c r="O1798" s="2">
        <f>Ventas[[#This Row],[Cantidad]]*Ventas[[#This Row],[Costo unitario]]</f>
        <v>420</v>
      </c>
      <c r="P1798" s="2">
        <f>Ventas[[#This Row],[Cantidad]]*Ventas[[#This Row],[Precio unitario]]</f>
        <v>456.999999</v>
      </c>
    </row>
    <row r="1799" spans="2:16" hidden="1" x14ac:dyDescent="0.3">
      <c r="B1799" s="1">
        <v>42302</v>
      </c>
      <c r="C1799">
        <v>2015</v>
      </c>
      <c r="D1799" t="s">
        <v>58</v>
      </c>
      <c r="E1799">
        <v>28</v>
      </c>
      <c r="F1799" t="s">
        <v>90</v>
      </c>
      <c r="G1799" t="s">
        <v>34</v>
      </c>
      <c r="H1799" t="s">
        <v>1</v>
      </c>
      <c r="I1799" s="16">
        <f>VLOOKUP(Ventas[[#This Row],[Estado]], Población[#All], 2, 0)</f>
        <v>39240000</v>
      </c>
      <c r="J1799" t="s">
        <v>61</v>
      </c>
      <c r="K1799" t="s">
        <v>64</v>
      </c>
      <c r="L1799">
        <v>2</v>
      </c>
      <c r="M1799" s="2">
        <v>87.5</v>
      </c>
      <c r="N1799" s="2">
        <v>103</v>
      </c>
      <c r="O1799" s="2">
        <f>Ventas[[#This Row],[Cantidad]]*Ventas[[#This Row],[Costo unitario]]</f>
        <v>175</v>
      </c>
      <c r="P1799" s="2">
        <f>Ventas[[#This Row],[Cantidad]]*Ventas[[#This Row],[Precio unitario]]</f>
        <v>206</v>
      </c>
    </row>
    <row r="1800" spans="2:16" hidden="1" x14ac:dyDescent="0.3">
      <c r="B1800" s="1">
        <v>42302</v>
      </c>
      <c r="C1800">
        <v>2015</v>
      </c>
      <c r="D1800" t="s">
        <v>58</v>
      </c>
      <c r="E1800">
        <v>28</v>
      </c>
      <c r="F1800" t="s">
        <v>90</v>
      </c>
      <c r="G1800" t="s">
        <v>34</v>
      </c>
      <c r="H1800" t="s">
        <v>1</v>
      </c>
      <c r="I1800" s="16">
        <f>VLOOKUP(Ventas[[#This Row],[Estado]], Población[#All], 2, 0)</f>
        <v>39240000</v>
      </c>
      <c r="J1800" t="s">
        <v>61</v>
      </c>
      <c r="K1800" t="s">
        <v>64</v>
      </c>
      <c r="L1800">
        <v>2</v>
      </c>
      <c r="M1800" s="2">
        <v>5.5</v>
      </c>
      <c r="N1800" s="2">
        <v>6</v>
      </c>
      <c r="O1800" s="2">
        <f>Ventas[[#This Row],[Cantidad]]*Ventas[[#This Row],[Costo unitario]]</f>
        <v>11</v>
      </c>
      <c r="P1800" s="2">
        <f>Ventas[[#This Row],[Cantidad]]*Ventas[[#This Row],[Precio unitario]]</f>
        <v>12</v>
      </c>
    </row>
    <row r="1801" spans="2:16" hidden="1" x14ac:dyDescent="0.3">
      <c r="B1801" s="1">
        <v>42305</v>
      </c>
      <c r="C1801">
        <v>2015</v>
      </c>
      <c r="D1801" t="s">
        <v>58</v>
      </c>
      <c r="E1801">
        <v>28</v>
      </c>
      <c r="F1801" t="s">
        <v>90</v>
      </c>
      <c r="G1801" t="s">
        <v>34</v>
      </c>
      <c r="H1801" t="s">
        <v>1</v>
      </c>
      <c r="I1801" s="16">
        <f>VLOOKUP(Ventas[[#This Row],[Estado]], Población[#All], 2, 0)</f>
        <v>39240000</v>
      </c>
      <c r="J1801" t="s">
        <v>61</v>
      </c>
      <c r="K1801" t="s">
        <v>64</v>
      </c>
      <c r="L1801">
        <v>2</v>
      </c>
      <c r="M1801" s="2">
        <v>455</v>
      </c>
      <c r="N1801" s="2">
        <v>539.5</v>
      </c>
      <c r="O1801" s="2">
        <f>Ventas[[#This Row],[Cantidad]]*Ventas[[#This Row],[Costo unitario]]</f>
        <v>910</v>
      </c>
      <c r="P1801" s="2">
        <f>Ventas[[#This Row],[Cantidad]]*Ventas[[#This Row],[Precio unitario]]</f>
        <v>1079</v>
      </c>
    </row>
    <row r="1802" spans="2:16" hidden="1" x14ac:dyDescent="0.3">
      <c r="B1802" s="1">
        <v>42305</v>
      </c>
      <c r="C1802">
        <v>2015</v>
      </c>
      <c r="D1802" t="s">
        <v>58</v>
      </c>
      <c r="E1802">
        <v>28</v>
      </c>
      <c r="F1802" t="s">
        <v>90</v>
      </c>
      <c r="G1802" t="s">
        <v>34</v>
      </c>
      <c r="H1802" t="s">
        <v>1</v>
      </c>
      <c r="I1802" s="16">
        <f>VLOOKUP(Ventas[[#This Row],[Estado]], Población[#All], 2, 0)</f>
        <v>39240000</v>
      </c>
      <c r="J1802" t="s">
        <v>61</v>
      </c>
      <c r="K1802" t="s">
        <v>64</v>
      </c>
      <c r="L1802">
        <v>1</v>
      </c>
      <c r="M1802" s="2">
        <v>145</v>
      </c>
      <c r="N1802" s="2">
        <v>147</v>
      </c>
      <c r="O1802" s="2">
        <f>Ventas[[#This Row],[Cantidad]]*Ventas[[#This Row],[Costo unitario]]</f>
        <v>145</v>
      </c>
      <c r="P1802" s="2">
        <f>Ventas[[#This Row],[Cantidad]]*Ventas[[#This Row],[Precio unitario]]</f>
        <v>147</v>
      </c>
    </row>
    <row r="1803" spans="2:16" hidden="1" x14ac:dyDescent="0.3">
      <c r="B1803" s="1">
        <v>42331</v>
      </c>
      <c r="C1803">
        <v>2015</v>
      </c>
      <c r="D1803" t="s">
        <v>59</v>
      </c>
      <c r="E1803">
        <v>28</v>
      </c>
      <c r="F1803" t="s">
        <v>90</v>
      </c>
      <c r="G1803" t="s">
        <v>34</v>
      </c>
      <c r="H1803" t="s">
        <v>1</v>
      </c>
      <c r="I1803" s="16">
        <f>VLOOKUP(Ventas[[#This Row],[Estado]], Población[#All], 2, 0)</f>
        <v>39240000</v>
      </c>
      <c r="J1803" t="s">
        <v>61</v>
      </c>
      <c r="K1803" t="s">
        <v>66</v>
      </c>
      <c r="L1803">
        <v>2</v>
      </c>
      <c r="M1803" s="2">
        <v>315</v>
      </c>
      <c r="N1803" s="2">
        <v>349</v>
      </c>
      <c r="O1803" s="2">
        <f>Ventas[[#This Row],[Cantidad]]*Ventas[[#This Row],[Costo unitario]]</f>
        <v>630</v>
      </c>
      <c r="P1803" s="2">
        <f>Ventas[[#This Row],[Cantidad]]*Ventas[[#This Row],[Precio unitario]]</f>
        <v>698</v>
      </c>
    </row>
    <row r="1804" spans="2:16" hidden="1" x14ac:dyDescent="0.3">
      <c r="B1804" s="1">
        <v>42332</v>
      </c>
      <c r="C1804">
        <v>2015</v>
      </c>
      <c r="D1804" t="s">
        <v>59</v>
      </c>
      <c r="E1804">
        <v>28</v>
      </c>
      <c r="F1804" t="s">
        <v>90</v>
      </c>
      <c r="G1804" t="s">
        <v>34</v>
      </c>
      <c r="H1804" t="s">
        <v>1</v>
      </c>
      <c r="I1804" s="16">
        <f>VLOOKUP(Ventas[[#This Row],[Estado]], Población[#All], 2, 0)</f>
        <v>39240000</v>
      </c>
      <c r="J1804" t="s">
        <v>61</v>
      </c>
      <c r="K1804" t="s">
        <v>64</v>
      </c>
      <c r="L1804">
        <v>1</v>
      </c>
      <c r="M1804" s="2">
        <v>600</v>
      </c>
      <c r="N1804" s="2">
        <v>618</v>
      </c>
      <c r="O1804" s="2">
        <f>Ventas[[#This Row],[Cantidad]]*Ventas[[#This Row],[Costo unitario]]</f>
        <v>600</v>
      </c>
      <c r="P1804" s="2">
        <f>Ventas[[#This Row],[Cantidad]]*Ventas[[#This Row],[Precio unitario]]</f>
        <v>618</v>
      </c>
    </row>
    <row r="1805" spans="2:16" hidden="1" x14ac:dyDescent="0.3">
      <c r="B1805" s="1">
        <v>42332</v>
      </c>
      <c r="C1805">
        <v>2015</v>
      </c>
      <c r="D1805" t="s">
        <v>59</v>
      </c>
      <c r="E1805">
        <v>28</v>
      </c>
      <c r="F1805" t="s">
        <v>90</v>
      </c>
      <c r="G1805" t="s">
        <v>34</v>
      </c>
      <c r="H1805" t="s">
        <v>1</v>
      </c>
      <c r="I1805" s="16">
        <f>VLOOKUP(Ventas[[#This Row],[Estado]], Población[#All], 2, 0)</f>
        <v>39240000</v>
      </c>
      <c r="J1805" t="s">
        <v>61</v>
      </c>
      <c r="K1805" t="s">
        <v>64</v>
      </c>
      <c r="L1805">
        <v>3</v>
      </c>
      <c r="M1805" s="2">
        <v>21.33</v>
      </c>
      <c r="N1805" s="2">
        <v>23</v>
      </c>
      <c r="O1805" s="2">
        <f>Ventas[[#This Row],[Cantidad]]*Ventas[[#This Row],[Costo unitario]]</f>
        <v>63.989999999999995</v>
      </c>
      <c r="P1805" s="2">
        <f>Ventas[[#This Row],[Cantidad]]*Ventas[[#This Row],[Precio unitario]]</f>
        <v>69</v>
      </c>
    </row>
    <row r="1806" spans="2:16" hidden="1" x14ac:dyDescent="0.3">
      <c r="B1806" s="1">
        <v>42341</v>
      </c>
      <c r="C1806">
        <v>2015</v>
      </c>
      <c r="D1806" t="s">
        <v>60</v>
      </c>
      <c r="E1806">
        <v>28</v>
      </c>
      <c r="F1806" t="s">
        <v>90</v>
      </c>
      <c r="G1806" t="s">
        <v>34</v>
      </c>
      <c r="H1806" t="s">
        <v>1</v>
      </c>
      <c r="I1806" s="16">
        <f>VLOOKUP(Ventas[[#This Row],[Estado]], Población[#All], 2, 0)</f>
        <v>39240000</v>
      </c>
      <c r="J1806" t="s">
        <v>61</v>
      </c>
      <c r="K1806" t="s">
        <v>66</v>
      </c>
      <c r="L1806">
        <v>1</v>
      </c>
      <c r="M1806" s="2">
        <v>840</v>
      </c>
      <c r="N1806" s="2">
        <v>888</v>
      </c>
      <c r="O1806" s="2">
        <f>Ventas[[#This Row],[Cantidad]]*Ventas[[#This Row],[Costo unitario]]</f>
        <v>840</v>
      </c>
      <c r="P1806" s="2">
        <f>Ventas[[#This Row],[Cantidad]]*Ventas[[#This Row],[Precio unitario]]</f>
        <v>888</v>
      </c>
    </row>
    <row r="1807" spans="2:16" hidden="1" x14ac:dyDescent="0.3">
      <c r="B1807" s="1">
        <v>42369</v>
      </c>
      <c r="C1807">
        <v>2015</v>
      </c>
      <c r="D1807" t="s">
        <v>60</v>
      </c>
      <c r="E1807">
        <v>28</v>
      </c>
      <c r="F1807" t="s">
        <v>90</v>
      </c>
      <c r="G1807" t="s">
        <v>34</v>
      </c>
      <c r="H1807" t="s">
        <v>1</v>
      </c>
      <c r="I1807" s="16">
        <f>VLOOKUP(Ventas[[#This Row],[Estado]], Población[#All], 2, 0)</f>
        <v>39240000</v>
      </c>
      <c r="J1807" t="s">
        <v>61</v>
      </c>
      <c r="K1807" t="s">
        <v>64</v>
      </c>
      <c r="L1807">
        <v>3</v>
      </c>
      <c r="M1807" s="2">
        <v>81.67</v>
      </c>
      <c r="N1807" s="2">
        <v>91.333332999999996</v>
      </c>
      <c r="O1807" s="2">
        <f>Ventas[[#This Row],[Cantidad]]*Ventas[[#This Row],[Costo unitario]]</f>
        <v>245.01</v>
      </c>
      <c r="P1807" s="2">
        <f>Ventas[[#This Row],[Cantidad]]*Ventas[[#This Row],[Precio unitario]]</f>
        <v>273.999999</v>
      </c>
    </row>
    <row r="1808" spans="2:16" hidden="1" x14ac:dyDescent="0.3">
      <c r="B1808" s="1">
        <v>42369</v>
      </c>
      <c r="C1808">
        <v>2015</v>
      </c>
      <c r="D1808" t="s">
        <v>60</v>
      </c>
      <c r="E1808">
        <v>28</v>
      </c>
      <c r="F1808" t="s">
        <v>90</v>
      </c>
      <c r="G1808" t="s">
        <v>34</v>
      </c>
      <c r="H1808" t="s">
        <v>1</v>
      </c>
      <c r="I1808" s="16">
        <f>VLOOKUP(Ventas[[#This Row],[Estado]], Población[#All], 2, 0)</f>
        <v>39240000</v>
      </c>
      <c r="J1808" t="s">
        <v>61</v>
      </c>
      <c r="K1808" t="s">
        <v>64</v>
      </c>
      <c r="L1808">
        <v>1</v>
      </c>
      <c r="M1808" s="2">
        <v>90</v>
      </c>
      <c r="N1808" s="2">
        <v>89</v>
      </c>
      <c r="O1808" s="2">
        <f>Ventas[[#This Row],[Cantidad]]*Ventas[[#This Row],[Costo unitario]]</f>
        <v>90</v>
      </c>
      <c r="P1808" s="2">
        <f>Ventas[[#This Row],[Cantidad]]*Ventas[[#This Row],[Precio unitario]]</f>
        <v>89</v>
      </c>
    </row>
    <row r="1809" spans="2:16" hidden="1" x14ac:dyDescent="0.3">
      <c r="B1809" s="1">
        <v>42369</v>
      </c>
      <c r="C1809">
        <v>2015</v>
      </c>
      <c r="D1809" t="s">
        <v>60</v>
      </c>
      <c r="E1809">
        <v>28</v>
      </c>
      <c r="F1809" t="s">
        <v>90</v>
      </c>
      <c r="G1809" t="s">
        <v>34</v>
      </c>
      <c r="H1809" t="s">
        <v>1</v>
      </c>
      <c r="I1809" s="16">
        <f>VLOOKUP(Ventas[[#This Row],[Estado]], Población[#All], 2, 0)</f>
        <v>39240000</v>
      </c>
      <c r="J1809" t="s">
        <v>61</v>
      </c>
      <c r="K1809" t="s">
        <v>66</v>
      </c>
      <c r="L1809">
        <v>2</v>
      </c>
      <c r="M1809" s="2">
        <v>70</v>
      </c>
      <c r="N1809" s="2">
        <v>75.5</v>
      </c>
      <c r="O1809" s="2">
        <f>Ventas[[#This Row],[Cantidad]]*Ventas[[#This Row],[Costo unitario]]</f>
        <v>140</v>
      </c>
      <c r="P1809" s="2">
        <f>Ventas[[#This Row],[Cantidad]]*Ventas[[#This Row],[Precio unitario]]</f>
        <v>151</v>
      </c>
    </row>
    <row r="1810" spans="2:16" hidden="1" x14ac:dyDescent="0.3">
      <c r="B1810" s="1">
        <v>42369</v>
      </c>
      <c r="C1810">
        <v>2015</v>
      </c>
      <c r="D1810" t="s">
        <v>60</v>
      </c>
      <c r="E1810">
        <v>28</v>
      </c>
      <c r="F1810" t="s">
        <v>90</v>
      </c>
      <c r="G1810" t="s">
        <v>34</v>
      </c>
      <c r="H1810" t="s">
        <v>1</v>
      </c>
      <c r="I1810" s="16">
        <f>VLOOKUP(Ventas[[#This Row],[Estado]], Población[#All], 2, 0)</f>
        <v>39240000</v>
      </c>
      <c r="J1810" t="s">
        <v>61</v>
      </c>
      <c r="K1810" t="s">
        <v>64</v>
      </c>
      <c r="L1810">
        <v>2</v>
      </c>
      <c r="M1810" s="2">
        <v>455</v>
      </c>
      <c r="N1810" s="2">
        <v>497</v>
      </c>
      <c r="O1810" s="2">
        <f>Ventas[[#This Row],[Cantidad]]*Ventas[[#This Row],[Costo unitario]]</f>
        <v>910</v>
      </c>
      <c r="P1810" s="2">
        <f>Ventas[[#This Row],[Cantidad]]*Ventas[[#This Row],[Precio unitario]]</f>
        <v>994</v>
      </c>
    </row>
    <row r="1811" spans="2:16" hidden="1" x14ac:dyDescent="0.3">
      <c r="B1811" s="1">
        <v>42369</v>
      </c>
      <c r="C1811">
        <v>2015</v>
      </c>
      <c r="D1811" t="s">
        <v>60</v>
      </c>
      <c r="E1811">
        <v>28</v>
      </c>
      <c r="F1811" t="s">
        <v>90</v>
      </c>
      <c r="G1811" t="s">
        <v>34</v>
      </c>
      <c r="H1811" t="s">
        <v>1</v>
      </c>
      <c r="I1811" s="16">
        <f>VLOOKUP(Ventas[[#This Row],[Estado]], Población[#All], 2, 0)</f>
        <v>39240000</v>
      </c>
      <c r="J1811" t="s">
        <v>61</v>
      </c>
      <c r="K1811" t="s">
        <v>64</v>
      </c>
      <c r="L1811">
        <v>3</v>
      </c>
      <c r="M1811" s="2">
        <v>21.67</v>
      </c>
      <c r="N1811" s="2">
        <v>23.666667</v>
      </c>
      <c r="O1811" s="2">
        <f>Ventas[[#This Row],[Cantidad]]*Ventas[[#This Row],[Costo unitario]]</f>
        <v>65.010000000000005</v>
      </c>
      <c r="P1811" s="2">
        <f>Ventas[[#This Row],[Cantidad]]*Ventas[[#This Row],[Precio unitario]]</f>
        <v>71.000000999999997</v>
      </c>
    </row>
    <row r="1812" spans="2:16" hidden="1" x14ac:dyDescent="0.3">
      <c r="B1812" s="1">
        <v>42369</v>
      </c>
      <c r="C1812">
        <v>2015</v>
      </c>
      <c r="D1812" t="s">
        <v>60</v>
      </c>
      <c r="E1812">
        <v>28</v>
      </c>
      <c r="F1812" t="s">
        <v>90</v>
      </c>
      <c r="G1812" t="s">
        <v>34</v>
      </c>
      <c r="H1812" t="s">
        <v>1</v>
      </c>
      <c r="I1812" s="16">
        <f>VLOOKUP(Ventas[[#This Row],[Estado]], Población[#All], 2, 0)</f>
        <v>39240000</v>
      </c>
      <c r="J1812" t="s">
        <v>61</v>
      </c>
      <c r="K1812" t="s">
        <v>66</v>
      </c>
      <c r="L1812">
        <v>2</v>
      </c>
      <c r="M1812" s="2">
        <v>385</v>
      </c>
      <c r="N1812" s="2">
        <v>453</v>
      </c>
      <c r="O1812" s="2">
        <f>Ventas[[#This Row],[Cantidad]]*Ventas[[#This Row],[Costo unitario]]</f>
        <v>770</v>
      </c>
      <c r="P1812" s="2">
        <f>Ventas[[#This Row],[Cantidad]]*Ventas[[#This Row],[Precio unitario]]</f>
        <v>906</v>
      </c>
    </row>
    <row r="1813" spans="2:16" x14ac:dyDescent="0.3">
      <c r="B1813" s="1">
        <v>42393</v>
      </c>
      <c r="C1813">
        <v>2016</v>
      </c>
      <c r="D1813" t="s">
        <v>49</v>
      </c>
      <c r="E1813">
        <v>28</v>
      </c>
      <c r="F1813" t="s">
        <v>90</v>
      </c>
      <c r="G1813" t="s">
        <v>34</v>
      </c>
      <c r="H1813" t="s">
        <v>1</v>
      </c>
      <c r="I1813" s="16">
        <f>VLOOKUP(Ventas[[#This Row],[Estado]], Población[#All], 2, 0)</f>
        <v>39240000</v>
      </c>
      <c r="J1813" t="s">
        <v>62</v>
      </c>
      <c r="K1813" t="s">
        <v>65</v>
      </c>
      <c r="L1813">
        <v>3</v>
      </c>
      <c r="M1813" s="2">
        <v>81.67</v>
      </c>
      <c r="N1813" s="2">
        <v>89.666667000000004</v>
      </c>
      <c r="O1813" s="2">
        <f>Ventas[[#This Row],[Cantidad]]*Ventas[[#This Row],[Costo unitario]]</f>
        <v>245.01</v>
      </c>
      <c r="P1813" s="2">
        <f>Ventas[[#This Row],[Cantidad]]*Ventas[[#This Row],[Precio unitario]]</f>
        <v>269.000001</v>
      </c>
    </row>
    <row r="1814" spans="2:16" hidden="1" x14ac:dyDescent="0.3">
      <c r="B1814" s="1">
        <v>42351</v>
      </c>
      <c r="C1814">
        <v>2015</v>
      </c>
      <c r="D1814" t="s">
        <v>60</v>
      </c>
      <c r="E1814">
        <v>28</v>
      </c>
      <c r="F1814" t="s">
        <v>90</v>
      </c>
      <c r="G1814" t="s">
        <v>34</v>
      </c>
      <c r="H1814" t="s">
        <v>0</v>
      </c>
      <c r="I1814" s="16">
        <f>VLOOKUP(Ventas[[#This Row],[Estado]], Población[#All], 2, 0)</f>
        <v>712816</v>
      </c>
      <c r="J1814" t="s">
        <v>61</v>
      </c>
      <c r="K1814" t="s">
        <v>69</v>
      </c>
      <c r="L1814">
        <v>3</v>
      </c>
      <c r="M1814" s="2">
        <v>366.67</v>
      </c>
      <c r="N1814" s="2">
        <v>429.66666700000002</v>
      </c>
      <c r="O1814" s="2">
        <f>Ventas[[#This Row],[Cantidad]]*Ventas[[#This Row],[Costo unitario]]</f>
        <v>1100.01</v>
      </c>
      <c r="P1814" s="2">
        <f>Ventas[[#This Row],[Cantidad]]*Ventas[[#This Row],[Precio unitario]]</f>
        <v>1289.0000010000001</v>
      </c>
    </row>
    <row r="1815" spans="2:16" x14ac:dyDescent="0.3">
      <c r="B1815" s="1">
        <v>42450</v>
      </c>
      <c r="C1815">
        <v>2016</v>
      </c>
      <c r="D1815" t="s">
        <v>51</v>
      </c>
      <c r="E1815">
        <v>28</v>
      </c>
      <c r="F1815" t="s">
        <v>90</v>
      </c>
      <c r="G1815" t="s">
        <v>34</v>
      </c>
      <c r="H1815" t="s">
        <v>0</v>
      </c>
      <c r="I1815" s="16">
        <f>VLOOKUP(Ventas[[#This Row],[Estado]], Población[#All], 2, 0)</f>
        <v>712816</v>
      </c>
      <c r="J1815" t="s">
        <v>63</v>
      </c>
      <c r="K1815" t="s">
        <v>67</v>
      </c>
      <c r="L1815">
        <v>1</v>
      </c>
      <c r="M1815" s="2">
        <v>540</v>
      </c>
      <c r="N1815" s="2">
        <v>527</v>
      </c>
      <c r="O1815" s="2">
        <f>Ventas[[#This Row],[Cantidad]]*Ventas[[#This Row],[Costo unitario]]</f>
        <v>540</v>
      </c>
      <c r="P1815" s="2">
        <f>Ventas[[#This Row],[Cantidad]]*Ventas[[#This Row],[Precio unitario]]</f>
        <v>527</v>
      </c>
    </row>
    <row r="1816" spans="2:16" hidden="1" x14ac:dyDescent="0.3">
      <c r="B1816" s="1">
        <v>42144</v>
      </c>
      <c r="C1816">
        <v>2015</v>
      </c>
      <c r="D1816" t="s">
        <v>53</v>
      </c>
      <c r="E1816">
        <v>28</v>
      </c>
      <c r="F1816" t="s">
        <v>90</v>
      </c>
      <c r="G1816" t="s">
        <v>34</v>
      </c>
      <c r="H1816" t="s">
        <v>0</v>
      </c>
      <c r="I1816" s="16">
        <f>VLOOKUP(Ventas[[#This Row],[Estado]], Población[#All], 2, 0)</f>
        <v>712816</v>
      </c>
      <c r="J1816" t="s">
        <v>63</v>
      </c>
      <c r="K1816" t="s">
        <v>67</v>
      </c>
      <c r="L1816">
        <v>2</v>
      </c>
      <c r="M1816" s="2">
        <v>1035.5</v>
      </c>
      <c r="N1816" s="2">
        <v>1024.5</v>
      </c>
      <c r="O1816" s="2">
        <f>Ventas[[#This Row],[Cantidad]]*Ventas[[#This Row],[Costo unitario]]</f>
        <v>2071</v>
      </c>
      <c r="P1816" s="2">
        <f>Ventas[[#This Row],[Cantidad]]*Ventas[[#This Row],[Precio unitario]]</f>
        <v>2049</v>
      </c>
    </row>
    <row r="1817" spans="2:16" hidden="1" x14ac:dyDescent="0.3">
      <c r="B1817" s="1">
        <v>42349</v>
      </c>
      <c r="C1817">
        <v>2015</v>
      </c>
      <c r="D1817" t="s">
        <v>60</v>
      </c>
      <c r="E1817">
        <v>28</v>
      </c>
      <c r="F1817" t="s">
        <v>90</v>
      </c>
      <c r="G1817" t="s">
        <v>34</v>
      </c>
      <c r="H1817" t="s">
        <v>0</v>
      </c>
      <c r="I1817" s="16">
        <f>VLOOKUP(Ventas[[#This Row],[Estado]], Población[#All], 2, 0)</f>
        <v>712816</v>
      </c>
      <c r="J1817" t="s">
        <v>63</v>
      </c>
      <c r="K1817" t="s">
        <v>67</v>
      </c>
      <c r="L1817">
        <v>2</v>
      </c>
      <c r="M1817" s="2">
        <v>1160</v>
      </c>
      <c r="N1817" s="2">
        <v>1106.5</v>
      </c>
      <c r="O1817" s="2">
        <f>Ventas[[#This Row],[Cantidad]]*Ventas[[#This Row],[Costo unitario]]</f>
        <v>2320</v>
      </c>
      <c r="P1817" s="2">
        <f>Ventas[[#This Row],[Cantidad]]*Ventas[[#This Row],[Precio unitario]]</f>
        <v>2213</v>
      </c>
    </row>
    <row r="1818" spans="2:16" hidden="1" x14ac:dyDescent="0.3">
      <c r="B1818" s="1">
        <v>42349</v>
      </c>
      <c r="C1818">
        <v>2015</v>
      </c>
      <c r="D1818" t="s">
        <v>60</v>
      </c>
      <c r="E1818">
        <v>28</v>
      </c>
      <c r="F1818" t="s">
        <v>90</v>
      </c>
      <c r="G1818" t="s">
        <v>34</v>
      </c>
      <c r="H1818" t="s">
        <v>0</v>
      </c>
      <c r="I1818" s="16">
        <f>VLOOKUP(Ventas[[#This Row],[Estado]], Población[#All], 2, 0)</f>
        <v>712816</v>
      </c>
      <c r="J1818" t="s">
        <v>61</v>
      </c>
      <c r="K1818" t="s">
        <v>76</v>
      </c>
      <c r="L1818">
        <v>2</v>
      </c>
      <c r="M1818" s="2">
        <v>67.5</v>
      </c>
      <c r="N1818" s="2">
        <v>76</v>
      </c>
      <c r="O1818" s="2">
        <f>Ventas[[#This Row],[Cantidad]]*Ventas[[#This Row],[Costo unitario]]</f>
        <v>135</v>
      </c>
      <c r="P1818" s="2">
        <f>Ventas[[#This Row],[Cantidad]]*Ventas[[#This Row],[Precio unitario]]</f>
        <v>152</v>
      </c>
    </row>
    <row r="1819" spans="2:16" hidden="1" x14ac:dyDescent="0.3">
      <c r="B1819" s="1">
        <v>42349</v>
      </c>
      <c r="C1819">
        <v>2015</v>
      </c>
      <c r="D1819" t="s">
        <v>60</v>
      </c>
      <c r="E1819">
        <v>28</v>
      </c>
      <c r="F1819" t="s">
        <v>90</v>
      </c>
      <c r="G1819" t="s">
        <v>34</v>
      </c>
      <c r="H1819" t="s">
        <v>0</v>
      </c>
      <c r="I1819" s="16">
        <f>VLOOKUP(Ventas[[#This Row],[Estado]], Población[#All], 2, 0)</f>
        <v>712816</v>
      </c>
      <c r="J1819" t="s">
        <v>63</v>
      </c>
      <c r="K1819" t="s">
        <v>67</v>
      </c>
      <c r="L1819">
        <v>3</v>
      </c>
      <c r="M1819" s="2">
        <v>765</v>
      </c>
      <c r="N1819" s="2">
        <v>786</v>
      </c>
      <c r="O1819" s="2">
        <f>Ventas[[#This Row],[Cantidad]]*Ventas[[#This Row],[Costo unitario]]</f>
        <v>2295</v>
      </c>
      <c r="P1819" s="2">
        <f>Ventas[[#This Row],[Cantidad]]*Ventas[[#This Row],[Precio unitario]]</f>
        <v>2358</v>
      </c>
    </row>
    <row r="1820" spans="2:16" hidden="1" x14ac:dyDescent="0.3">
      <c r="B1820" s="1">
        <v>42351</v>
      </c>
      <c r="C1820">
        <v>2015</v>
      </c>
      <c r="D1820" t="s">
        <v>60</v>
      </c>
      <c r="E1820">
        <v>28</v>
      </c>
      <c r="F1820" t="s">
        <v>90</v>
      </c>
      <c r="G1820" t="s">
        <v>34</v>
      </c>
      <c r="H1820" t="s">
        <v>0</v>
      </c>
      <c r="I1820" s="16">
        <f>VLOOKUP(Ventas[[#This Row],[Estado]], Población[#All], 2, 0)</f>
        <v>712816</v>
      </c>
      <c r="J1820" t="s">
        <v>63</v>
      </c>
      <c r="K1820" t="s">
        <v>67</v>
      </c>
      <c r="L1820">
        <v>2</v>
      </c>
      <c r="M1820" s="2">
        <v>1160</v>
      </c>
      <c r="N1820" s="2">
        <v>1103</v>
      </c>
      <c r="O1820" s="2">
        <f>Ventas[[#This Row],[Cantidad]]*Ventas[[#This Row],[Costo unitario]]</f>
        <v>2320</v>
      </c>
      <c r="P1820" s="2">
        <f>Ventas[[#This Row],[Cantidad]]*Ventas[[#This Row],[Precio unitario]]</f>
        <v>2206</v>
      </c>
    </row>
    <row r="1821" spans="2:16" x14ac:dyDescent="0.3">
      <c r="B1821" s="1">
        <v>42376</v>
      </c>
      <c r="C1821">
        <v>2016</v>
      </c>
      <c r="D1821" t="s">
        <v>49</v>
      </c>
      <c r="E1821">
        <v>26</v>
      </c>
      <c r="F1821" t="s">
        <v>90</v>
      </c>
      <c r="G1821" t="s">
        <v>34</v>
      </c>
      <c r="H1821" t="s">
        <v>1</v>
      </c>
      <c r="I1821" s="16">
        <f>VLOOKUP(Ventas[[#This Row],[Estado]], Población[#All], 2, 0)</f>
        <v>39240000</v>
      </c>
      <c r="J1821" t="s">
        <v>62</v>
      </c>
      <c r="K1821" t="s">
        <v>70</v>
      </c>
      <c r="L1821">
        <v>1</v>
      </c>
      <c r="M1821" s="2">
        <v>500</v>
      </c>
      <c r="N1821" s="2">
        <v>679</v>
      </c>
      <c r="O1821" s="2">
        <f>Ventas[[#This Row],[Cantidad]]*Ventas[[#This Row],[Costo unitario]]</f>
        <v>500</v>
      </c>
      <c r="P1821" s="2">
        <f>Ventas[[#This Row],[Cantidad]]*Ventas[[#This Row],[Precio unitario]]</f>
        <v>679</v>
      </c>
    </row>
    <row r="1822" spans="2:16" x14ac:dyDescent="0.3">
      <c r="B1822" s="1">
        <v>42444</v>
      </c>
      <c r="C1822">
        <v>2016</v>
      </c>
      <c r="D1822" t="s">
        <v>51</v>
      </c>
      <c r="E1822">
        <v>26</v>
      </c>
      <c r="F1822" t="s">
        <v>90</v>
      </c>
      <c r="G1822" t="s">
        <v>34</v>
      </c>
      <c r="H1822" t="s">
        <v>1</v>
      </c>
      <c r="I1822" s="16">
        <f>VLOOKUP(Ventas[[#This Row],[Estado]], Población[#All], 2, 0)</f>
        <v>39240000</v>
      </c>
      <c r="J1822" t="s">
        <v>62</v>
      </c>
      <c r="K1822" t="s">
        <v>70</v>
      </c>
      <c r="L1822">
        <v>3</v>
      </c>
      <c r="M1822" s="2">
        <v>54</v>
      </c>
      <c r="N1822" s="2">
        <v>63.666666999999997</v>
      </c>
      <c r="O1822" s="2">
        <f>Ventas[[#This Row],[Cantidad]]*Ventas[[#This Row],[Costo unitario]]</f>
        <v>162</v>
      </c>
      <c r="P1822" s="2">
        <f>Ventas[[#This Row],[Cantidad]]*Ventas[[#This Row],[Precio unitario]]</f>
        <v>191.000001</v>
      </c>
    </row>
    <row r="1823" spans="2:16" x14ac:dyDescent="0.3">
      <c r="B1823" s="1">
        <v>42498</v>
      </c>
      <c r="C1823">
        <v>2016</v>
      </c>
      <c r="D1823" t="s">
        <v>53</v>
      </c>
      <c r="E1823">
        <v>26</v>
      </c>
      <c r="F1823" t="s">
        <v>90</v>
      </c>
      <c r="G1823" t="s">
        <v>34</v>
      </c>
      <c r="H1823" t="s">
        <v>1</v>
      </c>
      <c r="I1823" s="16">
        <f>VLOOKUP(Ventas[[#This Row],[Estado]], Población[#All], 2, 0)</f>
        <v>39240000</v>
      </c>
      <c r="J1823" t="s">
        <v>62</v>
      </c>
      <c r="K1823" t="s">
        <v>70</v>
      </c>
      <c r="L1823">
        <v>3</v>
      </c>
      <c r="M1823" s="2">
        <v>126</v>
      </c>
      <c r="N1823" s="2">
        <v>156</v>
      </c>
      <c r="O1823" s="2">
        <f>Ventas[[#This Row],[Cantidad]]*Ventas[[#This Row],[Costo unitario]]</f>
        <v>378</v>
      </c>
      <c r="P1823" s="2">
        <f>Ventas[[#This Row],[Cantidad]]*Ventas[[#This Row],[Precio unitario]]</f>
        <v>468</v>
      </c>
    </row>
    <row r="1824" spans="2:16" x14ac:dyDescent="0.3">
      <c r="B1824" s="1">
        <v>42539</v>
      </c>
      <c r="C1824">
        <v>2016</v>
      </c>
      <c r="D1824" t="s">
        <v>54</v>
      </c>
      <c r="E1824">
        <v>26</v>
      </c>
      <c r="F1824" t="s">
        <v>90</v>
      </c>
      <c r="G1824" t="s">
        <v>34</v>
      </c>
      <c r="H1824" t="s">
        <v>1</v>
      </c>
      <c r="I1824" s="16">
        <f>VLOOKUP(Ventas[[#This Row],[Estado]], Población[#All], 2, 0)</f>
        <v>39240000</v>
      </c>
      <c r="J1824" t="s">
        <v>62</v>
      </c>
      <c r="K1824" t="s">
        <v>70</v>
      </c>
      <c r="L1824">
        <v>2</v>
      </c>
      <c r="M1824" s="2">
        <v>325</v>
      </c>
      <c r="N1824" s="2">
        <v>422.5</v>
      </c>
      <c r="O1824" s="2">
        <f>Ventas[[#This Row],[Cantidad]]*Ventas[[#This Row],[Costo unitario]]</f>
        <v>650</v>
      </c>
      <c r="P1824" s="2">
        <f>Ventas[[#This Row],[Cantidad]]*Ventas[[#This Row],[Precio unitario]]</f>
        <v>845</v>
      </c>
    </row>
    <row r="1825" spans="2:16" hidden="1" x14ac:dyDescent="0.3">
      <c r="B1825" s="1">
        <v>42283</v>
      </c>
      <c r="C1825">
        <v>2015</v>
      </c>
      <c r="D1825" t="s">
        <v>58</v>
      </c>
      <c r="E1825">
        <v>26</v>
      </c>
      <c r="F1825" t="s">
        <v>90</v>
      </c>
      <c r="G1825" t="s">
        <v>34</v>
      </c>
      <c r="H1825" t="s">
        <v>1</v>
      </c>
      <c r="I1825" s="16">
        <f>VLOOKUP(Ventas[[#This Row],[Estado]], Población[#All], 2, 0)</f>
        <v>39240000</v>
      </c>
      <c r="J1825" t="s">
        <v>62</v>
      </c>
      <c r="K1825" t="s">
        <v>70</v>
      </c>
      <c r="L1825">
        <v>2</v>
      </c>
      <c r="M1825" s="2">
        <v>575</v>
      </c>
      <c r="N1825" s="2">
        <v>549.5</v>
      </c>
      <c r="O1825" s="2">
        <f>Ventas[[#This Row],[Cantidad]]*Ventas[[#This Row],[Costo unitario]]</f>
        <v>1150</v>
      </c>
      <c r="P1825" s="2">
        <f>Ventas[[#This Row],[Cantidad]]*Ventas[[#This Row],[Precio unitario]]</f>
        <v>1099</v>
      </c>
    </row>
    <row r="1826" spans="2:16" hidden="1" x14ac:dyDescent="0.3">
      <c r="B1826" s="1">
        <v>42357</v>
      </c>
      <c r="C1826">
        <v>2015</v>
      </c>
      <c r="D1826" t="s">
        <v>60</v>
      </c>
      <c r="E1826">
        <v>26</v>
      </c>
      <c r="F1826" t="s">
        <v>90</v>
      </c>
      <c r="G1826" t="s">
        <v>34</v>
      </c>
      <c r="H1826" t="s">
        <v>1</v>
      </c>
      <c r="I1826" s="16">
        <f>VLOOKUP(Ventas[[#This Row],[Estado]], Población[#All], 2, 0)</f>
        <v>39240000</v>
      </c>
      <c r="J1826" t="s">
        <v>62</v>
      </c>
      <c r="K1826" t="s">
        <v>70</v>
      </c>
      <c r="L1826">
        <v>3</v>
      </c>
      <c r="M1826" s="2">
        <v>133.33000000000001</v>
      </c>
      <c r="N1826" s="2">
        <v>135</v>
      </c>
      <c r="O1826" s="2">
        <f>Ventas[[#This Row],[Cantidad]]*Ventas[[#This Row],[Costo unitario]]</f>
        <v>399.99</v>
      </c>
      <c r="P1826" s="2">
        <f>Ventas[[#This Row],[Cantidad]]*Ventas[[#This Row],[Precio unitario]]</f>
        <v>405</v>
      </c>
    </row>
    <row r="1827" spans="2:16" hidden="1" x14ac:dyDescent="0.3">
      <c r="B1827" s="1">
        <v>42227</v>
      </c>
      <c r="C1827">
        <v>2015</v>
      </c>
      <c r="D1827" t="s">
        <v>56</v>
      </c>
      <c r="E1827">
        <v>30</v>
      </c>
      <c r="F1827" t="s">
        <v>90</v>
      </c>
      <c r="G1827" t="s">
        <v>34</v>
      </c>
      <c r="H1827" t="s">
        <v>1</v>
      </c>
      <c r="I1827" s="16">
        <f>VLOOKUP(Ventas[[#This Row],[Estado]], Población[#All], 2, 0)</f>
        <v>39240000</v>
      </c>
      <c r="J1827" t="s">
        <v>62</v>
      </c>
      <c r="K1827" t="s">
        <v>73</v>
      </c>
      <c r="L1827">
        <v>2</v>
      </c>
      <c r="M1827" s="2">
        <v>94.5</v>
      </c>
      <c r="N1827" s="2">
        <v>106.5</v>
      </c>
      <c r="O1827" s="2">
        <f>Ventas[[#This Row],[Cantidad]]*Ventas[[#This Row],[Costo unitario]]</f>
        <v>189</v>
      </c>
      <c r="P1827" s="2">
        <f>Ventas[[#This Row],[Cantidad]]*Ventas[[#This Row],[Precio unitario]]</f>
        <v>213</v>
      </c>
    </row>
    <row r="1828" spans="2:16" hidden="1" x14ac:dyDescent="0.3">
      <c r="B1828" s="1">
        <v>42257</v>
      </c>
      <c r="C1828">
        <v>2015</v>
      </c>
      <c r="D1828" t="s">
        <v>57</v>
      </c>
      <c r="E1828">
        <v>30</v>
      </c>
      <c r="F1828" t="s">
        <v>90</v>
      </c>
      <c r="G1828" t="s">
        <v>34</v>
      </c>
      <c r="H1828" t="s">
        <v>1</v>
      </c>
      <c r="I1828" s="16">
        <f>VLOOKUP(Ventas[[#This Row],[Estado]], Población[#All], 2, 0)</f>
        <v>39240000</v>
      </c>
      <c r="J1828" t="s">
        <v>62</v>
      </c>
      <c r="K1828" t="s">
        <v>73</v>
      </c>
      <c r="L1828">
        <v>1</v>
      </c>
      <c r="M1828" s="2">
        <v>252</v>
      </c>
      <c r="N1828" s="2">
        <v>304</v>
      </c>
      <c r="O1828" s="2">
        <f>Ventas[[#This Row],[Cantidad]]*Ventas[[#This Row],[Costo unitario]]</f>
        <v>252</v>
      </c>
      <c r="P1828" s="2">
        <f>Ventas[[#This Row],[Cantidad]]*Ventas[[#This Row],[Precio unitario]]</f>
        <v>304</v>
      </c>
    </row>
    <row r="1829" spans="2:16" hidden="1" x14ac:dyDescent="0.3">
      <c r="B1829" s="1">
        <v>42313</v>
      </c>
      <c r="C1829">
        <v>2015</v>
      </c>
      <c r="D1829" t="s">
        <v>59</v>
      </c>
      <c r="E1829">
        <v>30</v>
      </c>
      <c r="F1829" t="s">
        <v>90</v>
      </c>
      <c r="G1829" t="s">
        <v>34</v>
      </c>
      <c r="H1829" t="s">
        <v>1</v>
      </c>
      <c r="I1829" s="16">
        <f>VLOOKUP(Ventas[[#This Row],[Estado]], Población[#All], 2, 0)</f>
        <v>39240000</v>
      </c>
      <c r="J1829" t="s">
        <v>62</v>
      </c>
      <c r="K1829" t="s">
        <v>73</v>
      </c>
      <c r="L1829">
        <v>1</v>
      </c>
      <c r="M1829" s="2">
        <v>198</v>
      </c>
      <c r="N1829" s="2">
        <v>187</v>
      </c>
      <c r="O1829" s="2">
        <f>Ventas[[#This Row],[Cantidad]]*Ventas[[#This Row],[Costo unitario]]</f>
        <v>198</v>
      </c>
      <c r="P1829" s="2">
        <f>Ventas[[#This Row],[Cantidad]]*Ventas[[#This Row],[Precio unitario]]</f>
        <v>187</v>
      </c>
    </row>
    <row r="1830" spans="2:16" hidden="1" x14ac:dyDescent="0.3">
      <c r="B1830" s="1">
        <v>42350</v>
      </c>
      <c r="C1830">
        <v>2015</v>
      </c>
      <c r="D1830" t="s">
        <v>60</v>
      </c>
      <c r="E1830">
        <v>30</v>
      </c>
      <c r="F1830" t="s">
        <v>90</v>
      </c>
      <c r="G1830" t="s">
        <v>34</v>
      </c>
      <c r="H1830" t="s">
        <v>1</v>
      </c>
      <c r="I1830" s="16">
        <f>VLOOKUP(Ventas[[#This Row],[Estado]], Población[#All], 2, 0)</f>
        <v>39240000</v>
      </c>
      <c r="J1830" t="s">
        <v>62</v>
      </c>
      <c r="K1830" t="s">
        <v>73</v>
      </c>
      <c r="L1830">
        <v>3</v>
      </c>
      <c r="M1830" s="2">
        <v>78</v>
      </c>
      <c r="N1830" s="2">
        <v>89.333332999999996</v>
      </c>
      <c r="O1830" s="2">
        <f>Ventas[[#This Row],[Cantidad]]*Ventas[[#This Row],[Costo unitario]]</f>
        <v>234</v>
      </c>
      <c r="P1830" s="2">
        <f>Ventas[[#This Row],[Cantidad]]*Ventas[[#This Row],[Precio unitario]]</f>
        <v>267.999999</v>
      </c>
    </row>
    <row r="1831" spans="2:16" hidden="1" x14ac:dyDescent="0.3">
      <c r="B1831" s="1">
        <v>42368</v>
      </c>
      <c r="C1831">
        <v>2015</v>
      </c>
      <c r="D1831" t="s">
        <v>60</v>
      </c>
      <c r="E1831">
        <v>30</v>
      </c>
      <c r="F1831" t="s">
        <v>90</v>
      </c>
      <c r="G1831" t="s">
        <v>34</v>
      </c>
      <c r="H1831" t="s">
        <v>1</v>
      </c>
      <c r="I1831" s="16">
        <f>VLOOKUP(Ventas[[#This Row],[Estado]], Población[#All], 2, 0)</f>
        <v>39240000</v>
      </c>
      <c r="J1831" t="s">
        <v>62</v>
      </c>
      <c r="K1831" t="s">
        <v>73</v>
      </c>
      <c r="L1831">
        <v>3</v>
      </c>
      <c r="M1831" s="2">
        <v>63</v>
      </c>
      <c r="N1831" s="2">
        <v>75.333332999999996</v>
      </c>
      <c r="O1831" s="2">
        <f>Ventas[[#This Row],[Cantidad]]*Ventas[[#This Row],[Costo unitario]]</f>
        <v>189</v>
      </c>
      <c r="P1831" s="2">
        <f>Ventas[[#This Row],[Cantidad]]*Ventas[[#This Row],[Precio unitario]]</f>
        <v>225.999999</v>
      </c>
    </row>
    <row r="1832" spans="2:16" hidden="1" x14ac:dyDescent="0.3">
      <c r="B1832" s="1">
        <v>42368</v>
      </c>
      <c r="C1832">
        <v>2015</v>
      </c>
      <c r="D1832" t="s">
        <v>60</v>
      </c>
      <c r="E1832">
        <v>30</v>
      </c>
      <c r="F1832" t="s">
        <v>89</v>
      </c>
      <c r="G1832" t="s">
        <v>34</v>
      </c>
      <c r="H1832" t="s">
        <v>2</v>
      </c>
      <c r="I1832" s="16">
        <f>VLOOKUP(Ventas[[#This Row],[Estado]], Población[#All], 2, 0)</f>
        <v>4246000</v>
      </c>
      <c r="J1832" t="s">
        <v>63</v>
      </c>
      <c r="K1832" t="s">
        <v>67</v>
      </c>
      <c r="L1832">
        <v>3</v>
      </c>
      <c r="M1832" s="2">
        <v>773.33</v>
      </c>
      <c r="N1832" s="2">
        <v>678.66666699999996</v>
      </c>
      <c r="O1832" s="2">
        <f>Ventas[[#This Row],[Cantidad]]*Ventas[[#This Row],[Costo unitario]]</f>
        <v>2319.9900000000002</v>
      </c>
      <c r="P1832" s="2">
        <f>Ventas[[#This Row],[Cantidad]]*Ventas[[#This Row],[Precio unitario]]</f>
        <v>2036.0000009999999</v>
      </c>
    </row>
    <row r="1833" spans="2:16" hidden="1" x14ac:dyDescent="0.3">
      <c r="B1833" s="1">
        <v>42368</v>
      </c>
      <c r="C1833">
        <v>2015</v>
      </c>
      <c r="D1833" t="s">
        <v>60</v>
      </c>
      <c r="E1833">
        <v>30</v>
      </c>
      <c r="F1833" t="s">
        <v>89</v>
      </c>
      <c r="G1833" t="s">
        <v>34</v>
      </c>
      <c r="H1833" t="s">
        <v>2</v>
      </c>
      <c r="I1833" s="16">
        <f>VLOOKUP(Ventas[[#This Row],[Estado]], Población[#All], 2, 0)</f>
        <v>4246000</v>
      </c>
      <c r="J1833" t="s">
        <v>61</v>
      </c>
      <c r="K1833" t="s">
        <v>69</v>
      </c>
      <c r="L1833">
        <v>1</v>
      </c>
      <c r="M1833" s="2">
        <v>1595</v>
      </c>
      <c r="N1833" s="2">
        <v>1772</v>
      </c>
      <c r="O1833" s="2">
        <f>Ventas[[#This Row],[Cantidad]]*Ventas[[#This Row],[Costo unitario]]</f>
        <v>1595</v>
      </c>
      <c r="P1833" s="2">
        <f>Ventas[[#This Row],[Cantidad]]*Ventas[[#This Row],[Precio unitario]]</f>
        <v>1772</v>
      </c>
    </row>
    <row r="1834" spans="2:16" x14ac:dyDescent="0.3">
      <c r="B1834" s="1">
        <v>42415</v>
      </c>
      <c r="C1834">
        <v>2016</v>
      </c>
      <c r="D1834" t="s">
        <v>50</v>
      </c>
      <c r="E1834">
        <v>28</v>
      </c>
      <c r="F1834" t="s">
        <v>89</v>
      </c>
      <c r="G1834" t="s">
        <v>34</v>
      </c>
      <c r="H1834" t="s">
        <v>0</v>
      </c>
      <c r="I1834" s="16">
        <f>VLOOKUP(Ventas[[#This Row],[Estado]], Población[#All], 2, 0)</f>
        <v>712816</v>
      </c>
      <c r="J1834" t="s">
        <v>61</v>
      </c>
      <c r="K1834" t="s">
        <v>71</v>
      </c>
      <c r="L1834">
        <v>1</v>
      </c>
      <c r="M1834" s="2">
        <v>220</v>
      </c>
      <c r="N1834" s="2">
        <v>273</v>
      </c>
      <c r="O1834" s="2">
        <f>Ventas[[#This Row],[Cantidad]]*Ventas[[#This Row],[Costo unitario]]</f>
        <v>220</v>
      </c>
      <c r="P1834" s="2">
        <f>Ventas[[#This Row],[Cantidad]]*Ventas[[#This Row],[Precio unitario]]</f>
        <v>273</v>
      </c>
    </row>
    <row r="1835" spans="2:16" x14ac:dyDescent="0.3">
      <c r="B1835" s="1">
        <v>42433</v>
      </c>
      <c r="C1835">
        <v>2016</v>
      </c>
      <c r="D1835" t="s">
        <v>51</v>
      </c>
      <c r="E1835">
        <v>28</v>
      </c>
      <c r="F1835" t="s">
        <v>89</v>
      </c>
      <c r="G1835" t="s">
        <v>34</v>
      </c>
      <c r="H1835" t="s">
        <v>0</v>
      </c>
      <c r="I1835" s="16">
        <f>VLOOKUP(Ventas[[#This Row],[Estado]], Población[#All], 2, 0)</f>
        <v>712816</v>
      </c>
      <c r="J1835" t="s">
        <v>61</v>
      </c>
      <c r="K1835" t="s">
        <v>71</v>
      </c>
      <c r="L1835">
        <v>3</v>
      </c>
      <c r="M1835" s="2">
        <v>66</v>
      </c>
      <c r="N1835" s="2">
        <v>81.333332999999996</v>
      </c>
      <c r="O1835" s="2">
        <f>Ventas[[#This Row],[Cantidad]]*Ventas[[#This Row],[Costo unitario]]</f>
        <v>198</v>
      </c>
      <c r="P1835" s="2">
        <f>Ventas[[#This Row],[Cantidad]]*Ventas[[#This Row],[Precio unitario]]</f>
        <v>243.999999</v>
      </c>
    </row>
    <row r="1836" spans="2:16" x14ac:dyDescent="0.3">
      <c r="B1836" s="1">
        <v>42433</v>
      </c>
      <c r="C1836">
        <v>2016</v>
      </c>
      <c r="D1836" t="s">
        <v>51</v>
      </c>
      <c r="E1836">
        <v>28</v>
      </c>
      <c r="F1836" t="s">
        <v>89</v>
      </c>
      <c r="G1836" t="s">
        <v>34</v>
      </c>
      <c r="H1836" t="s">
        <v>0</v>
      </c>
      <c r="I1836" s="16">
        <f>VLOOKUP(Ventas[[#This Row],[Estado]], Población[#All], 2, 0)</f>
        <v>712816</v>
      </c>
      <c r="J1836" t="s">
        <v>61</v>
      </c>
      <c r="K1836" t="s">
        <v>78</v>
      </c>
      <c r="L1836">
        <v>3</v>
      </c>
      <c r="M1836" s="2">
        <v>13.33</v>
      </c>
      <c r="N1836" s="2">
        <v>16</v>
      </c>
      <c r="O1836" s="2">
        <f>Ventas[[#This Row],[Cantidad]]*Ventas[[#This Row],[Costo unitario]]</f>
        <v>39.99</v>
      </c>
      <c r="P1836" s="2">
        <f>Ventas[[#This Row],[Cantidad]]*Ventas[[#This Row],[Precio unitario]]</f>
        <v>48</v>
      </c>
    </row>
    <row r="1837" spans="2:16" x14ac:dyDescent="0.3">
      <c r="B1837" s="1">
        <v>42433</v>
      </c>
      <c r="C1837">
        <v>2016</v>
      </c>
      <c r="D1837" t="s">
        <v>51</v>
      </c>
      <c r="E1837">
        <v>28</v>
      </c>
      <c r="F1837" t="s">
        <v>89</v>
      </c>
      <c r="G1837" t="s">
        <v>34</v>
      </c>
      <c r="H1837" t="s">
        <v>0</v>
      </c>
      <c r="I1837" s="16">
        <f>VLOOKUP(Ventas[[#This Row],[Estado]], Población[#All], 2, 0)</f>
        <v>712816</v>
      </c>
      <c r="J1837" t="s">
        <v>61</v>
      </c>
      <c r="K1837" t="s">
        <v>78</v>
      </c>
      <c r="L1837">
        <v>2</v>
      </c>
      <c r="M1837" s="2">
        <v>5</v>
      </c>
      <c r="N1837" s="2">
        <v>6.5</v>
      </c>
      <c r="O1837" s="2">
        <f>Ventas[[#This Row],[Cantidad]]*Ventas[[#This Row],[Costo unitario]]</f>
        <v>10</v>
      </c>
      <c r="P1837" s="2">
        <f>Ventas[[#This Row],[Cantidad]]*Ventas[[#This Row],[Precio unitario]]</f>
        <v>13</v>
      </c>
    </row>
    <row r="1838" spans="2:16" x14ac:dyDescent="0.3">
      <c r="B1838" s="1">
        <v>42443</v>
      </c>
      <c r="C1838">
        <v>2016</v>
      </c>
      <c r="D1838" t="s">
        <v>51</v>
      </c>
      <c r="E1838">
        <v>28</v>
      </c>
      <c r="F1838" t="s">
        <v>89</v>
      </c>
      <c r="G1838" t="s">
        <v>34</v>
      </c>
      <c r="H1838" t="s">
        <v>0</v>
      </c>
      <c r="I1838" s="16">
        <f>VLOOKUP(Ventas[[#This Row],[Estado]], Población[#All], 2, 0)</f>
        <v>712816</v>
      </c>
      <c r="J1838" t="s">
        <v>61</v>
      </c>
      <c r="K1838" t="s">
        <v>78</v>
      </c>
      <c r="L1838">
        <v>2</v>
      </c>
      <c r="M1838" s="2">
        <v>62.5</v>
      </c>
      <c r="N1838" s="2">
        <v>87</v>
      </c>
      <c r="O1838" s="2">
        <f>Ventas[[#This Row],[Cantidad]]*Ventas[[#This Row],[Costo unitario]]</f>
        <v>125</v>
      </c>
      <c r="P1838" s="2">
        <f>Ventas[[#This Row],[Cantidad]]*Ventas[[#This Row],[Precio unitario]]</f>
        <v>174</v>
      </c>
    </row>
    <row r="1839" spans="2:16" x14ac:dyDescent="0.3">
      <c r="B1839" s="1">
        <v>42443</v>
      </c>
      <c r="C1839">
        <v>2016</v>
      </c>
      <c r="D1839" t="s">
        <v>51</v>
      </c>
      <c r="E1839">
        <v>28</v>
      </c>
      <c r="F1839" t="s">
        <v>89</v>
      </c>
      <c r="G1839" t="s">
        <v>34</v>
      </c>
      <c r="H1839" t="s">
        <v>0</v>
      </c>
      <c r="I1839" s="16">
        <f>VLOOKUP(Ventas[[#This Row],[Estado]], Población[#All], 2, 0)</f>
        <v>712816</v>
      </c>
      <c r="J1839" t="s">
        <v>61</v>
      </c>
      <c r="K1839" t="s">
        <v>78</v>
      </c>
      <c r="L1839">
        <v>3</v>
      </c>
      <c r="M1839" s="2">
        <v>26.67</v>
      </c>
      <c r="N1839" s="2">
        <v>33.333333000000003</v>
      </c>
      <c r="O1839" s="2">
        <f>Ventas[[#This Row],[Cantidad]]*Ventas[[#This Row],[Costo unitario]]</f>
        <v>80.010000000000005</v>
      </c>
      <c r="P1839" s="2">
        <f>Ventas[[#This Row],[Cantidad]]*Ventas[[#This Row],[Precio unitario]]</f>
        <v>99.999999000000003</v>
      </c>
    </row>
    <row r="1840" spans="2:16" hidden="1" x14ac:dyDescent="0.3">
      <c r="B1840" s="1">
        <v>42234</v>
      </c>
      <c r="C1840">
        <v>2015</v>
      </c>
      <c r="D1840" t="s">
        <v>56</v>
      </c>
      <c r="E1840">
        <v>28</v>
      </c>
      <c r="F1840" t="s">
        <v>89</v>
      </c>
      <c r="G1840" t="s">
        <v>34</v>
      </c>
      <c r="H1840" t="s">
        <v>0</v>
      </c>
      <c r="I1840" s="16">
        <f>VLOOKUP(Ventas[[#This Row],[Estado]], Población[#All], 2, 0)</f>
        <v>712816</v>
      </c>
      <c r="J1840" t="s">
        <v>61</v>
      </c>
      <c r="K1840" t="s">
        <v>78</v>
      </c>
      <c r="L1840">
        <v>3</v>
      </c>
      <c r="M1840" s="2">
        <v>87</v>
      </c>
      <c r="N1840" s="2">
        <v>94.666667000000004</v>
      </c>
      <c r="O1840" s="2">
        <f>Ventas[[#This Row],[Cantidad]]*Ventas[[#This Row],[Costo unitario]]</f>
        <v>261</v>
      </c>
      <c r="P1840" s="2">
        <f>Ventas[[#This Row],[Cantidad]]*Ventas[[#This Row],[Precio unitario]]</f>
        <v>284.000001</v>
      </c>
    </row>
    <row r="1841" spans="2:16" hidden="1" x14ac:dyDescent="0.3">
      <c r="B1841" s="1">
        <v>42234</v>
      </c>
      <c r="C1841">
        <v>2015</v>
      </c>
      <c r="D1841" t="s">
        <v>56</v>
      </c>
      <c r="E1841">
        <v>28</v>
      </c>
      <c r="F1841" t="s">
        <v>89</v>
      </c>
      <c r="G1841" t="s">
        <v>34</v>
      </c>
      <c r="H1841" t="s">
        <v>0</v>
      </c>
      <c r="I1841" s="16">
        <f>VLOOKUP(Ventas[[#This Row],[Estado]], Población[#All], 2, 0)</f>
        <v>712816</v>
      </c>
      <c r="J1841" t="s">
        <v>61</v>
      </c>
      <c r="K1841" t="s">
        <v>78</v>
      </c>
      <c r="L1841">
        <v>1</v>
      </c>
      <c r="M1841" s="2">
        <v>55</v>
      </c>
      <c r="N1841" s="2">
        <v>62</v>
      </c>
      <c r="O1841" s="2">
        <f>Ventas[[#This Row],[Cantidad]]*Ventas[[#This Row],[Costo unitario]]</f>
        <v>55</v>
      </c>
      <c r="P1841" s="2">
        <f>Ventas[[#This Row],[Cantidad]]*Ventas[[#This Row],[Precio unitario]]</f>
        <v>62</v>
      </c>
    </row>
    <row r="1842" spans="2:16" hidden="1" x14ac:dyDescent="0.3">
      <c r="B1842" s="1">
        <v>42319</v>
      </c>
      <c r="C1842">
        <v>2015</v>
      </c>
      <c r="D1842" t="s">
        <v>59</v>
      </c>
      <c r="E1842">
        <v>28</v>
      </c>
      <c r="F1842" t="s">
        <v>89</v>
      </c>
      <c r="G1842" t="s">
        <v>34</v>
      </c>
      <c r="H1842" t="s">
        <v>0</v>
      </c>
      <c r="I1842" s="16">
        <f>VLOOKUP(Ventas[[#This Row],[Estado]], Población[#All], 2, 0)</f>
        <v>712816</v>
      </c>
      <c r="J1842" t="s">
        <v>61</v>
      </c>
      <c r="K1842" t="s">
        <v>78</v>
      </c>
      <c r="L1842">
        <v>3</v>
      </c>
      <c r="M1842" s="2">
        <v>33.33</v>
      </c>
      <c r="N1842" s="2">
        <v>35.666666999999997</v>
      </c>
      <c r="O1842" s="2">
        <f>Ventas[[#This Row],[Cantidad]]*Ventas[[#This Row],[Costo unitario]]</f>
        <v>99.99</v>
      </c>
      <c r="P1842" s="2">
        <f>Ventas[[#This Row],[Cantidad]]*Ventas[[#This Row],[Precio unitario]]</f>
        <v>107.000001</v>
      </c>
    </row>
    <row r="1843" spans="2:16" hidden="1" x14ac:dyDescent="0.3">
      <c r="B1843" s="1">
        <v>42319</v>
      </c>
      <c r="C1843">
        <v>2015</v>
      </c>
      <c r="D1843" t="s">
        <v>59</v>
      </c>
      <c r="E1843">
        <v>28</v>
      </c>
      <c r="F1843" t="s">
        <v>89</v>
      </c>
      <c r="G1843" t="s">
        <v>34</v>
      </c>
      <c r="H1843" t="s">
        <v>0</v>
      </c>
      <c r="I1843" s="16">
        <f>VLOOKUP(Ventas[[#This Row],[Estado]], Población[#All], 2, 0)</f>
        <v>712816</v>
      </c>
      <c r="J1843" t="s">
        <v>61</v>
      </c>
      <c r="K1843" t="s">
        <v>78</v>
      </c>
      <c r="L1843">
        <v>2</v>
      </c>
      <c r="M1843" s="2">
        <v>75</v>
      </c>
      <c r="N1843" s="2">
        <v>81</v>
      </c>
      <c r="O1843" s="2">
        <f>Ventas[[#This Row],[Cantidad]]*Ventas[[#This Row],[Costo unitario]]</f>
        <v>150</v>
      </c>
      <c r="P1843" s="2">
        <f>Ventas[[#This Row],[Cantidad]]*Ventas[[#This Row],[Precio unitario]]</f>
        <v>162</v>
      </c>
    </row>
    <row r="1844" spans="2:16" hidden="1" x14ac:dyDescent="0.3">
      <c r="B1844" s="1">
        <v>42356</v>
      </c>
      <c r="C1844">
        <v>2015</v>
      </c>
      <c r="D1844" t="s">
        <v>60</v>
      </c>
      <c r="E1844">
        <v>28</v>
      </c>
      <c r="F1844" t="s">
        <v>89</v>
      </c>
      <c r="G1844" t="s">
        <v>34</v>
      </c>
      <c r="H1844" t="s">
        <v>0</v>
      </c>
      <c r="I1844" s="16">
        <f>VLOOKUP(Ventas[[#This Row],[Estado]], Población[#All], 2, 0)</f>
        <v>712816</v>
      </c>
      <c r="J1844" t="s">
        <v>61</v>
      </c>
      <c r="K1844" t="s">
        <v>78</v>
      </c>
      <c r="L1844">
        <v>3</v>
      </c>
      <c r="M1844" s="2">
        <v>86.67</v>
      </c>
      <c r="N1844" s="2">
        <v>92.333332999999996</v>
      </c>
      <c r="O1844" s="2">
        <f>Ventas[[#This Row],[Cantidad]]*Ventas[[#This Row],[Costo unitario]]</f>
        <v>260.01</v>
      </c>
      <c r="P1844" s="2">
        <f>Ventas[[#This Row],[Cantidad]]*Ventas[[#This Row],[Precio unitario]]</f>
        <v>276.999999</v>
      </c>
    </row>
    <row r="1845" spans="2:16" hidden="1" x14ac:dyDescent="0.3">
      <c r="B1845" s="1">
        <v>42356</v>
      </c>
      <c r="C1845">
        <v>2015</v>
      </c>
      <c r="D1845" t="s">
        <v>60</v>
      </c>
      <c r="E1845">
        <v>28</v>
      </c>
      <c r="F1845" t="s">
        <v>89</v>
      </c>
      <c r="G1845" t="s">
        <v>34</v>
      </c>
      <c r="H1845" t="s">
        <v>0</v>
      </c>
      <c r="I1845" s="16">
        <f>VLOOKUP(Ventas[[#This Row],[Estado]], Población[#All], 2, 0)</f>
        <v>712816</v>
      </c>
      <c r="J1845" t="s">
        <v>61</v>
      </c>
      <c r="K1845" t="s">
        <v>78</v>
      </c>
      <c r="L1845">
        <v>2</v>
      </c>
      <c r="M1845" s="2">
        <v>25</v>
      </c>
      <c r="N1845" s="2">
        <v>29.5</v>
      </c>
      <c r="O1845" s="2">
        <f>Ventas[[#This Row],[Cantidad]]*Ventas[[#This Row],[Costo unitario]]</f>
        <v>50</v>
      </c>
      <c r="P1845" s="2">
        <f>Ventas[[#This Row],[Cantidad]]*Ventas[[#This Row],[Precio unitario]]</f>
        <v>59</v>
      </c>
    </row>
    <row r="1846" spans="2:16" hidden="1" x14ac:dyDescent="0.3">
      <c r="B1846" s="1">
        <v>42361</v>
      </c>
      <c r="C1846">
        <v>2015</v>
      </c>
      <c r="D1846" t="s">
        <v>60</v>
      </c>
      <c r="E1846">
        <v>28</v>
      </c>
      <c r="F1846" t="s">
        <v>89</v>
      </c>
      <c r="G1846" t="s">
        <v>34</v>
      </c>
      <c r="H1846" t="s">
        <v>0</v>
      </c>
      <c r="I1846" s="16">
        <f>VLOOKUP(Ventas[[#This Row],[Estado]], Población[#All], 2, 0)</f>
        <v>712816</v>
      </c>
      <c r="J1846" t="s">
        <v>61</v>
      </c>
      <c r="K1846" t="s">
        <v>78</v>
      </c>
      <c r="L1846">
        <v>1</v>
      </c>
      <c r="M1846" s="2">
        <v>210</v>
      </c>
      <c r="N1846" s="2">
        <v>234</v>
      </c>
      <c r="O1846" s="2">
        <f>Ventas[[#This Row],[Cantidad]]*Ventas[[#This Row],[Costo unitario]]</f>
        <v>210</v>
      </c>
      <c r="P1846" s="2">
        <f>Ventas[[#This Row],[Cantidad]]*Ventas[[#This Row],[Precio unitario]]</f>
        <v>234</v>
      </c>
    </row>
    <row r="1847" spans="2:16" hidden="1" x14ac:dyDescent="0.3">
      <c r="B1847" s="1">
        <v>42361</v>
      </c>
      <c r="C1847">
        <v>2015</v>
      </c>
      <c r="D1847" t="s">
        <v>60</v>
      </c>
      <c r="E1847">
        <v>28</v>
      </c>
      <c r="F1847" t="s">
        <v>89</v>
      </c>
      <c r="G1847" t="s">
        <v>34</v>
      </c>
      <c r="H1847" t="s">
        <v>0</v>
      </c>
      <c r="I1847" s="16">
        <f>VLOOKUP(Ventas[[#This Row],[Estado]], Población[#All], 2, 0)</f>
        <v>712816</v>
      </c>
      <c r="J1847" t="s">
        <v>61</v>
      </c>
      <c r="K1847" t="s">
        <v>78</v>
      </c>
      <c r="L1847">
        <v>1</v>
      </c>
      <c r="M1847" s="2">
        <v>90</v>
      </c>
      <c r="N1847" s="2">
        <v>96</v>
      </c>
      <c r="O1847" s="2">
        <f>Ventas[[#This Row],[Cantidad]]*Ventas[[#This Row],[Costo unitario]]</f>
        <v>90</v>
      </c>
      <c r="P1847" s="2">
        <f>Ventas[[#This Row],[Cantidad]]*Ventas[[#This Row],[Precio unitario]]</f>
        <v>96</v>
      </c>
    </row>
    <row r="1848" spans="2:16" x14ac:dyDescent="0.3">
      <c r="B1848" s="1">
        <v>42389</v>
      </c>
      <c r="C1848">
        <v>2016</v>
      </c>
      <c r="D1848" t="s">
        <v>49</v>
      </c>
      <c r="E1848">
        <v>28</v>
      </c>
      <c r="F1848" t="s">
        <v>89</v>
      </c>
      <c r="G1848" t="s">
        <v>34</v>
      </c>
      <c r="H1848" t="s">
        <v>1</v>
      </c>
      <c r="I1848" s="16">
        <f>VLOOKUP(Ventas[[#This Row],[Estado]], Población[#All], 2, 0)</f>
        <v>39240000</v>
      </c>
      <c r="J1848" t="s">
        <v>61</v>
      </c>
      <c r="K1848" t="s">
        <v>71</v>
      </c>
      <c r="L1848">
        <v>1</v>
      </c>
      <c r="M1848" s="2">
        <v>110</v>
      </c>
      <c r="N1848" s="2">
        <v>140</v>
      </c>
      <c r="O1848" s="2">
        <f>Ventas[[#This Row],[Cantidad]]*Ventas[[#This Row],[Costo unitario]]</f>
        <v>110</v>
      </c>
      <c r="P1848" s="2">
        <f>Ventas[[#This Row],[Cantidad]]*Ventas[[#This Row],[Precio unitario]]</f>
        <v>140</v>
      </c>
    </row>
    <row r="1849" spans="2:16" x14ac:dyDescent="0.3">
      <c r="B1849" s="1">
        <v>42372</v>
      </c>
      <c r="C1849">
        <v>2016</v>
      </c>
      <c r="D1849" t="s">
        <v>49</v>
      </c>
      <c r="E1849">
        <v>32</v>
      </c>
      <c r="F1849" t="s">
        <v>89</v>
      </c>
      <c r="G1849" t="s">
        <v>34</v>
      </c>
      <c r="H1849" t="s">
        <v>0</v>
      </c>
      <c r="I1849" s="16">
        <f>VLOOKUP(Ventas[[#This Row],[Estado]], Población[#All], 2, 0)</f>
        <v>712816</v>
      </c>
      <c r="J1849" t="s">
        <v>61</v>
      </c>
      <c r="K1849" t="s">
        <v>64</v>
      </c>
      <c r="L1849">
        <v>1</v>
      </c>
      <c r="M1849" s="2">
        <v>5</v>
      </c>
      <c r="N1849" s="2">
        <v>6</v>
      </c>
      <c r="O1849" s="2">
        <f>Ventas[[#This Row],[Cantidad]]*Ventas[[#This Row],[Costo unitario]]</f>
        <v>5</v>
      </c>
      <c r="P1849" s="2">
        <f>Ventas[[#This Row],[Cantidad]]*Ventas[[#This Row],[Precio unitario]]</f>
        <v>6</v>
      </c>
    </row>
    <row r="1850" spans="2:16" x14ac:dyDescent="0.3">
      <c r="B1850" s="1">
        <v>42372</v>
      </c>
      <c r="C1850">
        <v>2016</v>
      </c>
      <c r="D1850" t="s">
        <v>49</v>
      </c>
      <c r="E1850">
        <v>32</v>
      </c>
      <c r="F1850" t="s">
        <v>89</v>
      </c>
      <c r="G1850" t="s">
        <v>34</v>
      </c>
      <c r="H1850" t="s">
        <v>0</v>
      </c>
      <c r="I1850" s="16">
        <f>VLOOKUP(Ventas[[#This Row],[Estado]], Población[#All], 2, 0)</f>
        <v>712816</v>
      </c>
      <c r="J1850" t="s">
        <v>61</v>
      </c>
      <c r="K1850" t="s">
        <v>66</v>
      </c>
      <c r="L1850">
        <v>2</v>
      </c>
      <c r="M1850" s="2">
        <v>157.5</v>
      </c>
      <c r="N1850" s="2">
        <v>195.5</v>
      </c>
      <c r="O1850" s="2">
        <f>Ventas[[#This Row],[Cantidad]]*Ventas[[#This Row],[Costo unitario]]</f>
        <v>315</v>
      </c>
      <c r="P1850" s="2">
        <f>Ventas[[#This Row],[Cantidad]]*Ventas[[#This Row],[Precio unitario]]</f>
        <v>391</v>
      </c>
    </row>
    <row r="1851" spans="2:16" x14ac:dyDescent="0.3">
      <c r="B1851" s="1">
        <v>42379</v>
      </c>
      <c r="C1851">
        <v>2016</v>
      </c>
      <c r="D1851" t="s">
        <v>49</v>
      </c>
      <c r="E1851">
        <v>32</v>
      </c>
      <c r="F1851" t="s">
        <v>89</v>
      </c>
      <c r="G1851" t="s">
        <v>34</v>
      </c>
      <c r="H1851" t="s">
        <v>0</v>
      </c>
      <c r="I1851" s="16">
        <f>VLOOKUP(Ventas[[#This Row],[Estado]], Población[#All], 2, 0)</f>
        <v>712816</v>
      </c>
      <c r="J1851" t="s">
        <v>61</v>
      </c>
      <c r="K1851" t="s">
        <v>66</v>
      </c>
      <c r="L1851">
        <v>1</v>
      </c>
      <c r="M1851" s="2">
        <v>245</v>
      </c>
      <c r="N1851" s="2">
        <v>332</v>
      </c>
      <c r="O1851" s="2">
        <f>Ventas[[#This Row],[Cantidad]]*Ventas[[#This Row],[Costo unitario]]</f>
        <v>245</v>
      </c>
      <c r="P1851" s="2">
        <f>Ventas[[#This Row],[Cantidad]]*Ventas[[#This Row],[Precio unitario]]</f>
        <v>332</v>
      </c>
    </row>
    <row r="1852" spans="2:16" x14ac:dyDescent="0.3">
      <c r="B1852" s="1">
        <v>42396</v>
      </c>
      <c r="C1852">
        <v>2016</v>
      </c>
      <c r="D1852" t="s">
        <v>49</v>
      </c>
      <c r="E1852">
        <v>32</v>
      </c>
      <c r="F1852" t="s">
        <v>89</v>
      </c>
      <c r="G1852" t="s">
        <v>34</v>
      </c>
      <c r="H1852" t="s">
        <v>0</v>
      </c>
      <c r="I1852" s="16">
        <f>VLOOKUP(Ventas[[#This Row],[Estado]], Población[#All], 2, 0)</f>
        <v>712816</v>
      </c>
      <c r="J1852" t="s">
        <v>61</v>
      </c>
      <c r="K1852" t="s">
        <v>66</v>
      </c>
      <c r="L1852">
        <v>1</v>
      </c>
      <c r="M1852" s="2">
        <v>385</v>
      </c>
      <c r="N1852" s="2">
        <v>498</v>
      </c>
      <c r="O1852" s="2">
        <f>Ventas[[#This Row],[Cantidad]]*Ventas[[#This Row],[Costo unitario]]</f>
        <v>385</v>
      </c>
      <c r="P1852" s="2">
        <f>Ventas[[#This Row],[Cantidad]]*Ventas[[#This Row],[Precio unitario]]</f>
        <v>498</v>
      </c>
    </row>
    <row r="1853" spans="2:16" x14ac:dyDescent="0.3">
      <c r="B1853" s="1">
        <v>42405</v>
      </c>
      <c r="C1853">
        <v>2016</v>
      </c>
      <c r="D1853" t="s">
        <v>50</v>
      </c>
      <c r="E1853">
        <v>32</v>
      </c>
      <c r="F1853" t="s">
        <v>89</v>
      </c>
      <c r="G1853" t="s">
        <v>34</v>
      </c>
      <c r="H1853" t="s">
        <v>0</v>
      </c>
      <c r="I1853" s="16">
        <f>VLOOKUP(Ventas[[#This Row],[Estado]], Población[#All], 2, 0)</f>
        <v>712816</v>
      </c>
      <c r="J1853" t="s">
        <v>62</v>
      </c>
      <c r="K1853" t="s">
        <v>70</v>
      </c>
      <c r="L1853">
        <v>1</v>
      </c>
      <c r="M1853" s="2">
        <v>1404</v>
      </c>
      <c r="N1853" s="2">
        <v>1808</v>
      </c>
      <c r="O1853" s="2">
        <f>Ventas[[#This Row],[Cantidad]]*Ventas[[#This Row],[Costo unitario]]</f>
        <v>1404</v>
      </c>
      <c r="P1853" s="2">
        <f>Ventas[[#This Row],[Cantidad]]*Ventas[[#This Row],[Precio unitario]]</f>
        <v>1808</v>
      </c>
    </row>
    <row r="1854" spans="2:16" x14ac:dyDescent="0.3">
      <c r="B1854" s="1">
        <v>42436</v>
      </c>
      <c r="C1854">
        <v>2016</v>
      </c>
      <c r="D1854" t="s">
        <v>51</v>
      </c>
      <c r="E1854">
        <v>32</v>
      </c>
      <c r="F1854" t="s">
        <v>89</v>
      </c>
      <c r="G1854" t="s">
        <v>34</v>
      </c>
      <c r="H1854" t="s">
        <v>0</v>
      </c>
      <c r="I1854" s="16">
        <f>VLOOKUP(Ventas[[#This Row],[Estado]], Población[#All], 2, 0)</f>
        <v>712816</v>
      </c>
      <c r="J1854" t="s">
        <v>62</v>
      </c>
      <c r="K1854" t="s">
        <v>70</v>
      </c>
      <c r="L1854">
        <v>2</v>
      </c>
      <c r="M1854" s="2">
        <v>175</v>
      </c>
      <c r="N1854" s="2">
        <v>184</v>
      </c>
      <c r="O1854" s="2">
        <f>Ventas[[#This Row],[Cantidad]]*Ventas[[#This Row],[Costo unitario]]</f>
        <v>350</v>
      </c>
      <c r="P1854" s="2">
        <f>Ventas[[#This Row],[Cantidad]]*Ventas[[#This Row],[Precio unitario]]</f>
        <v>368</v>
      </c>
    </row>
    <row r="1855" spans="2:16" x14ac:dyDescent="0.3">
      <c r="B1855" s="1">
        <v>42437</v>
      </c>
      <c r="C1855">
        <v>2016</v>
      </c>
      <c r="D1855" t="s">
        <v>51</v>
      </c>
      <c r="E1855">
        <v>32</v>
      </c>
      <c r="F1855" t="s">
        <v>89</v>
      </c>
      <c r="G1855" t="s">
        <v>34</v>
      </c>
      <c r="H1855" t="s">
        <v>0</v>
      </c>
      <c r="I1855" s="16">
        <f>VLOOKUP(Ventas[[#This Row],[Estado]], Población[#All], 2, 0)</f>
        <v>712816</v>
      </c>
      <c r="J1855" t="s">
        <v>62</v>
      </c>
      <c r="K1855" t="s">
        <v>70</v>
      </c>
      <c r="L1855">
        <v>1</v>
      </c>
      <c r="M1855" s="2">
        <v>864</v>
      </c>
      <c r="N1855" s="2">
        <v>1078</v>
      </c>
      <c r="O1855" s="2">
        <f>Ventas[[#This Row],[Cantidad]]*Ventas[[#This Row],[Costo unitario]]</f>
        <v>864</v>
      </c>
      <c r="P1855" s="2">
        <f>Ventas[[#This Row],[Cantidad]]*Ventas[[#This Row],[Precio unitario]]</f>
        <v>1078</v>
      </c>
    </row>
    <row r="1856" spans="2:16" x14ac:dyDescent="0.3">
      <c r="B1856" s="1">
        <v>42441</v>
      </c>
      <c r="C1856">
        <v>2016</v>
      </c>
      <c r="D1856" t="s">
        <v>51</v>
      </c>
      <c r="E1856">
        <v>32</v>
      </c>
      <c r="F1856" t="s">
        <v>89</v>
      </c>
      <c r="G1856" t="s">
        <v>34</v>
      </c>
      <c r="H1856" t="s">
        <v>0</v>
      </c>
      <c r="I1856" s="16">
        <f>VLOOKUP(Ventas[[#This Row],[Estado]], Población[#All], 2, 0)</f>
        <v>712816</v>
      </c>
      <c r="J1856" t="s">
        <v>62</v>
      </c>
      <c r="K1856" t="s">
        <v>70</v>
      </c>
      <c r="L1856">
        <v>2</v>
      </c>
      <c r="M1856" s="2">
        <v>25</v>
      </c>
      <c r="N1856" s="2">
        <v>35</v>
      </c>
      <c r="O1856" s="2">
        <f>Ventas[[#This Row],[Cantidad]]*Ventas[[#This Row],[Costo unitario]]</f>
        <v>50</v>
      </c>
      <c r="P1856" s="2">
        <f>Ventas[[#This Row],[Cantidad]]*Ventas[[#This Row],[Precio unitario]]</f>
        <v>70</v>
      </c>
    </row>
    <row r="1857" spans="2:16" x14ac:dyDescent="0.3">
      <c r="B1857" s="1">
        <v>42451</v>
      </c>
      <c r="C1857">
        <v>2016</v>
      </c>
      <c r="D1857" t="s">
        <v>51</v>
      </c>
      <c r="E1857">
        <v>32</v>
      </c>
      <c r="F1857" t="s">
        <v>89</v>
      </c>
      <c r="G1857" t="s">
        <v>34</v>
      </c>
      <c r="H1857" t="s">
        <v>0</v>
      </c>
      <c r="I1857" s="16">
        <f>VLOOKUP(Ventas[[#This Row],[Estado]], Población[#All], 2, 0)</f>
        <v>712816</v>
      </c>
      <c r="J1857" t="s">
        <v>61</v>
      </c>
      <c r="K1857" t="s">
        <v>66</v>
      </c>
      <c r="L1857">
        <v>1</v>
      </c>
      <c r="M1857" s="2">
        <v>140</v>
      </c>
      <c r="N1857" s="2">
        <v>171</v>
      </c>
      <c r="O1857" s="2">
        <f>Ventas[[#This Row],[Cantidad]]*Ventas[[#This Row],[Costo unitario]]</f>
        <v>140</v>
      </c>
      <c r="P1857" s="2">
        <f>Ventas[[#This Row],[Cantidad]]*Ventas[[#This Row],[Precio unitario]]</f>
        <v>171</v>
      </c>
    </row>
    <row r="1858" spans="2:16" x14ac:dyDescent="0.3">
      <c r="B1858" s="1">
        <v>42456</v>
      </c>
      <c r="C1858">
        <v>2016</v>
      </c>
      <c r="D1858" t="s">
        <v>51</v>
      </c>
      <c r="E1858">
        <v>32</v>
      </c>
      <c r="F1858" t="s">
        <v>89</v>
      </c>
      <c r="G1858" t="s">
        <v>34</v>
      </c>
      <c r="H1858" t="s">
        <v>0</v>
      </c>
      <c r="I1858" s="16">
        <f>VLOOKUP(Ventas[[#This Row],[Estado]], Población[#All], 2, 0)</f>
        <v>712816</v>
      </c>
      <c r="J1858" t="s">
        <v>61</v>
      </c>
      <c r="K1858" t="s">
        <v>64</v>
      </c>
      <c r="L1858">
        <v>3</v>
      </c>
      <c r="M1858" s="2">
        <v>13.33</v>
      </c>
      <c r="N1858" s="2">
        <v>18.333333</v>
      </c>
      <c r="O1858" s="2">
        <f>Ventas[[#This Row],[Cantidad]]*Ventas[[#This Row],[Costo unitario]]</f>
        <v>39.99</v>
      </c>
      <c r="P1858" s="2">
        <f>Ventas[[#This Row],[Cantidad]]*Ventas[[#This Row],[Precio unitario]]</f>
        <v>54.999999000000003</v>
      </c>
    </row>
    <row r="1859" spans="2:16" x14ac:dyDescent="0.3">
      <c r="B1859" s="1">
        <v>42456</v>
      </c>
      <c r="C1859">
        <v>2016</v>
      </c>
      <c r="D1859" t="s">
        <v>51</v>
      </c>
      <c r="E1859">
        <v>32</v>
      </c>
      <c r="F1859" t="s">
        <v>89</v>
      </c>
      <c r="G1859" t="s">
        <v>34</v>
      </c>
      <c r="H1859" t="s">
        <v>0</v>
      </c>
      <c r="I1859" s="16">
        <f>VLOOKUP(Ventas[[#This Row],[Estado]], Población[#All], 2, 0)</f>
        <v>712816</v>
      </c>
      <c r="J1859" t="s">
        <v>61</v>
      </c>
      <c r="K1859" t="s">
        <v>64</v>
      </c>
      <c r="L1859">
        <v>2</v>
      </c>
      <c r="M1859" s="2">
        <v>3.5</v>
      </c>
      <c r="N1859" s="2">
        <v>4</v>
      </c>
      <c r="O1859" s="2">
        <f>Ventas[[#This Row],[Cantidad]]*Ventas[[#This Row],[Costo unitario]]</f>
        <v>7</v>
      </c>
      <c r="P1859" s="2">
        <f>Ventas[[#This Row],[Cantidad]]*Ventas[[#This Row],[Precio unitario]]</f>
        <v>8</v>
      </c>
    </row>
    <row r="1860" spans="2:16" x14ac:dyDescent="0.3">
      <c r="B1860" s="1">
        <v>42460</v>
      </c>
      <c r="C1860">
        <v>2016</v>
      </c>
      <c r="D1860" t="s">
        <v>51</v>
      </c>
      <c r="E1860">
        <v>32</v>
      </c>
      <c r="F1860" t="s">
        <v>89</v>
      </c>
      <c r="G1860" t="s">
        <v>34</v>
      </c>
      <c r="H1860" t="s">
        <v>0</v>
      </c>
      <c r="I1860" s="16">
        <f>VLOOKUP(Ventas[[#This Row],[Estado]], Población[#All], 2, 0)</f>
        <v>712816</v>
      </c>
      <c r="J1860" t="s">
        <v>61</v>
      </c>
      <c r="K1860" t="s">
        <v>64</v>
      </c>
      <c r="L1860">
        <v>3</v>
      </c>
      <c r="M1860" s="2">
        <v>268.33</v>
      </c>
      <c r="N1860" s="2">
        <v>360</v>
      </c>
      <c r="O1860" s="2">
        <f>Ventas[[#This Row],[Cantidad]]*Ventas[[#This Row],[Costo unitario]]</f>
        <v>804.99</v>
      </c>
      <c r="P1860" s="2">
        <f>Ventas[[#This Row],[Cantidad]]*Ventas[[#This Row],[Precio unitario]]</f>
        <v>1080</v>
      </c>
    </row>
    <row r="1861" spans="2:16" x14ac:dyDescent="0.3">
      <c r="B1861" s="1">
        <v>42460</v>
      </c>
      <c r="C1861">
        <v>2016</v>
      </c>
      <c r="D1861" t="s">
        <v>51</v>
      </c>
      <c r="E1861">
        <v>32</v>
      </c>
      <c r="F1861" t="s">
        <v>89</v>
      </c>
      <c r="G1861" t="s">
        <v>34</v>
      </c>
      <c r="H1861" t="s">
        <v>0</v>
      </c>
      <c r="I1861" s="16">
        <f>VLOOKUP(Ventas[[#This Row],[Estado]], Población[#All], 2, 0)</f>
        <v>712816</v>
      </c>
      <c r="J1861" t="s">
        <v>61</v>
      </c>
      <c r="K1861" t="s">
        <v>64</v>
      </c>
      <c r="L1861">
        <v>3</v>
      </c>
      <c r="M1861" s="2">
        <v>23.33</v>
      </c>
      <c r="N1861" s="2">
        <v>31.333333</v>
      </c>
      <c r="O1861" s="2">
        <f>Ventas[[#This Row],[Cantidad]]*Ventas[[#This Row],[Costo unitario]]</f>
        <v>69.989999999999995</v>
      </c>
      <c r="P1861" s="2">
        <f>Ventas[[#This Row],[Cantidad]]*Ventas[[#This Row],[Precio unitario]]</f>
        <v>93.999999000000003</v>
      </c>
    </row>
    <row r="1862" spans="2:16" x14ac:dyDescent="0.3">
      <c r="B1862" s="1">
        <v>42460</v>
      </c>
      <c r="C1862">
        <v>2016</v>
      </c>
      <c r="D1862" t="s">
        <v>51</v>
      </c>
      <c r="E1862">
        <v>32</v>
      </c>
      <c r="F1862" t="s">
        <v>89</v>
      </c>
      <c r="G1862" t="s">
        <v>34</v>
      </c>
      <c r="H1862" t="s">
        <v>0</v>
      </c>
      <c r="I1862" s="16">
        <f>VLOOKUP(Ventas[[#This Row],[Estado]], Población[#All], 2, 0)</f>
        <v>712816</v>
      </c>
      <c r="J1862" t="s">
        <v>61</v>
      </c>
      <c r="K1862" t="s">
        <v>64</v>
      </c>
      <c r="L1862">
        <v>1</v>
      </c>
      <c r="M1862" s="2">
        <v>9</v>
      </c>
      <c r="N1862" s="2">
        <v>11</v>
      </c>
      <c r="O1862" s="2">
        <f>Ventas[[#This Row],[Cantidad]]*Ventas[[#This Row],[Costo unitario]]</f>
        <v>9</v>
      </c>
      <c r="P1862" s="2">
        <f>Ventas[[#This Row],[Cantidad]]*Ventas[[#This Row],[Precio unitario]]</f>
        <v>11</v>
      </c>
    </row>
    <row r="1863" spans="2:16" x14ac:dyDescent="0.3">
      <c r="B1863" s="1">
        <v>42465</v>
      </c>
      <c r="C1863">
        <v>2016</v>
      </c>
      <c r="D1863" t="s">
        <v>52</v>
      </c>
      <c r="E1863">
        <v>32</v>
      </c>
      <c r="F1863" t="s">
        <v>89</v>
      </c>
      <c r="G1863" t="s">
        <v>34</v>
      </c>
      <c r="H1863" t="s">
        <v>0</v>
      </c>
      <c r="I1863" s="16">
        <f>VLOOKUP(Ventas[[#This Row],[Estado]], Población[#All], 2, 0)</f>
        <v>712816</v>
      </c>
      <c r="J1863" t="s">
        <v>62</v>
      </c>
      <c r="K1863" t="s">
        <v>70</v>
      </c>
      <c r="L1863">
        <v>2</v>
      </c>
      <c r="M1863" s="2">
        <v>650</v>
      </c>
      <c r="N1863" s="2">
        <v>832</v>
      </c>
      <c r="O1863" s="2">
        <f>Ventas[[#This Row],[Cantidad]]*Ventas[[#This Row],[Costo unitario]]</f>
        <v>1300</v>
      </c>
      <c r="P1863" s="2">
        <f>Ventas[[#This Row],[Cantidad]]*Ventas[[#This Row],[Precio unitario]]</f>
        <v>1664</v>
      </c>
    </row>
    <row r="1864" spans="2:16" x14ac:dyDescent="0.3">
      <c r="B1864" s="1">
        <v>42473</v>
      </c>
      <c r="C1864">
        <v>2016</v>
      </c>
      <c r="D1864" t="s">
        <v>52</v>
      </c>
      <c r="E1864">
        <v>32</v>
      </c>
      <c r="F1864" t="s">
        <v>89</v>
      </c>
      <c r="G1864" t="s">
        <v>34</v>
      </c>
      <c r="H1864" t="s">
        <v>0</v>
      </c>
      <c r="I1864" s="16">
        <f>VLOOKUP(Ventas[[#This Row],[Estado]], Población[#All], 2, 0)</f>
        <v>712816</v>
      </c>
      <c r="J1864" t="s">
        <v>61</v>
      </c>
      <c r="K1864" t="s">
        <v>64</v>
      </c>
      <c r="L1864">
        <v>1</v>
      </c>
      <c r="M1864" s="2">
        <v>120</v>
      </c>
      <c r="N1864" s="2">
        <v>151</v>
      </c>
      <c r="O1864" s="2">
        <f>Ventas[[#This Row],[Cantidad]]*Ventas[[#This Row],[Costo unitario]]</f>
        <v>120</v>
      </c>
      <c r="P1864" s="2">
        <f>Ventas[[#This Row],[Cantidad]]*Ventas[[#This Row],[Precio unitario]]</f>
        <v>151</v>
      </c>
    </row>
    <row r="1865" spans="2:16" x14ac:dyDescent="0.3">
      <c r="B1865" s="1">
        <v>42473</v>
      </c>
      <c r="C1865">
        <v>2016</v>
      </c>
      <c r="D1865" t="s">
        <v>52</v>
      </c>
      <c r="E1865">
        <v>32</v>
      </c>
      <c r="F1865" t="s">
        <v>89</v>
      </c>
      <c r="G1865" t="s">
        <v>34</v>
      </c>
      <c r="H1865" t="s">
        <v>0</v>
      </c>
      <c r="I1865" s="16">
        <f>VLOOKUP(Ventas[[#This Row],[Estado]], Población[#All], 2, 0)</f>
        <v>712816</v>
      </c>
      <c r="J1865" t="s">
        <v>61</v>
      </c>
      <c r="K1865" t="s">
        <v>64</v>
      </c>
      <c r="L1865">
        <v>2</v>
      </c>
      <c r="M1865" s="2">
        <v>16</v>
      </c>
      <c r="N1865" s="2">
        <v>18.5</v>
      </c>
      <c r="O1865" s="2">
        <f>Ventas[[#This Row],[Cantidad]]*Ventas[[#This Row],[Costo unitario]]</f>
        <v>32</v>
      </c>
      <c r="P1865" s="2">
        <f>Ventas[[#This Row],[Cantidad]]*Ventas[[#This Row],[Precio unitario]]</f>
        <v>37</v>
      </c>
    </row>
    <row r="1866" spans="2:16" x14ac:dyDescent="0.3">
      <c r="B1866" s="1">
        <v>42473</v>
      </c>
      <c r="C1866">
        <v>2016</v>
      </c>
      <c r="D1866" t="s">
        <v>52</v>
      </c>
      <c r="E1866">
        <v>32</v>
      </c>
      <c r="F1866" t="s">
        <v>89</v>
      </c>
      <c r="G1866" t="s">
        <v>34</v>
      </c>
      <c r="H1866" t="s">
        <v>0</v>
      </c>
      <c r="I1866" s="16">
        <f>VLOOKUP(Ventas[[#This Row],[Estado]], Población[#All], 2, 0)</f>
        <v>712816</v>
      </c>
      <c r="J1866" t="s">
        <v>61</v>
      </c>
      <c r="K1866" t="s">
        <v>64</v>
      </c>
      <c r="L1866">
        <v>3</v>
      </c>
      <c r="M1866" s="2">
        <v>125</v>
      </c>
      <c r="N1866" s="2">
        <v>135.66666699999999</v>
      </c>
      <c r="O1866" s="2">
        <f>Ventas[[#This Row],[Cantidad]]*Ventas[[#This Row],[Costo unitario]]</f>
        <v>375</v>
      </c>
      <c r="P1866" s="2">
        <f>Ventas[[#This Row],[Cantidad]]*Ventas[[#This Row],[Precio unitario]]</f>
        <v>407.000001</v>
      </c>
    </row>
    <row r="1867" spans="2:16" x14ac:dyDescent="0.3">
      <c r="B1867" s="1">
        <v>42473</v>
      </c>
      <c r="C1867">
        <v>2016</v>
      </c>
      <c r="D1867" t="s">
        <v>52</v>
      </c>
      <c r="E1867">
        <v>32</v>
      </c>
      <c r="F1867" t="s">
        <v>89</v>
      </c>
      <c r="G1867" t="s">
        <v>34</v>
      </c>
      <c r="H1867" t="s">
        <v>0</v>
      </c>
      <c r="I1867" s="16">
        <f>VLOOKUP(Ventas[[#This Row],[Estado]], Población[#All], 2, 0)</f>
        <v>712816</v>
      </c>
      <c r="J1867" t="s">
        <v>61</v>
      </c>
      <c r="K1867" t="s">
        <v>64</v>
      </c>
      <c r="L1867">
        <v>2</v>
      </c>
      <c r="M1867" s="2">
        <v>3.5</v>
      </c>
      <c r="N1867" s="2">
        <v>4.5</v>
      </c>
      <c r="O1867" s="2">
        <f>Ventas[[#This Row],[Cantidad]]*Ventas[[#This Row],[Costo unitario]]</f>
        <v>7</v>
      </c>
      <c r="P1867" s="2">
        <f>Ventas[[#This Row],[Cantidad]]*Ventas[[#This Row],[Precio unitario]]</f>
        <v>9</v>
      </c>
    </row>
    <row r="1868" spans="2:16" x14ac:dyDescent="0.3">
      <c r="B1868" s="1">
        <v>42478</v>
      </c>
      <c r="C1868">
        <v>2016</v>
      </c>
      <c r="D1868" t="s">
        <v>52</v>
      </c>
      <c r="E1868">
        <v>32</v>
      </c>
      <c r="F1868" t="s">
        <v>89</v>
      </c>
      <c r="G1868" t="s">
        <v>34</v>
      </c>
      <c r="H1868" t="s">
        <v>0</v>
      </c>
      <c r="I1868" s="16">
        <f>VLOOKUP(Ventas[[#This Row],[Estado]], Población[#All], 2, 0)</f>
        <v>712816</v>
      </c>
      <c r="J1868" t="s">
        <v>61</v>
      </c>
      <c r="K1868" t="s">
        <v>64</v>
      </c>
      <c r="L1868">
        <v>3</v>
      </c>
      <c r="M1868" s="2">
        <v>65.33</v>
      </c>
      <c r="N1868" s="2">
        <v>82</v>
      </c>
      <c r="O1868" s="2">
        <f>Ventas[[#This Row],[Cantidad]]*Ventas[[#This Row],[Costo unitario]]</f>
        <v>195.99</v>
      </c>
      <c r="P1868" s="2">
        <f>Ventas[[#This Row],[Cantidad]]*Ventas[[#This Row],[Precio unitario]]</f>
        <v>246</v>
      </c>
    </row>
    <row r="1869" spans="2:16" x14ac:dyDescent="0.3">
      <c r="B1869" s="1">
        <v>42478</v>
      </c>
      <c r="C1869">
        <v>2016</v>
      </c>
      <c r="D1869" t="s">
        <v>52</v>
      </c>
      <c r="E1869">
        <v>32</v>
      </c>
      <c r="F1869" t="s">
        <v>89</v>
      </c>
      <c r="G1869" t="s">
        <v>34</v>
      </c>
      <c r="H1869" t="s">
        <v>0</v>
      </c>
      <c r="I1869" s="16">
        <f>VLOOKUP(Ventas[[#This Row],[Estado]], Población[#All], 2, 0)</f>
        <v>712816</v>
      </c>
      <c r="J1869" t="s">
        <v>61</v>
      </c>
      <c r="K1869" t="s">
        <v>64</v>
      </c>
      <c r="L1869">
        <v>2</v>
      </c>
      <c r="M1869" s="2">
        <v>4</v>
      </c>
      <c r="N1869" s="2">
        <v>5.5</v>
      </c>
      <c r="O1869" s="2">
        <f>Ventas[[#This Row],[Cantidad]]*Ventas[[#This Row],[Costo unitario]]</f>
        <v>8</v>
      </c>
      <c r="P1869" s="2">
        <f>Ventas[[#This Row],[Cantidad]]*Ventas[[#This Row],[Precio unitario]]</f>
        <v>11</v>
      </c>
    </row>
    <row r="1870" spans="2:16" x14ac:dyDescent="0.3">
      <c r="B1870" s="1">
        <v>42478</v>
      </c>
      <c r="C1870">
        <v>2016</v>
      </c>
      <c r="D1870" t="s">
        <v>52</v>
      </c>
      <c r="E1870">
        <v>32</v>
      </c>
      <c r="F1870" t="s">
        <v>89</v>
      </c>
      <c r="G1870" t="s">
        <v>34</v>
      </c>
      <c r="H1870" t="s">
        <v>0</v>
      </c>
      <c r="I1870" s="16">
        <f>VLOOKUP(Ventas[[#This Row],[Estado]], Población[#All], 2, 0)</f>
        <v>712816</v>
      </c>
      <c r="J1870" t="s">
        <v>62</v>
      </c>
      <c r="K1870" t="s">
        <v>70</v>
      </c>
      <c r="L1870">
        <v>2</v>
      </c>
      <c r="M1870" s="2">
        <v>650</v>
      </c>
      <c r="N1870" s="2">
        <v>769.5</v>
      </c>
      <c r="O1870" s="2">
        <f>Ventas[[#This Row],[Cantidad]]*Ventas[[#This Row],[Costo unitario]]</f>
        <v>1300</v>
      </c>
      <c r="P1870" s="2">
        <f>Ventas[[#This Row],[Cantidad]]*Ventas[[#This Row],[Precio unitario]]</f>
        <v>1539</v>
      </c>
    </row>
    <row r="1871" spans="2:16" x14ac:dyDescent="0.3">
      <c r="B1871" s="1">
        <v>42490</v>
      </c>
      <c r="C1871">
        <v>2016</v>
      </c>
      <c r="D1871" t="s">
        <v>52</v>
      </c>
      <c r="E1871">
        <v>32</v>
      </c>
      <c r="F1871" t="s">
        <v>89</v>
      </c>
      <c r="G1871" t="s">
        <v>34</v>
      </c>
      <c r="H1871" t="s">
        <v>0</v>
      </c>
      <c r="I1871" s="16">
        <f>VLOOKUP(Ventas[[#This Row],[Estado]], Población[#All], 2, 0)</f>
        <v>712816</v>
      </c>
      <c r="J1871" t="s">
        <v>61</v>
      </c>
      <c r="K1871" t="s">
        <v>64</v>
      </c>
      <c r="L1871">
        <v>2</v>
      </c>
      <c r="M1871" s="2">
        <v>55</v>
      </c>
      <c r="N1871" s="2">
        <v>73</v>
      </c>
      <c r="O1871" s="2">
        <f>Ventas[[#This Row],[Cantidad]]*Ventas[[#This Row],[Costo unitario]]</f>
        <v>110</v>
      </c>
      <c r="P1871" s="2">
        <f>Ventas[[#This Row],[Cantidad]]*Ventas[[#This Row],[Precio unitario]]</f>
        <v>146</v>
      </c>
    </row>
    <row r="1872" spans="2:16" x14ac:dyDescent="0.3">
      <c r="B1872" s="1">
        <v>42490</v>
      </c>
      <c r="C1872">
        <v>2016</v>
      </c>
      <c r="D1872" t="s">
        <v>52</v>
      </c>
      <c r="E1872">
        <v>32</v>
      </c>
      <c r="F1872" t="s">
        <v>89</v>
      </c>
      <c r="G1872" t="s">
        <v>34</v>
      </c>
      <c r="H1872" t="s">
        <v>0</v>
      </c>
      <c r="I1872" s="16">
        <f>VLOOKUP(Ventas[[#This Row],[Estado]], Población[#All], 2, 0)</f>
        <v>712816</v>
      </c>
      <c r="J1872" t="s">
        <v>61</v>
      </c>
      <c r="K1872" t="s">
        <v>64</v>
      </c>
      <c r="L1872">
        <v>2</v>
      </c>
      <c r="M1872" s="2">
        <v>122.5</v>
      </c>
      <c r="N1872" s="2">
        <v>161</v>
      </c>
      <c r="O1872" s="2">
        <f>Ventas[[#This Row],[Cantidad]]*Ventas[[#This Row],[Costo unitario]]</f>
        <v>245</v>
      </c>
      <c r="P1872" s="2">
        <f>Ventas[[#This Row],[Cantidad]]*Ventas[[#This Row],[Precio unitario]]</f>
        <v>322</v>
      </c>
    </row>
    <row r="1873" spans="2:16" x14ac:dyDescent="0.3">
      <c r="B1873" s="1">
        <v>42508</v>
      </c>
      <c r="C1873">
        <v>2016</v>
      </c>
      <c r="D1873" t="s">
        <v>53</v>
      </c>
      <c r="E1873">
        <v>32</v>
      </c>
      <c r="F1873" t="s">
        <v>89</v>
      </c>
      <c r="G1873" t="s">
        <v>34</v>
      </c>
      <c r="H1873" t="s">
        <v>0</v>
      </c>
      <c r="I1873" s="16">
        <f>VLOOKUP(Ventas[[#This Row],[Estado]], Población[#All], 2, 0)</f>
        <v>712816</v>
      </c>
      <c r="J1873" t="s">
        <v>62</v>
      </c>
      <c r="K1873" t="s">
        <v>70</v>
      </c>
      <c r="L1873">
        <v>3</v>
      </c>
      <c r="M1873" s="2">
        <v>342</v>
      </c>
      <c r="N1873" s="2">
        <v>388</v>
      </c>
      <c r="O1873" s="2">
        <f>Ventas[[#This Row],[Cantidad]]*Ventas[[#This Row],[Costo unitario]]</f>
        <v>1026</v>
      </c>
      <c r="P1873" s="2">
        <f>Ventas[[#This Row],[Cantidad]]*Ventas[[#This Row],[Precio unitario]]</f>
        <v>1164</v>
      </c>
    </row>
    <row r="1874" spans="2:16" x14ac:dyDescent="0.3">
      <c r="B1874" s="1">
        <v>42517</v>
      </c>
      <c r="C1874">
        <v>2016</v>
      </c>
      <c r="D1874" t="s">
        <v>53</v>
      </c>
      <c r="E1874">
        <v>32</v>
      </c>
      <c r="F1874" t="s">
        <v>89</v>
      </c>
      <c r="G1874" t="s">
        <v>34</v>
      </c>
      <c r="H1874" t="s">
        <v>0</v>
      </c>
      <c r="I1874" s="16">
        <f>VLOOKUP(Ventas[[#This Row],[Estado]], Población[#All], 2, 0)</f>
        <v>712816</v>
      </c>
      <c r="J1874" t="s">
        <v>61</v>
      </c>
      <c r="K1874" t="s">
        <v>66</v>
      </c>
      <c r="L1874">
        <v>1</v>
      </c>
      <c r="M1874" s="2">
        <v>665</v>
      </c>
      <c r="N1874" s="2">
        <v>868</v>
      </c>
      <c r="O1874" s="2">
        <f>Ventas[[#This Row],[Cantidad]]*Ventas[[#This Row],[Costo unitario]]</f>
        <v>665</v>
      </c>
      <c r="P1874" s="2">
        <f>Ventas[[#This Row],[Cantidad]]*Ventas[[#This Row],[Precio unitario]]</f>
        <v>868</v>
      </c>
    </row>
    <row r="1875" spans="2:16" x14ac:dyDescent="0.3">
      <c r="B1875" s="1">
        <v>42527</v>
      </c>
      <c r="C1875">
        <v>2016</v>
      </c>
      <c r="D1875" t="s">
        <v>54</v>
      </c>
      <c r="E1875">
        <v>32</v>
      </c>
      <c r="F1875" t="s">
        <v>89</v>
      </c>
      <c r="G1875" t="s">
        <v>34</v>
      </c>
      <c r="H1875" t="s">
        <v>0</v>
      </c>
      <c r="I1875" s="16">
        <f>VLOOKUP(Ventas[[#This Row],[Estado]], Población[#All], 2, 0)</f>
        <v>712816</v>
      </c>
      <c r="J1875" t="s">
        <v>61</v>
      </c>
      <c r="K1875" t="s">
        <v>64</v>
      </c>
      <c r="L1875">
        <v>2</v>
      </c>
      <c r="M1875" s="2">
        <v>62.5</v>
      </c>
      <c r="N1875" s="2">
        <v>70</v>
      </c>
      <c r="O1875" s="2">
        <f>Ventas[[#This Row],[Cantidad]]*Ventas[[#This Row],[Costo unitario]]</f>
        <v>125</v>
      </c>
      <c r="P1875" s="2">
        <f>Ventas[[#This Row],[Cantidad]]*Ventas[[#This Row],[Precio unitario]]</f>
        <v>140</v>
      </c>
    </row>
    <row r="1876" spans="2:16" x14ac:dyDescent="0.3">
      <c r="B1876" s="1">
        <v>42527</v>
      </c>
      <c r="C1876">
        <v>2016</v>
      </c>
      <c r="D1876" t="s">
        <v>54</v>
      </c>
      <c r="E1876">
        <v>32</v>
      </c>
      <c r="F1876" t="s">
        <v>89</v>
      </c>
      <c r="G1876" t="s">
        <v>34</v>
      </c>
      <c r="H1876" t="s">
        <v>0</v>
      </c>
      <c r="I1876" s="16">
        <f>VLOOKUP(Ventas[[#This Row],[Estado]], Población[#All], 2, 0)</f>
        <v>712816</v>
      </c>
      <c r="J1876" t="s">
        <v>61</v>
      </c>
      <c r="K1876" t="s">
        <v>64</v>
      </c>
      <c r="L1876">
        <v>2</v>
      </c>
      <c r="M1876" s="2">
        <v>14.5</v>
      </c>
      <c r="N1876" s="2">
        <v>17.5</v>
      </c>
      <c r="O1876" s="2">
        <f>Ventas[[#This Row],[Cantidad]]*Ventas[[#This Row],[Costo unitario]]</f>
        <v>29</v>
      </c>
      <c r="P1876" s="2">
        <f>Ventas[[#This Row],[Cantidad]]*Ventas[[#This Row],[Precio unitario]]</f>
        <v>35</v>
      </c>
    </row>
    <row r="1877" spans="2:16" x14ac:dyDescent="0.3">
      <c r="B1877" s="1">
        <v>42528</v>
      </c>
      <c r="C1877">
        <v>2016</v>
      </c>
      <c r="D1877" t="s">
        <v>54</v>
      </c>
      <c r="E1877">
        <v>32</v>
      </c>
      <c r="F1877" t="s">
        <v>89</v>
      </c>
      <c r="G1877" t="s">
        <v>34</v>
      </c>
      <c r="H1877" t="s">
        <v>0</v>
      </c>
      <c r="I1877" s="16">
        <f>VLOOKUP(Ventas[[#This Row],[Estado]], Población[#All], 2, 0)</f>
        <v>712816</v>
      </c>
      <c r="J1877" t="s">
        <v>61</v>
      </c>
      <c r="K1877" t="s">
        <v>64</v>
      </c>
      <c r="L1877">
        <v>2</v>
      </c>
      <c r="M1877" s="2">
        <v>40</v>
      </c>
      <c r="N1877" s="2">
        <v>49</v>
      </c>
      <c r="O1877" s="2">
        <f>Ventas[[#This Row],[Cantidad]]*Ventas[[#This Row],[Costo unitario]]</f>
        <v>80</v>
      </c>
      <c r="P1877" s="2">
        <f>Ventas[[#This Row],[Cantidad]]*Ventas[[#This Row],[Precio unitario]]</f>
        <v>98</v>
      </c>
    </row>
    <row r="1878" spans="2:16" x14ac:dyDescent="0.3">
      <c r="B1878" s="1">
        <v>42528</v>
      </c>
      <c r="C1878">
        <v>2016</v>
      </c>
      <c r="D1878" t="s">
        <v>54</v>
      </c>
      <c r="E1878">
        <v>32</v>
      </c>
      <c r="F1878" t="s">
        <v>89</v>
      </c>
      <c r="G1878" t="s">
        <v>34</v>
      </c>
      <c r="H1878" t="s">
        <v>0</v>
      </c>
      <c r="I1878" s="16">
        <f>VLOOKUP(Ventas[[#This Row],[Estado]], Población[#All], 2, 0)</f>
        <v>712816</v>
      </c>
      <c r="J1878" t="s">
        <v>61</v>
      </c>
      <c r="K1878" t="s">
        <v>64</v>
      </c>
      <c r="L1878">
        <v>1</v>
      </c>
      <c r="M1878" s="2">
        <v>225</v>
      </c>
      <c r="N1878" s="2">
        <v>298</v>
      </c>
      <c r="O1878" s="2">
        <f>Ventas[[#This Row],[Cantidad]]*Ventas[[#This Row],[Costo unitario]]</f>
        <v>225</v>
      </c>
      <c r="P1878" s="2">
        <f>Ventas[[#This Row],[Cantidad]]*Ventas[[#This Row],[Precio unitario]]</f>
        <v>298</v>
      </c>
    </row>
    <row r="1879" spans="2:16" x14ac:dyDescent="0.3">
      <c r="B1879" s="1">
        <v>42528</v>
      </c>
      <c r="C1879">
        <v>2016</v>
      </c>
      <c r="D1879" t="s">
        <v>54</v>
      </c>
      <c r="E1879">
        <v>32</v>
      </c>
      <c r="F1879" t="s">
        <v>89</v>
      </c>
      <c r="G1879" t="s">
        <v>34</v>
      </c>
      <c r="H1879" t="s">
        <v>0</v>
      </c>
      <c r="I1879" s="16">
        <f>VLOOKUP(Ventas[[#This Row],[Estado]], Población[#All], 2, 0)</f>
        <v>712816</v>
      </c>
      <c r="J1879" t="s">
        <v>61</v>
      </c>
      <c r="K1879" t="s">
        <v>64</v>
      </c>
      <c r="L1879">
        <v>2</v>
      </c>
      <c r="M1879" s="2">
        <v>11.5</v>
      </c>
      <c r="N1879" s="2">
        <v>15</v>
      </c>
      <c r="O1879" s="2">
        <f>Ventas[[#This Row],[Cantidad]]*Ventas[[#This Row],[Costo unitario]]</f>
        <v>23</v>
      </c>
      <c r="P1879" s="2">
        <f>Ventas[[#This Row],[Cantidad]]*Ventas[[#This Row],[Precio unitario]]</f>
        <v>30</v>
      </c>
    </row>
    <row r="1880" spans="2:16" x14ac:dyDescent="0.3">
      <c r="B1880" s="1">
        <v>42545</v>
      </c>
      <c r="C1880">
        <v>2016</v>
      </c>
      <c r="D1880" t="s">
        <v>54</v>
      </c>
      <c r="E1880">
        <v>32</v>
      </c>
      <c r="F1880" t="s">
        <v>89</v>
      </c>
      <c r="G1880" t="s">
        <v>34</v>
      </c>
      <c r="H1880" t="s">
        <v>0</v>
      </c>
      <c r="I1880" s="16">
        <f>VLOOKUP(Ventas[[#This Row],[Estado]], Población[#All], 2, 0)</f>
        <v>712816</v>
      </c>
      <c r="J1880" t="s">
        <v>62</v>
      </c>
      <c r="K1880" t="s">
        <v>70</v>
      </c>
      <c r="L1880">
        <v>3</v>
      </c>
      <c r="M1880" s="2">
        <v>540</v>
      </c>
      <c r="N1880" s="2">
        <v>686</v>
      </c>
      <c r="O1880" s="2">
        <f>Ventas[[#This Row],[Cantidad]]*Ventas[[#This Row],[Costo unitario]]</f>
        <v>1620</v>
      </c>
      <c r="P1880" s="2">
        <f>Ventas[[#This Row],[Cantidad]]*Ventas[[#This Row],[Precio unitario]]</f>
        <v>2058</v>
      </c>
    </row>
    <row r="1881" spans="2:16" x14ac:dyDescent="0.3">
      <c r="B1881" s="1">
        <v>42579</v>
      </c>
      <c r="C1881">
        <v>2016</v>
      </c>
      <c r="D1881" t="s">
        <v>55</v>
      </c>
      <c r="E1881">
        <v>32</v>
      </c>
      <c r="F1881" t="s">
        <v>89</v>
      </c>
      <c r="G1881" t="s">
        <v>34</v>
      </c>
      <c r="H1881" t="s">
        <v>0</v>
      </c>
      <c r="I1881" s="16">
        <f>VLOOKUP(Ventas[[#This Row],[Estado]], Población[#All], 2, 0)</f>
        <v>712816</v>
      </c>
      <c r="J1881" t="s">
        <v>61</v>
      </c>
      <c r="K1881" t="s">
        <v>64</v>
      </c>
      <c r="L1881">
        <v>2</v>
      </c>
      <c r="M1881" s="2">
        <v>270</v>
      </c>
      <c r="N1881" s="2">
        <v>323.5</v>
      </c>
      <c r="O1881" s="2">
        <f>Ventas[[#This Row],[Cantidad]]*Ventas[[#This Row],[Costo unitario]]</f>
        <v>540</v>
      </c>
      <c r="P1881" s="2">
        <f>Ventas[[#This Row],[Cantidad]]*Ventas[[#This Row],[Precio unitario]]</f>
        <v>647</v>
      </c>
    </row>
    <row r="1882" spans="2:16" hidden="1" x14ac:dyDescent="0.3">
      <c r="B1882" s="1">
        <v>42234</v>
      </c>
      <c r="C1882">
        <v>2015</v>
      </c>
      <c r="D1882" t="s">
        <v>56</v>
      </c>
      <c r="E1882">
        <v>32</v>
      </c>
      <c r="F1882" t="s">
        <v>89</v>
      </c>
      <c r="G1882" t="s">
        <v>34</v>
      </c>
      <c r="H1882" t="s">
        <v>0</v>
      </c>
      <c r="I1882" s="16">
        <f>VLOOKUP(Ventas[[#This Row],[Estado]], Población[#All], 2, 0)</f>
        <v>712816</v>
      </c>
      <c r="J1882" t="s">
        <v>61</v>
      </c>
      <c r="K1882" t="s">
        <v>66</v>
      </c>
      <c r="L1882">
        <v>2</v>
      </c>
      <c r="M1882" s="2">
        <v>192.5</v>
      </c>
      <c r="N1882" s="2">
        <v>202</v>
      </c>
      <c r="O1882" s="2">
        <f>Ventas[[#This Row],[Cantidad]]*Ventas[[#This Row],[Costo unitario]]</f>
        <v>385</v>
      </c>
      <c r="P1882" s="2">
        <f>Ventas[[#This Row],[Cantidad]]*Ventas[[#This Row],[Precio unitario]]</f>
        <v>404</v>
      </c>
    </row>
    <row r="1883" spans="2:16" hidden="1" x14ac:dyDescent="0.3">
      <c r="B1883" s="1">
        <v>42234</v>
      </c>
      <c r="C1883">
        <v>2015</v>
      </c>
      <c r="D1883" t="s">
        <v>56</v>
      </c>
      <c r="E1883">
        <v>32</v>
      </c>
      <c r="F1883" t="s">
        <v>89</v>
      </c>
      <c r="G1883" t="s">
        <v>34</v>
      </c>
      <c r="H1883" t="s">
        <v>0</v>
      </c>
      <c r="I1883" s="16">
        <f>VLOOKUP(Ventas[[#This Row],[Estado]], Población[#All], 2, 0)</f>
        <v>712816</v>
      </c>
      <c r="J1883" t="s">
        <v>62</v>
      </c>
      <c r="K1883" t="s">
        <v>70</v>
      </c>
      <c r="L1883">
        <v>1</v>
      </c>
      <c r="M1883" s="2">
        <v>1150</v>
      </c>
      <c r="N1883" s="2">
        <v>1289</v>
      </c>
      <c r="O1883" s="2">
        <f>Ventas[[#This Row],[Cantidad]]*Ventas[[#This Row],[Costo unitario]]</f>
        <v>1150</v>
      </c>
      <c r="P1883" s="2">
        <f>Ventas[[#This Row],[Cantidad]]*Ventas[[#This Row],[Precio unitario]]</f>
        <v>1289</v>
      </c>
    </row>
    <row r="1884" spans="2:16" hidden="1" x14ac:dyDescent="0.3">
      <c r="B1884" s="1">
        <v>42238</v>
      </c>
      <c r="C1884">
        <v>2015</v>
      </c>
      <c r="D1884" t="s">
        <v>56</v>
      </c>
      <c r="E1884">
        <v>32</v>
      </c>
      <c r="F1884" t="s">
        <v>89</v>
      </c>
      <c r="G1884" t="s">
        <v>34</v>
      </c>
      <c r="H1884" t="s">
        <v>0</v>
      </c>
      <c r="I1884" s="16">
        <f>VLOOKUP(Ventas[[#This Row],[Estado]], Población[#All], 2, 0)</f>
        <v>712816</v>
      </c>
      <c r="J1884" t="s">
        <v>61</v>
      </c>
      <c r="K1884" t="s">
        <v>64</v>
      </c>
      <c r="L1884">
        <v>3</v>
      </c>
      <c r="M1884" s="2">
        <v>16.670000000000002</v>
      </c>
      <c r="N1884" s="2">
        <v>17.333333</v>
      </c>
      <c r="O1884" s="2">
        <f>Ventas[[#This Row],[Cantidad]]*Ventas[[#This Row],[Costo unitario]]</f>
        <v>50.010000000000005</v>
      </c>
      <c r="P1884" s="2">
        <f>Ventas[[#This Row],[Cantidad]]*Ventas[[#This Row],[Precio unitario]]</f>
        <v>51.999999000000003</v>
      </c>
    </row>
    <row r="1885" spans="2:16" hidden="1" x14ac:dyDescent="0.3">
      <c r="B1885" s="1">
        <v>42238</v>
      </c>
      <c r="C1885">
        <v>2015</v>
      </c>
      <c r="D1885" t="s">
        <v>56</v>
      </c>
      <c r="E1885">
        <v>32</v>
      </c>
      <c r="F1885" t="s">
        <v>89</v>
      </c>
      <c r="G1885" t="s">
        <v>34</v>
      </c>
      <c r="H1885" t="s">
        <v>0</v>
      </c>
      <c r="I1885" s="16">
        <f>VLOOKUP(Ventas[[#This Row],[Estado]], Población[#All], 2, 0)</f>
        <v>712816</v>
      </c>
      <c r="J1885" t="s">
        <v>61</v>
      </c>
      <c r="K1885" t="s">
        <v>64</v>
      </c>
      <c r="L1885">
        <v>2</v>
      </c>
      <c r="M1885" s="2">
        <v>420</v>
      </c>
      <c r="N1885" s="2">
        <v>478</v>
      </c>
      <c r="O1885" s="2">
        <f>Ventas[[#This Row],[Cantidad]]*Ventas[[#This Row],[Costo unitario]]</f>
        <v>840</v>
      </c>
      <c r="P1885" s="2">
        <f>Ventas[[#This Row],[Cantidad]]*Ventas[[#This Row],[Precio unitario]]</f>
        <v>956</v>
      </c>
    </row>
    <row r="1886" spans="2:16" hidden="1" x14ac:dyDescent="0.3">
      <c r="B1886" s="1">
        <v>42238</v>
      </c>
      <c r="C1886">
        <v>2015</v>
      </c>
      <c r="D1886" t="s">
        <v>56</v>
      </c>
      <c r="E1886">
        <v>32</v>
      </c>
      <c r="F1886" t="s">
        <v>89</v>
      </c>
      <c r="G1886" t="s">
        <v>34</v>
      </c>
      <c r="H1886" t="s">
        <v>0</v>
      </c>
      <c r="I1886" s="16">
        <f>VLOOKUP(Ventas[[#This Row],[Estado]], Población[#All], 2, 0)</f>
        <v>712816</v>
      </c>
      <c r="J1886" t="s">
        <v>61</v>
      </c>
      <c r="K1886" t="s">
        <v>66</v>
      </c>
      <c r="L1886">
        <v>2</v>
      </c>
      <c r="M1886" s="2">
        <v>420</v>
      </c>
      <c r="N1886" s="2">
        <v>461.5</v>
      </c>
      <c r="O1886" s="2">
        <f>Ventas[[#This Row],[Cantidad]]*Ventas[[#This Row],[Costo unitario]]</f>
        <v>840</v>
      </c>
      <c r="P1886" s="2">
        <f>Ventas[[#This Row],[Cantidad]]*Ventas[[#This Row],[Precio unitario]]</f>
        <v>923</v>
      </c>
    </row>
    <row r="1887" spans="2:16" hidden="1" x14ac:dyDescent="0.3">
      <c r="B1887" s="1">
        <v>42239</v>
      </c>
      <c r="C1887">
        <v>2015</v>
      </c>
      <c r="D1887" t="s">
        <v>56</v>
      </c>
      <c r="E1887">
        <v>32</v>
      </c>
      <c r="F1887" t="s">
        <v>89</v>
      </c>
      <c r="G1887" t="s">
        <v>34</v>
      </c>
      <c r="H1887" t="s">
        <v>0</v>
      </c>
      <c r="I1887" s="16">
        <f>VLOOKUP(Ventas[[#This Row],[Estado]], Población[#All], 2, 0)</f>
        <v>712816</v>
      </c>
      <c r="J1887" t="s">
        <v>61</v>
      </c>
      <c r="K1887" t="s">
        <v>64</v>
      </c>
      <c r="L1887">
        <v>3</v>
      </c>
      <c r="M1887" s="2">
        <v>97.67</v>
      </c>
      <c r="N1887" s="2">
        <v>99.666667000000004</v>
      </c>
      <c r="O1887" s="2">
        <f>Ventas[[#This Row],[Cantidad]]*Ventas[[#This Row],[Costo unitario]]</f>
        <v>293.01</v>
      </c>
      <c r="P1887" s="2">
        <f>Ventas[[#This Row],[Cantidad]]*Ventas[[#This Row],[Precio unitario]]</f>
        <v>299.000001</v>
      </c>
    </row>
    <row r="1888" spans="2:16" hidden="1" x14ac:dyDescent="0.3">
      <c r="B1888" s="1">
        <v>42239</v>
      </c>
      <c r="C1888">
        <v>2015</v>
      </c>
      <c r="D1888" t="s">
        <v>56</v>
      </c>
      <c r="E1888">
        <v>32</v>
      </c>
      <c r="F1888" t="s">
        <v>89</v>
      </c>
      <c r="G1888" t="s">
        <v>34</v>
      </c>
      <c r="H1888" t="s">
        <v>0</v>
      </c>
      <c r="I1888" s="16">
        <f>VLOOKUP(Ventas[[#This Row],[Estado]], Población[#All], 2, 0)</f>
        <v>712816</v>
      </c>
      <c r="J1888" t="s">
        <v>61</v>
      </c>
      <c r="K1888" t="s">
        <v>64</v>
      </c>
      <c r="L1888">
        <v>3</v>
      </c>
      <c r="M1888" s="2">
        <v>37.33</v>
      </c>
      <c r="N1888" s="2">
        <v>40.666666999999997</v>
      </c>
      <c r="O1888" s="2">
        <f>Ventas[[#This Row],[Cantidad]]*Ventas[[#This Row],[Costo unitario]]</f>
        <v>111.99</v>
      </c>
      <c r="P1888" s="2">
        <f>Ventas[[#This Row],[Cantidad]]*Ventas[[#This Row],[Precio unitario]]</f>
        <v>122.000001</v>
      </c>
    </row>
    <row r="1889" spans="2:16" hidden="1" x14ac:dyDescent="0.3">
      <c r="B1889" s="1">
        <v>42270</v>
      </c>
      <c r="C1889">
        <v>2015</v>
      </c>
      <c r="D1889" t="s">
        <v>57</v>
      </c>
      <c r="E1889">
        <v>32</v>
      </c>
      <c r="F1889" t="s">
        <v>89</v>
      </c>
      <c r="G1889" t="s">
        <v>34</v>
      </c>
      <c r="H1889" t="s">
        <v>0</v>
      </c>
      <c r="I1889" s="16">
        <f>VLOOKUP(Ventas[[#This Row],[Estado]], Población[#All], 2, 0)</f>
        <v>712816</v>
      </c>
      <c r="J1889" t="s">
        <v>61</v>
      </c>
      <c r="K1889" t="s">
        <v>64</v>
      </c>
      <c r="L1889">
        <v>2</v>
      </c>
      <c r="M1889" s="2">
        <v>367.5</v>
      </c>
      <c r="N1889" s="2">
        <v>375</v>
      </c>
      <c r="O1889" s="2">
        <f>Ventas[[#This Row],[Cantidad]]*Ventas[[#This Row],[Costo unitario]]</f>
        <v>735</v>
      </c>
      <c r="P1889" s="2">
        <f>Ventas[[#This Row],[Cantidad]]*Ventas[[#This Row],[Precio unitario]]</f>
        <v>750</v>
      </c>
    </row>
    <row r="1890" spans="2:16" hidden="1" x14ac:dyDescent="0.3">
      <c r="B1890" s="1">
        <v>42270</v>
      </c>
      <c r="C1890">
        <v>2015</v>
      </c>
      <c r="D1890" t="s">
        <v>57</v>
      </c>
      <c r="E1890">
        <v>32</v>
      </c>
      <c r="F1890" t="s">
        <v>89</v>
      </c>
      <c r="G1890" t="s">
        <v>34</v>
      </c>
      <c r="H1890" t="s">
        <v>0</v>
      </c>
      <c r="I1890" s="16">
        <f>VLOOKUP(Ventas[[#This Row],[Estado]], Población[#All], 2, 0)</f>
        <v>712816</v>
      </c>
      <c r="J1890" t="s">
        <v>61</v>
      </c>
      <c r="K1890" t="s">
        <v>64</v>
      </c>
      <c r="L1890">
        <v>3</v>
      </c>
      <c r="M1890" s="2">
        <v>11.67</v>
      </c>
      <c r="N1890" s="2">
        <v>12.666667</v>
      </c>
      <c r="O1890" s="2">
        <f>Ventas[[#This Row],[Cantidad]]*Ventas[[#This Row],[Costo unitario]]</f>
        <v>35.01</v>
      </c>
      <c r="P1890" s="2">
        <f>Ventas[[#This Row],[Cantidad]]*Ventas[[#This Row],[Precio unitario]]</f>
        <v>38.000000999999997</v>
      </c>
    </row>
    <row r="1891" spans="2:16" hidden="1" x14ac:dyDescent="0.3">
      <c r="B1891" s="1">
        <v>42270</v>
      </c>
      <c r="C1891">
        <v>2015</v>
      </c>
      <c r="D1891" t="s">
        <v>57</v>
      </c>
      <c r="E1891">
        <v>32</v>
      </c>
      <c r="F1891" t="s">
        <v>89</v>
      </c>
      <c r="G1891" t="s">
        <v>34</v>
      </c>
      <c r="H1891" t="s">
        <v>0</v>
      </c>
      <c r="I1891" s="16">
        <f>VLOOKUP(Ventas[[#This Row],[Estado]], Población[#All], 2, 0)</f>
        <v>712816</v>
      </c>
      <c r="J1891" t="s">
        <v>61</v>
      </c>
      <c r="K1891" t="s">
        <v>64</v>
      </c>
      <c r="L1891">
        <v>3</v>
      </c>
      <c r="M1891" s="2">
        <v>20</v>
      </c>
      <c r="N1891" s="2">
        <v>22.333333</v>
      </c>
      <c r="O1891" s="2">
        <f>Ventas[[#This Row],[Cantidad]]*Ventas[[#This Row],[Costo unitario]]</f>
        <v>60</v>
      </c>
      <c r="P1891" s="2">
        <f>Ventas[[#This Row],[Cantidad]]*Ventas[[#This Row],[Precio unitario]]</f>
        <v>66.999999000000003</v>
      </c>
    </row>
    <row r="1892" spans="2:16" hidden="1" x14ac:dyDescent="0.3">
      <c r="B1892" s="1">
        <v>42292</v>
      </c>
      <c r="C1892">
        <v>2015</v>
      </c>
      <c r="D1892" t="s">
        <v>58</v>
      </c>
      <c r="E1892">
        <v>32</v>
      </c>
      <c r="F1892" t="s">
        <v>89</v>
      </c>
      <c r="G1892" t="s">
        <v>34</v>
      </c>
      <c r="H1892" t="s">
        <v>0</v>
      </c>
      <c r="I1892" s="16">
        <f>VLOOKUP(Ventas[[#This Row],[Estado]], Población[#All], 2, 0)</f>
        <v>712816</v>
      </c>
      <c r="J1892" t="s">
        <v>61</v>
      </c>
      <c r="K1892" t="s">
        <v>64</v>
      </c>
      <c r="L1892">
        <v>2</v>
      </c>
      <c r="M1892" s="2">
        <v>114</v>
      </c>
      <c r="N1892" s="2">
        <v>127</v>
      </c>
      <c r="O1892" s="2">
        <f>Ventas[[#This Row],[Cantidad]]*Ventas[[#This Row],[Costo unitario]]</f>
        <v>228</v>
      </c>
      <c r="P1892" s="2">
        <f>Ventas[[#This Row],[Cantidad]]*Ventas[[#This Row],[Precio unitario]]</f>
        <v>254</v>
      </c>
    </row>
    <row r="1893" spans="2:16" hidden="1" x14ac:dyDescent="0.3">
      <c r="B1893" s="1">
        <v>42292</v>
      </c>
      <c r="C1893">
        <v>2015</v>
      </c>
      <c r="D1893" t="s">
        <v>58</v>
      </c>
      <c r="E1893">
        <v>32</v>
      </c>
      <c r="F1893" t="s">
        <v>89</v>
      </c>
      <c r="G1893" t="s">
        <v>34</v>
      </c>
      <c r="H1893" t="s">
        <v>0</v>
      </c>
      <c r="I1893" s="16">
        <f>VLOOKUP(Ventas[[#This Row],[Estado]], Población[#All], 2, 0)</f>
        <v>712816</v>
      </c>
      <c r="J1893" t="s">
        <v>61</v>
      </c>
      <c r="K1893" t="s">
        <v>64</v>
      </c>
      <c r="L1893">
        <v>3</v>
      </c>
      <c r="M1893" s="2">
        <v>1.33</v>
      </c>
      <c r="N1893" s="2">
        <v>1.3333330000000001</v>
      </c>
      <c r="O1893" s="2">
        <f>Ventas[[#This Row],[Cantidad]]*Ventas[[#This Row],[Costo unitario]]</f>
        <v>3.99</v>
      </c>
      <c r="P1893" s="2">
        <f>Ventas[[#This Row],[Cantidad]]*Ventas[[#This Row],[Precio unitario]]</f>
        <v>3.9999990000000003</v>
      </c>
    </row>
    <row r="1894" spans="2:16" hidden="1" x14ac:dyDescent="0.3">
      <c r="B1894" s="1">
        <v>42292</v>
      </c>
      <c r="C1894">
        <v>2015</v>
      </c>
      <c r="D1894" t="s">
        <v>58</v>
      </c>
      <c r="E1894">
        <v>32</v>
      </c>
      <c r="F1894" t="s">
        <v>89</v>
      </c>
      <c r="G1894" t="s">
        <v>34</v>
      </c>
      <c r="H1894" t="s">
        <v>0</v>
      </c>
      <c r="I1894" s="16">
        <f>VLOOKUP(Ventas[[#This Row],[Estado]], Población[#All], 2, 0)</f>
        <v>712816</v>
      </c>
      <c r="J1894" t="s">
        <v>61</v>
      </c>
      <c r="K1894" t="s">
        <v>66</v>
      </c>
      <c r="L1894">
        <v>2</v>
      </c>
      <c r="M1894" s="2">
        <v>437.5</v>
      </c>
      <c r="N1894" s="2">
        <v>488.5</v>
      </c>
      <c r="O1894" s="2">
        <f>Ventas[[#This Row],[Cantidad]]*Ventas[[#This Row],[Costo unitario]]</f>
        <v>875</v>
      </c>
      <c r="P1894" s="2">
        <f>Ventas[[#This Row],[Cantidad]]*Ventas[[#This Row],[Precio unitario]]</f>
        <v>977</v>
      </c>
    </row>
    <row r="1895" spans="2:16" hidden="1" x14ac:dyDescent="0.3">
      <c r="B1895" s="1">
        <v>42328</v>
      </c>
      <c r="C1895">
        <v>2015</v>
      </c>
      <c r="D1895" t="s">
        <v>59</v>
      </c>
      <c r="E1895">
        <v>32</v>
      </c>
      <c r="F1895" t="s">
        <v>89</v>
      </c>
      <c r="G1895" t="s">
        <v>34</v>
      </c>
      <c r="H1895" t="s">
        <v>0</v>
      </c>
      <c r="I1895" s="16">
        <f>VLOOKUP(Ventas[[#This Row],[Estado]], Población[#All], 2, 0)</f>
        <v>712816</v>
      </c>
      <c r="J1895" t="s">
        <v>61</v>
      </c>
      <c r="K1895" t="s">
        <v>64</v>
      </c>
      <c r="L1895">
        <v>2</v>
      </c>
      <c r="M1895" s="2">
        <v>187.5</v>
      </c>
      <c r="N1895" s="2">
        <v>190.5</v>
      </c>
      <c r="O1895" s="2">
        <f>Ventas[[#This Row],[Cantidad]]*Ventas[[#This Row],[Costo unitario]]</f>
        <v>375</v>
      </c>
      <c r="P1895" s="2">
        <f>Ventas[[#This Row],[Cantidad]]*Ventas[[#This Row],[Precio unitario]]</f>
        <v>381</v>
      </c>
    </row>
    <row r="1896" spans="2:16" hidden="1" x14ac:dyDescent="0.3">
      <c r="B1896" s="1">
        <v>42330</v>
      </c>
      <c r="C1896">
        <v>2015</v>
      </c>
      <c r="D1896" t="s">
        <v>59</v>
      </c>
      <c r="E1896">
        <v>32</v>
      </c>
      <c r="F1896" t="s">
        <v>89</v>
      </c>
      <c r="G1896" t="s">
        <v>34</v>
      </c>
      <c r="H1896" t="s">
        <v>0</v>
      </c>
      <c r="I1896" s="16">
        <f>VLOOKUP(Ventas[[#This Row],[Estado]], Población[#All], 2, 0)</f>
        <v>712816</v>
      </c>
      <c r="J1896" t="s">
        <v>61</v>
      </c>
      <c r="K1896" t="s">
        <v>64</v>
      </c>
      <c r="L1896">
        <v>2</v>
      </c>
      <c r="M1896" s="2">
        <v>300</v>
      </c>
      <c r="N1896" s="2">
        <v>349</v>
      </c>
      <c r="O1896" s="2">
        <f>Ventas[[#This Row],[Cantidad]]*Ventas[[#This Row],[Costo unitario]]</f>
        <v>600</v>
      </c>
      <c r="P1896" s="2">
        <f>Ventas[[#This Row],[Cantidad]]*Ventas[[#This Row],[Precio unitario]]</f>
        <v>698</v>
      </c>
    </row>
    <row r="1897" spans="2:16" hidden="1" x14ac:dyDescent="0.3">
      <c r="B1897" s="1">
        <v>42330</v>
      </c>
      <c r="C1897">
        <v>2015</v>
      </c>
      <c r="D1897" t="s">
        <v>59</v>
      </c>
      <c r="E1897">
        <v>32</v>
      </c>
      <c r="F1897" t="s">
        <v>89</v>
      </c>
      <c r="G1897" t="s">
        <v>34</v>
      </c>
      <c r="H1897" t="s">
        <v>0</v>
      </c>
      <c r="I1897" s="16">
        <f>VLOOKUP(Ventas[[#This Row],[Estado]], Población[#All], 2, 0)</f>
        <v>712816</v>
      </c>
      <c r="J1897" t="s">
        <v>61</v>
      </c>
      <c r="K1897" t="s">
        <v>64</v>
      </c>
      <c r="L1897">
        <v>2</v>
      </c>
      <c r="M1897" s="2">
        <v>35</v>
      </c>
      <c r="N1897" s="2">
        <v>36.5</v>
      </c>
      <c r="O1897" s="2">
        <f>Ventas[[#This Row],[Cantidad]]*Ventas[[#This Row],[Costo unitario]]</f>
        <v>70</v>
      </c>
      <c r="P1897" s="2">
        <f>Ventas[[#This Row],[Cantidad]]*Ventas[[#This Row],[Precio unitario]]</f>
        <v>73</v>
      </c>
    </row>
    <row r="1898" spans="2:16" hidden="1" x14ac:dyDescent="0.3">
      <c r="B1898" s="1">
        <v>42330</v>
      </c>
      <c r="C1898">
        <v>2015</v>
      </c>
      <c r="D1898" t="s">
        <v>59</v>
      </c>
      <c r="E1898">
        <v>32</v>
      </c>
      <c r="F1898" t="s">
        <v>89</v>
      </c>
      <c r="G1898" t="s">
        <v>34</v>
      </c>
      <c r="H1898" t="s">
        <v>0</v>
      </c>
      <c r="I1898" s="16">
        <f>VLOOKUP(Ventas[[#This Row],[Estado]], Población[#All], 2, 0)</f>
        <v>712816</v>
      </c>
      <c r="J1898" t="s">
        <v>61</v>
      </c>
      <c r="K1898" t="s">
        <v>64</v>
      </c>
      <c r="L1898">
        <v>2</v>
      </c>
      <c r="M1898" s="2">
        <v>13.5</v>
      </c>
      <c r="N1898" s="2">
        <v>14</v>
      </c>
      <c r="O1898" s="2">
        <f>Ventas[[#This Row],[Cantidad]]*Ventas[[#This Row],[Costo unitario]]</f>
        <v>27</v>
      </c>
      <c r="P1898" s="2">
        <f>Ventas[[#This Row],[Cantidad]]*Ventas[[#This Row],[Precio unitario]]</f>
        <v>28</v>
      </c>
    </row>
    <row r="1899" spans="2:16" hidden="1" x14ac:dyDescent="0.3">
      <c r="B1899" s="1">
        <v>42346</v>
      </c>
      <c r="C1899">
        <v>2015</v>
      </c>
      <c r="D1899" t="s">
        <v>60</v>
      </c>
      <c r="E1899">
        <v>32</v>
      </c>
      <c r="F1899" t="s">
        <v>89</v>
      </c>
      <c r="G1899" t="s">
        <v>34</v>
      </c>
      <c r="H1899" t="s">
        <v>0</v>
      </c>
      <c r="I1899" s="16">
        <f>VLOOKUP(Ventas[[#This Row],[Estado]], Población[#All], 2, 0)</f>
        <v>712816</v>
      </c>
      <c r="J1899" t="s">
        <v>61</v>
      </c>
      <c r="K1899" t="s">
        <v>64</v>
      </c>
      <c r="L1899">
        <v>3</v>
      </c>
      <c r="M1899" s="2">
        <v>50</v>
      </c>
      <c r="N1899" s="2">
        <v>54.333333000000003</v>
      </c>
      <c r="O1899" s="2">
        <f>Ventas[[#This Row],[Cantidad]]*Ventas[[#This Row],[Costo unitario]]</f>
        <v>150</v>
      </c>
      <c r="P1899" s="2">
        <f>Ventas[[#This Row],[Cantidad]]*Ventas[[#This Row],[Precio unitario]]</f>
        <v>162.999999</v>
      </c>
    </row>
    <row r="1900" spans="2:16" hidden="1" x14ac:dyDescent="0.3">
      <c r="B1900" s="1">
        <v>42346</v>
      </c>
      <c r="C1900">
        <v>2015</v>
      </c>
      <c r="D1900" t="s">
        <v>60</v>
      </c>
      <c r="E1900">
        <v>32</v>
      </c>
      <c r="F1900" t="s">
        <v>89</v>
      </c>
      <c r="G1900" t="s">
        <v>34</v>
      </c>
      <c r="H1900" t="s">
        <v>0</v>
      </c>
      <c r="I1900" s="16">
        <f>VLOOKUP(Ventas[[#This Row],[Estado]], Población[#All], 2, 0)</f>
        <v>712816</v>
      </c>
      <c r="J1900" t="s">
        <v>61</v>
      </c>
      <c r="K1900" t="s">
        <v>64</v>
      </c>
      <c r="L1900">
        <v>1</v>
      </c>
      <c r="M1900" s="2">
        <v>5</v>
      </c>
      <c r="N1900" s="2">
        <v>5</v>
      </c>
      <c r="O1900" s="2">
        <f>Ventas[[#This Row],[Cantidad]]*Ventas[[#This Row],[Costo unitario]]</f>
        <v>5</v>
      </c>
      <c r="P1900" s="2">
        <f>Ventas[[#This Row],[Cantidad]]*Ventas[[#This Row],[Precio unitario]]</f>
        <v>5</v>
      </c>
    </row>
    <row r="1901" spans="2:16" hidden="1" x14ac:dyDescent="0.3">
      <c r="B1901" s="1">
        <v>42346</v>
      </c>
      <c r="C1901">
        <v>2015</v>
      </c>
      <c r="D1901" t="s">
        <v>60</v>
      </c>
      <c r="E1901">
        <v>32</v>
      </c>
      <c r="F1901" t="s">
        <v>89</v>
      </c>
      <c r="G1901" t="s">
        <v>34</v>
      </c>
      <c r="H1901" t="s">
        <v>0</v>
      </c>
      <c r="I1901" s="16">
        <f>VLOOKUP(Ventas[[#This Row],[Estado]], Población[#All], 2, 0)</f>
        <v>712816</v>
      </c>
      <c r="J1901" t="s">
        <v>61</v>
      </c>
      <c r="K1901" t="s">
        <v>66</v>
      </c>
      <c r="L1901">
        <v>2</v>
      </c>
      <c r="M1901" s="2">
        <v>122.5</v>
      </c>
      <c r="N1901" s="2">
        <v>133</v>
      </c>
      <c r="O1901" s="2">
        <f>Ventas[[#This Row],[Cantidad]]*Ventas[[#This Row],[Costo unitario]]</f>
        <v>245</v>
      </c>
      <c r="P1901" s="2">
        <f>Ventas[[#This Row],[Cantidad]]*Ventas[[#This Row],[Precio unitario]]</f>
        <v>266</v>
      </c>
    </row>
    <row r="1902" spans="2:16" hidden="1" x14ac:dyDescent="0.3">
      <c r="B1902" s="1">
        <v>42353</v>
      </c>
      <c r="C1902">
        <v>2015</v>
      </c>
      <c r="D1902" t="s">
        <v>60</v>
      </c>
      <c r="E1902">
        <v>32</v>
      </c>
      <c r="F1902" t="s">
        <v>89</v>
      </c>
      <c r="G1902" t="s">
        <v>34</v>
      </c>
      <c r="H1902" t="s">
        <v>0</v>
      </c>
      <c r="I1902" s="16">
        <f>VLOOKUP(Ventas[[#This Row],[Estado]], Población[#All], 2, 0)</f>
        <v>712816</v>
      </c>
      <c r="J1902" t="s">
        <v>61</v>
      </c>
      <c r="K1902" t="s">
        <v>66</v>
      </c>
      <c r="L1902">
        <v>3</v>
      </c>
      <c r="M1902" s="2">
        <v>58.33</v>
      </c>
      <c r="N1902" s="2">
        <v>65</v>
      </c>
      <c r="O1902" s="2">
        <f>Ventas[[#This Row],[Cantidad]]*Ventas[[#This Row],[Costo unitario]]</f>
        <v>174.99</v>
      </c>
      <c r="P1902" s="2">
        <f>Ventas[[#This Row],[Cantidad]]*Ventas[[#This Row],[Precio unitario]]</f>
        <v>195</v>
      </c>
    </row>
    <row r="1903" spans="2:16" hidden="1" x14ac:dyDescent="0.3">
      <c r="B1903" s="1">
        <v>42365</v>
      </c>
      <c r="C1903">
        <v>2015</v>
      </c>
      <c r="D1903" t="s">
        <v>60</v>
      </c>
      <c r="E1903">
        <v>32</v>
      </c>
      <c r="F1903" t="s">
        <v>89</v>
      </c>
      <c r="G1903" t="s">
        <v>34</v>
      </c>
      <c r="H1903" t="s">
        <v>0</v>
      </c>
      <c r="I1903" s="16">
        <f>VLOOKUP(Ventas[[#This Row],[Estado]], Población[#All], 2, 0)</f>
        <v>712816</v>
      </c>
      <c r="J1903" t="s">
        <v>61</v>
      </c>
      <c r="K1903" t="s">
        <v>64</v>
      </c>
      <c r="L1903">
        <v>1</v>
      </c>
      <c r="M1903" s="2">
        <v>540</v>
      </c>
      <c r="N1903" s="2">
        <v>561</v>
      </c>
      <c r="O1903" s="2">
        <f>Ventas[[#This Row],[Cantidad]]*Ventas[[#This Row],[Costo unitario]]</f>
        <v>540</v>
      </c>
      <c r="P1903" s="2">
        <f>Ventas[[#This Row],[Cantidad]]*Ventas[[#This Row],[Precio unitario]]</f>
        <v>561</v>
      </c>
    </row>
    <row r="1904" spans="2:16" hidden="1" x14ac:dyDescent="0.3">
      <c r="B1904" s="1">
        <v>42365</v>
      </c>
      <c r="C1904">
        <v>2015</v>
      </c>
      <c r="D1904" t="s">
        <v>60</v>
      </c>
      <c r="E1904">
        <v>32</v>
      </c>
      <c r="F1904" t="s">
        <v>89</v>
      </c>
      <c r="G1904" t="s">
        <v>34</v>
      </c>
      <c r="H1904" t="s">
        <v>0</v>
      </c>
      <c r="I1904" s="16">
        <f>VLOOKUP(Ventas[[#This Row],[Estado]], Población[#All], 2, 0)</f>
        <v>712816</v>
      </c>
      <c r="J1904" t="s">
        <v>61</v>
      </c>
      <c r="K1904" t="s">
        <v>64</v>
      </c>
      <c r="L1904">
        <v>1</v>
      </c>
      <c r="M1904" s="2">
        <v>7</v>
      </c>
      <c r="N1904" s="2">
        <v>7</v>
      </c>
      <c r="O1904" s="2">
        <f>Ventas[[#This Row],[Cantidad]]*Ventas[[#This Row],[Costo unitario]]</f>
        <v>7</v>
      </c>
      <c r="P1904" s="2">
        <f>Ventas[[#This Row],[Cantidad]]*Ventas[[#This Row],[Precio unitario]]</f>
        <v>7</v>
      </c>
    </row>
    <row r="1905" spans="2:16" hidden="1" x14ac:dyDescent="0.3">
      <c r="B1905" s="1">
        <v>42366</v>
      </c>
      <c r="C1905">
        <v>2015</v>
      </c>
      <c r="D1905" t="s">
        <v>60</v>
      </c>
      <c r="E1905">
        <v>32</v>
      </c>
      <c r="F1905" t="s">
        <v>89</v>
      </c>
      <c r="G1905" t="s">
        <v>34</v>
      </c>
      <c r="H1905" t="s">
        <v>0</v>
      </c>
      <c r="I1905" s="16">
        <f>VLOOKUP(Ventas[[#This Row],[Estado]], Población[#All], 2, 0)</f>
        <v>712816</v>
      </c>
      <c r="J1905" t="s">
        <v>62</v>
      </c>
      <c r="K1905" t="s">
        <v>70</v>
      </c>
      <c r="L1905">
        <v>1</v>
      </c>
      <c r="M1905" s="2">
        <v>1250</v>
      </c>
      <c r="N1905" s="2">
        <v>1462</v>
      </c>
      <c r="O1905" s="2">
        <f>Ventas[[#This Row],[Cantidad]]*Ventas[[#This Row],[Costo unitario]]</f>
        <v>1250</v>
      </c>
      <c r="P1905" s="2">
        <f>Ventas[[#This Row],[Cantidad]]*Ventas[[#This Row],[Precio unitario]]</f>
        <v>1462</v>
      </c>
    </row>
    <row r="1906" spans="2:16" x14ac:dyDescent="0.3">
      <c r="B1906" s="1">
        <v>42374</v>
      </c>
      <c r="C1906">
        <v>2016</v>
      </c>
      <c r="D1906" t="s">
        <v>49</v>
      </c>
      <c r="E1906">
        <v>32</v>
      </c>
      <c r="F1906" t="s">
        <v>90</v>
      </c>
      <c r="G1906" t="s">
        <v>34</v>
      </c>
      <c r="H1906" t="s">
        <v>2</v>
      </c>
      <c r="I1906" s="16">
        <f>VLOOKUP(Ventas[[#This Row],[Estado]], Población[#All], 2, 0)</f>
        <v>4246000</v>
      </c>
      <c r="J1906" t="s">
        <v>61</v>
      </c>
      <c r="K1906" t="s">
        <v>64</v>
      </c>
      <c r="L1906">
        <v>3</v>
      </c>
      <c r="M1906" s="2">
        <v>193.33</v>
      </c>
      <c r="N1906" s="2">
        <v>271.33333299999998</v>
      </c>
      <c r="O1906" s="2">
        <f>Ventas[[#This Row],[Cantidad]]*Ventas[[#This Row],[Costo unitario]]</f>
        <v>579.99</v>
      </c>
      <c r="P1906" s="2">
        <f>Ventas[[#This Row],[Cantidad]]*Ventas[[#This Row],[Precio unitario]]</f>
        <v>813.99999899999989</v>
      </c>
    </row>
    <row r="1907" spans="2:16" x14ac:dyDescent="0.3">
      <c r="B1907" s="1">
        <v>42374</v>
      </c>
      <c r="C1907">
        <v>2016</v>
      </c>
      <c r="D1907" t="s">
        <v>49</v>
      </c>
      <c r="E1907">
        <v>32</v>
      </c>
      <c r="F1907" t="s">
        <v>90</v>
      </c>
      <c r="G1907" t="s">
        <v>34</v>
      </c>
      <c r="H1907" t="s">
        <v>2</v>
      </c>
      <c r="I1907" s="16">
        <f>VLOOKUP(Ventas[[#This Row],[Estado]], Población[#All], 2, 0)</f>
        <v>4246000</v>
      </c>
      <c r="J1907" t="s">
        <v>61</v>
      </c>
      <c r="K1907" t="s">
        <v>64</v>
      </c>
      <c r="L1907">
        <v>1</v>
      </c>
      <c r="M1907" s="2">
        <v>69</v>
      </c>
      <c r="N1907" s="2">
        <v>92</v>
      </c>
      <c r="O1907" s="2">
        <f>Ventas[[#This Row],[Cantidad]]*Ventas[[#This Row],[Costo unitario]]</f>
        <v>69</v>
      </c>
      <c r="P1907" s="2">
        <f>Ventas[[#This Row],[Cantidad]]*Ventas[[#This Row],[Precio unitario]]</f>
        <v>92</v>
      </c>
    </row>
    <row r="1908" spans="2:16" x14ac:dyDescent="0.3">
      <c r="B1908" s="1">
        <v>42418</v>
      </c>
      <c r="C1908">
        <v>2016</v>
      </c>
      <c r="D1908" t="s">
        <v>50</v>
      </c>
      <c r="E1908">
        <v>32</v>
      </c>
      <c r="F1908" t="s">
        <v>90</v>
      </c>
      <c r="G1908" t="s">
        <v>34</v>
      </c>
      <c r="H1908" t="s">
        <v>2</v>
      </c>
      <c r="I1908" s="16">
        <f>VLOOKUP(Ventas[[#This Row],[Estado]], Población[#All], 2, 0)</f>
        <v>4246000</v>
      </c>
      <c r="J1908" t="s">
        <v>61</v>
      </c>
      <c r="K1908" t="s">
        <v>64</v>
      </c>
      <c r="L1908">
        <v>2</v>
      </c>
      <c r="M1908" s="2">
        <v>37.5</v>
      </c>
      <c r="N1908" s="2">
        <v>48.5</v>
      </c>
      <c r="O1908" s="2">
        <f>Ventas[[#This Row],[Cantidad]]*Ventas[[#This Row],[Costo unitario]]</f>
        <v>75</v>
      </c>
      <c r="P1908" s="2">
        <f>Ventas[[#This Row],[Cantidad]]*Ventas[[#This Row],[Precio unitario]]</f>
        <v>97</v>
      </c>
    </row>
    <row r="1909" spans="2:16" hidden="1" x14ac:dyDescent="0.3">
      <c r="B1909" s="1">
        <v>42247</v>
      </c>
      <c r="C1909">
        <v>2015</v>
      </c>
      <c r="D1909" t="s">
        <v>56</v>
      </c>
      <c r="E1909">
        <v>32</v>
      </c>
      <c r="F1909" t="s">
        <v>90</v>
      </c>
      <c r="G1909" t="s">
        <v>34</v>
      </c>
      <c r="H1909" t="s">
        <v>2</v>
      </c>
      <c r="I1909" s="16">
        <f>VLOOKUP(Ventas[[#This Row],[Estado]], Población[#All], 2, 0)</f>
        <v>4246000</v>
      </c>
      <c r="J1909" t="s">
        <v>61</v>
      </c>
      <c r="K1909" t="s">
        <v>64</v>
      </c>
      <c r="L1909">
        <v>1</v>
      </c>
      <c r="M1909" s="2">
        <v>150</v>
      </c>
      <c r="N1909" s="2">
        <v>156</v>
      </c>
      <c r="O1909" s="2">
        <f>Ventas[[#This Row],[Cantidad]]*Ventas[[#This Row],[Costo unitario]]</f>
        <v>150</v>
      </c>
      <c r="P1909" s="2">
        <f>Ventas[[#This Row],[Cantidad]]*Ventas[[#This Row],[Precio unitario]]</f>
        <v>156</v>
      </c>
    </row>
    <row r="1910" spans="2:16" hidden="1" x14ac:dyDescent="0.3">
      <c r="B1910" s="1">
        <v>42247</v>
      </c>
      <c r="C1910">
        <v>2015</v>
      </c>
      <c r="D1910" t="s">
        <v>56</v>
      </c>
      <c r="E1910">
        <v>32</v>
      </c>
      <c r="F1910" t="s">
        <v>90</v>
      </c>
      <c r="G1910" t="s">
        <v>34</v>
      </c>
      <c r="H1910" t="s">
        <v>2</v>
      </c>
      <c r="I1910" s="16">
        <f>VLOOKUP(Ventas[[#This Row],[Estado]], Población[#All], 2, 0)</f>
        <v>4246000</v>
      </c>
      <c r="J1910" t="s">
        <v>61</v>
      </c>
      <c r="K1910" t="s">
        <v>64</v>
      </c>
      <c r="L1910">
        <v>3</v>
      </c>
      <c r="M1910" s="2">
        <v>0.67</v>
      </c>
      <c r="N1910" s="2">
        <v>0.66666700000000001</v>
      </c>
      <c r="O1910" s="2">
        <f>Ventas[[#This Row],[Cantidad]]*Ventas[[#This Row],[Costo unitario]]</f>
        <v>2.0100000000000002</v>
      </c>
      <c r="P1910" s="2">
        <f>Ventas[[#This Row],[Cantidad]]*Ventas[[#This Row],[Precio unitario]]</f>
        <v>2.0000010000000001</v>
      </c>
    </row>
    <row r="1911" spans="2:16" hidden="1" x14ac:dyDescent="0.3">
      <c r="B1911" s="1">
        <v>42259</v>
      </c>
      <c r="C1911">
        <v>2015</v>
      </c>
      <c r="D1911" t="s">
        <v>57</v>
      </c>
      <c r="E1911">
        <v>32</v>
      </c>
      <c r="F1911" t="s">
        <v>90</v>
      </c>
      <c r="G1911" t="s">
        <v>34</v>
      </c>
      <c r="H1911" t="s">
        <v>2</v>
      </c>
      <c r="I1911" s="16">
        <f>VLOOKUP(Ventas[[#This Row],[Estado]], Población[#All], 2, 0)</f>
        <v>4246000</v>
      </c>
      <c r="J1911" t="s">
        <v>61</v>
      </c>
      <c r="K1911" t="s">
        <v>64</v>
      </c>
      <c r="L1911">
        <v>3</v>
      </c>
      <c r="M1911" s="2">
        <v>116.67</v>
      </c>
      <c r="N1911" s="2">
        <v>142.33333300000001</v>
      </c>
      <c r="O1911" s="2">
        <f>Ventas[[#This Row],[Cantidad]]*Ventas[[#This Row],[Costo unitario]]</f>
        <v>350.01</v>
      </c>
      <c r="P1911" s="2">
        <f>Ventas[[#This Row],[Cantidad]]*Ventas[[#This Row],[Precio unitario]]</f>
        <v>426.999999</v>
      </c>
    </row>
    <row r="1912" spans="2:16" hidden="1" x14ac:dyDescent="0.3">
      <c r="B1912" s="1">
        <v>42259</v>
      </c>
      <c r="C1912">
        <v>2015</v>
      </c>
      <c r="D1912" t="s">
        <v>57</v>
      </c>
      <c r="E1912">
        <v>32</v>
      </c>
      <c r="F1912" t="s">
        <v>90</v>
      </c>
      <c r="G1912" t="s">
        <v>34</v>
      </c>
      <c r="H1912" t="s">
        <v>2</v>
      </c>
      <c r="I1912" s="16">
        <f>VLOOKUP(Ventas[[#This Row],[Estado]], Población[#All], 2, 0)</f>
        <v>4246000</v>
      </c>
      <c r="J1912" t="s">
        <v>61</v>
      </c>
      <c r="K1912" t="s">
        <v>64</v>
      </c>
      <c r="L1912">
        <v>3</v>
      </c>
      <c r="M1912" s="2">
        <v>6.67</v>
      </c>
      <c r="N1912" s="2">
        <v>7.3333329999999997</v>
      </c>
      <c r="O1912" s="2">
        <f>Ventas[[#This Row],[Cantidad]]*Ventas[[#This Row],[Costo unitario]]</f>
        <v>20.009999999999998</v>
      </c>
      <c r="P1912" s="2">
        <f>Ventas[[#This Row],[Cantidad]]*Ventas[[#This Row],[Precio unitario]]</f>
        <v>21.999998999999999</v>
      </c>
    </row>
    <row r="1913" spans="2:16" hidden="1" x14ac:dyDescent="0.3">
      <c r="B1913" s="1">
        <v>42259</v>
      </c>
      <c r="C1913">
        <v>2015</v>
      </c>
      <c r="D1913" t="s">
        <v>57</v>
      </c>
      <c r="E1913">
        <v>32</v>
      </c>
      <c r="F1913" t="s">
        <v>90</v>
      </c>
      <c r="G1913" t="s">
        <v>34</v>
      </c>
      <c r="H1913" t="s">
        <v>2</v>
      </c>
      <c r="I1913" s="16">
        <f>VLOOKUP(Ventas[[#This Row],[Estado]], Población[#All], 2, 0)</f>
        <v>4246000</v>
      </c>
      <c r="J1913" t="s">
        <v>61</v>
      </c>
      <c r="K1913" t="s">
        <v>76</v>
      </c>
      <c r="L1913">
        <v>2</v>
      </c>
      <c r="M1913" s="2">
        <v>119.5</v>
      </c>
      <c r="N1913" s="2">
        <v>134.5</v>
      </c>
      <c r="O1913" s="2">
        <f>Ventas[[#This Row],[Cantidad]]*Ventas[[#This Row],[Costo unitario]]</f>
        <v>239</v>
      </c>
      <c r="P1913" s="2">
        <f>Ventas[[#This Row],[Cantidad]]*Ventas[[#This Row],[Precio unitario]]</f>
        <v>269</v>
      </c>
    </row>
    <row r="1914" spans="2:16" hidden="1" x14ac:dyDescent="0.3">
      <c r="B1914" s="1">
        <v>42340</v>
      </c>
      <c r="C1914">
        <v>2015</v>
      </c>
      <c r="D1914" t="s">
        <v>60</v>
      </c>
      <c r="E1914">
        <v>32</v>
      </c>
      <c r="F1914" t="s">
        <v>90</v>
      </c>
      <c r="G1914" t="s">
        <v>34</v>
      </c>
      <c r="H1914" t="s">
        <v>2</v>
      </c>
      <c r="I1914" s="16">
        <f>VLOOKUP(Ventas[[#This Row],[Estado]], Población[#All], 2, 0)</f>
        <v>4246000</v>
      </c>
      <c r="J1914" t="s">
        <v>61</v>
      </c>
      <c r="K1914" t="s">
        <v>64</v>
      </c>
      <c r="L1914">
        <v>1</v>
      </c>
      <c r="M1914" s="2">
        <v>95</v>
      </c>
      <c r="N1914" s="2">
        <v>99</v>
      </c>
      <c r="O1914" s="2">
        <f>Ventas[[#This Row],[Cantidad]]*Ventas[[#This Row],[Costo unitario]]</f>
        <v>95</v>
      </c>
      <c r="P1914" s="2">
        <f>Ventas[[#This Row],[Cantidad]]*Ventas[[#This Row],[Precio unitario]]</f>
        <v>99</v>
      </c>
    </row>
    <row r="1915" spans="2:16" hidden="1" x14ac:dyDescent="0.3">
      <c r="B1915" s="1">
        <v>42340</v>
      </c>
      <c r="C1915">
        <v>2015</v>
      </c>
      <c r="D1915" t="s">
        <v>60</v>
      </c>
      <c r="E1915">
        <v>32</v>
      </c>
      <c r="F1915" t="s">
        <v>90</v>
      </c>
      <c r="G1915" t="s">
        <v>34</v>
      </c>
      <c r="H1915" t="s">
        <v>2</v>
      </c>
      <c r="I1915" s="16">
        <f>VLOOKUP(Ventas[[#This Row],[Estado]], Población[#All], 2, 0)</f>
        <v>4246000</v>
      </c>
      <c r="J1915" t="s">
        <v>61</v>
      </c>
      <c r="K1915" t="s">
        <v>64</v>
      </c>
      <c r="L1915">
        <v>2</v>
      </c>
      <c r="M1915" s="2">
        <v>315</v>
      </c>
      <c r="N1915" s="2">
        <v>353</v>
      </c>
      <c r="O1915" s="2">
        <f>Ventas[[#This Row],[Cantidad]]*Ventas[[#This Row],[Costo unitario]]</f>
        <v>630</v>
      </c>
      <c r="P1915" s="2">
        <f>Ventas[[#This Row],[Cantidad]]*Ventas[[#This Row],[Precio unitario]]</f>
        <v>706</v>
      </c>
    </row>
    <row r="1916" spans="2:16" hidden="1" x14ac:dyDescent="0.3">
      <c r="B1916" s="1">
        <v>42340</v>
      </c>
      <c r="C1916">
        <v>2015</v>
      </c>
      <c r="D1916" t="s">
        <v>60</v>
      </c>
      <c r="E1916">
        <v>32</v>
      </c>
      <c r="F1916" t="s">
        <v>90</v>
      </c>
      <c r="G1916" t="s">
        <v>34</v>
      </c>
      <c r="H1916" t="s">
        <v>2</v>
      </c>
      <c r="I1916" s="16">
        <f>VLOOKUP(Ventas[[#This Row],[Estado]], Población[#All], 2, 0)</f>
        <v>4246000</v>
      </c>
      <c r="J1916" t="s">
        <v>61</v>
      </c>
      <c r="K1916" t="s">
        <v>64</v>
      </c>
      <c r="L1916">
        <v>3</v>
      </c>
      <c r="M1916" s="2">
        <v>22</v>
      </c>
      <c r="N1916" s="2">
        <v>25.333333</v>
      </c>
      <c r="O1916" s="2">
        <f>Ventas[[#This Row],[Cantidad]]*Ventas[[#This Row],[Costo unitario]]</f>
        <v>66</v>
      </c>
      <c r="P1916" s="2">
        <f>Ventas[[#This Row],[Cantidad]]*Ventas[[#This Row],[Precio unitario]]</f>
        <v>75.999999000000003</v>
      </c>
    </row>
    <row r="1917" spans="2:16" hidden="1" x14ac:dyDescent="0.3">
      <c r="B1917" s="1">
        <v>42340</v>
      </c>
      <c r="C1917">
        <v>2015</v>
      </c>
      <c r="D1917" t="s">
        <v>60</v>
      </c>
      <c r="E1917">
        <v>32</v>
      </c>
      <c r="F1917" t="s">
        <v>90</v>
      </c>
      <c r="G1917" t="s">
        <v>34</v>
      </c>
      <c r="H1917" t="s">
        <v>2</v>
      </c>
      <c r="I1917" s="16">
        <f>VLOOKUP(Ventas[[#This Row],[Estado]], Población[#All], 2, 0)</f>
        <v>4246000</v>
      </c>
      <c r="J1917" t="s">
        <v>61</v>
      </c>
      <c r="K1917" t="s">
        <v>76</v>
      </c>
      <c r="L1917">
        <v>1</v>
      </c>
      <c r="M1917" s="2">
        <v>151</v>
      </c>
      <c r="N1917" s="2">
        <v>169</v>
      </c>
      <c r="O1917" s="2">
        <f>Ventas[[#This Row],[Cantidad]]*Ventas[[#This Row],[Costo unitario]]</f>
        <v>151</v>
      </c>
      <c r="P1917" s="2">
        <f>Ventas[[#This Row],[Cantidad]]*Ventas[[#This Row],[Precio unitario]]</f>
        <v>169</v>
      </c>
    </row>
    <row r="1918" spans="2:16" hidden="1" x14ac:dyDescent="0.3">
      <c r="B1918" s="1">
        <v>42346</v>
      </c>
      <c r="C1918">
        <v>2015</v>
      </c>
      <c r="D1918" t="s">
        <v>60</v>
      </c>
      <c r="E1918">
        <v>32</v>
      </c>
      <c r="F1918" t="s">
        <v>90</v>
      </c>
      <c r="G1918" t="s">
        <v>34</v>
      </c>
      <c r="H1918" t="s">
        <v>2</v>
      </c>
      <c r="I1918" s="16">
        <f>VLOOKUP(Ventas[[#This Row],[Estado]], Población[#All], 2, 0)</f>
        <v>4246000</v>
      </c>
      <c r="J1918" t="s">
        <v>61</v>
      </c>
      <c r="K1918" t="s">
        <v>64</v>
      </c>
      <c r="L1918">
        <v>1</v>
      </c>
      <c r="M1918" s="2">
        <v>900</v>
      </c>
      <c r="N1918" s="2">
        <v>930</v>
      </c>
      <c r="O1918" s="2">
        <f>Ventas[[#This Row],[Cantidad]]*Ventas[[#This Row],[Costo unitario]]</f>
        <v>900</v>
      </c>
      <c r="P1918" s="2">
        <f>Ventas[[#This Row],[Cantidad]]*Ventas[[#This Row],[Precio unitario]]</f>
        <v>930</v>
      </c>
    </row>
    <row r="1919" spans="2:16" hidden="1" x14ac:dyDescent="0.3">
      <c r="B1919" s="1">
        <v>42367</v>
      </c>
      <c r="C1919">
        <v>2015</v>
      </c>
      <c r="D1919" t="s">
        <v>60</v>
      </c>
      <c r="E1919">
        <v>32</v>
      </c>
      <c r="F1919" t="s">
        <v>90</v>
      </c>
      <c r="G1919" t="s">
        <v>34</v>
      </c>
      <c r="H1919" t="s">
        <v>2</v>
      </c>
      <c r="I1919" s="16">
        <f>VLOOKUP(Ventas[[#This Row],[Estado]], Población[#All], 2, 0)</f>
        <v>4246000</v>
      </c>
      <c r="J1919" t="s">
        <v>61</v>
      </c>
      <c r="K1919" t="s">
        <v>64</v>
      </c>
      <c r="L1919">
        <v>1</v>
      </c>
      <c r="M1919" s="2">
        <v>72</v>
      </c>
      <c r="N1919" s="2">
        <v>88</v>
      </c>
      <c r="O1919" s="2">
        <f>Ventas[[#This Row],[Cantidad]]*Ventas[[#This Row],[Costo unitario]]</f>
        <v>72</v>
      </c>
      <c r="P1919" s="2">
        <f>Ventas[[#This Row],[Cantidad]]*Ventas[[#This Row],[Precio unitario]]</f>
        <v>88</v>
      </c>
    </row>
    <row r="1920" spans="2:16" hidden="1" x14ac:dyDescent="0.3">
      <c r="B1920" s="1">
        <v>42367</v>
      </c>
      <c r="C1920">
        <v>2015</v>
      </c>
      <c r="D1920" t="s">
        <v>60</v>
      </c>
      <c r="E1920">
        <v>32</v>
      </c>
      <c r="F1920" t="s">
        <v>90</v>
      </c>
      <c r="G1920" t="s">
        <v>34</v>
      </c>
      <c r="H1920" t="s">
        <v>2</v>
      </c>
      <c r="I1920" s="16">
        <f>VLOOKUP(Ventas[[#This Row],[Estado]], Población[#All], 2, 0)</f>
        <v>4246000</v>
      </c>
      <c r="J1920" t="s">
        <v>61</v>
      </c>
      <c r="K1920" t="s">
        <v>64</v>
      </c>
      <c r="L1920">
        <v>1</v>
      </c>
      <c r="M1920" s="2">
        <v>848</v>
      </c>
      <c r="N1920" s="2">
        <v>1014</v>
      </c>
      <c r="O1920" s="2">
        <f>Ventas[[#This Row],[Cantidad]]*Ventas[[#This Row],[Costo unitario]]</f>
        <v>848</v>
      </c>
      <c r="P1920" s="2">
        <f>Ventas[[#This Row],[Cantidad]]*Ventas[[#This Row],[Precio unitario]]</f>
        <v>1014</v>
      </c>
    </row>
    <row r="1921" spans="2:16" hidden="1" x14ac:dyDescent="0.3">
      <c r="B1921" s="1">
        <v>42367</v>
      </c>
      <c r="C1921">
        <v>2015</v>
      </c>
      <c r="D1921" t="s">
        <v>60</v>
      </c>
      <c r="E1921">
        <v>32</v>
      </c>
      <c r="F1921" t="s">
        <v>90</v>
      </c>
      <c r="G1921" t="s">
        <v>34</v>
      </c>
      <c r="H1921" t="s">
        <v>2</v>
      </c>
      <c r="I1921" s="16">
        <f>VLOOKUP(Ventas[[#This Row],[Estado]], Población[#All], 2, 0)</f>
        <v>4246000</v>
      </c>
      <c r="J1921" t="s">
        <v>61</v>
      </c>
      <c r="K1921" t="s">
        <v>64</v>
      </c>
      <c r="L1921">
        <v>3</v>
      </c>
      <c r="M1921" s="2">
        <v>7.67</v>
      </c>
      <c r="N1921" s="2">
        <v>9</v>
      </c>
      <c r="O1921" s="2">
        <f>Ventas[[#This Row],[Cantidad]]*Ventas[[#This Row],[Costo unitario]]</f>
        <v>23.009999999999998</v>
      </c>
      <c r="P1921" s="2">
        <f>Ventas[[#This Row],[Cantidad]]*Ventas[[#This Row],[Precio unitario]]</f>
        <v>27</v>
      </c>
    </row>
    <row r="1922" spans="2:16" x14ac:dyDescent="0.3">
      <c r="B1922" s="1">
        <v>42389</v>
      </c>
      <c r="C1922">
        <v>2016</v>
      </c>
      <c r="D1922" t="s">
        <v>49</v>
      </c>
      <c r="E1922">
        <v>32</v>
      </c>
      <c r="F1922" t="s">
        <v>90</v>
      </c>
      <c r="G1922" t="s">
        <v>34</v>
      </c>
      <c r="H1922" t="s">
        <v>1</v>
      </c>
      <c r="I1922" s="16">
        <f>VLOOKUP(Ventas[[#This Row],[Estado]], Población[#All], 2, 0)</f>
        <v>39240000</v>
      </c>
      <c r="J1922" t="s">
        <v>63</v>
      </c>
      <c r="K1922" t="s">
        <v>67</v>
      </c>
      <c r="L1922">
        <v>3</v>
      </c>
      <c r="M1922" s="2">
        <v>765</v>
      </c>
      <c r="N1922" s="2">
        <v>900.33333300000004</v>
      </c>
      <c r="O1922" s="2">
        <f>Ventas[[#This Row],[Cantidad]]*Ventas[[#This Row],[Costo unitario]]</f>
        <v>2295</v>
      </c>
      <c r="P1922" s="2">
        <f>Ventas[[#This Row],[Cantidad]]*Ventas[[#This Row],[Precio unitario]]</f>
        <v>2700.9999990000001</v>
      </c>
    </row>
    <row r="1923" spans="2:16" x14ac:dyDescent="0.3">
      <c r="B1923" s="1">
        <v>42452</v>
      </c>
      <c r="C1923">
        <v>2016</v>
      </c>
      <c r="D1923" t="s">
        <v>51</v>
      </c>
      <c r="E1923">
        <v>32</v>
      </c>
      <c r="F1923" t="s">
        <v>90</v>
      </c>
      <c r="G1923" t="s">
        <v>34</v>
      </c>
      <c r="H1923" t="s">
        <v>1</v>
      </c>
      <c r="I1923" s="16">
        <f>VLOOKUP(Ventas[[#This Row],[Estado]], Población[#All], 2, 0)</f>
        <v>39240000</v>
      </c>
      <c r="J1923" t="s">
        <v>63</v>
      </c>
      <c r="K1923" t="s">
        <v>67</v>
      </c>
      <c r="L1923">
        <v>3</v>
      </c>
      <c r="M1923" s="2">
        <v>180</v>
      </c>
      <c r="N1923" s="2">
        <v>190</v>
      </c>
      <c r="O1923" s="2">
        <f>Ventas[[#This Row],[Cantidad]]*Ventas[[#This Row],[Costo unitario]]</f>
        <v>540</v>
      </c>
      <c r="P1923" s="2">
        <f>Ventas[[#This Row],[Cantidad]]*Ventas[[#This Row],[Precio unitario]]</f>
        <v>570</v>
      </c>
    </row>
    <row r="1924" spans="2:16" x14ac:dyDescent="0.3">
      <c r="B1924" s="1">
        <v>42514</v>
      </c>
      <c r="C1924">
        <v>2016</v>
      </c>
      <c r="D1924" t="s">
        <v>53</v>
      </c>
      <c r="E1924">
        <v>32</v>
      </c>
      <c r="F1924" t="s">
        <v>90</v>
      </c>
      <c r="G1924" t="s">
        <v>34</v>
      </c>
      <c r="H1924" t="s">
        <v>1</v>
      </c>
      <c r="I1924" s="16">
        <f>VLOOKUP(Ventas[[#This Row],[Estado]], Población[#All], 2, 0)</f>
        <v>39240000</v>
      </c>
      <c r="J1924" t="s">
        <v>63</v>
      </c>
      <c r="K1924" t="s">
        <v>67</v>
      </c>
      <c r="L1924">
        <v>1</v>
      </c>
      <c r="M1924" s="2">
        <v>769</v>
      </c>
      <c r="N1924" s="2">
        <v>847</v>
      </c>
      <c r="O1924" s="2">
        <f>Ventas[[#This Row],[Cantidad]]*Ventas[[#This Row],[Costo unitario]]</f>
        <v>769</v>
      </c>
      <c r="P1924" s="2">
        <f>Ventas[[#This Row],[Cantidad]]*Ventas[[#This Row],[Precio unitario]]</f>
        <v>847</v>
      </c>
    </row>
    <row r="1925" spans="2:16" x14ac:dyDescent="0.3">
      <c r="B1925" s="1">
        <v>42517</v>
      </c>
      <c r="C1925">
        <v>2016</v>
      </c>
      <c r="D1925" t="s">
        <v>53</v>
      </c>
      <c r="E1925">
        <v>32</v>
      </c>
      <c r="F1925" t="s">
        <v>90</v>
      </c>
      <c r="G1925" t="s">
        <v>34</v>
      </c>
      <c r="H1925" t="s">
        <v>1</v>
      </c>
      <c r="I1925" s="16">
        <f>VLOOKUP(Ventas[[#This Row],[Estado]], Población[#All], 2, 0)</f>
        <v>39240000</v>
      </c>
      <c r="J1925" t="s">
        <v>63</v>
      </c>
      <c r="K1925" t="s">
        <v>67</v>
      </c>
      <c r="L1925">
        <v>3</v>
      </c>
      <c r="M1925" s="2">
        <v>773.33</v>
      </c>
      <c r="N1925" s="2">
        <v>781</v>
      </c>
      <c r="O1925" s="2">
        <f>Ventas[[#This Row],[Cantidad]]*Ventas[[#This Row],[Costo unitario]]</f>
        <v>2319.9900000000002</v>
      </c>
      <c r="P1925" s="2">
        <f>Ventas[[#This Row],[Cantidad]]*Ventas[[#This Row],[Precio unitario]]</f>
        <v>2343</v>
      </c>
    </row>
    <row r="1926" spans="2:16" x14ac:dyDescent="0.3">
      <c r="B1926" s="1">
        <v>42530</v>
      </c>
      <c r="C1926">
        <v>2016</v>
      </c>
      <c r="D1926" t="s">
        <v>54</v>
      </c>
      <c r="E1926">
        <v>32</v>
      </c>
      <c r="F1926" t="s">
        <v>90</v>
      </c>
      <c r="G1926" t="s">
        <v>34</v>
      </c>
      <c r="H1926" t="s">
        <v>1</v>
      </c>
      <c r="I1926" s="16">
        <f>VLOOKUP(Ventas[[#This Row],[Estado]], Población[#All], 2, 0)</f>
        <v>39240000</v>
      </c>
      <c r="J1926" t="s">
        <v>63</v>
      </c>
      <c r="K1926" t="s">
        <v>67</v>
      </c>
      <c r="L1926">
        <v>2</v>
      </c>
      <c r="M1926" s="2">
        <v>1160</v>
      </c>
      <c r="N1926" s="2">
        <v>1184.5</v>
      </c>
      <c r="O1926" s="2">
        <f>Ventas[[#This Row],[Cantidad]]*Ventas[[#This Row],[Costo unitario]]</f>
        <v>2320</v>
      </c>
      <c r="P1926" s="2">
        <f>Ventas[[#This Row],[Cantidad]]*Ventas[[#This Row],[Precio unitario]]</f>
        <v>2369</v>
      </c>
    </row>
    <row r="1927" spans="2:16" hidden="1" x14ac:dyDescent="0.3">
      <c r="B1927" s="1">
        <v>42233</v>
      </c>
      <c r="C1927">
        <v>2015</v>
      </c>
      <c r="D1927" t="s">
        <v>56</v>
      </c>
      <c r="E1927">
        <v>32</v>
      </c>
      <c r="F1927" t="s">
        <v>90</v>
      </c>
      <c r="G1927" t="s">
        <v>34</v>
      </c>
      <c r="H1927" t="s">
        <v>1</v>
      </c>
      <c r="I1927" s="16">
        <f>VLOOKUP(Ventas[[#This Row],[Estado]], Población[#All], 2, 0)</f>
        <v>39240000</v>
      </c>
      <c r="J1927" t="s">
        <v>63</v>
      </c>
      <c r="K1927" t="s">
        <v>67</v>
      </c>
      <c r="L1927">
        <v>1</v>
      </c>
      <c r="M1927" s="2">
        <v>2295</v>
      </c>
      <c r="N1927" s="2">
        <v>2094</v>
      </c>
      <c r="O1927" s="2">
        <f>Ventas[[#This Row],[Cantidad]]*Ventas[[#This Row],[Costo unitario]]</f>
        <v>2295</v>
      </c>
      <c r="P1927" s="2">
        <f>Ventas[[#This Row],[Cantidad]]*Ventas[[#This Row],[Precio unitario]]</f>
        <v>2094</v>
      </c>
    </row>
    <row r="1928" spans="2:16" hidden="1" x14ac:dyDescent="0.3">
      <c r="B1928" s="1">
        <v>42314</v>
      </c>
      <c r="C1928">
        <v>2015</v>
      </c>
      <c r="D1928" t="s">
        <v>59</v>
      </c>
      <c r="E1928">
        <v>32</v>
      </c>
      <c r="F1928" t="s">
        <v>90</v>
      </c>
      <c r="G1928" t="s">
        <v>34</v>
      </c>
      <c r="H1928" t="s">
        <v>1</v>
      </c>
      <c r="I1928" s="16">
        <f>VLOOKUP(Ventas[[#This Row],[Estado]], Población[#All], 2, 0)</f>
        <v>39240000</v>
      </c>
      <c r="J1928" t="s">
        <v>63</v>
      </c>
      <c r="K1928" t="s">
        <v>67</v>
      </c>
      <c r="L1928">
        <v>3</v>
      </c>
      <c r="M1928" s="2">
        <v>773.33</v>
      </c>
      <c r="N1928" s="2">
        <v>655.33333300000004</v>
      </c>
      <c r="O1928" s="2">
        <f>Ventas[[#This Row],[Cantidad]]*Ventas[[#This Row],[Costo unitario]]</f>
        <v>2319.9900000000002</v>
      </c>
      <c r="P1928" s="2">
        <f>Ventas[[#This Row],[Cantidad]]*Ventas[[#This Row],[Precio unitario]]</f>
        <v>1965.9999990000001</v>
      </c>
    </row>
    <row r="1929" spans="2:16" hidden="1" x14ac:dyDescent="0.3">
      <c r="B1929" s="1">
        <v>42330</v>
      </c>
      <c r="C1929">
        <v>2015</v>
      </c>
      <c r="D1929" t="s">
        <v>59</v>
      </c>
      <c r="E1929">
        <v>32</v>
      </c>
      <c r="F1929" t="s">
        <v>90</v>
      </c>
      <c r="G1929" t="s">
        <v>34</v>
      </c>
      <c r="H1929" t="s">
        <v>1</v>
      </c>
      <c r="I1929" s="16">
        <f>VLOOKUP(Ventas[[#This Row],[Estado]], Población[#All], 2, 0)</f>
        <v>39240000</v>
      </c>
      <c r="J1929" t="s">
        <v>63</v>
      </c>
      <c r="K1929" t="s">
        <v>67</v>
      </c>
      <c r="L1929">
        <v>3</v>
      </c>
      <c r="M1929" s="2">
        <v>188.33</v>
      </c>
      <c r="N1929" s="2">
        <v>188.66666699999999</v>
      </c>
      <c r="O1929" s="2">
        <f>Ventas[[#This Row],[Cantidad]]*Ventas[[#This Row],[Costo unitario]]</f>
        <v>564.99</v>
      </c>
      <c r="P1929" s="2">
        <f>Ventas[[#This Row],[Cantidad]]*Ventas[[#This Row],[Precio unitario]]</f>
        <v>566.000001</v>
      </c>
    </row>
    <row r="1930" spans="2:16" hidden="1" x14ac:dyDescent="0.3">
      <c r="B1930" s="1">
        <v>42352</v>
      </c>
      <c r="C1930">
        <v>2015</v>
      </c>
      <c r="D1930" t="s">
        <v>60</v>
      </c>
      <c r="E1930">
        <v>32</v>
      </c>
      <c r="F1930" t="s">
        <v>90</v>
      </c>
      <c r="G1930" t="s">
        <v>34</v>
      </c>
      <c r="H1930" t="s">
        <v>1</v>
      </c>
      <c r="I1930" s="16">
        <f>VLOOKUP(Ventas[[#This Row],[Estado]], Población[#All], 2, 0)</f>
        <v>39240000</v>
      </c>
      <c r="J1930" t="s">
        <v>63</v>
      </c>
      <c r="K1930" t="s">
        <v>67</v>
      </c>
      <c r="L1930">
        <v>3</v>
      </c>
      <c r="M1930" s="2">
        <v>773.33</v>
      </c>
      <c r="N1930" s="2">
        <v>727.66666699999996</v>
      </c>
      <c r="O1930" s="2">
        <f>Ventas[[#This Row],[Cantidad]]*Ventas[[#This Row],[Costo unitario]]</f>
        <v>2319.9900000000002</v>
      </c>
      <c r="P1930" s="2">
        <f>Ventas[[#This Row],[Cantidad]]*Ventas[[#This Row],[Precio unitario]]</f>
        <v>2183.0000009999999</v>
      </c>
    </row>
    <row r="1931" spans="2:16" x14ac:dyDescent="0.3">
      <c r="B1931" s="1">
        <v>42380</v>
      </c>
      <c r="C1931">
        <v>2016</v>
      </c>
      <c r="D1931" t="s">
        <v>49</v>
      </c>
      <c r="E1931">
        <v>33</v>
      </c>
      <c r="F1931" t="s">
        <v>89</v>
      </c>
      <c r="G1931" t="s">
        <v>34</v>
      </c>
      <c r="H1931" t="s">
        <v>1</v>
      </c>
      <c r="I1931" s="16">
        <f>VLOOKUP(Ventas[[#This Row],[Estado]], Población[#All], 2, 0)</f>
        <v>39240000</v>
      </c>
      <c r="J1931" t="s">
        <v>62</v>
      </c>
      <c r="K1931" t="s">
        <v>70</v>
      </c>
      <c r="L1931">
        <v>3</v>
      </c>
      <c r="M1931" s="2">
        <v>100</v>
      </c>
      <c r="N1931" s="2">
        <v>110</v>
      </c>
      <c r="O1931" s="2">
        <f>Ventas[[#This Row],[Cantidad]]*Ventas[[#This Row],[Costo unitario]]</f>
        <v>300</v>
      </c>
      <c r="P1931" s="2">
        <f>Ventas[[#This Row],[Cantidad]]*Ventas[[#This Row],[Precio unitario]]</f>
        <v>330</v>
      </c>
    </row>
    <row r="1932" spans="2:16" x14ac:dyDescent="0.3">
      <c r="B1932" s="1">
        <v>42408</v>
      </c>
      <c r="C1932">
        <v>2016</v>
      </c>
      <c r="D1932" t="s">
        <v>50</v>
      </c>
      <c r="E1932">
        <v>33</v>
      </c>
      <c r="F1932" t="s">
        <v>89</v>
      </c>
      <c r="G1932" t="s">
        <v>34</v>
      </c>
      <c r="H1932" t="s">
        <v>1</v>
      </c>
      <c r="I1932" s="16">
        <f>VLOOKUP(Ventas[[#This Row],[Estado]], Población[#All], 2, 0)</f>
        <v>39240000</v>
      </c>
      <c r="J1932" t="s">
        <v>62</v>
      </c>
      <c r="K1932" t="s">
        <v>70</v>
      </c>
      <c r="L1932">
        <v>3</v>
      </c>
      <c r="M1932" s="2">
        <v>270</v>
      </c>
      <c r="N1932" s="2">
        <v>336</v>
      </c>
      <c r="O1932" s="2">
        <f>Ventas[[#This Row],[Cantidad]]*Ventas[[#This Row],[Costo unitario]]</f>
        <v>810</v>
      </c>
      <c r="P1932" s="2">
        <f>Ventas[[#This Row],[Cantidad]]*Ventas[[#This Row],[Precio unitario]]</f>
        <v>1008</v>
      </c>
    </row>
    <row r="1933" spans="2:16" x14ac:dyDescent="0.3">
      <c r="B1933" s="1">
        <v>42467</v>
      </c>
      <c r="C1933">
        <v>2016</v>
      </c>
      <c r="D1933" t="s">
        <v>52</v>
      </c>
      <c r="E1933">
        <v>33</v>
      </c>
      <c r="F1933" t="s">
        <v>89</v>
      </c>
      <c r="G1933" t="s">
        <v>34</v>
      </c>
      <c r="H1933" t="s">
        <v>1</v>
      </c>
      <c r="I1933" s="16">
        <f>VLOOKUP(Ventas[[#This Row],[Estado]], Población[#All], 2, 0)</f>
        <v>39240000</v>
      </c>
      <c r="J1933" t="s">
        <v>62</v>
      </c>
      <c r="K1933" t="s">
        <v>70</v>
      </c>
      <c r="L1933">
        <v>3</v>
      </c>
      <c r="M1933" s="2">
        <v>433.33</v>
      </c>
      <c r="N1933" s="2">
        <v>518.66666699999996</v>
      </c>
      <c r="O1933" s="2">
        <f>Ventas[[#This Row],[Cantidad]]*Ventas[[#This Row],[Costo unitario]]</f>
        <v>1299.99</v>
      </c>
      <c r="P1933" s="2">
        <f>Ventas[[#This Row],[Cantidad]]*Ventas[[#This Row],[Precio unitario]]</f>
        <v>1556.0000009999999</v>
      </c>
    </row>
    <row r="1934" spans="2:16" x14ac:dyDescent="0.3">
      <c r="B1934" s="1">
        <v>42520</v>
      </c>
      <c r="C1934">
        <v>2016</v>
      </c>
      <c r="D1934" t="s">
        <v>53</v>
      </c>
      <c r="E1934">
        <v>33</v>
      </c>
      <c r="F1934" t="s">
        <v>89</v>
      </c>
      <c r="G1934" t="s">
        <v>34</v>
      </c>
      <c r="H1934" t="s">
        <v>1</v>
      </c>
      <c r="I1934" s="16">
        <f>VLOOKUP(Ventas[[#This Row],[Estado]], Población[#All], 2, 0)</f>
        <v>39240000</v>
      </c>
      <c r="J1934" t="s">
        <v>62</v>
      </c>
      <c r="K1934" t="s">
        <v>70</v>
      </c>
      <c r="L1934">
        <v>1</v>
      </c>
      <c r="M1934" s="2">
        <v>750</v>
      </c>
      <c r="N1934" s="2">
        <v>850</v>
      </c>
      <c r="O1934" s="2">
        <f>Ventas[[#This Row],[Cantidad]]*Ventas[[#This Row],[Costo unitario]]</f>
        <v>750</v>
      </c>
      <c r="P1934" s="2">
        <f>Ventas[[#This Row],[Cantidad]]*Ventas[[#This Row],[Precio unitario]]</f>
        <v>850</v>
      </c>
    </row>
    <row r="1935" spans="2:16" x14ac:dyDescent="0.3">
      <c r="B1935" s="1">
        <v>42536</v>
      </c>
      <c r="C1935">
        <v>2016</v>
      </c>
      <c r="D1935" t="s">
        <v>54</v>
      </c>
      <c r="E1935">
        <v>33</v>
      </c>
      <c r="F1935" t="s">
        <v>89</v>
      </c>
      <c r="G1935" t="s">
        <v>34</v>
      </c>
      <c r="H1935" t="s">
        <v>1</v>
      </c>
      <c r="I1935" s="16">
        <f>VLOOKUP(Ventas[[#This Row],[Estado]], Población[#All], 2, 0)</f>
        <v>39240000</v>
      </c>
      <c r="J1935" t="s">
        <v>62</v>
      </c>
      <c r="K1935" t="s">
        <v>70</v>
      </c>
      <c r="L1935">
        <v>1</v>
      </c>
      <c r="M1935" s="2">
        <v>1200</v>
      </c>
      <c r="N1935" s="2">
        <v>1553</v>
      </c>
      <c r="O1935" s="2">
        <f>Ventas[[#This Row],[Cantidad]]*Ventas[[#This Row],[Costo unitario]]</f>
        <v>1200</v>
      </c>
      <c r="P1935" s="2">
        <f>Ventas[[#This Row],[Cantidad]]*Ventas[[#This Row],[Precio unitario]]</f>
        <v>1553</v>
      </c>
    </row>
    <row r="1936" spans="2:16" hidden="1" x14ac:dyDescent="0.3">
      <c r="B1936" s="1">
        <v>42305</v>
      </c>
      <c r="C1936">
        <v>2015</v>
      </c>
      <c r="D1936" t="s">
        <v>58</v>
      </c>
      <c r="E1936">
        <v>33</v>
      </c>
      <c r="F1936" t="s">
        <v>89</v>
      </c>
      <c r="G1936" t="s">
        <v>34</v>
      </c>
      <c r="H1936" t="s">
        <v>1</v>
      </c>
      <c r="I1936" s="16">
        <f>VLOOKUP(Ventas[[#This Row],[Estado]], Población[#All], 2, 0)</f>
        <v>39240000</v>
      </c>
      <c r="J1936" t="s">
        <v>62</v>
      </c>
      <c r="K1936" t="s">
        <v>70</v>
      </c>
      <c r="L1936">
        <v>3</v>
      </c>
      <c r="M1936" s="2">
        <v>400</v>
      </c>
      <c r="N1936" s="2">
        <v>456</v>
      </c>
      <c r="O1936" s="2">
        <f>Ventas[[#This Row],[Cantidad]]*Ventas[[#This Row],[Costo unitario]]</f>
        <v>1200</v>
      </c>
      <c r="P1936" s="2">
        <f>Ventas[[#This Row],[Cantidad]]*Ventas[[#This Row],[Precio unitario]]</f>
        <v>1368</v>
      </c>
    </row>
    <row r="1937" spans="2:16" hidden="1" x14ac:dyDescent="0.3">
      <c r="B1937" s="1">
        <v>42328</v>
      </c>
      <c r="C1937">
        <v>2015</v>
      </c>
      <c r="D1937" t="s">
        <v>59</v>
      </c>
      <c r="E1937">
        <v>33</v>
      </c>
      <c r="F1937" t="s">
        <v>89</v>
      </c>
      <c r="G1937" t="s">
        <v>34</v>
      </c>
      <c r="H1937" t="s">
        <v>1</v>
      </c>
      <c r="I1937" s="16">
        <f>VLOOKUP(Ventas[[#This Row],[Estado]], Población[#All], 2, 0)</f>
        <v>39240000</v>
      </c>
      <c r="J1937" t="s">
        <v>62</v>
      </c>
      <c r="K1937" t="s">
        <v>70</v>
      </c>
      <c r="L1937">
        <v>2</v>
      </c>
      <c r="M1937" s="2">
        <v>135</v>
      </c>
      <c r="N1937" s="2">
        <v>133.5</v>
      </c>
      <c r="O1937" s="2">
        <f>Ventas[[#This Row],[Cantidad]]*Ventas[[#This Row],[Costo unitario]]</f>
        <v>270</v>
      </c>
      <c r="P1937" s="2">
        <f>Ventas[[#This Row],[Cantidad]]*Ventas[[#This Row],[Precio unitario]]</f>
        <v>267</v>
      </c>
    </row>
    <row r="1938" spans="2:16" hidden="1" x14ac:dyDescent="0.3">
      <c r="B1938" s="1">
        <v>42334</v>
      </c>
      <c r="C1938">
        <v>2015</v>
      </c>
      <c r="D1938" t="s">
        <v>59</v>
      </c>
      <c r="E1938">
        <v>33</v>
      </c>
      <c r="F1938" t="s">
        <v>89</v>
      </c>
      <c r="G1938" t="s">
        <v>34</v>
      </c>
      <c r="H1938" t="s">
        <v>1</v>
      </c>
      <c r="I1938" s="16">
        <f>VLOOKUP(Ventas[[#This Row],[Estado]], Población[#All], 2, 0)</f>
        <v>39240000</v>
      </c>
      <c r="J1938" t="s">
        <v>62</v>
      </c>
      <c r="K1938" t="s">
        <v>70</v>
      </c>
      <c r="L1938">
        <v>2</v>
      </c>
      <c r="M1938" s="2">
        <v>405</v>
      </c>
      <c r="N1938" s="2">
        <v>430</v>
      </c>
      <c r="O1938" s="2">
        <f>Ventas[[#This Row],[Cantidad]]*Ventas[[#This Row],[Costo unitario]]</f>
        <v>810</v>
      </c>
      <c r="P1938" s="2">
        <f>Ventas[[#This Row],[Cantidad]]*Ventas[[#This Row],[Precio unitario]]</f>
        <v>860</v>
      </c>
    </row>
    <row r="1939" spans="2:16" hidden="1" x14ac:dyDescent="0.3">
      <c r="B1939" s="1">
        <v>42337</v>
      </c>
      <c r="C1939">
        <v>2015</v>
      </c>
      <c r="D1939" t="s">
        <v>59</v>
      </c>
      <c r="E1939">
        <v>33</v>
      </c>
      <c r="F1939" t="s">
        <v>89</v>
      </c>
      <c r="G1939" t="s">
        <v>34</v>
      </c>
      <c r="H1939" t="s">
        <v>1</v>
      </c>
      <c r="I1939" s="16">
        <f>VLOOKUP(Ventas[[#This Row],[Estado]], Población[#All], 2, 0)</f>
        <v>39240000</v>
      </c>
      <c r="J1939" t="s">
        <v>62</v>
      </c>
      <c r="K1939" t="s">
        <v>70</v>
      </c>
      <c r="L1939">
        <v>3</v>
      </c>
      <c r="M1939" s="2">
        <v>90</v>
      </c>
      <c r="N1939" s="2">
        <v>99</v>
      </c>
      <c r="O1939" s="2">
        <f>Ventas[[#This Row],[Cantidad]]*Ventas[[#This Row],[Costo unitario]]</f>
        <v>270</v>
      </c>
      <c r="P1939" s="2">
        <f>Ventas[[#This Row],[Cantidad]]*Ventas[[#This Row],[Precio unitario]]</f>
        <v>297</v>
      </c>
    </row>
    <row r="1940" spans="2:16" hidden="1" x14ac:dyDescent="0.3">
      <c r="B1940" s="1">
        <v>42343</v>
      </c>
      <c r="C1940">
        <v>2015</v>
      </c>
      <c r="D1940" t="s">
        <v>60</v>
      </c>
      <c r="E1940">
        <v>33</v>
      </c>
      <c r="F1940" t="s">
        <v>89</v>
      </c>
      <c r="G1940" t="s">
        <v>34</v>
      </c>
      <c r="H1940" t="s">
        <v>1</v>
      </c>
      <c r="I1940" s="16">
        <f>VLOOKUP(Ventas[[#This Row],[Estado]], Población[#All], 2, 0)</f>
        <v>39240000</v>
      </c>
      <c r="J1940" t="s">
        <v>62</v>
      </c>
      <c r="K1940" t="s">
        <v>70</v>
      </c>
      <c r="L1940">
        <v>1</v>
      </c>
      <c r="M1940" s="2">
        <v>600</v>
      </c>
      <c r="N1940" s="2">
        <v>645</v>
      </c>
      <c r="O1940" s="2">
        <f>Ventas[[#This Row],[Cantidad]]*Ventas[[#This Row],[Costo unitario]]</f>
        <v>600</v>
      </c>
      <c r="P1940" s="2">
        <f>Ventas[[#This Row],[Cantidad]]*Ventas[[#This Row],[Precio unitario]]</f>
        <v>645</v>
      </c>
    </row>
    <row r="1941" spans="2:16" x14ac:dyDescent="0.3">
      <c r="B1941" s="1">
        <v>42565</v>
      </c>
      <c r="C1941">
        <v>2016</v>
      </c>
      <c r="D1941" t="s">
        <v>55</v>
      </c>
      <c r="E1941">
        <v>33</v>
      </c>
      <c r="F1941" t="s">
        <v>89</v>
      </c>
      <c r="G1941" t="s">
        <v>34</v>
      </c>
      <c r="H1941" t="s">
        <v>1</v>
      </c>
      <c r="I1941" s="16">
        <f>VLOOKUP(Ventas[[#This Row],[Estado]], Población[#All], 2, 0)</f>
        <v>39240000</v>
      </c>
      <c r="J1941" t="s">
        <v>61</v>
      </c>
      <c r="K1941" t="s">
        <v>68</v>
      </c>
      <c r="L1941">
        <v>3</v>
      </c>
      <c r="M1941" s="2">
        <v>159</v>
      </c>
      <c r="N1941" s="2">
        <v>188.66666699999999</v>
      </c>
      <c r="O1941" s="2">
        <f>Ventas[[#This Row],[Cantidad]]*Ventas[[#This Row],[Costo unitario]]</f>
        <v>477</v>
      </c>
      <c r="P1941" s="2">
        <f>Ventas[[#This Row],[Cantidad]]*Ventas[[#This Row],[Precio unitario]]</f>
        <v>566.000001</v>
      </c>
    </row>
    <row r="1942" spans="2:16" x14ac:dyDescent="0.3">
      <c r="B1942" s="1">
        <v>42412</v>
      </c>
      <c r="C1942">
        <v>2016</v>
      </c>
      <c r="D1942" t="s">
        <v>50</v>
      </c>
      <c r="E1942">
        <v>34</v>
      </c>
      <c r="F1942" t="s">
        <v>90</v>
      </c>
      <c r="G1942" t="s">
        <v>34</v>
      </c>
      <c r="H1942" t="s">
        <v>2</v>
      </c>
      <c r="I1942" s="16">
        <f>VLOOKUP(Ventas[[#This Row],[Estado]], Población[#All], 2, 0)</f>
        <v>4246000</v>
      </c>
      <c r="J1942" t="s">
        <v>61</v>
      </c>
      <c r="K1942" t="s">
        <v>64</v>
      </c>
      <c r="L1942">
        <v>1</v>
      </c>
      <c r="M1942" s="2">
        <v>300</v>
      </c>
      <c r="N1942" s="2">
        <v>370</v>
      </c>
      <c r="O1942" s="2">
        <f>Ventas[[#This Row],[Cantidad]]*Ventas[[#This Row],[Costo unitario]]</f>
        <v>300</v>
      </c>
      <c r="P1942" s="2">
        <f>Ventas[[#This Row],[Cantidad]]*Ventas[[#This Row],[Precio unitario]]</f>
        <v>370</v>
      </c>
    </row>
    <row r="1943" spans="2:16" x14ac:dyDescent="0.3">
      <c r="B1943" s="1">
        <v>42412</v>
      </c>
      <c r="C1943">
        <v>2016</v>
      </c>
      <c r="D1943" t="s">
        <v>50</v>
      </c>
      <c r="E1943">
        <v>34</v>
      </c>
      <c r="F1943" t="s">
        <v>90</v>
      </c>
      <c r="G1943" t="s">
        <v>34</v>
      </c>
      <c r="H1943" t="s">
        <v>2</v>
      </c>
      <c r="I1943" s="16">
        <f>VLOOKUP(Ventas[[#This Row],[Estado]], Población[#All], 2, 0)</f>
        <v>4246000</v>
      </c>
      <c r="J1943" t="s">
        <v>61</v>
      </c>
      <c r="K1943" t="s">
        <v>64</v>
      </c>
      <c r="L1943">
        <v>1</v>
      </c>
      <c r="M1943" s="2">
        <v>70</v>
      </c>
      <c r="N1943" s="2">
        <v>81</v>
      </c>
      <c r="O1943" s="2">
        <f>Ventas[[#This Row],[Cantidad]]*Ventas[[#This Row],[Costo unitario]]</f>
        <v>70</v>
      </c>
      <c r="P1943" s="2">
        <f>Ventas[[#This Row],[Cantidad]]*Ventas[[#This Row],[Precio unitario]]</f>
        <v>81</v>
      </c>
    </row>
    <row r="1944" spans="2:16" x14ac:dyDescent="0.3">
      <c r="B1944" s="1">
        <v>42459</v>
      </c>
      <c r="C1944">
        <v>2016</v>
      </c>
      <c r="D1944" t="s">
        <v>51</v>
      </c>
      <c r="E1944">
        <v>34</v>
      </c>
      <c r="F1944" t="s">
        <v>90</v>
      </c>
      <c r="G1944" t="s">
        <v>34</v>
      </c>
      <c r="H1944" t="s">
        <v>2</v>
      </c>
      <c r="I1944" s="16">
        <f>VLOOKUP(Ventas[[#This Row],[Estado]], Población[#All], 2, 0)</f>
        <v>4246000</v>
      </c>
      <c r="J1944" t="s">
        <v>61</v>
      </c>
      <c r="K1944" t="s">
        <v>64</v>
      </c>
      <c r="L1944">
        <v>1</v>
      </c>
      <c r="M1944" s="2">
        <v>848</v>
      </c>
      <c r="N1944" s="2">
        <v>1088</v>
      </c>
      <c r="O1944" s="2">
        <f>Ventas[[#This Row],[Cantidad]]*Ventas[[#This Row],[Costo unitario]]</f>
        <v>848</v>
      </c>
      <c r="P1944" s="2">
        <f>Ventas[[#This Row],[Cantidad]]*Ventas[[#This Row],[Precio unitario]]</f>
        <v>1088</v>
      </c>
    </row>
    <row r="1945" spans="2:16" x14ac:dyDescent="0.3">
      <c r="B1945" s="1">
        <v>42554</v>
      </c>
      <c r="C1945">
        <v>2016</v>
      </c>
      <c r="D1945" t="s">
        <v>55</v>
      </c>
      <c r="E1945">
        <v>34</v>
      </c>
      <c r="F1945" t="s">
        <v>90</v>
      </c>
      <c r="G1945" t="s">
        <v>34</v>
      </c>
      <c r="H1945" t="s">
        <v>2</v>
      </c>
      <c r="I1945" s="16">
        <f>VLOOKUP(Ventas[[#This Row],[Estado]], Población[#All], 2, 0)</f>
        <v>4246000</v>
      </c>
      <c r="J1945" t="s">
        <v>61</v>
      </c>
      <c r="K1945" t="s">
        <v>64</v>
      </c>
      <c r="L1945">
        <v>2</v>
      </c>
      <c r="M1945" s="2">
        <v>315</v>
      </c>
      <c r="N1945" s="2">
        <v>384</v>
      </c>
      <c r="O1945" s="2">
        <f>Ventas[[#This Row],[Cantidad]]*Ventas[[#This Row],[Costo unitario]]</f>
        <v>630</v>
      </c>
      <c r="P1945" s="2">
        <f>Ventas[[#This Row],[Cantidad]]*Ventas[[#This Row],[Precio unitario]]</f>
        <v>768</v>
      </c>
    </row>
    <row r="1946" spans="2:16" x14ac:dyDescent="0.3">
      <c r="B1946" s="1">
        <v>42554</v>
      </c>
      <c r="C1946">
        <v>2016</v>
      </c>
      <c r="D1946" t="s">
        <v>55</v>
      </c>
      <c r="E1946">
        <v>34</v>
      </c>
      <c r="F1946" t="s">
        <v>90</v>
      </c>
      <c r="G1946" t="s">
        <v>34</v>
      </c>
      <c r="H1946" t="s">
        <v>2</v>
      </c>
      <c r="I1946" s="16">
        <f>VLOOKUP(Ventas[[#This Row],[Estado]], Población[#All], 2, 0)</f>
        <v>4246000</v>
      </c>
      <c r="J1946" t="s">
        <v>61</v>
      </c>
      <c r="K1946" t="s">
        <v>64</v>
      </c>
      <c r="L1946">
        <v>1</v>
      </c>
      <c r="M1946" s="2">
        <v>100</v>
      </c>
      <c r="N1946" s="2">
        <v>110</v>
      </c>
      <c r="O1946" s="2">
        <f>Ventas[[#This Row],[Cantidad]]*Ventas[[#This Row],[Costo unitario]]</f>
        <v>100</v>
      </c>
      <c r="P1946" s="2">
        <f>Ventas[[#This Row],[Cantidad]]*Ventas[[#This Row],[Precio unitario]]</f>
        <v>110</v>
      </c>
    </row>
    <row r="1947" spans="2:16" x14ac:dyDescent="0.3">
      <c r="B1947" s="1">
        <v>42574</v>
      </c>
      <c r="C1947">
        <v>2016</v>
      </c>
      <c r="D1947" t="s">
        <v>55</v>
      </c>
      <c r="E1947">
        <v>34</v>
      </c>
      <c r="F1947" t="s">
        <v>90</v>
      </c>
      <c r="G1947" t="s">
        <v>34</v>
      </c>
      <c r="H1947" t="s">
        <v>2</v>
      </c>
      <c r="I1947" s="16">
        <f>VLOOKUP(Ventas[[#This Row],[Estado]], Población[#All], 2, 0)</f>
        <v>4246000</v>
      </c>
      <c r="J1947" t="s">
        <v>61</v>
      </c>
      <c r="K1947" t="s">
        <v>64</v>
      </c>
      <c r="L1947">
        <v>2</v>
      </c>
      <c r="M1947" s="2">
        <v>42.5</v>
      </c>
      <c r="N1947" s="2">
        <v>58</v>
      </c>
      <c r="O1947" s="2">
        <f>Ventas[[#This Row],[Cantidad]]*Ventas[[#This Row],[Costo unitario]]</f>
        <v>85</v>
      </c>
      <c r="P1947" s="2">
        <f>Ventas[[#This Row],[Cantidad]]*Ventas[[#This Row],[Precio unitario]]</f>
        <v>116</v>
      </c>
    </row>
    <row r="1948" spans="2:16" x14ac:dyDescent="0.3">
      <c r="B1948" s="1">
        <v>42574</v>
      </c>
      <c r="C1948">
        <v>2016</v>
      </c>
      <c r="D1948" t="s">
        <v>55</v>
      </c>
      <c r="E1948">
        <v>34</v>
      </c>
      <c r="F1948" t="s">
        <v>90</v>
      </c>
      <c r="G1948" t="s">
        <v>34</v>
      </c>
      <c r="H1948" t="s">
        <v>2</v>
      </c>
      <c r="I1948" s="16">
        <f>VLOOKUP(Ventas[[#This Row],[Estado]], Población[#All], 2, 0)</f>
        <v>4246000</v>
      </c>
      <c r="J1948" t="s">
        <v>61</v>
      </c>
      <c r="K1948" t="s">
        <v>64</v>
      </c>
      <c r="L1948">
        <v>1</v>
      </c>
      <c r="M1948" s="2">
        <v>29</v>
      </c>
      <c r="N1948" s="2">
        <v>36</v>
      </c>
      <c r="O1948" s="2">
        <f>Ventas[[#This Row],[Cantidad]]*Ventas[[#This Row],[Costo unitario]]</f>
        <v>29</v>
      </c>
      <c r="P1948" s="2">
        <f>Ventas[[#This Row],[Cantidad]]*Ventas[[#This Row],[Precio unitario]]</f>
        <v>36</v>
      </c>
    </row>
    <row r="1949" spans="2:16" hidden="1" x14ac:dyDescent="0.3">
      <c r="B1949" s="1">
        <v>42305</v>
      </c>
      <c r="C1949">
        <v>2015</v>
      </c>
      <c r="D1949" t="s">
        <v>58</v>
      </c>
      <c r="E1949">
        <v>34</v>
      </c>
      <c r="F1949" t="s">
        <v>90</v>
      </c>
      <c r="G1949" t="s">
        <v>34</v>
      </c>
      <c r="H1949" t="s">
        <v>2</v>
      </c>
      <c r="I1949" s="16">
        <f>VLOOKUP(Ventas[[#This Row],[Estado]], Población[#All], 2, 0)</f>
        <v>4246000</v>
      </c>
      <c r="J1949" t="s">
        <v>61</v>
      </c>
      <c r="K1949" t="s">
        <v>64</v>
      </c>
      <c r="L1949">
        <v>2</v>
      </c>
      <c r="M1949" s="2">
        <v>12</v>
      </c>
      <c r="N1949" s="2">
        <v>14</v>
      </c>
      <c r="O1949" s="2">
        <f>Ventas[[#This Row],[Cantidad]]*Ventas[[#This Row],[Costo unitario]]</f>
        <v>24</v>
      </c>
      <c r="P1949" s="2">
        <f>Ventas[[#This Row],[Cantidad]]*Ventas[[#This Row],[Precio unitario]]</f>
        <v>28</v>
      </c>
    </row>
    <row r="1950" spans="2:16" hidden="1" x14ac:dyDescent="0.3">
      <c r="B1950" s="1">
        <v>42305</v>
      </c>
      <c r="C1950">
        <v>2015</v>
      </c>
      <c r="D1950" t="s">
        <v>58</v>
      </c>
      <c r="E1950">
        <v>34</v>
      </c>
      <c r="F1950" t="s">
        <v>90</v>
      </c>
      <c r="G1950" t="s">
        <v>34</v>
      </c>
      <c r="H1950" t="s">
        <v>2</v>
      </c>
      <c r="I1950" s="16">
        <f>VLOOKUP(Ventas[[#This Row],[Estado]], Población[#All], 2, 0)</f>
        <v>4246000</v>
      </c>
      <c r="J1950" t="s">
        <v>61</v>
      </c>
      <c r="K1950" t="s">
        <v>64</v>
      </c>
      <c r="L1950">
        <v>2</v>
      </c>
      <c r="M1950" s="2">
        <v>375</v>
      </c>
      <c r="N1950" s="2">
        <v>389</v>
      </c>
      <c r="O1950" s="2">
        <f>Ventas[[#This Row],[Cantidad]]*Ventas[[#This Row],[Costo unitario]]</f>
        <v>750</v>
      </c>
      <c r="P1950" s="2">
        <f>Ventas[[#This Row],[Cantidad]]*Ventas[[#This Row],[Precio unitario]]</f>
        <v>778</v>
      </c>
    </row>
    <row r="1951" spans="2:16" x14ac:dyDescent="0.3">
      <c r="B1951" s="1">
        <v>42417</v>
      </c>
      <c r="C1951">
        <v>2016</v>
      </c>
      <c r="D1951" t="s">
        <v>50</v>
      </c>
      <c r="E1951">
        <v>36</v>
      </c>
      <c r="F1951" t="s">
        <v>89</v>
      </c>
      <c r="G1951" t="s">
        <v>34</v>
      </c>
      <c r="H1951" t="s">
        <v>0</v>
      </c>
      <c r="I1951" s="16">
        <f>VLOOKUP(Ventas[[#This Row],[Estado]], Población[#All], 2, 0)</f>
        <v>712816</v>
      </c>
      <c r="J1951" t="s">
        <v>61</v>
      </c>
      <c r="K1951" t="s">
        <v>64</v>
      </c>
      <c r="L1951">
        <v>1</v>
      </c>
      <c r="M1951" s="2">
        <v>870</v>
      </c>
      <c r="N1951" s="2">
        <v>1243</v>
      </c>
      <c r="O1951" s="2">
        <f>Ventas[[#This Row],[Cantidad]]*Ventas[[#This Row],[Costo unitario]]</f>
        <v>870</v>
      </c>
      <c r="P1951" s="2">
        <f>Ventas[[#This Row],[Cantidad]]*Ventas[[#This Row],[Precio unitario]]</f>
        <v>1243</v>
      </c>
    </row>
    <row r="1952" spans="2:16" x14ac:dyDescent="0.3">
      <c r="B1952" s="1">
        <v>42417</v>
      </c>
      <c r="C1952">
        <v>2016</v>
      </c>
      <c r="D1952" t="s">
        <v>50</v>
      </c>
      <c r="E1952">
        <v>36</v>
      </c>
      <c r="F1952" t="s">
        <v>89</v>
      </c>
      <c r="G1952" t="s">
        <v>34</v>
      </c>
      <c r="H1952" t="s">
        <v>0</v>
      </c>
      <c r="I1952" s="16">
        <f>VLOOKUP(Ventas[[#This Row],[Estado]], Población[#All], 2, 0)</f>
        <v>712816</v>
      </c>
      <c r="J1952" t="s">
        <v>61</v>
      </c>
      <c r="K1952" t="s">
        <v>64</v>
      </c>
      <c r="L1952">
        <v>3</v>
      </c>
      <c r="M1952" s="2">
        <v>25</v>
      </c>
      <c r="N1952" s="2">
        <v>32</v>
      </c>
      <c r="O1952" s="2">
        <f>Ventas[[#This Row],[Cantidad]]*Ventas[[#This Row],[Costo unitario]]</f>
        <v>75</v>
      </c>
      <c r="P1952" s="2">
        <f>Ventas[[#This Row],[Cantidad]]*Ventas[[#This Row],[Precio unitario]]</f>
        <v>96</v>
      </c>
    </row>
    <row r="1953" spans="2:16" x14ac:dyDescent="0.3">
      <c r="B1953" s="1">
        <v>42435</v>
      </c>
      <c r="C1953">
        <v>2016</v>
      </c>
      <c r="D1953" t="s">
        <v>51</v>
      </c>
      <c r="E1953">
        <v>36</v>
      </c>
      <c r="F1953" t="s">
        <v>89</v>
      </c>
      <c r="G1953" t="s">
        <v>34</v>
      </c>
      <c r="H1953" t="s">
        <v>0</v>
      </c>
      <c r="I1953" s="16">
        <f>VLOOKUP(Ventas[[#This Row],[Estado]], Población[#All], 2, 0)</f>
        <v>712816</v>
      </c>
      <c r="J1953" t="s">
        <v>61</v>
      </c>
      <c r="K1953" t="s">
        <v>76</v>
      </c>
      <c r="L1953">
        <v>3</v>
      </c>
      <c r="M1953" s="2">
        <v>53</v>
      </c>
      <c r="N1953" s="2">
        <v>64</v>
      </c>
      <c r="O1953" s="2">
        <f>Ventas[[#This Row],[Cantidad]]*Ventas[[#This Row],[Costo unitario]]</f>
        <v>159</v>
      </c>
      <c r="P1953" s="2">
        <f>Ventas[[#This Row],[Cantidad]]*Ventas[[#This Row],[Precio unitario]]</f>
        <v>192</v>
      </c>
    </row>
    <row r="1954" spans="2:16" x14ac:dyDescent="0.3">
      <c r="B1954" s="1">
        <v>42436</v>
      </c>
      <c r="C1954">
        <v>2016</v>
      </c>
      <c r="D1954" t="s">
        <v>51</v>
      </c>
      <c r="E1954">
        <v>36</v>
      </c>
      <c r="F1954" t="s">
        <v>89</v>
      </c>
      <c r="G1954" t="s">
        <v>34</v>
      </c>
      <c r="H1954" t="s">
        <v>0</v>
      </c>
      <c r="I1954" s="16">
        <f>VLOOKUP(Ventas[[#This Row],[Estado]], Población[#All], 2, 0)</f>
        <v>712816</v>
      </c>
      <c r="J1954" t="s">
        <v>61</v>
      </c>
      <c r="K1954" t="s">
        <v>64</v>
      </c>
      <c r="L1954">
        <v>3</v>
      </c>
      <c r="M1954" s="2">
        <v>93.33</v>
      </c>
      <c r="N1954" s="2">
        <v>104.666667</v>
      </c>
      <c r="O1954" s="2">
        <f>Ventas[[#This Row],[Cantidad]]*Ventas[[#This Row],[Costo unitario]]</f>
        <v>279.99</v>
      </c>
      <c r="P1954" s="2">
        <f>Ventas[[#This Row],[Cantidad]]*Ventas[[#This Row],[Precio unitario]]</f>
        <v>314.000001</v>
      </c>
    </row>
    <row r="1955" spans="2:16" x14ac:dyDescent="0.3">
      <c r="B1955" s="1">
        <v>42436</v>
      </c>
      <c r="C1955">
        <v>2016</v>
      </c>
      <c r="D1955" t="s">
        <v>51</v>
      </c>
      <c r="E1955">
        <v>36</v>
      </c>
      <c r="F1955" t="s">
        <v>89</v>
      </c>
      <c r="G1955" t="s">
        <v>34</v>
      </c>
      <c r="H1955" t="s">
        <v>0</v>
      </c>
      <c r="I1955" s="16">
        <f>VLOOKUP(Ventas[[#This Row],[Estado]], Población[#All], 2, 0)</f>
        <v>712816</v>
      </c>
      <c r="J1955" t="s">
        <v>61</v>
      </c>
      <c r="K1955" t="s">
        <v>64</v>
      </c>
      <c r="L1955">
        <v>1</v>
      </c>
      <c r="M1955" s="2">
        <v>30</v>
      </c>
      <c r="N1955" s="2">
        <v>38</v>
      </c>
      <c r="O1955" s="2">
        <f>Ventas[[#This Row],[Cantidad]]*Ventas[[#This Row],[Costo unitario]]</f>
        <v>30</v>
      </c>
      <c r="P1955" s="2">
        <f>Ventas[[#This Row],[Cantidad]]*Ventas[[#This Row],[Precio unitario]]</f>
        <v>38</v>
      </c>
    </row>
    <row r="1956" spans="2:16" x14ac:dyDescent="0.3">
      <c r="B1956" s="1">
        <v>42450</v>
      </c>
      <c r="C1956">
        <v>2016</v>
      </c>
      <c r="D1956" t="s">
        <v>51</v>
      </c>
      <c r="E1956">
        <v>36</v>
      </c>
      <c r="F1956" t="s">
        <v>89</v>
      </c>
      <c r="G1956" t="s">
        <v>34</v>
      </c>
      <c r="H1956" t="s">
        <v>0</v>
      </c>
      <c r="I1956" s="16">
        <f>VLOOKUP(Ventas[[#This Row],[Estado]], Población[#All], 2, 0)</f>
        <v>712816</v>
      </c>
      <c r="J1956" t="s">
        <v>61</v>
      </c>
      <c r="K1956" t="s">
        <v>64</v>
      </c>
      <c r="L1956">
        <v>2</v>
      </c>
      <c r="M1956" s="2">
        <v>150.5</v>
      </c>
      <c r="N1956" s="2">
        <v>193.5</v>
      </c>
      <c r="O1956" s="2">
        <f>Ventas[[#This Row],[Cantidad]]*Ventas[[#This Row],[Costo unitario]]</f>
        <v>301</v>
      </c>
      <c r="P1956" s="2">
        <f>Ventas[[#This Row],[Cantidad]]*Ventas[[#This Row],[Precio unitario]]</f>
        <v>387</v>
      </c>
    </row>
    <row r="1957" spans="2:16" x14ac:dyDescent="0.3">
      <c r="B1957" s="1">
        <v>42450</v>
      </c>
      <c r="C1957">
        <v>2016</v>
      </c>
      <c r="D1957" t="s">
        <v>51</v>
      </c>
      <c r="E1957">
        <v>36</v>
      </c>
      <c r="F1957" t="s">
        <v>89</v>
      </c>
      <c r="G1957" t="s">
        <v>34</v>
      </c>
      <c r="H1957" t="s">
        <v>0</v>
      </c>
      <c r="I1957" s="16">
        <f>VLOOKUP(Ventas[[#This Row],[Estado]], Población[#All], 2, 0)</f>
        <v>712816</v>
      </c>
      <c r="J1957" t="s">
        <v>61</v>
      </c>
      <c r="K1957" t="s">
        <v>64</v>
      </c>
      <c r="L1957">
        <v>2</v>
      </c>
      <c r="M1957" s="2">
        <v>22</v>
      </c>
      <c r="N1957" s="2">
        <v>25</v>
      </c>
      <c r="O1957" s="2">
        <f>Ventas[[#This Row],[Cantidad]]*Ventas[[#This Row],[Costo unitario]]</f>
        <v>44</v>
      </c>
      <c r="P1957" s="2">
        <f>Ventas[[#This Row],[Cantidad]]*Ventas[[#This Row],[Precio unitario]]</f>
        <v>50</v>
      </c>
    </row>
    <row r="1958" spans="2:16" x14ac:dyDescent="0.3">
      <c r="B1958" s="1">
        <v>42465</v>
      </c>
      <c r="C1958">
        <v>2016</v>
      </c>
      <c r="D1958" t="s">
        <v>52</v>
      </c>
      <c r="E1958">
        <v>36</v>
      </c>
      <c r="F1958" t="s">
        <v>89</v>
      </c>
      <c r="G1958" t="s">
        <v>34</v>
      </c>
      <c r="H1958" t="s">
        <v>0</v>
      </c>
      <c r="I1958" s="16">
        <f>VLOOKUP(Ventas[[#This Row],[Estado]], Población[#All], 2, 0)</f>
        <v>712816</v>
      </c>
      <c r="J1958" t="s">
        <v>61</v>
      </c>
      <c r="K1958" t="s">
        <v>64</v>
      </c>
      <c r="L1958">
        <v>2</v>
      </c>
      <c r="M1958" s="2">
        <v>50</v>
      </c>
      <c r="N1958" s="2">
        <v>55.5</v>
      </c>
      <c r="O1958" s="2">
        <f>Ventas[[#This Row],[Cantidad]]*Ventas[[#This Row],[Costo unitario]]</f>
        <v>100</v>
      </c>
      <c r="P1958" s="2">
        <f>Ventas[[#This Row],[Cantidad]]*Ventas[[#This Row],[Precio unitario]]</f>
        <v>111</v>
      </c>
    </row>
    <row r="1959" spans="2:16" x14ac:dyDescent="0.3">
      <c r="B1959" s="1">
        <v>42465</v>
      </c>
      <c r="C1959">
        <v>2016</v>
      </c>
      <c r="D1959" t="s">
        <v>52</v>
      </c>
      <c r="E1959">
        <v>36</v>
      </c>
      <c r="F1959" t="s">
        <v>89</v>
      </c>
      <c r="G1959" t="s">
        <v>34</v>
      </c>
      <c r="H1959" t="s">
        <v>0</v>
      </c>
      <c r="I1959" s="16">
        <f>VLOOKUP(Ventas[[#This Row],[Estado]], Población[#All], 2, 0)</f>
        <v>712816</v>
      </c>
      <c r="J1959" t="s">
        <v>61</v>
      </c>
      <c r="K1959" t="s">
        <v>64</v>
      </c>
      <c r="L1959">
        <v>1</v>
      </c>
      <c r="M1959" s="2">
        <v>319</v>
      </c>
      <c r="N1959" s="2">
        <v>431</v>
      </c>
      <c r="O1959" s="2">
        <f>Ventas[[#This Row],[Cantidad]]*Ventas[[#This Row],[Costo unitario]]</f>
        <v>319</v>
      </c>
      <c r="P1959" s="2">
        <f>Ventas[[#This Row],[Cantidad]]*Ventas[[#This Row],[Precio unitario]]</f>
        <v>431</v>
      </c>
    </row>
    <row r="1960" spans="2:16" x14ac:dyDescent="0.3">
      <c r="B1960" s="1">
        <v>42485</v>
      </c>
      <c r="C1960">
        <v>2016</v>
      </c>
      <c r="D1960" t="s">
        <v>52</v>
      </c>
      <c r="E1960">
        <v>36</v>
      </c>
      <c r="F1960" t="s">
        <v>89</v>
      </c>
      <c r="G1960" t="s">
        <v>34</v>
      </c>
      <c r="H1960" t="s">
        <v>0</v>
      </c>
      <c r="I1960" s="16">
        <f>VLOOKUP(Ventas[[#This Row],[Estado]], Población[#All], 2, 0)</f>
        <v>712816</v>
      </c>
      <c r="J1960" t="s">
        <v>61</v>
      </c>
      <c r="K1960" t="s">
        <v>64</v>
      </c>
      <c r="L1960">
        <v>3</v>
      </c>
      <c r="M1960" s="2">
        <v>38.33</v>
      </c>
      <c r="N1960" s="2">
        <v>51</v>
      </c>
      <c r="O1960" s="2">
        <f>Ventas[[#This Row],[Cantidad]]*Ventas[[#This Row],[Costo unitario]]</f>
        <v>114.99</v>
      </c>
      <c r="P1960" s="2">
        <f>Ventas[[#This Row],[Cantidad]]*Ventas[[#This Row],[Precio unitario]]</f>
        <v>153</v>
      </c>
    </row>
    <row r="1961" spans="2:16" x14ac:dyDescent="0.3">
      <c r="B1961" s="1">
        <v>42485</v>
      </c>
      <c r="C1961">
        <v>2016</v>
      </c>
      <c r="D1961" t="s">
        <v>52</v>
      </c>
      <c r="E1961">
        <v>36</v>
      </c>
      <c r="F1961" t="s">
        <v>89</v>
      </c>
      <c r="G1961" t="s">
        <v>34</v>
      </c>
      <c r="H1961" t="s">
        <v>0</v>
      </c>
      <c r="I1961" s="16">
        <f>VLOOKUP(Ventas[[#This Row],[Estado]], Población[#All], 2, 0)</f>
        <v>712816</v>
      </c>
      <c r="J1961" t="s">
        <v>61</v>
      </c>
      <c r="K1961" t="s">
        <v>64</v>
      </c>
      <c r="L1961">
        <v>1</v>
      </c>
      <c r="M1961" s="2">
        <v>980</v>
      </c>
      <c r="N1961" s="2">
        <v>1199</v>
      </c>
      <c r="O1961" s="2">
        <f>Ventas[[#This Row],[Cantidad]]*Ventas[[#This Row],[Costo unitario]]</f>
        <v>980</v>
      </c>
      <c r="P1961" s="2">
        <f>Ventas[[#This Row],[Cantidad]]*Ventas[[#This Row],[Precio unitario]]</f>
        <v>1199</v>
      </c>
    </row>
    <row r="1962" spans="2:16" x14ac:dyDescent="0.3">
      <c r="B1962" s="1">
        <v>42485</v>
      </c>
      <c r="C1962">
        <v>2016</v>
      </c>
      <c r="D1962" t="s">
        <v>52</v>
      </c>
      <c r="E1962">
        <v>36</v>
      </c>
      <c r="F1962" t="s">
        <v>89</v>
      </c>
      <c r="G1962" t="s">
        <v>34</v>
      </c>
      <c r="H1962" t="s">
        <v>0</v>
      </c>
      <c r="I1962" s="16">
        <f>VLOOKUP(Ventas[[#This Row],[Estado]], Población[#All], 2, 0)</f>
        <v>712816</v>
      </c>
      <c r="J1962" t="s">
        <v>61</v>
      </c>
      <c r="K1962" t="s">
        <v>64</v>
      </c>
      <c r="L1962">
        <v>1</v>
      </c>
      <c r="M1962" s="2">
        <v>32</v>
      </c>
      <c r="N1962" s="2">
        <v>42</v>
      </c>
      <c r="O1962" s="2">
        <f>Ventas[[#This Row],[Cantidad]]*Ventas[[#This Row],[Costo unitario]]</f>
        <v>32</v>
      </c>
      <c r="P1962" s="2">
        <f>Ventas[[#This Row],[Cantidad]]*Ventas[[#This Row],[Precio unitario]]</f>
        <v>42</v>
      </c>
    </row>
    <row r="1963" spans="2:16" x14ac:dyDescent="0.3">
      <c r="B1963" s="1">
        <v>42488</v>
      </c>
      <c r="C1963">
        <v>2016</v>
      </c>
      <c r="D1963" t="s">
        <v>52</v>
      </c>
      <c r="E1963">
        <v>36</v>
      </c>
      <c r="F1963" t="s">
        <v>89</v>
      </c>
      <c r="G1963" t="s">
        <v>34</v>
      </c>
      <c r="H1963" t="s">
        <v>0</v>
      </c>
      <c r="I1963" s="16">
        <f>VLOOKUP(Ventas[[#This Row],[Estado]], Población[#All], 2, 0)</f>
        <v>712816</v>
      </c>
      <c r="J1963" t="s">
        <v>61</v>
      </c>
      <c r="K1963" t="s">
        <v>64</v>
      </c>
      <c r="L1963">
        <v>3</v>
      </c>
      <c r="M1963" s="2">
        <v>175</v>
      </c>
      <c r="N1963" s="2">
        <v>203.66666699999999</v>
      </c>
      <c r="O1963" s="2">
        <f>Ventas[[#This Row],[Cantidad]]*Ventas[[#This Row],[Costo unitario]]</f>
        <v>525</v>
      </c>
      <c r="P1963" s="2">
        <f>Ventas[[#This Row],[Cantidad]]*Ventas[[#This Row],[Precio unitario]]</f>
        <v>611.000001</v>
      </c>
    </row>
    <row r="1964" spans="2:16" x14ac:dyDescent="0.3">
      <c r="B1964" s="1">
        <v>42488</v>
      </c>
      <c r="C1964">
        <v>2016</v>
      </c>
      <c r="D1964" t="s">
        <v>52</v>
      </c>
      <c r="E1964">
        <v>36</v>
      </c>
      <c r="F1964" t="s">
        <v>89</v>
      </c>
      <c r="G1964" t="s">
        <v>34</v>
      </c>
      <c r="H1964" t="s">
        <v>0</v>
      </c>
      <c r="I1964" s="16">
        <f>VLOOKUP(Ventas[[#This Row],[Estado]], Población[#All], 2, 0)</f>
        <v>712816</v>
      </c>
      <c r="J1964" t="s">
        <v>61</v>
      </c>
      <c r="K1964" t="s">
        <v>64</v>
      </c>
      <c r="L1964">
        <v>3</v>
      </c>
      <c r="M1964" s="2">
        <v>23.33</v>
      </c>
      <c r="N1964" s="2">
        <v>24.666667</v>
      </c>
      <c r="O1964" s="2">
        <f>Ventas[[#This Row],[Cantidad]]*Ventas[[#This Row],[Costo unitario]]</f>
        <v>69.989999999999995</v>
      </c>
      <c r="P1964" s="2">
        <f>Ventas[[#This Row],[Cantidad]]*Ventas[[#This Row],[Precio unitario]]</f>
        <v>74.000000999999997</v>
      </c>
    </row>
    <row r="1965" spans="2:16" x14ac:dyDescent="0.3">
      <c r="B1965" s="1">
        <v>42548</v>
      </c>
      <c r="C1965">
        <v>2016</v>
      </c>
      <c r="D1965" t="s">
        <v>54</v>
      </c>
      <c r="E1965">
        <v>36</v>
      </c>
      <c r="F1965" t="s">
        <v>89</v>
      </c>
      <c r="G1965" t="s">
        <v>34</v>
      </c>
      <c r="H1965" t="s">
        <v>0</v>
      </c>
      <c r="I1965" s="16">
        <f>VLOOKUP(Ventas[[#This Row],[Estado]], Población[#All], 2, 0)</f>
        <v>712816</v>
      </c>
      <c r="J1965" t="s">
        <v>61</v>
      </c>
      <c r="K1965" t="s">
        <v>64</v>
      </c>
      <c r="L1965">
        <v>2</v>
      </c>
      <c r="M1965" s="2">
        <v>25</v>
      </c>
      <c r="N1965" s="2">
        <v>30.5</v>
      </c>
      <c r="O1965" s="2">
        <f>Ventas[[#This Row],[Cantidad]]*Ventas[[#This Row],[Costo unitario]]</f>
        <v>50</v>
      </c>
      <c r="P1965" s="2">
        <f>Ventas[[#This Row],[Cantidad]]*Ventas[[#This Row],[Precio unitario]]</f>
        <v>61</v>
      </c>
    </row>
    <row r="1966" spans="2:16" x14ac:dyDescent="0.3">
      <c r="B1966" s="1">
        <v>42548</v>
      </c>
      <c r="C1966">
        <v>2016</v>
      </c>
      <c r="D1966" t="s">
        <v>54</v>
      </c>
      <c r="E1966">
        <v>36</v>
      </c>
      <c r="F1966" t="s">
        <v>89</v>
      </c>
      <c r="G1966" t="s">
        <v>34</v>
      </c>
      <c r="H1966" t="s">
        <v>0</v>
      </c>
      <c r="I1966" s="16">
        <f>VLOOKUP(Ventas[[#This Row],[Estado]], Población[#All], 2, 0)</f>
        <v>712816</v>
      </c>
      <c r="J1966" t="s">
        <v>61</v>
      </c>
      <c r="K1966" t="s">
        <v>64</v>
      </c>
      <c r="L1966">
        <v>1</v>
      </c>
      <c r="M1966" s="2">
        <v>240</v>
      </c>
      <c r="N1966" s="2">
        <v>331</v>
      </c>
      <c r="O1966" s="2">
        <f>Ventas[[#This Row],[Cantidad]]*Ventas[[#This Row],[Costo unitario]]</f>
        <v>240</v>
      </c>
      <c r="P1966" s="2">
        <f>Ventas[[#This Row],[Cantidad]]*Ventas[[#This Row],[Precio unitario]]</f>
        <v>331</v>
      </c>
    </row>
    <row r="1967" spans="2:16" x14ac:dyDescent="0.3">
      <c r="B1967" s="1">
        <v>42559</v>
      </c>
      <c r="C1967">
        <v>2016</v>
      </c>
      <c r="D1967" t="s">
        <v>55</v>
      </c>
      <c r="E1967">
        <v>36</v>
      </c>
      <c r="F1967" t="s">
        <v>89</v>
      </c>
      <c r="G1967" t="s">
        <v>34</v>
      </c>
      <c r="H1967" t="s">
        <v>0</v>
      </c>
      <c r="I1967" s="16">
        <f>VLOOKUP(Ventas[[#This Row],[Estado]], Población[#All], 2, 0)</f>
        <v>712816</v>
      </c>
      <c r="J1967" t="s">
        <v>61</v>
      </c>
      <c r="K1967" t="s">
        <v>64</v>
      </c>
      <c r="L1967">
        <v>1</v>
      </c>
      <c r="M1967" s="2">
        <v>28</v>
      </c>
      <c r="N1967" s="2">
        <v>33</v>
      </c>
      <c r="O1967" s="2">
        <f>Ventas[[#This Row],[Cantidad]]*Ventas[[#This Row],[Costo unitario]]</f>
        <v>28</v>
      </c>
      <c r="P1967" s="2">
        <f>Ventas[[#This Row],[Cantidad]]*Ventas[[#This Row],[Precio unitario]]</f>
        <v>33</v>
      </c>
    </row>
    <row r="1968" spans="2:16" x14ac:dyDescent="0.3">
      <c r="B1968" s="1">
        <v>42559</v>
      </c>
      <c r="C1968">
        <v>2016</v>
      </c>
      <c r="D1968" t="s">
        <v>55</v>
      </c>
      <c r="E1968">
        <v>36</v>
      </c>
      <c r="F1968" t="s">
        <v>89</v>
      </c>
      <c r="G1968" t="s">
        <v>34</v>
      </c>
      <c r="H1968" t="s">
        <v>0</v>
      </c>
      <c r="I1968" s="16">
        <f>VLOOKUP(Ventas[[#This Row],[Estado]], Población[#All], 2, 0)</f>
        <v>712816</v>
      </c>
      <c r="J1968" t="s">
        <v>61</v>
      </c>
      <c r="K1968" t="s">
        <v>64</v>
      </c>
      <c r="L1968">
        <v>1</v>
      </c>
      <c r="M1968" s="2">
        <v>228</v>
      </c>
      <c r="N1968" s="2">
        <v>279</v>
      </c>
      <c r="O1968" s="2">
        <f>Ventas[[#This Row],[Cantidad]]*Ventas[[#This Row],[Costo unitario]]</f>
        <v>228</v>
      </c>
      <c r="P1968" s="2">
        <f>Ventas[[#This Row],[Cantidad]]*Ventas[[#This Row],[Precio unitario]]</f>
        <v>279</v>
      </c>
    </row>
    <row r="1969" spans="2:16" x14ac:dyDescent="0.3">
      <c r="B1969" s="1">
        <v>42575</v>
      </c>
      <c r="C1969">
        <v>2016</v>
      </c>
      <c r="D1969" t="s">
        <v>55</v>
      </c>
      <c r="E1969">
        <v>36</v>
      </c>
      <c r="F1969" t="s">
        <v>89</v>
      </c>
      <c r="G1969" t="s">
        <v>34</v>
      </c>
      <c r="H1969" t="s">
        <v>0</v>
      </c>
      <c r="I1969" s="16">
        <f>VLOOKUP(Ventas[[#This Row],[Estado]], Población[#All], 2, 0)</f>
        <v>712816</v>
      </c>
      <c r="J1969" t="s">
        <v>61</v>
      </c>
      <c r="K1969" t="s">
        <v>64</v>
      </c>
      <c r="L1969">
        <v>3</v>
      </c>
      <c r="M1969" s="2">
        <v>10</v>
      </c>
      <c r="N1969" s="2">
        <v>13.333333</v>
      </c>
      <c r="O1969" s="2">
        <f>Ventas[[#This Row],[Cantidad]]*Ventas[[#This Row],[Costo unitario]]</f>
        <v>30</v>
      </c>
      <c r="P1969" s="2">
        <f>Ventas[[#This Row],[Cantidad]]*Ventas[[#This Row],[Precio unitario]]</f>
        <v>39.999999000000003</v>
      </c>
    </row>
    <row r="1970" spans="2:16" x14ac:dyDescent="0.3">
      <c r="B1970" s="1">
        <v>42575</v>
      </c>
      <c r="C1970">
        <v>2016</v>
      </c>
      <c r="D1970" t="s">
        <v>55</v>
      </c>
      <c r="E1970">
        <v>36</v>
      </c>
      <c r="F1970" t="s">
        <v>89</v>
      </c>
      <c r="G1970" t="s">
        <v>34</v>
      </c>
      <c r="H1970" t="s">
        <v>0</v>
      </c>
      <c r="I1970" s="16">
        <f>VLOOKUP(Ventas[[#This Row],[Estado]], Población[#All], 2, 0)</f>
        <v>712816</v>
      </c>
      <c r="J1970" t="s">
        <v>61</v>
      </c>
      <c r="K1970" t="s">
        <v>64</v>
      </c>
      <c r="L1970">
        <v>1</v>
      </c>
      <c r="M1970" s="2">
        <v>64</v>
      </c>
      <c r="N1970" s="2">
        <v>76</v>
      </c>
      <c r="O1970" s="2">
        <f>Ventas[[#This Row],[Cantidad]]*Ventas[[#This Row],[Costo unitario]]</f>
        <v>64</v>
      </c>
      <c r="P1970" s="2">
        <f>Ventas[[#This Row],[Cantidad]]*Ventas[[#This Row],[Precio unitario]]</f>
        <v>76</v>
      </c>
    </row>
    <row r="1971" spans="2:16" x14ac:dyDescent="0.3">
      <c r="B1971" s="1">
        <v>42582</v>
      </c>
      <c r="C1971">
        <v>2016</v>
      </c>
      <c r="D1971" t="s">
        <v>55</v>
      </c>
      <c r="E1971">
        <v>36</v>
      </c>
      <c r="F1971" t="s">
        <v>89</v>
      </c>
      <c r="G1971" t="s">
        <v>34</v>
      </c>
      <c r="H1971" t="s">
        <v>0</v>
      </c>
      <c r="I1971" s="16">
        <f>VLOOKUP(Ventas[[#This Row],[Estado]], Población[#All], 2, 0)</f>
        <v>712816</v>
      </c>
      <c r="J1971" t="s">
        <v>61</v>
      </c>
      <c r="K1971" t="s">
        <v>64</v>
      </c>
      <c r="L1971">
        <v>1</v>
      </c>
      <c r="M1971" s="2">
        <v>25</v>
      </c>
      <c r="N1971" s="2">
        <v>30</v>
      </c>
      <c r="O1971" s="2">
        <f>Ventas[[#This Row],[Cantidad]]*Ventas[[#This Row],[Costo unitario]]</f>
        <v>25</v>
      </c>
      <c r="P1971" s="2">
        <f>Ventas[[#This Row],[Cantidad]]*Ventas[[#This Row],[Precio unitario]]</f>
        <v>30</v>
      </c>
    </row>
    <row r="1972" spans="2:16" x14ac:dyDescent="0.3">
      <c r="B1972" s="1">
        <v>42582</v>
      </c>
      <c r="C1972">
        <v>2016</v>
      </c>
      <c r="D1972" t="s">
        <v>55</v>
      </c>
      <c r="E1972">
        <v>36</v>
      </c>
      <c r="F1972" t="s">
        <v>89</v>
      </c>
      <c r="G1972" t="s">
        <v>34</v>
      </c>
      <c r="H1972" t="s">
        <v>0</v>
      </c>
      <c r="I1972" s="16">
        <f>VLOOKUP(Ventas[[#This Row],[Estado]], Población[#All], 2, 0)</f>
        <v>712816</v>
      </c>
      <c r="J1972" t="s">
        <v>61</v>
      </c>
      <c r="K1972" t="s">
        <v>64</v>
      </c>
      <c r="L1972">
        <v>2</v>
      </c>
      <c r="M1972" s="2">
        <v>240</v>
      </c>
      <c r="N1972" s="2">
        <v>265.5</v>
      </c>
      <c r="O1972" s="2">
        <f>Ventas[[#This Row],[Cantidad]]*Ventas[[#This Row],[Costo unitario]]</f>
        <v>480</v>
      </c>
      <c r="P1972" s="2">
        <f>Ventas[[#This Row],[Cantidad]]*Ventas[[#This Row],[Precio unitario]]</f>
        <v>531</v>
      </c>
    </row>
    <row r="1973" spans="2:16" x14ac:dyDescent="0.3">
      <c r="B1973" s="1">
        <v>42582</v>
      </c>
      <c r="C1973">
        <v>2016</v>
      </c>
      <c r="D1973" t="s">
        <v>55</v>
      </c>
      <c r="E1973">
        <v>36</v>
      </c>
      <c r="F1973" t="s">
        <v>89</v>
      </c>
      <c r="G1973" t="s">
        <v>34</v>
      </c>
      <c r="H1973" t="s">
        <v>0</v>
      </c>
      <c r="I1973" s="16">
        <f>VLOOKUP(Ventas[[#This Row],[Estado]], Población[#All], 2, 0)</f>
        <v>712816</v>
      </c>
      <c r="J1973" t="s">
        <v>61</v>
      </c>
      <c r="K1973" t="s">
        <v>64</v>
      </c>
      <c r="L1973">
        <v>2</v>
      </c>
      <c r="M1973" s="2">
        <v>4.5</v>
      </c>
      <c r="N1973" s="2">
        <v>5.5</v>
      </c>
      <c r="O1973" s="2">
        <f>Ventas[[#This Row],[Cantidad]]*Ventas[[#This Row],[Costo unitario]]</f>
        <v>9</v>
      </c>
      <c r="P1973" s="2">
        <f>Ventas[[#This Row],[Cantidad]]*Ventas[[#This Row],[Precio unitario]]</f>
        <v>11</v>
      </c>
    </row>
    <row r="1974" spans="2:16" hidden="1" x14ac:dyDescent="0.3">
      <c r="B1974" s="1">
        <v>42231</v>
      </c>
      <c r="C1974">
        <v>2015</v>
      </c>
      <c r="D1974" t="s">
        <v>56</v>
      </c>
      <c r="E1974">
        <v>36</v>
      </c>
      <c r="F1974" t="s">
        <v>89</v>
      </c>
      <c r="G1974" t="s">
        <v>34</v>
      </c>
      <c r="H1974" t="s">
        <v>0</v>
      </c>
      <c r="I1974" s="16">
        <f>VLOOKUP(Ventas[[#This Row],[Estado]], Población[#All], 2, 0)</f>
        <v>712816</v>
      </c>
      <c r="J1974" t="s">
        <v>61</v>
      </c>
      <c r="K1974" t="s">
        <v>64</v>
      </c>
      <c r="L1974">
        <v>3</v>
      </c>
      <c r="M1974" s="2">
        <v>6.67</v>
      </c>
      <c r="N1974" s="2">
        <v>7.6666670000000003</v>
      </c>
      <c r="O1974" s="2">
        <f>Ventas[[#This Row],[Cantidad]]*Ventas[[#This Row],[Costo unitario]]</f>
        <v>20.009999999999998</v>
      </c>
      <c r="P1974" s="2">
        <f>Ventas[[#This Row],[Cantidad]]*Ventas[[#This Row],[Precio unitario]]</f>
        <v>23.000001000000001</v>
      </c>
    </row>
    <row r="1975" spans="2:16" hidden="1" x14ac:dyDescent="0.3">
      <c r="B1975" s="1">
        <v>42231</v>
      </c>
      <c r="C1975">
        <v>2015</v>
      </c>
      <c r="D1975" t="s">
        <v>56</v>
      </c>
      <c r="E1975">
        <v>36</v>
      </c>
      <c r="F1975" t="s">
        <v>89</v>
      </c>
      <c r="G1975" t="s">
        <v>34</v>
      </c>
      <c r="H1975" t="s">
        <v>0</v>
      </c>
      <c r="I1975" s="16">
        <f>VLOOKUP(Ventas[[#This Row],[Estado]], Población[#All], 2, 0)</f>
        <v>712816</v>
      </c>
      <c r="J1975" t="s">
        <v>61</v>
      </c>
      <c r="K1975" t="s">
        <v>64</v>
      </c>
      <c r="L1975">
        <v>2</v>
      </c>
      <c r="M1975" s="2">
        <v>22</v>
      </c>
      <c r="N1975" s="2">
        <v>24</v>
      </c>
      <c r="O1975" s="2">
        <f>Ventas[[#This Row],[Cantidad]]*Ventas[[#This Row],[Costo unitario]]</f>
        <v>44</v>
      </c>
      <c r="P1975" s="2">
        <f>Ventas[[#This Row],[Cantidad]]*Ventas[[#This Row],[Precio unitario]]</f>
        <v>48</v>
      </c>
    </row>
    <row r="1976" spans="2:16" hidden="1" x14ac:dyDescent="0.3">
      <c r="B1976" s="1">
        <v>42249</v>
      </c>
      <c r="C1976">
        <v>2015</v>
      </c>
      <c r="D1976" t="s">
        <v>57</v>
      </c>
      <c r="E1976">
        <v>36</v>
      </c>
      <c r="F1976" t="s">
        <v>89</v>
      </c>
      <c r="G1976" t="s">
        <v>34</v>
      </c>
      <c r="H1976" t="s">
        <v>0</v>
      </c>
      <c r="I1976" s="16">
        <f>VLOOKUP(Ventas[[#This Row],[Estado]], Población[#All], 2, 0)</f>
        <v>712816</v>
      </c>
      <c r="J1976" t="s">
        <v>61</v>
      </c>
      <c r="K1976" t="s">
        <v>64</v>
      </c>
      <c r="L1976">
        <v>2</v>
      </c>
      <c r="M1976" s="2">
        <v>35</v>
      </c>
      <c r="N1976" s="2">
        <v>39</v>
      </c>
      <c r="O1976" s="2">
        <f>Ventas[[#This Row],[Cantidad]]*Ventas[[#This Row],[Costo unitario]]</f>
        <v>70</v>
      </c>
      <c r="P1976" s="2">
        <f>Ventas[[#This Row],[Cantidad]]*Ventas[[#This Row],[Precio unitario]]</f>
        <v>78</v>
      </c>
    </row>
    <row r="1977" spans="2:16" hidden="1" x14ac:dyDescent="0.3">
      <c r="B1977" s="1">
        <v>42249</v>
      </c>
      <c r="C1977">
        <v>2015</v>
      </c>
      <c r="D1977" t="s">
        <v>57</v>
      </c>
      <c r="E1977">
        <v>36</v>
      </c>
      <c r="F1977" t="s">
        <v>89</v>
      </c>
      <c r="G1977" t="s">
        <v>34</v>
      </c>
      <c r="H1977" t="s">
        <v>0</v>
      </c>
      <c r="I1977" s="16">
        <f>VLOOKUP(Ventas[[#This Row],[Estado]], Población[#All], 2, 0)</f>
        <v>712816</v>
      </c>
      <c r="J1977" t="s">
        <v>61</v>
      </c>
      <c r="K1977" t="s">
        <v>64</v>
      </c>
      <c r="L1977">
        <v>2</v>
      </c>
      <c r="M1977" s="2">
        <v>525</v>
      </c>
      <c r="N1977" s="2">
        <v>504</v>
      </c>
      <c r="O1977" s="2">
        <f>Ventas[[#This Row],[Cantidad]]*Ventas[[#This Row],[Costo unitario]]</f>
        <v>1050</v>
      </c>
      <c r="P1977" s="2">
        <f>Ventas[[#This Row],[Cantidad]]*Ventas[[#This Row],[Precio unitario]]</f>
        <v>1008</v>
      </c>
    </row>
    <row r="1978" spans="2:16" hidden="1" x14ac:dyDescent="0.3">
      <c r="B1978" s="1">
        <v>42279</v>
      </c>
      <c r="C1978">
        <v>2015</v>
      </c>
      <c r="D1978" t="s">
        <v>58</v>
      </c>
      <c r="E1978">
        <v>36</v>
      </c>
      <c r="F1978" t="s">
        <v>89</v>
      </c>
      <c r="G1978" t="s">
        <v>34</v>
      </c>
      <c r="H1978" t="s">
        <v>0</v>
      </c>
      <c r="I1978" s="16">
        <f>VLOOKUP(Ventas[[#This Row],[Estado]], Población[#All], 2, 0)</f>
        <v>712816</v>
      </c>
      <c r="J1978" t="s">
        <v>61</v>
      </c>
      <c r="K1978" t="s">
        <v>64</v>
      </c>
      <c r="L1978">
        <v>3</v>
      </c>
      <c r="M1978" s="2">
        <v>36.67</v>
      </c>
      <c r="N1978" s="2">
        <v>39.333333000000003</v>
      </c>
      <c r="O1978" s="2">
        <f>Ventas[[#This Row],[Cantidad]]*Ventas[[#This Row],[Costo unitario]]</f>
        <v>110.01</v>
      </c>
      <c r="P1978" s="2">
        <f>Ventas[[#This Row],[Cantidad]]*Ventas[[#This Row],[Precio unitario]]</f>
        <v>117.999999</v>
      </c>
    </row>
    <row r="1979" spans="2:16" hidden="1" x14ac:dyDescent="0.3">
      <c r="B1979" s="1">
        <v>42282</v>
      </c>
      <c r="C1979">
        <v>2015</v>
      </c>
      <c r="D1979" t="s">
        <v>58</v>
      </c>
      <c r="E1979">
        <v>36</v>
      </c>
      <c r="F1979" t="s">
        <v>89</v>
      </c>
      <c r="G1979" t="s">
        <v>34</v>
      </c>
      <c r="H1979" t="s">
        <v>0</v>
      </c>
      <c r="I1979" s="16">
        <f>VLOOKUP(Ventas[[#This Row],[Estado]], Población[#All], 2, 0)</f>
        <v>712816</v>
      </c>
      <c r="J1979" t="s">
        <v>61</v>
      </c>
      <c r="K1979" t="s">
        <v>64</v>
      </c>
      <c r="L1979">
        <v>2</v>
      </c>
      <c r="M1979" s="2">
        <v>5</v>
      </c>
      <c r="N1979" s="2">
        <v>6</v>
      </c>
      <c r="O1979" s="2">
        <f>Ventas[[#This Row],[Cantidad]]*Ventas[[#This Row],[Costo unitario]]</f>
        <v>10</v>
      </c>
      <c r="P1979" s="2">
        <f>Ventas[[#This Row],[Cantidad]]*Ventas[[#This Row],[Precio unitario]]</f>
        <v>12</v>
      </c>
    </row>
    <row r="1980" spans="2:16" hidden="1" x14ac:dyDescent="0.3">
      <c r="B1980" s="1">
        <v>42325</v>
      </c>
      <c r="C1980">
        <v>2015</v>
      </c>
      <c r="D1980" t="s">
        <v>59</v>
      </c>
      <c r="E1980">
        <v>36</v>
      </c>
      <c r="F1980" t="s">
        <v>89</v>
      </c>
      <c r="G1980" t="s">
        <v>34</v>
      </c>
      <c r="H1980" t="s">
        <v>0</v>
      </c>
      <c r="I1980" s="16">
        <f>VLOOKUP(Ventas[[#This Row],[Estado]], Población[#All], 2, 0)</f>
        <v>712816</v>
      </c>
      <c r="J1980" t="s">
        <v>61</v>
      </c>
      <c r="K1980" t="s">
        <v>76</v>
      </c>
      <c r="L1980">
        <v>1</v>
      </c>
      <c r="M1980" s="2">
        <v>16</v>
      </c>
      <c r="N1980" s="2">
        <v>17</v>
      </c>
      <c r="O1980" s="2">
        <f>Ventas[[#This Row],[Cantidad]]*Ventas[[#This Row],[Costo unitario]]</f>
        <v>16</v>
      </c>
      <c r="P1980" s="2">
        <f>Ventas[[#This Row],[Cantidad]]*Ventas[[#This Row],[Precio unitario]]</f>
        <v>17</v>
      </c>
    </row>
    <row r="1981" spans="2:16" hidden="1" x14ac:dyDescent="0.3">
      <c r="B1981" s="1">
        <v>42325</v>
      </c>
      <c r="C1981">
        <v>2015</v>
      </c>
      <c r="D1981" t="s">
        <v>59</v>
      </c>
      <c r="E1981">
        <v>36</v>
      </c>
      <c r="F1981" t="s">
        <v>89</v>
      </c>
      <c r="G1981" t="s">
        <v>34</v>
      </c>
      <c r="H1981" t="s">
        <v>0</v>
      </c>
      <c r="I1981" s="16">
        <f>VLOOKUP(Ventas[[#This Row],[Estado]], Población[#All], 2, 0)</f>
        <v>712816</v>
      </c>
      <c r="J1981" t="s">
        <v>61</v>
      </c>
      <c r="K1981" t="s">
        <v>68</v>
      </c>
      <c r="L1981">
        <v>2</v>
      </c>
      <c r="M1981" s="2">
        <v>159</v>
      </c>
      <c r="N1981" s="2">
        <v>192</v>
      </c>
      <c r="O1981" s="2">
        <f>Ventas[[#This Row],[Cantidad]]*Ventas[[#This Row],[Costo unitario]]</f>
        <v>318</v>
      </c>
      <c r="P1981" s="2">
        <f>Ventas[[#This Row],[Cantidad]]*Ventas[[#This Row],[Precio unitario]]</f>
        <v>384</v>
      </c>
    </row>
    <row r="1982" spans="2:16" hidden="1" x14ac:dyDescent="0.3">
      <c r="B1982" s="1">
        <v>42346</v>
      </c>
      <c r="C1982">
        <v>2015</v>
      </c>
      <c r="D1982" t="s">
        <v>60</v>
      </c>
      <c r="E1982">
        <v>36</v>
      </c>
      <c r="F1982" t="s">
        <v>89</v>
      </c>
      <c r="G1982" t="s">
        <v>34</v>
      </c>
      <c r="H1982" t="s">
        <v>0</v>
      </c>
      <c r="I1982" s="16">
        <f>VLOOKUP(Ventas[[#This Row],[Estado]], Población[#All], 2, 0)</f>
        <v>712816</v>
      </c>
      <c r="J1982" t="s">
        <v>61</v>
      </c>
      <c r="K1982" t="s">
        <v>76</v>
      </c>
      <c r="L1982">
        <v>2</v>
      </c>
      <c r="M1982" s="2">
        <v>75.5</v>
      </c>
      <c r="N1982" s="2">
        <v>75</v>
      </c>
      <c r="O1982" s="2">
        <f>Ventas[[#This Row],[Cantidad]]*Ventas[[#This Row],[Costo unitario]]</f>
        <v>151</v>
      </c>
      <c r="P1982" s="2">
        <f>Ventas[[#This Row],[Cantidad]]*Ventas[[#This Row],[Precio unitario]]</f>
        <v>150</v>
      </c>
    </row>
    <row r="1983" spans="2:16" hidden="1" x14ac:dyDescent="0.3">
      <c r="B1983" s="1">
        <v>42238</v>
      </c>
      <c r="C1983">
        <v>2015</v>
      </c>
      <c r="D1983" t="s">
        <v>56</v>
      </c>
      <c r="E1983">
        <v>36</v>
      </c>
      <c r="F1983" t="s">
        <v>90</v>
      </c>
      <c r="G1983" t="s">
        <v>34</v>
      </c>
      <c r="H1983" t="s">
        <v>1</v>
      </c>
      <c r="I1983" s="16">
        <f>VLOOKUP(Ventas[[#This Row],[Estado]], Población[#All], 2, 0)</f>
        <v>39240000</v>
      </c>
      <c r="J1983" t="s">
        <v>61</v>
      </c>
      <c r="K1983" t="s">
        <v>76</v>
      </c>
      <c r="L1983">
        <v>1</v>
      </c>
      <c r="M1983" s="2">
        <v>199</v>
      </c>
      <c r="N1983" s="2">
        <v>190</v>
      </c>
      <c r="O1983" s="2">
        <f>Ventas[[#This Row],[Cantidad]]*Ventas[[#This Row],[Costo unitario]]</f>
        <v>199</v>
      </c>
      <c r="P1983" s="2">
        <f>Ventas[[#This Row],[Cantidad]]*Ventas[[#This Row],[Precio unitario]]</f>
        <v>190</v>
      </c>
    </row>
    <row r="1984" spans="2:16" x14ac:dyDescent="0.3">
      <c r="B1984" s="1">
        <v>42485</v>
      </c>
      <c r="C1984">
        <v>2016</v>
      </c>
      <c r="D1984" t="s">
        <v>52</v>
      </c>
      <c r="E1984">
        <v>37</v>
      </c>
      <c r="F1984" t="s">
        <v>90</v>
      </c>
      <c r="G1984" t="s">
        <v>34</v>
      </c>
      <c r="H1984" t="s">
        <v>1</v>
      </c>
      <c r="I1984" s="16">
        <f>VLOOKUP(Ventas[[#This Row],[Estado]], Población[#All], 2, 0)</f>
        <v>39240000</v>
      </c>
      <c r="J1984" t="s">
        <v>61</v>
      </c>
      <c r="K1984" t="s">
        <v>76</v>
      </c>
      <c r="L1984">
        <v>1</v>
      </c>
      <c r="M1984" s="2">
        <v>239</v>
      </c>
      <c r="N1984" s="2">
        <v>323</v>
      </c>
      <c r="O1984" s="2">
        <f>Ventas[[#This Row],[Cantidad]]*Ventas[[#This Row],[Costo unitario]]</f>
        <v>239</v>
      </c>
      <c r="P1984" s="2">
        <f>Ventas[[#This Row],[Cantidad]]*Ventas[[#This Row],[Precio unitario]]</f>
        <v>323</v>
      </c>
    </row>
    <row r="1985" spans="2:16" x14ac:dyDescent="0.3">
      <c r="B1985" s="1">
        <v>42403</v>
      </c>
      <c r="C1985">
        <v>2016</v>
      </c>
      <c r="D1985" t="s">
        <v>50</v>
      </c>
      <c r="E1985">
        <v>30</v>
      </c>
      <c r="F1985" t="s">
        <v>90</v>
      </c>
      <c r="G1985" t="s">
        <v>34</v>
      </c>
      <c r="H1985" t="s">
        <v>1</v>
      </c>
      <c r="I1985" s="16">
        <f>VLOOKUP(Ventas[[#This Row],[Estado]], Población[#All], 2, 0)</f>
        <v>39240000</v>
      </c>
      <c r="J1985" t="s">
        <v>61</v>
      </c>
      <c r="K1985" t="s">
        <v>66</v>
      </c>
      <c r="L1985">
        <v>2</v>
      </c>
      <c r="M1985" s="2">
        <v>175</v>
      </c>
      <c r="N1985" s="2">
        <v>236.5</v>
      </c>
      <c r="O1985" s="2">
        <f>Ventas[[#This Row],[Cantidad]]*Ventas[[#This Row],[Costo unitario]]</f>
        <v>350</v>
      </c>
      <c r="P1985" s="2">
        <f>Ventas[[#This Row],[Cantidad]]*Ventas[[#This Row],[Precio unitario]]</f>
        <v>473</v>
      </c>
    </row>
    <row r="1986" spans="2:16" x14ac:dyDescent="0.3">
      <c r="B1986" s="1">
        <v>42438</v>
      </c>
      <c r="C1986">
        <v>2016</v>
      </c>
      <c r="D1986" t="s">
        <v>51</v>
      </c>
      <c r="E1986">
        <v>30</v>
      </c>
      <c r="F1986" t="s">
        <v>90</v>
      </c>
      <c r="G1986" t="s">
        <v>34</v>
      </c>
      <c r="H1986" t="s">
        <v>1</v>
      </c>
      <c r="I1986" s="16">
        <f>VLOOKUP(Ventas[[#This Row],[Estado]], Población[#All], 2, 0)</f>
        <v>39240000</v>
      </c>
      <c r="J1986" t="s">
        <v>61</v>
      </c>
      <c r="K1986" t="s">
        <v>66</v>
      </c>
      <c r="L1986">
        <v>2</v>
      </c>
      <c r="M1986" s="2">
        <v>437.5</v>
      </c>
      <c r="N1986" s="2">
        <v>527</v>
      </c>
      <c r="O1986" s="2">
        <f>Ventas[[#This Row],[Cantidad]]*Ventas[[#This Row],[Costo unitario]]</f>
        <v>875</v>
      </c>
      <c r="P1986" s="2">
        <f>Ventas[[#This Row],[Cantidad]]*Ventas[[#This Row],[Precio unitario]]</f>
        <v>1054</v>
      </c>
    </row>
    <row r="1987" spans="2:16" x14ac:dyDescent="0.3">
      <c r="B1987" s="1">
        <v>42445</v>
      </c>
      <c r="C1987">
        <v>2016</v>
      </c>
      <c r="D1987" t="s">
        <v>51</v>
      </c>
      <c r="E1987">
        <v>30</v>
      </c>
      <c r="F1987" t="s">
        <v>90</v>
      </c>
      <c r="G1987" t="s">
        <v>34</v>
      </c>
      <c r="H1987" t="s">
        <v>1</v>
      </c>
      <c r="I1987" s="16">
        <f>VLOOKUP(Ventas[[#This Row],[Estado]], Población[#All], 2, 0)</f>
        <v>39240000</v>
      </c>
      <c r="J1987" t="s">
        <v>61</v>
      </c>
      <c r="K1987" t="s">
        <v>78</v>
      </c>
      <c r="L1987">
        <v>2</v>
      </c>
      <c r="M1987" s="2">
        <v>130.5</v>
      </c>
      <c r="N1987" s="2">
        <v>157</v>
      </c>
      <c r="O1987" s="2">
        <f>Ventas[[#This Row],[Cantidad]]*Ventas[[#This Row],[Costo unitario]]</f>
        <v>261</v>
      </c>
      <c r="P1987" s="2">
        <f>Ventas[[#This Row],[Cantidad]]*Ventas[[#This Row],[Precio unitario]]</f>
        <v>314</v>
      </c>
    </row>
    <row r="1988" spans="2:16" x14ac:dyDescent="0.3">
      <c r="B1988" s="1">
        <v>42445</v>
      </c>
      <c r="C1988">
        <v>2016</v>
      </c>
      <c r="D1988" t="s">
        <v>51</v>
      </c>
      <c r="E1988">
        <v>30</v>
      </c>
      <c r="F1988" t="s">
        <v>90</v>
      </c>
      <c r="G1988" t="s">
        <v>34</v>
      </c>
      <c r="H1988" t="s">
        <v>1</v>
      </c>
      <c r="I1988" s="16">
        <f>VLOOKUP(Ventas[[#This Row],[Estado]], Población[#All], 2, 0)</f>
        <v>39240000</v>
      </c>
      <c r="J1988" t="s">
        <v>61</v>
      </c>
      <c r="K1988" t="s">
        <v>78</v>
      </c>
      <c r="L1988">
        <v>1</v>
      </c>
      <c r="M1988" s="2">
        <v>130</v>
      </c>
      <c r="N1988" s="2">
        <v>146</v>
      </c>
      <c r="O1988" s="2">
        <f>Ventas[[#This Row],[Cantidad]]*Ventas[[#This Row],[Costo unitario]]</f>
        <v>130</v>
      </c>
      <c r="P1988" s="2">
        <f>Ventas[[#This Row],[Cantidad]]*Ventas[[#This Row],[Precio unitario]]</f>
        <v>146</v>
      </c>
    </row>
    <row r="1989" spans="2:16" x14ac:dyDescent="0.3">
      <c r="B1989" s="1">
        <v>42449</v>
      </c>
      <c r="C1989">
        <v>2016</v>
      </c>
      <c r="D1989" t="s">
        <v>51</v>
      </c>
      <c r="E1989">
        <v>30</v>
      </c>
      <c r="F1989" t="s">
        <v>90</v>
      </c>
      <c r="G1989" t="s">
        <v>34</v>
      </c>
      <c r="H1989" t="s">
        <v>1</v>
      </c>
      <c r="I1989" s="16">
        <f>VLOOKUP(Ventas[[#This Row],[Estado]], Población[#All], 2, 0)</f>
        <v>39240000</v>
      </c>
      <c r="J1989" t="s">
        <v>61</v>
      </c>
      <c r="K1989" t="s">
        <v>66</v>
      </c>
      <c r="L1989">
        <v>1</v>
      </c>
      <c r="M1989" s="2">
        <v>805</v>
      </c>
      <c r="N1989" s="2">
        <v>1004</v>
      </c>
      <c r="O1989" s="2">
        <f>Ventas[[#This Row],[Cantidad]]*Ventas[[#This Row],[Costo unitario]]</f>
        <v>805</v>
      </c>
      <c r="P1989" s="2">
        <f>Ventas[[#This Row],[Cantidad]]*Ventas[[#This Row],[Precio unitario]]</f>
        <v>1004</v>
      </c>
    </row>
    <row r="1990" spans="2:16" x14ac:dyDescent="0.3">
      <c r="B1990" s="1">
        <v>42456</v>
      </c>
      <c r="C1990">
        <v>2016</v>
      </c>
      <c r="D1990" t="s">
        <v>51</v>
      </c>
      <c r="E1990">
        <v>30</v>
      </c>
      <c r="F1990" t="s">
        <v>90</v>
      </c>
      <c r="G1990" t="s">
        <v>34</v>
      </c>
      <c r="H1990" t="s">
        <v>1</v>
      </c>
      <c r="I1990" s="16">
        <f>VLOOKUP(Ventas[[#This Row],[Estado]], Población[#All], 2, 0)</f>
        <v>39240000</v>
      </c>
      <c r="J1990" t="s">
        <v>61</v>
      </c>
      <c r="K1990" t="s">
        <v>78</v>
      </c>
      <c r="L1990">
        <v>2</v>
      </c>
      <c r="M1990" s="2">
        <v>85.5</v>
      </c>
      <c r="N1990" s="2">
        <v>118</v>
      </c>
      <c r="O1990" s="2">
        <f>Ventas[[#This Row],[Cantidad]]*Ventas[[#This Row],[Costo unitario]]</f>
        <v>171</v>
      </c>
      <c r="P1990" s="2">
        <f>Ventas[[#This Row],[Cantidad]]*Ventas[[#This Row],[Precio unitario]]</f>
        <v>236</v>
      </c>
    </row>
    <row r="1991" spans="2:16" x14ac:dyDescent="0.3">
      <c r="B1991" s="1">
        <v>42456</v>
      </c>
      <c r="C1991">
        <v>2016</v>
      </c>
      <c r="D1991" t="s">
        <v>51</v>
      </c>
      <c r="E1991">
        <v>30</v>
      </c>
      <c r="F1991" t="s">
        <v>90</v>
      </c>
      <c r="G1991" t="s">
        <v>34</v>
      </c>
      <c r="H1991" t="s">
        <v>1</v>
      </c>
      <c r="I1991" s="16">
        <f>VLOOKUP(Ventas[[#This Row],[Estado]], Población[#All], 2, 0)</f>
        <v>39240000</v>
      </c>
      <c r="J1991" t="s">
        <v>61</v>
      </c>
      <c r="K1991" t="s">
        <v>78</v>
      </c>
      <c r="L1991">
        <v>2</v>
      </c>
      <c r="M1991" s="2">
        <v>57.5</v>
      </c>
      <c r="N1991" s="2">
        <v>79</v>
      </c>
      <c r="O1991" s="2">
        <f>Ventas[[#This Row],[Cantidad]]*Ventas[[#This Row],[Costo unitario]]</f>
        <v>115</v>
      </c>
      <c r="P1991" s="2">
        <f>Ventas[[#This Row],[Cantidad]]*Ventas[[#This Row],[Precio unitario]]</f>
        <v>158</v>
      </c>
    </row>
    <row r="1992" spans="2:16" x14ac:dyDescent="0.3">
      <c r="B1992" s="1">
        <v>42485</v>
      </c>
      <c r="C1992">
        <v>2016</v>
      </c>
      <c r="D1992" t="s">
        <v>52</v>
      </c>
      <c r="E1992">
        <v>30</v>
      </c>
      <c r="F1992" t="s">
        <v>90</v>
      </c>
      <c r="G1992" t="s">
        <v>34</v>
      </c>
      <c r="H1992" t="s">
        <v>1</v>
      </c>
      <c r="I1992" s="16">
        <f>VLOOKUP(Ventas[[#This Row],[Estado]], Población[#All], 2, 0)</f>
        <v>39240000</v>
      </c>
      <c r="J1992" t="s">
        <v>61</v>
      </c>
      <c r="K1992" t="s">
        <v>66</v>
      </c>
      <c r="L1992">
        <v>3</v>
      </c>
      <c r="M1992" s="2">
        <v>151.66999999999999</v>
      </c>
      <c r="N1992" s="2">
        <v>184.66666699999999</v>
      </c>
      <c r="O1992" s="2">
        <f>Ventas[[#This Row],[Cantidad]]*Ventas[[#This Row],[Costo unitario]]</f>
        <v>455.01</v>
      </c>
      <c r="P1992" s="2">
        <f>Ventas[[#This Row],[Cantidad]]*Ventas[[#This Row],[Precio unitario]]</f>
        <v>554.000001</v>
      </c>
    </row>
    <row r="1993" spans="2:16" x14ac:dyDescent="0.3">
      <c r="B1993" s="1">
        <v>42491</v>
      </c>
      <c r="C1993">
        <v>2016</v>
      </c>
      <c r="D1993" t="s">
        <v>53</v>
      </c>
      <c r="E1993">
        <v>30</v>
      </c>
      <c r="F1993" t="s">
        <v>90</v>
      </c>
      <c r="G1993" t="s">
        <v>34</v>
      </c>
      <c r="H1993" t="s">
        <v>1</v>
      </c>
      <c r="I1993" s="16">
        <f>VLOOKUP(Ventas[[#This Row],[Estado]], Población[#All], 2, 0)</f>
        <v>39240000</v>
      </c>
      <c r="J1993" t="s">
        <v>61</v>
      </c>
      <c r="K1993" t="s">
        <v>78</v>
      </c>
      <c r="L1993">
        <v>1</v>
      </c>
      <c r="M1993" s="2">
        <v>225</v>
      </c>
      <c r="N1993" s="2">
        <v>264</v>
      </c>
      <c r="O1993" s="2">
        <f>Ventas[[#This Row],[Cantidad]]*Ventas[[#This Row],[Costo unitario]]</f>
        <v>225</v>
      </c>
      <c r="P1993" s="2">
        <f>Ventas[[#This Row],[Cantidad]]*Ventas[[#This Row],[Precio unitario]]</f>
        <v>264</v>
      </c>
    </row>
    <row r="1994" spans="2:16" x14ac:dyDescent="0.3">
      <c r="B1994" s="1">
        <v>42491</v>
      </c>
      <c r="C1994">
        <v>2016</v>
      </c>
      <c r="D1994" t="s">
        <v>53</v>
      </c>
      <c r="E1994">
        <v>30</v>
      </c>
      <c r="F1994" t="s">
        <v>90</v>
      </c>
      <c r="G1994" t="s">
        <v>34</v>
      </c>
      <c r="H1994" t="s">
        <v>1</v>
      </c>
      <c r="I1994" s="16">
        <f>VLOOKUP(Ventas[[#This Row],[Estado]], Población[#All], 2, 0)</f>
        <v>39240000</v>
      </c>
      <c r="J1994" t="s">
        <v>61</v>
      </c>
      <c r="K1994" t="s">
        <v>78</v>
      </c>
      <c r="L1994">
        <v>2</v>
      </c>
      <c r="M1994" s="2">
        <v>62.5</v>
      </c>
      <c r="N1994" s="2">
        <v>81.5</v>
      </c>
      <c r="O1994" s="2">
        <f>Ventas[[#This Row],[Cantidad]]*Ventas[[#This Row],[Costo unitario]]</f>
        <v>125</v>
      </c>
      <c r="P1994" s="2">
        <f>Ventas[[#This Row],[Cantidad]]*Ventas[[#This Row],[Precio unitario]]</f>
        <v>163</v>
      </c>
    </row>
    <row r="1995" spans="2:16" x14ac:dyDescent="0.3">
      <c r="B1995" s="1">
        <v>42500</v>
      </c>
      <c r="C1995">
        <v>2016</v>
      </c>
      <c r="D1995" t="s">
        <v>53</v>
      </c>
      <c r="E1995">
        <v>30</v>
      </c>
      <c r="F1995" t="s">
        <v>90</v>
      </c>
      <c r="G1995" t="s">
        <v>34</v>
      </c>
      <c r="H1995" t="s">
        <v>1</v>
      </c>
      <c r="I1995" s="16">
        <f>VLOOKUP(Ventas[[#This Row],[Estado]], Población[#All], 2, 0)</f>
        <v>39240000</v>
      </c>
      <c r="J1995" t="s">
        <v>61</v>
      </c>
      <c r="K1995" t="s">
        <v>78</v>
      </c>
      <c r="L1995">
        <v>3</v>
      </c>
      <c r="M1995" s="2">
        <v>18.329999999999998</v>
      </c>
      <c r="N1995" s="2">
        <v>24</v>
      </c>
      <c r="O1995" s="2">
        <f>Ventas[[#This Row],[Cantidad]]*Ventas[[#This Row],[Costo unitario]]</f>
        <v>54.989999999999995</v>
      </c>
      <c r="P1995" s="2">
        <f>Ventas[[#This Row],[Cantidad]]*Ventas[[#This Row],[Precio unitario]]</f>
        <v>72</v>
      </c>
    </row>
    <row r="1996" spans="2:16" x14ac:dyDescent="0.3">
      <c r="B1996" s="1">
        <v>42500</v>
      </c>
      <c r="C1996">
        <v>2016</v>
      </c>
      <c r="D1996" t="s">
        <v>53</v>
      </c>
      <c r="E1996">
        <v>30</v>
      </c>
      <c r="F1996" t="s">
        <v>90</v>
      </c>
      <c r="G1996" t="s">
        <v>34</v>
      </c>
      <c r="H1996" t="s">
        <v>1</v>
      </c>
      <c r="I1996" s="16">
        <f>VLOOKUP(Ventas[[#This Row],[Estado]], Población[#All], 2, 0)</f>
        <v>39240000</v>
      </c>
      <c r="J1996" t="s">
        <v>61</v>
      </c>
      <c r="K1996" t="s">
        <v>78</v>
      </c>
      <c r="L1996">
        <v>3</v>
      </c>
      <c r="M1996" s="2">
        <v>12</v>
      </c>
      <c r="N1996" s="2">
        <v>14.333333</v>
      </c>
      <c r="O1996" s="2">
        <f>Ventas[[#This Row],[Cantidad]]*Ventas[[#This Row],[Costo unitario]]</f>
        <v>36</v>
      </c>
      <c r="P1996" s="2">
        <f>Ventas[[#This Row],[Cantidad]]*Ventas[[#This Row],[Precio unitario]]</f>
        <v>42.999999000000003</v>
      </c>
    </row>
    <row r="1997" spans="2:16" x14ac:dyDescent="0.3">
      <c r="B1997" s="1">
        <v>42547</v>
      </c>
      <c r="C1997">
        <v>2016</v>
      </c>
      <c r="D1997" t="s">
        <v>54</v>
      </c>
      <c r="E1997">
        <v>30</v>
      </c>
      <c r="F1997" t="s">
        <v>90</v>
      </c>
      <c r="G1997" t="s">
        <v>34</v>
      </c>
      <c r="H1997" t="s">
        <v>1</v>
      </c>
      <c r="I1997" s="16">
        <f>VLOOKUP(Ventas[[#This Row],[Estado]], Población[#All], 2, 0)</f>
        <v>39240000</v>
      </c>
      <c r="J1997" t="s">
        <v>61</v>
      </c>
      <c r="K1997" t="s">
        <v>66</v>
      </c>
      <c r="L1997">
        <v>3</v>
      </c>
      <c r="M1997" s="2">
        <v>186.67</v>
      </c>
      <c r="N1997" s="2">
        <v>259.66666700000002</v>
      </c>
      <c r="O1997" s="2">
        <f>Ventas[[#This Row],[Cantidad]]*Ventas[[#This Row],[Costo unitario]]</f>
        <v>560.01</v>
      </c>
      <c r="P1997" s="2">
        <f>Ventas[[#This Row],[Cantidad]]*Ventas[[#This Row],[Precio unitario]]</f>
        <v>779.00000100000011</v>
      </c>
    </row>
    <row r="1998" spans="2:16" x14ac:dyDescent="0.3">
      <c r="B1998" s="1">
        <v>42552</v>
      </c>
      <c r="C1998">
        <v>2016</v>
      </c>
      <c r="D1998" t="s">
        <v>55</v>
      </c>
      <c r="E1998">
        <v>30</v>
      </c>
      <c r="F1998" t="s">
        <v>90</v>
      </c>
      <c r="G1998" t="s">
        <v>34</v>
      </c>
      <c r="H1998" t="s">
        <v>1</v>
      </c>
      <c r="I1998" s="16">
        <f>VLOOKUP(Ventas[[#This Row],[Estado]], Población[#All], 2, 0)</f>
        <v>39240000</v>
      </c>
      <c r="J1998" t="s">
        <v>61</v>
      </c>
      <c r="K1998" t="s">
        <v>66</v>
      </c>
      <c r="L1998">
        <v>1</v>
      </c>
      <c r="M1998" s="2">
        <v>105</v>
      </c>
      <c r="N1998" s="2">
        <v>124</v>
      </c>
      <c r="O1998" s="2">
        <f>Ventas[[#This Row],[Cantidad]]*Ventas[[#This Row],[Costo unitario]]</f>
        <v>105</v>
      </c>
      <c r="P1998" s="2">
        <f>Ventas[[#This Row],[Cantidad]]*Ventas[[#This Row],[Precio unitario]]</f>
        <v>124</v>
      </c>
    </row>
    <row r="1999" spans="2:16" x14ac:dyDescent="0.3">
      <c r="B1999" s="1">
        <v>42559</v>
      </c>
      <c r="C1999">
        <v>2016</v>
      </c>
      <c r="D1999" t="s">
        <v>55</v>
      </c>
      <c r="E1999">
        <v>30</v>
      </c>
      <c r="F1999" t="s">
        <v>90</v>
      </c>
      <c r="G1999" t="s">
        <v>34</v>
      </c>
      <c r="H1999" t="s">
        <v>1</v>
      </c>
      <c r="I1999" s="16">
        <f>VLOOKUP(Ventas[[#This Row],[Estado]], Población[#All], 2, 0)</f>
        <v>39240000</v>
      </c>
      <c r="J1999" t="s">
        <v>61</v>
      </c>
      <c r="K1999" t="s">
        <v>66</v>
      </c>
      <c r="L1999">
        <v>1</v>
      </c>
      <c r="M1999" s="2">
        <v>175</v>
      </c>
      <c r="N1999" s="2">
        <v>228</v>
      </c>
      <c r="O1999" s="2">
        <f>Ventas[[#This Row],[Cantidad]]*Ventas[[#This Row],[Costo unitario]]</f>
        <v>175</v>
      </c>
      <c r="P1999" s="2">
        <f>Ventas[[#This Row],[Cantidad]]*Ventas[[#This Row],[Precio unitario]]</f>
        <v>228</v>
      </c>
    </row>
    <row r="2000" spans="2:16" x14ac:dyDescent="0.3">
      <c r="B2000" s="1">
        <v>42569</v>
      </c>
      <c r="C2000">
        <v>2016</v>
      </c>
      <c r="D2000" t="s">
        <v>55</v>
      </c>
      <c r="E2000">
        <v>30</v>
      </c>
      <c r="F2000" t="s">
        <v>90</v>
      </c>
      <c r="G2000" t="s">
        <v>34</v>
      </c>
      <c r="H2000" t="s">
        <v>1</v>
      </c>
      <c r="I2000" s="16">
        <f>VLOOKUP(Ventas[[#This Row],[Estado]], Población[#All], 2, 0)</f>
        <v>39240000</v>
      </c>
      <c r="J2000" t="s">
        <v>61</v>
      </c>
      <c r="K2000" t="s">
        <v>66</v>
      </c>
      <c r="L2000">
        <v>2</v>
      </c>
      <c r="M2000" s="2">
        <v>70</v>
      </c>
      <c r="N2000" s="2">
        <v>80.5</v>
      </c>
      <c r="O2000" s="2">
        <f>Ventas[[#This Row],[Cantidad]]*Ventas[[#This Row],[Costo unitario]]</f>
        <v>140</v>
      </c>
      <c r="P2000" s="2">
        <f>Ventas[[#This Row],[Cantidad]]*Ventas[[#This Row],[Precio unitario]]</f>
        <v>161</v>
      </c>
    </row>
    <row r="2001" spans="2:16" hidden="1" x14ac:dyDescent="0.3">
      <c r="B2001" s="1">
        <v>42194</v>
      </c>
      <c r="C2001">
        <v>2015</v>
      </c>
      <c r="D2001" t="s">
        <v>55</v>
      </c>
      <c r="E2001">
        <v>30</v>
      </c>
      <c r="F2001" t="s">
        <v>90</v>
      </c>
      <c r="G2001" t="s">
        <v>34</v>
      </c>
      <c r="H2001" t="s">
        <v>1</v>
      </c>
      <c r="I2001" s="16">
        <f>VLOOKUP(Ventas[[#This Row],[Estado]], Población[#All], 2, 0)</f>
        <v>39240000</v>
      </c>
      <c r="J2001" t="s">
        <v>61</v>
      </c>
      <c r="K2001" t="s">
        <v>78</v>
      </c>
      <c r="L2001">
        <v>3</v>
      </c>
      <c r="M2001" s="2">
        <v>23.33</v>
      </c>
      <c r="N2001" s="2">
        <v>27.333333</v>
      </c>
      <c r="O2001" s="2">
        <f>Ventas[[#This Row],[Cantidad]]*Ventas[[#This Row],[Costo unitario]]</f>
        <v>69.989999999999995</v>
      </c>
      <c r="P2001" s="2">
        <f>Ventas[[#This Row],[Cantidad]]*Ventas[[#This Row],[Precio unitario]]</f>
        <v>81.999999000000003</v>
      </c>
    </row>
    <row r="2002" spans="2:16" hidden="1" x14ac:dyDescent="0.3">
      <c r="B2002" s="1">
        <v>42194</v>
      </c>
      <c r="C2002">
        <v>2015</v>
      </c>
      <c r="D2002" t="s">
        <v>55</v>
      </c>
      <c r="E2002">
        <v>30</v>
      </c>
      <c r="F2002" t="s">
        <v>90</v>
      </c>
      <c r="G2002" t="s">
        <v>34</v>
      </c>
      <c r="H2002" t="s">
        <v>1</v>
      </c>
      <c r="I2002" s="16">
        <f>VLOOKUP(Ventas[[#This Row],[Estado]], Población[#All], 2, 0)</f>
        <v>39240000</v>
      </c>
      <c r="J2002" t="s">
        <v>61</v>
      </c>
      <c r="K2002" t="s">
        <v>78</v>
      </c>
      <c r="L2002">
        <v>2</v>
      </c>
      <c r="M2002" s="2">
        <v>20</v>
      </c>
      <c r="N2002" s="2">
        <v>23.5</v>
      </c>
      <c r="O2002" s="2">
        <f>Ventas[[#This Row],[Cantidad]]*Ventas[[#This Row],[Costo unitario]]</f>
        <v>40</v>
      </c>
      <c r="P2002" s="2">
        <f>Ventas[[#This Row],[Cantidad]]*Ventas[[#This Row],[Precio unitario]]</f>
        <v>47</v>
      </c>
    </row>
    <row r="2003" spans="2:16" hidden="1" x14ac:dyDescent="0.3">
      <c r="B2003" s="1">
        <v>42194</v>
      </c>
      <c r="C2003">
        <v>2015</v>
      </c>
      <c r="D2003" t="s">
        <v>55</v>
      </c>
      <c r="E2003">
        <v>30</v>
      </c>
      <c r="F2003" t="s">
        <v>90</v>
      </c>
      <c r="G2003" t="s">
        <v>34</v>
      </c>
      <c r="H2003" t="s">
        <v>1</v>
      </c>
      <c r="I2003" s="16">
        <f>VLOOKUP(Ventas[[#This Row],[Estado]], Población[#All], 2, 0)</f>
        <v>39240000</v>
      </c>
      <c r="J2003" t="s">
        <v>61</v>
      </c>
      <c r="K2003" t="s">
        <v>66</v>
      </c>
      <c r="L2003">
        <v>2</v>
      </c>
      <c r="M2003" s="2">
        <v>192.5</v>
      </c>
      <c r="N2003" s="2">
        <v>203</v>
      </c>
      <c r="O2003" s="2">
        <f>Ventas[[#This Row],[Cantidad]]*Ventas[[#This Row],[Costo unitario]]</f>
        <v>385</v>
      </c>
      <c r="P2003" s="2">
        <f>Ventas[[#This Row],[Cantidad]]*Ventas[[#This Row],[Precio unitario]]</f>
        <v>406</v>
      </c>
    </row>
    <row r="2004" spans="2:16" hidden="1" x14ac:dyDescent="0.3">
      <c r="B2004" s="1">
        <v>42205</v>
      </c>
      <c r="C2004">
        <v>2015</v>
      </c>
      <c r="D2004" t="s">
        <v>55</v>
      </c>
      <c r="E2004">
        <v>30</v>
      </c>
      <c r="F2004" t="s">
        <v>90</v>
      </c>
      <c r="G2004" t="s">
        <v>34</v>
      </c>
      <c r="H2004" t="s">
        <v>1</v>
      </c>
      <c r="I2004" s="16">
        <f>VLOOKUP(Ventas[[#This Row],[Estado]], Población[#All], 2, 0)</f>
        <v>39240000</v>
      </c>
      <c r="J2004" t="s">
        <v>61</v>
      </c>
      <c r="K2004" t="s">
        <v>78</v>
      </c>
      <c r="L2004">
        <v>1</v>
      </c>
      <c r="M2004" s="2">
        <v>10</v>
      </c>
      <c r="N2004" s="2">
        <v>12</v>
      </c>
      <c r="O2004" s="2">
        <f>Ventas[[#This Row],[Cantidad]]*Ventas[[#This Row],[Costo unitario]]</f>
        <v>10</v>
      </c>
      <c r="P2004" s="2">
        <f>Ventas[[#This Row],[Cantidad]]*Ventas[[#This Row],[Precio unitario]]</f>
        <v>12</v>
      </c>
    </row>
    <row r="2005" spans="2:16" hidden="1" x14ac:dyDescent="0.3">
      <c r="B2005" s="1">
        <v>42219</v>
      </c>
      <c r="C2005">
        <v>2015</v>
      </c>
      <c r="D2005" t="s">
        <v>56</v>
      </c>
      <c r="E2005">
        <v>30</v>
      </c>
      <c r="F2005" t="s">
        <v>90</v>
      </c>
      <c r="G2005" t="s">
        <v>34</v>
      </c>
      <c r="H2005" t="s">
        <v>1</v>
      </c>
      <c r="I2005" s="16">
        <f>VLOOKUP(Ventas[[#This Row],[Estado]], Población[#All], 2, 0)</f>
        <v>39240000</v>
      </c>
      <c r="J2005" t="s">
        <v>61</v>
      </c>
      <c r="K2005" t="s">
        <v>66</v>
      </c>
      <c r="L2005">
        <v>1</v>
      </c>
      <c r="M2005" s="2">
        <v>770</v>
      </c>
      <c r="N2005" s="2">
        <v>811</v>
      </c>
      <c r="O2005" s="2">
        <f>Ventas[[#This Row],[Cantidad]]*Ventas[[#This Row],[Costo unitario]]</f>
        <v>770</v>
      </c>
      <c r="P2005" s="2">
        <f>Ventas[[#This Row],[Cantidad]]*Ventas[[#This Row],[Precio unitario]]</f>
        <v>811</v>
      </c>
    </row>
    <row r="2006" spans="2:16" hidden="1" x14ac:dyDescent="0.3">
      <c r="B2006" s="1">
        <v>42228</v>
      </c>
      <c r="C2006">
        <v>2015</v>
      </c>
      <c r="D2006" t="s">
        <v>56</v>
      </c>
      <c r="E2006">
        <v>30</v>
      </c>
      <c r="F2006" t="s">
        <v>90</v>
      </c>
      <c r="G2006" t="s">
        <v>34</v>
      </c>
      <c r="H2006" t="s">
        <v>1</v>
      </c>
      <c r="I2006" s="16">
        <f>VLOOKUP(Ventas[[#This Row],[Estado]], Población[#All], 2, 0)</f>
        <v>39240000</v>
      </c>
      <c r="J2006" t="s">
        <v>61</v>
      </c>
      <c r="K2006" t="s">
        <v>66</v>
      </c>
      <c r="L2006">
        <v>1</v>
      </c>
      <c r="M2006" s="2">
        <v>420</v>
      </c>
      <c r="N2006" s="2">
        <v>435</v>
      </c>
      <c r="O2006" s="2">
        <f>Ventas[[#This Row],[Cantidad]]*Ventas[[#This Row],[Costo unitario]]</f>
        <v>420</v>
      </c>
      <c r="P2006" s="2">
        <f>Ventas[[#This Row],[Cantidad]]*Ventas[[#This Row],[Precio unitario]]</f>
        <v>435</v>
      </c>
    </row>
    <row r="2007" spans="2:16" hidden="1" x14ac:dyDescent="0.3">
      <c r="B2007" s="1">
        <v>42230</v>
      </c>
      <c r="C2007">
        <v>2015</v>
      </c>
      <c r="D2007" t="s">
        <v>56</v>
      </c>
      <c r="E2007">
        <v>30</v>
      </c>
      <c r="F2007" t="s">
        <v>90</v>
      </c>
      <c r="G2007" t="s">
        <v>34</v>
      </c>
      <c r="H2007" t="s">
        <v>1</v>
      </c>
      <c r="I2007" s="16">
        <f>VLOOKUP(Ventas[[#This Row],[Estado]], Población[#All], 2, 0)</f>
        <v>39240000</v>
      </c>
      <c r="J2007" t="s">
        <v>61</v>
      </c>
      <c r="K2007" t="s">
        <v>78</v>
      </c>
      <c r="L2007">
        <v>3</v>
      </c>
      <c r="M2007" s="2">
        <v>45</v>
      </c>
      <c r="N2007" s="2">
        <v>44.666666999999997</v>
      </c>
      <c r="O2007" s="2">
        <f>Ventas[[#This Row],[Cantidad]]*Ventas[[#This Row],[Costo unitario]]</f>
        <v>135</v>
      </c>
      <c r="P2007" s="2">
        <f>Ventas[[#This Row],[Cantidad]]*Ventas[[#This Row],[Precio unitario]]</f>
        <v>134.000001</v>
      </c>
    </row>
    <row r="2008" spans="2:16" hidden="1" x14ac:dyDescent="0.3">
      <c r="B2008" s="1">
        <v>42230</v>
      </c>
      <c r="C2008">
        <v>2015</v>
      </c>
      <c r="D2008" t="s">
        <v>56</v>
      </c>
      <c r="E2008">
        <v>30</v>
      </c>
      <c r="F2008" t="s">
        <v>90</v>
      </c>
      <c r="G2008" t="s">
        <v>34</v>
      </c>
      <c r="H2008" t="s">
        <v>1</v>
      </c>
      <c r="I2008" s="16">
        <f>VLOOKUP(Ventas[[#This Row],[Estado]], Población[#All], 2, 0)</f>
        <v>39240000</v>
      </c>
      <c r="J2008" t="s">
        <v>61</v>
      </c>
      <c r="K2008" t="s">
        <v>78</v>
      </c>
      <c r="L2008">
        <v>2</v>
      </c>
      <c r="M2008" s="2">
        <v>25</v>
      </c>
      <c r="N2008" s="2">
        <v>30</v>
      </c>
      <c r="O2008" s="2">
        <f>Ventas[[#This Row],[Cantidad]]*Ventas[[#This Row],[Costo unitario]]</f>
        <v>50</v>
      </c>
      <c r="P2008" s="2">
        <f>Ventas[[#This Row],[Cantidad]]*Ventas[[#This Row],[Precio unitario]]</f>
        <v>60</v>
      </c>
    </row>
    <row r="2009" spans="2:16" hidden="1" x14ac:dyDescent="0.3">
      <c r="B2009" s="1">
        <v>42245</v>
      </c>
      <c r="C2009">
        <v>2015</v>
      </c>
      <c r="D2009" t="s">
        <v>56</v>
      </c>
      <c r="E2009">
        <v>30</v>
      </c>
      <c r="F2009" t="s">
        <v>90</v>
      </c>
      <c r="G2009" t="s">
        <v>34</v>
      </c>
      <c r="H2009" t="s">
        <v>1</v>
      </c>
      <c r="I2009" s="16">
        <f>VLOOKUP(Ventas[[#This Row],[Estado]], Población[#All], 2, 0)</f>
        <v>39240000</v>
      </c>
      <c r="J2009" t="s">
        <v>61</v>
      </c>
      <c r="K2009" t="s">
        <v>66</v>
      </c>
      <c r="L2009">
        <v>1</v>
      </c>
      <c r="M2009" s="2">
        <v>700</v>
      </c>
      <c r="N2009" s="2">
        <v>772</v>
      </c>
      <c r="O2009" s="2">
        <f>Ventas[[#This Row],[Cantidad]]*Ventas[[#This Row],[Costo unitario]]</f>
        <v>700</v>
      </c>
      <c r="P2009" s="2">
        <f>Ventas[[#This Row],[Cantidad]]*Ventas[[#This Row],[Precio unitario]]</f>
        <v>772</v>
      </c>
    </row>
    <row r="2010" spans="2:16" hidden="1" x14ac:dyDescent="0.3">
      <c r="B2010" s="1">
        <v>42247</v>
      </c>
      <c r="C2010">
        <v>2015</v>
      </c>
      <c r="D2010" t="s">
        <v>56</v>
      </c>
      <c r="E2010">
        <v>30</v>
      </c>
      <c r="F2010" t="s">
        <v>90</v>
      </c>
      <c r="G2010" t="s">
        <v>34</v>
      </c>
      <c r="H2010" t="s">
        <v>1</v>
      </c>
      <c r="I2010" s="16">
        <f>VLOOKUP(Ventas[[#This Row],[Estado]], Población[#All], 2, 0)</f>
        <v>39240000</v>
      </c>
      <c r="J2010" t="s">
        <v>61</v>
      </c>
      <c r="K2010" t="s">
        <v>66</v>
      </c>
      <c r="L2010">
        <v>3</v>
      </c>
      <c r="M2010" s="2">
        <v>268.33</v>
      </c>
      <c r="N2010" s="2">
        <v>308.66666700000002</v>
      </c>
      <c r="O2010" s="2">
        <f>Ventas[[#This Row],[Cantidad]]*Ventas[[#This Row],[Costo unitario]]</f>
        <v>804.99</v>
      </c>
      <c r="P2010" s="2">
        <f>Ventas[[#This Row],[Cantidad]]*Ventas[[#This Row],[Precio unitario]]</f>
        <v>926.00000100000011</v>
      </c>
    </row>
    <row r="2011" spans="2:16" hidden="1" x14ac:dyDescent="0.3">
      <c r="B2011" s="1">
        <v>42265</v>
      </c>
      <c r="C2011">
        <v>2015</v>
      </c>
      <c r="D2011" t="s">
        <v>57</v>
      </c>
      <c r="E2011">
        <v>30</v>
      </c>
      <c r="F2011" t="s">
        <v>90</v>
      </c>
      <c r="G2011" t="s">
        <v>34</v>
      </c>
      <c r="H2011" t="s">
        <v>1</v>
      </c>
      <c r="I2011" s="16">
        <f>VLOOKUP(Ventas[[#This Row],[Estado]], Población[#All], 2, 0)</f>
        <v>39240000</v>
      </c>
      <c r="J2011" t="s">
        <v>61</v>
      </c>
      <c r="K2011" t="s">
        <v>66</v>
      </c>
      <c r="L2011">
        <v>1</v>
      </c>
      <c r="M2011" s="2">
        <v>945</v>
      </c>
      <c r="N2011" s="2">
        <v>1076</v>
      </c>
      <c r="O2011" s="2">
        <f>Ventas[[#This Row],[Cantidad]]*Ventas[[#This Row],[Costo unitario]]</f>
        <v>945</v>
      </c>
      <c r="P2011" s="2">
        <f>Ventas[[#This Row],[Cantidad]]*Ventas[[#This Row],[Precio unitario]]</f>
        <v>1076</v>
      </c>
    </row>
    <row r="2012" spans="2:16" hidden="1" x14ac:dyDescent="0.3">
      <c r="B2012" s="1">
        <v>42268</v>
      </c>
      <c r="C2012">
        <v>2015</v>
      </c>
      <c r="D2012" t="s">
        <v>57</v>
      </c>
      <c r="E2012">
        <v>30</v>
      </c>
      <c r="F2012" t="s">
        <v>90</v>
      </c>
      <c r="G2012" t="s">
        <v>34</v>
      </c>
      <c r="H2012" t="s">
        <v>1</v>
      </c>
      <c r="I2012" s="16">
        <f>VLOOKUP(Ventas[[#This Row],[Estado]], Población[#All], 2, 0)</f>
        <v>39240000</v>
      </c>
      <c r="J2012" t="s">
        <v>61</v>
      </c>
      <c r="K2012" t="s">
        <v>66</v>
      </c>
      <c r="L2012">
        <v>1</v>
      </c>
      <c r="M2012" s="2">
        <v>35</v>
      </c>
      <c r="N2012" s="2">
        <v>38</v>
      </c>
      <c r="O2012" s="2">
        <f>Ventas[[#This Row],[Cantidad]]*Ventas[[#This Row],[Costo unitario]]</f>
        <v>35</v>
      </c>
      <c r="P2012" s="2">
        <f>Ventas[[#This Row],[Cantidad]]*Ventas[[#This Row],[Precio unitario]]</f>
        <v>38</v>
      </c>
    </row>
    <row r="2013" spans="2:16" hidden="1" x14ac:dyDescent="0.3">
      <c r="B2013" s="1">
        <v>42293</v>
      </c>
      <c r="C2013">
        <v>2015</v>
      </c>
      <c r="D2013" t="s">
        <v>58</v>
      </c>
      <c r="E2013">
        <v>30</v>
      </c>
      <c r="F2013" t="s">
        <v>90</v>
      </c>
      <c r="G2013" t="s">
        <v>34</v>
      </c>
      <c r="H2013" t="s">
        <v>1</v>
      </c>
      <c r="I2013" s="16">
        <f>VLOOKUP(Ventas[[#This Row],[Estado]], Población[#All], 2, 0)</f>
        <v>39240000</v>
      </c>
      <c r="J2013" t="s">
        <v>61</v>
      </c>
      <c r="K2013" t="s">
        <v>66</v>
      </c>
      <c r="L2013">
        <v>1</v>
      </c>
      <c r="M2013" s="2">
        <v>350</v>
      </c>
      <c r="N2013" s="2">
        <v>388</v>
      </c>
      <c r="O2013" s="2">
        <f>Ventas[[#This Row],[Cantidad]]*Ventas[[#This Row],[Costo unitario]]</f>
        <v>350</v>
      </c>
      <c r="P2013" s="2">
        <f>Ventas[[#This Row],[Cantidad]]*Ventas[[#This Row],[Precio unitario]]</f>
        <v>388</v>
      </c>
    </row>
    <row r="2014" spans="2:16" hidden="1" x14ac:dyDescent="0.3">
      <c r="B2014" s="1">
        <v>42300</v>
      </c>
      <c r="C2014">
        <v>2015</v>
      </c>
      <c r="D2014" t="s">
        <v>58</v>
      </c>
      <c r="E2014">
        <v>30</v>
      </c>
      <c r="F2014" t="s">
        <v>90</v>
      </c>
      <c r="G2014" t="s">
        <v>34</v>
      </c>
      <c r="H2014" t="s">
        <v>1</v>
      </c>
      <c r="I2014" s="16">
        <f>VLOOKUP(Ventas[[#This Row],[Estado]], Población[#All], 2, 0)</f>
        <v>39240000</v>
      </c>
      <c r="J2014" t="s">
        <v>61</v>
      </c>
      <c r="K2014" t="s">
        <v>78</v>
      </c>
      <c r="L2014">
        <v>2</v>
      </c>
      <c r="M2014" s="2">
        <v>57.5</v>
      </c>
      <c r="N2014" s="2">
        <v>65</v>
      </c>
      <c r="O2014" s="2">
        <f>Ventas[[#This Row],[Cantidad]]*Ventas[[#This Row],[Costo unitario]]</f>
        <v>115</v>
      </c>
      <c r="P2014" s="2">
        <f>Ventas[[#This Row],[Cantidad]]*Ventas[[#This Row],[Precio unitario]]</f>
        <v>130</v>
      </c>
    </row>
    <row r="2015" spans="2:16" hidden="1" x14ac:dyDescent="0.3">
      <c r="B2015" s="1">
        <v>42300</v>
      </c>
      <c r="C2015">
        <v>2015</v>
      </c>
      <c r="D2015" t="s">
        <v>58</v>
      </c>
      <c r="E2015">
        <v>30</v>
      </c>
      <c r="F2015" t="s">
        <v>90</v>
      </c>
      <c r="G2015" t="s">
        <v>34</v>
      </c>
      <c r="H2015" t="s">
        <v>1</v>
      </c>
      <c r="I2015" s="16">
        <f>VLOOKUP(Ventas[[#This Row],[Estado]], Población[#All], 2, 0)</f>
        <v>39240000</v>
      </c>
      <c r="J2015" t="s">
        <v>61</v>
      </c>
      <c r="K2015" t="s">
        <v>78</v>
      </c>
      <c r="L2015">
        <v>1</v>
      </c>
      <c r="M2015" s="2">
        <v>300</v>
      </c>
      <c r="N2015" s="2">
        <v>297</v>
      </c>
      <c r="O2015" s="2">
        <f>Ventas[[#This Row],[Cantidad]]*Ventas[[#This Row],[Costo unitario]]</f>
        <v>300</v>
      </c>
      <c r="P2015" s="2">
        <f>Ventas[[#This Row],[Cantidad]]*Ventas[[#This Row],[Precio unitario]]</f>
        <v>297</v>
      </c>
    </row>
    <row r="2016" spans="2:16" hidden="1" x14ac:dyDescent="0.3">
      <c r="B2016" s="1">
        <v>42302</v>
      </c>
      <c r="C2016">
        <v>2015</v>
      </c>
      <c r="D2016" t="s">
        <v>58</v>
      </c>
      <c r="E2016">
        <v>30</v>
      </c>
      <c r="F2016" t="s">
        <v>90</v>
      </c>
      <c r="G2016" t="s">
        <v>34</v>
      </c>
      <c r="H2016" t="s">
        <v>1</v>
      </c>
      <c r="I2016" s="16">
        <f>VLOOKUP(Ventas[[#This Row],[Estado]], Población[#All], 2, 0)</f>
        <v>39240000</v>
      </c>
      <c r="J2016" t="s">
        <v>61</v>
      </c>
      <c r="K2016" t="s">
        <v>78</v>
      </c>
      <c r="L2016">
        <v>1</v>
      </c>
      <c r="M2016" s="2">
        <v>45</v>
      </c>
      <c r="N2016" s="2">
        <v>45</v>
      </c>
      <c r="O2016" s="2">
        <f>Ventas[[#This Row],[Cantidad]]*Ventas[[#This Row],[Costo unitario]]</f>
        <v>45</v>
      </c>
      <c r="P2016" s="2">
        <f>Ventas[[#This Row],[Cantidad]]*Ventas[[#This Row],[Precio unitario]]</f>
        <v>45</v>
      </c>
    </row>
    <row r="2017" spans="2:16" hidden="1" x14ac:dyDescent="0.3">
      <c r="B2017" s="1">
        <v>42314</v>
      </c>
      <c r="C2017">
        <v>2015</v>
      </c>
      <c r="D2017" t="s">
        <v>59</v>
      </c>
      <c r="E2017">
        <v>30</v>
      </c>
      <c r="F2017" t="s">
        <v>90</v>
      </c>
      <c r="G2017" t="s">
        <v>34</v>
      </c>
      <c r="H2017" t="s">
        <v>1</v>
      </c>
      <c r="I2017" s="16">
        <f>VLOOKUP(Ventas[[#This Row],[Estado]], Población[#All], 2, 0)</f>
        <v>39240000</v>
      </c>
      <c r="J2017" t="s">
        <v>61</v>
      </c>
      <c r="K2017" t="s">
        <v>78</v>
      </c>
      <c r="L2017">
        <v>2</v>
      </c>
      <c r="M2017" s="2">
        <v>30</v>
      </c>
      <c r="N2017" s="2">
        <v>33</v>
      </c>
      <c r="O2017" s="2">
        <f>Ventas[[#This Row],[Cantidad]]*Ventas[[#This Row],[Costo unitario]]</f>
        <v>60</v>
      </c>
      <c r="P2017" s="2">
        <f>Ventas[[#This Row],[Cantidad]]*Ventas[[#This Row],[Precio unitario]]</f>
        <v>66</v>
      </c>
    </row>
    <row r="2018" spans="2:16" hidden="1" x14ac:dyDescent="0.3">
      <c r="B2018" s="1">
        <v>42314</v>
      </c>
      <c r="C2018">
        <v>2015</v>
      </c>
      <c r="D2018" t="s">
        <v>59</v>
      </c>
      <c r="E2018">
        <v>30</v>
      </c>
      <c r="F2018" t="s">
        <v>90</v>
      </c>
      <c r="G2018" t="s">
        <v>34</v>
      </c>
      <c r="H2018" t="s">
        <v>1</v>
      </c>
      <c r="I2018" s="16">
        <f>VLOOKUP(Ventas[[#This Row],[Estado]], Población[#All], 2, 0)</f>
        <v>39240000</v>
      </c>
      <c r="J2018" t="s">
        <v>61</v>
      </c>
      <c r="K2018" t="s">
        <v>78</v>
      </c>
      <c r="L2018">
        <v>1</v>
      </c>
      <c r="M2018" s="2">
        <v>105</v>
      </c>
      <c r="N2018" s="2">
        <v>112</v>
      </c>
      <c r="O2018" s="2">
        <f>Ventas[[#This Row],[Cantidad]]*Ventas[[#This Row],[Costo unitario]]</f>
        <v>105</v>
      </c>
      <c r="P2018" s="2">
        <f>Ventas[[#This Row],[Cantidad]]*Ventas[[#This Row],[Precio unitario]]</f>
        <v>112</v>
      </c>
    </row>
    <row r="2019" spans="2:16" hidden="1" x14ac:dyDescent="0.3">
      <c r="B2019" s="1">
        <v>42316</v>
      </c>
      <c r="C2019">
        <v>2015</v>
      </c>
      <c r="D2019" t="s">
        <v>59</v>
      </c>
      <c r="E2019">
        <v>30</v>
      </c>
      <c r="F2019" t="s">
        <v>90</v>
      </c>
      <c r="G2019" t="s">
        <v>34</v>
      </c>
      <c r="H2019" t="s">
        <v>1</v>
      </c>
      <c r="I2019" s="16">
        <f>VLOOKUP(Ventas[[#This Row],[Estado]], Población[#All], 2, 0)</f>
        <v>39240000</v>
      </c>
      <c r="J2019" t="s">
        <v>61</v>
      </c>
      <c r="K2019" t="s">
        <v>66</v>
      </c>
      <c r="L2019">
        <v>2</v>
      </c>
      <c r="M2019" s="2">
        <v>140</v>
      </c>
      <c r="N2019" s="2">
        <v>150.5</v>
      </c>
      <c r="O2019" s="2">
        <f>Ventas[[#This Row],[Cantidad]]*Ventas[[#This Row],[Costo unitario]]</f>
        <v>280</v>
      </c>
      <c r="P2019" s="2">
        <f>Ventas[[#This Row],[Cantidad]]*Ventas[[#This Row],[Precio unitario]]</f>
        <v>301</v>
      </c>
    </row>
    <row r="2020" spans="2:16" hidden="1" x14ac:dyDescent="0.3">
      <c r="B2020" s="1">
        <v>42325</v>
      </c>
      <c r="C2020">
        <v>2015</v>
      </c>
      <c r="D2020" t="s">
        <v>59</v>
      </c>
      <c r="E2020">
        <v>30</v>
      </c>
      <c r="F2020" t="s">
        <v>90</v>
      </c>
      <c r="G2020" t="s">
        <v>34</v>
      </c>
      <c r="H2020" t="s">
        <v>1</v>
      </c>
      <c r="I2020" s="16">
        <f>VLOOKUP(Ventas[[#This Row],[Estado]], Población[#All], 2, 0)</f>
        <v>39240000</v>
      </c>
      <c r="J2020" t="s">
        <v>61</v>
      </c>
      <c r="K2020" t="s">
        <v>78</v>
      </c>
      <c r="L2020">
        <v>2</v>
      </c>
      <c r="M2020" s="2">
        <v>5</v>
      </c>
      <c r="N2020" s="2">
        <v>5.5</v>
      </c>
      <c r="O2020" s="2">
        <f>Ventas[[#This Row],[Cantidad]]*Ventas[[#This Row],[Costo unitario]]</f>
        <v>10</v>
      </c>
      <c r="P2020" s="2">
        <f>Ventas[[#This Row],[Cantidad]]*Ventas[[#This Row],[Precio unitario]]</f>
        <v>11</v>
      </c>
    </row>
    <row r="2021" spans="2:16" hidden="1" x14ac:dyDescent="0.3">
      <c r="B2021" s="1">
        <v>42325</v>
      </c>
      <c r="C2021">
        <v>2015</v>
      </c>
      <c r="D2021" t="s">
        <v>59</v>
      </c>
      <c r="E2021">
        <v>30</v>
      </c>
      <c r="F2021" t="s">
        <v>90</v>
      </c>
      <c r="G2021" t="s">
        <v>34</v>
      </c>
      <c r="H2021" t="s">
        <v>1</v>
      </c>
      <c r="I2021" s="16">
        <f>VLOOKUP(Ventas[[#This Row],[Estado]], Población[#All], 2, 0)</f>
        <v>39240000</v>
      </c>
      <c r="J2021" t="s">
        <v>61</v>
      </c>
      <c r="K2021" t="s">
        <v>78</v>
      </c>
      <c r="L2021">
        <v>1</v>
      </c>
      <c r="M2021" s="2">
        <v>90</v>
      </c>
      <c r="N2021" s="2">
        <v>96</v>
      </c>
      <c r="O2021" s="2">
        <f>Ventas[[#This Row],[Cantidad]]*Ventas[[#This Row],[Costo unitario]]</f>
        <v>90</v>
      </c>
      <c r="P2021" s="2">
        <f>Ventas[[#This Row],[Cantidad]]*Ventas[[#This Row],[Precio unitario]]</f>
        <v>96</v>
      </c>
    </row>
    <row r="2022" spans="2:16" hidden="1" x14ac:dyDescent="0.3">
      <c r="B2022" s="1">
        <v>42346</v>
      </c>
      <c r="C2022">
        <v>2015</v>
      </c>
      <c r="D2022" t="s">
        <v>60</v>
      </c>
      <c r="E2022">
        <v>30</v>
      </c>
      <c r="F2022" t="s">
        <v>90</v>
      </c>
      <c r="G2022" t="s">
        <v>34</v>
      </c>
      <c r="H2022" t="s">
        <v>1</v>
      </c>
      <c r="I2022" s="16">
        <f>VLOOKUP(Ventas[[#This Row],[Estado]], Población[#All], 2, 0)</f>
        <v>39240000</v>
      </c>
      <c r="J2022" t="s">
        <v>61</v>
      </c>
      <c r="K2022" t="s">
        <v>78</v>
      </c>
      <c r="L2022">
        <v>3</v>
      </c>
      <c r="M2022" s="2">
        <v>56.67</v>
      </c>
      <c r="N2022" s="2">
        <v>64.666667000000004</v>
      </c>
      <c r="O2022" s="2">
        <f>Ventas[[#This Row],[Cantidad]]*Ventas[[#This Row],[Costo unitario]]</f>
        <v>170.01</v>
      </c>
      <c r="P2022" s="2">
        <f>Ventas[[#This Row],[Cantidad]]*Ventas[[#This Row],[Precio unitario]]</f>
        <v>194.000001</v>
      </c>
    </row>
    <row r="2023" spans="2:16" hidden="1" x14ac:dyDescent="0.3">
      <c r="B2023" s="1">
        <v>42346</v>
      </c>
      <c r="C2023">
        <v>2015</v>
      </c>
      <c r="D2023" t="s">
        <v>60</v>
      </c>
      <c r="E2023">
        <v>30</v>
      </c>
      <c r="F2023" t="s">
        <v>90</v>
      </c>
      <c r="G2023" t="s">
        <v>34</v>
      </c>
      <c r="H2023" t="s">
        <v>1</v>
      </c>
      <c r="I2023" s="16">
        <f>VLOOKUP(Ventas[[#This Row],[Estado]], Población[#All], 2, 0)</f>
        <v>39240000</v>
      </c>
      <c r="J2023" t="s">
        <v>61</v>
      </c>
      <c r="K2023" t="s">
        <v>78</v>
      </c>
      <c r="L2023">
        <v>1</v>
      </c>
      <c r="M2023" s="2">
        <v>15</v>
      </c>
      <c r="N2023" s="2">
        <v>16</v>
      </c>
      <c r="O2023" s="2">
        <f>Ventas[[#This Row],[Cantidad]]*Ventas[[#This Row],[Costo unitario]]</f>
        <v>15</v>
      </c>
      <c r="P2023" s="2">
        <f>Ventas[[#This Row],[Cantidad]]*Ventas[[#This Row],[Precio unitario]]</f>
        <v>16</v>
      </c>
    </row>
    <row r="2024" spans="2:16" hidden="1" x14ac:dyDescent="0.3">
      <c r="B2024" s="1">
        <v>42346</v>
      </c>
      <c r="C2024">
        <v>2015</v>
      </c>
      <c r="D2024" t="s">
        <v>60</v>
      </c>
      <c r="E2024">
        <v>30</v>
      </c>
      <c r="F2024" t="s">
        <v>90</v>
      </c>
      <c r="G2024" t="s">
        <v>34</v>
      </c>
      <c r="H2024" t="s">
        <v>1</v>
      </c>
      <c r="I2024" s="16">
        <f>VLOOKUP(Ventas[[#This Row],[Estado]], Población[#All], 2, 0)</f>
        <v>39240000</v>
      </c>
      <c r="J2024" t="s">
        <v>61</v>
      </c>
      <c r="K2024" t="s">
        <v>66</v>
      </c>
      <c r="L2024">
        <v>3</v>
      </c>
      <c r="M2024" s="2">
        <v>46.67</v>
      </c>
      <c r="N2024" s="2">
        <v>46.333333000000003</v>
      </c>
      <c r="O2024" s="2">
        <f>Ventas[[#This Row],[Cantidad]]*Ventas[[#This Row],[Costo unitario]]</f>
        <v>140.01</v>
      </c>
      <c r="P2024" s="2">
        <f>Ventas[[#This Row],[Cantidad]]*Ventas[[#This Row],[Precio unitario]]</f>
        <v>138.999999</v>
      </c>
    </row>
    <row r="2025" spans="2:16" hidden="1" x14ac:dyDescent="0.3">
      <c r="B2025" s="1">
        <v>42350</v>
      </c>
      <c r="C2025">
        <v>2015</v>
      </c>
      <c r="D2025" t="s">
        <v>60</v>
      </c>
      <c r="E2025">
        <v>30</v>
      </c>
      <c r="F2025" t="s">
        <v>90</v>
      </c>
      <c r="G2025" t="s">
        <v>34</v>
      </c>
      <c r="H2025" t="s">
        <v>1</v>
      </c>
      <c r="I2025" s="16">
        <f>VLOOKUP(Ventas[[#This Row],[Estado]], Población[#All], 2, 0)</f>
        <v>39240000</v>
      </c>
      <c r="J2025" t="s">
        <v>61</v>
      </c>
      <c r="K2025" t="s">
        <v>66</v>
      </c>
      <c r="L2025">
        <v>1</v>
      </c>
      <c r="M2025" s="2">
        <v>595</v>
      </c>
      <c r="N2025" s="2">
        <v>674</v>
      </c>
      <c r="O2025" s="2">
        <f>Ventas[[#This Row],[Cantidad]]*Ventas[[#This Row],[Costo unitario]]</f>
        <v>595</v>
      </c>
      <c r="P2025" s="2">
        <f>Ventas[[#This Row],[Cantidad]]*Ventas[[#This Row],[Precio unitario]]</f>
        <v>674</v>
      </c>
    </row>
    <row r="2026" spans="2:16" hidden="1" x14ac:dyDescent="0.3">
      <c r="B2026" s="1">
        <v>42364</v>
      </c>
      <c r="C2026">
        <v>2015</v>
      </c>
      <c r="D2026" t="s">
        <v>60</v>
      </c>
      <c r="E2026">
        <v>30</v>
      </c>
      <c r="F2026" t="s">
        <v>90</v>
      </c>
      <c r="G2026" t="s">
        <v>34</v>
      </c>
      <c r="H2026" t="s">
        <v>1</v>
      </c>
      <c r="I2026" s="16">
        <f>VLOOKUP(Ventas[[#This Row],[Estado]], Población[#All], 2, 0)</f>
        <v>39240000</v>
      </c>
      <c r="J2026" t="s">
        <v>61</v>
      </c>
      <c r="K2026" t="s">
        <v>66</v>
      </c>
      <c r="L2026">
        <v>2</v>
      </c>
      <c r="M2026" s="2">
        <v>70</v>
      </c>
      <c r="N2026" s="2">
        <v>81.5</v>
      </c>
      <c r="O2026" s="2">
        <f>Ventas[[#This Row],[Cantidad]]*Ventas[[#This Row],[Costo unitario]]</f>
        <v>140</v>
      </c>
      <c r="P2026" s="2">
        <f>Ventas[[#This Row],[Cantidad]]*Ventas[[#This Row],[Precio unitario]]</f>
        <v>163</v>
      </c>
    </row>
    <row r="2027" spans="2:16" hidden="1" x14ac:dyDescent="0.3">
      <c r="B2027" s="1">
        <v>42368</v>
      </c>
      <c r="C2027">
        <v>2015</v>
      </c>
      <c r="D2027" t="s">
        <v>60</v>
      </c>
      <c r="E2027">
        <v>30</v>
      </c>
      <c r="F2027" t="s">
        <v>90</v>
      </c>
      <c r="G2027" t="s">
        <v>34</v>
      </c>
      <c r="H2027" t="s">
        <v>1</v>
      </c>
      <c r="I2027" s="16">
        <f>VLOOKUP(Ventas[[#This Row],[Estado]], Población[#All], 2, 0)</f>
        <v>39240000</v>
      </c>
      <c r="J2027" t="s">
        <v>61</v>
      </c>
      <c r="K2027" t="s">
        <v>78</v>
      </c>
      <c r="L2027">
        <v>3</v>
      </c>
      <c r="M2027" s="2">
        <v>54</v>
      </c>
      <c r="N2027" s="2">
        <v>61.666666999999997</v>
      </c>
      <c r="O2027" s="2">
        <f>Ventas[[#This Row],[Cantidad]]*Ventas[[#This Row],[Costo unitario]]</f>
        <v>162</v>
      </c>
      <c r="P2027" s="2">
        <f>Ventas[[#This Row],[Cantidad]]*Ventas[[#This Row],[Precio unitario]]</f>
        <v>185.000001</v>
      </c>
    </row>
    <row r="2028" spans="2:16" hidden="1" x14ac:dyDescent="0.3">
      <c r="B2028" s="1">
        <v>42368</v>
      </c>
      <c r="C2028">
        <v>2015</v>
      </c>
      <c r="D2028" t="s">
        <v>60</v>
      </c>
      <c r="E2028">
        <v>30</v>
      </c>
      <c r="F2028" t="s">
        <v>90</v>
      </c>
      <c r="G2028" t="s">
        <v>34</v>
      </c>
      <c r="H2028" t="s">
        <v>1</v>
      </c>
      <c r="I2028" s="16">
        <f>VLOOKUP(Ventas[[#This Row],[Estado]], Población[#All], 2, 0)</f>
        <v>39240000</v>
      </c>
      <c r="J2028" t="s">
        <v>61</v>
      </c>
      <c r="K2028" t="s">
        <v>78</v>
      </c>
      <c r="L2028">
        <v>2</v>
      </c>
      <c r="M2028" s="2">
        <v>7.5</v>
      </c>
      <c r="N2028" s="2">
        <v>7.5</v>
      </c>
      <c r="O2028" s="2">
        <f>Ventas[[#This Row],[Cantidad]]*Ventas[[#This Row],[Costo unitario]]</f>
        <v>15</v>
      </c>
      <c r="P2028" s="2">
        <f>Ventas[[#This Row],[Cantidad]]*Ventas[[#This Row],[Precio unitario]]</f>
        <v>15</v>
      </c>
    </row>
    <row r="2029" spans="2:16" x14ac:dyDescent="0.3">
      <c r="B2029" s="1">
        <v>42495</v>
      </c>
      <c r="C2029">
        <v>2016</v>
      </c>
      <c r="D2029" t="s">
        <v>53</v>
      </c>
      <c r="E2029">
        <v>37</v>
      </c>
      <c r="F2029" t="s">
        <v>90</v>
      </c>
      <c r="G2029" t="s">
        <v>34</v>
      </c>
      <c r="H2029" t="s">
        <v>2</v>
      </c>
      <c r="I2029" s="16">
        <f>VLOOKUP(Ventas[[#This Row],[Estado]], Población[#All], 2, 0)</f>
        <v>4246000</v>
      </c>
      <c r="J2029" t="s">
        <v>62</v>
      </c>
      <c r="K2029" t="s">
        <v>65</v>
      </c>
      <c r="L2029">
        <v>1</v>
      </c>
      <c r="M2029" s="2">
        <v>196</v>
      </c>
      <c r="N2029" s="2">
        <v>246</v>
      </c>
      <c r="O2029" s="2">
        <f>Ventas[[#This Row],[Cantidad]]*Ventas[[#This Row],[Costo unitario]]</f>
        <v>196</v>
      </c>
      <c r="P2029" s="2">
        <f>Ventas[[#This Row],[Cantidad]]*Ventas[[#This Row],[Precio unitario]]</f>
        <v>246</v>
      </c>
    </row>
    <row r="2030" spans="2:16" hidden="1" x14ac:dyDescent="0.3">
      <c r="B2030" s="1">
        <v>42289</v>
      </c>
      <c r="C2030">
        <v>2015</v>
      </c>
      <c r="D2030" t="s">
        <v>58</v>
      </c>
      <c r="E2030">
        <v>38</v>
      </c>
      <c r="F2030" t="s">
        <v>89</v>
      </c>
      <c r="G2030" t="s">
        <v>34</v>
      </c>
      <c r="H2030" t="s">
        <v>2</v>
      </c>
      <c r="I2030" s="16">
        <f>VLOOKUP(Ventas[[#This Row],[Estado]], Población[#All], 2, 0)</f>
        <v>4246000</v>
      </c>
      <c r="J2030" t="s">
        <v>61</v>
      </c>
      <c r="K2030" t="s">
        <v>76</v>
      </c>
      <c r="L2030">
        <v>1</v>
      </c>
      <c r="M2030" s="2">
        <v>24</v>
      </c>
      <c r="N2030" s="2">
        <v>26</v>
      </c>
      <c r="O2030" s="2">
        <f>Ventas[[#This Row],[Cantidad]]*Ventas[[#This Row],[Costo unitario]]</f>
        <v>24</v>
      </c>
      <c r="P2030" s="2">
        <f>Ventas[[#This Row],[Cantidad]]*Ventas[[#This Row],[Precio unitario]]</f>
        <v>26</v>
      </c>
    </row>
    <row r="2031" spans="2:16" x14ac:dyDescent="0.3">
      <c r="B2031" s="1">
        <v>42427</v>
      </c>
      <c r="C2031">
        <v>2016</v>
      </c>
      <c r="D2031" t="s">
        <v>50</v>
      </c>
      <c r="E2031">
        <v>38</v>
      </c>
      <c r="F2031" t="s">
        <v>90</v>
      </c>
      <c r="G2031" t="s">
        <v>34</v>
      </c>
      <c r="H2031" t="s">
        <v>1</v>
      </c>
      <c r="I2031" s="16">
        <f>VLOOKUP(Ventas[[#This Row],[Estado]], Población[#All], 2, 0)</f>
        <v>39240000</v>
      </c>
      <c r="J2031" t="s">
        <v>61</v>
      </c>
      <c r="K2031" t="s">
        <v>76</v>
      </c>
      <c r="L2031">
        <v>1</v>
      </c>
      <c r="M2031" s="2">
        <v>87</v>
      </c>
      <c r="N2031" s="2">
        <v>96</v>
      </c>
      <c r="O2031" s="2">
        <f>Ventas[[#This Row],[Cantidad]]*Ventas[[#This Row],[Costo unitario]]</f>
        <v>87</v>
      </c>
      <c r="P2031" s="2">
        <f>Ventas[[#This Row],[Cantidad]]*Ventas[[#This Row],[Precio unitario]]</f>
        <v>96</v>
      </c>
    </row>
    <row r="2032" spans="2:16" x14ac:dyDescent="0.3">
      <c r="B2032" s="1">
        <v>42525</v>
      </c>
      <c r="C2032">
        <v>2016</v>
      </c>
      <c r="D2032" t="s">
        <v>54</v>
      </c>
      <c r="E2032">
        <v>38</v>
      </c>
      <c r="F2032" t="s">
        <v>90</v>
      </c>
      <c r="G2032" t="s">
        <v>34</v>
      </c>
      <c r="H2032" t="s">
        <v>1</v>
      </c>
      <c r="I2032" s="16">
        <f>VLOOKUP(Ventas[[#This Row],[Estado]], Población[#All], 2, 0)</f>
        <v>39240000</v>
      </c>
      <c r="J2032" t="s">
        <v>62</v>
      </c>
      <c r="K2032" t="s">
        <v>79</v>
      </c>
      <c r="L2032">
        <v>1</v>
      </c>
      <c r="M2032" s="2">
        <v>1016</v>
      </c>
      <c r="N2032" s="2">
        <v>1287</v>
      </c>
      <c r="O2032" s="2">
        <f>Ventas[[#This Row],[Cantidad]]*Ventas[[#This Row],[Costo unitario]]</f>
        <v>1016</v>
      </c>
      <c r="P2032" s="2">
        <f>Ventas[[#This Row],[Cantidad]]*Ventas[[#This Row],[Precio unitario]]</f>
        <v>1287</v>
      </c>
    </row>
    <row r="2033" spans="2:16" x14ac:dyDescent="0.3">
      <c r="B2033" s="1">
        <v>42540</v>
      </c>
      <c r="C2033">
        <v>2016</v>
      </c>
      <c r="D2033" t="s">
        <v>54</v>
      </c>
      <c r="E2033">
        <v>38</v>
      </c>
      <c r="F2033" t="s">
        <v>90</v>
      </c>
      <c r="G2033" t="s">
        <v>34</v>
      </c>
      <c r="H2033" t="s">
        <v>1</v>
      </c>
      <c r="I2033" s="16">
        <f>VLOOKUP(Ventas[[#This Row],[Estado]], Población[#All], 2, 0)</f>
        <v>39240000</v>
      </c>
      <c r="J2033" t="s">
        <v>61</v>
      </c>
      <c r="K2033" t="s">
        <v>76</v>
      </c>
      <c r="L2033">
        <v>1</v>
      </c>
      <c r="M2033" s="2">
        <v>56</v>
      </c>
      <c r="N2033" s="2">
        <v>72</v>
      </c>
      <c r="O2033" s="2">
        <f>Ventas[[#This Row],[Cantidad]]*Ventas[[#This Row],[Costo unitario]]</f>
        <v>56</v>
      </c>
      <c r="P2033" s="2">
        <f>Ventas[[#This Row],[Cantidad]]*Ventas[[#This Row],[Precio unitario]]</f>
        <v>72</v>
      </c>
    </row>
    <row r="2034" spans="2:16" x14ac:dyDescent="0.3">
      <c r="B2034" s="1">
        <v>42551</v>
      </c>
      <c r="C2034">
        <v>2016</v>
      </c>
      <c r="D2034" t="s">
        <v>54</v>
      </c>
      <c r="E2034">
        <v>38</v>
      </c>
      <c r="F2034" t="s">
        <v>90</v>
      </c>
      <c r="G2034" t="s">
        <v>34</v>
      </c>
      <c r="H2034" t="s">
        <v>1</v>
      </c>
      <c r="I2034" s="16">
        <f>VLOOKUP(Ventas[[#This Row],[Estado]], Población[#All], 2, 0)</f>
        <v>39240000</v>
      </c>
      <c r="J2034" t="s">
        <v>61</v>
      </c>
      <c r="K2034" t="s">
        <v>76</v>
      </c>
      <c r="L2034">
        <v>3</v>
      </c>
      <c r="M2034" s="2">
        <v>50.33</v>
      </c>
      <c r="N2034" s="2">
        <v>67.333332999999996</v>
      </c>
      <c r="O2034" s="2">
        <f>Ventas[[#This Row],[Cantidad]]*Ventas[[#This Row],[Costo unitario]]</f>
        <v>150.99</v>
      </c>
      <c r="P2034" s="2">
        <f>Ventas[[#This Row],[Cantidad]]*Ventas[[#This Row],[Precio unitario]]</f>
        <v>201.999999</v>
      </c>
    </row>
    <row r="2035" spans="2:16" x14ac:dyDescent="0.3">
      <c r="B2035" s="1">
        <v>42573</v>
      </c>
      <c r="C2035">
        <v>2016</v>
      </c>
      <c r="D2035" t="s">
        <v>55</v>
      </c>
      <c r="E2035">
        <v>38</v>
      </c>
      <c r="F2035" t="s">
        <v>90</v>
      </c>
      <c r="G2035" t="s">
        <v>34</v>
      </c>
      <c r="H2035" t="s">
        <v>1</v>
      </c>
      <c r="I2035" s="16">
        <f>VLOOKUP(Ventas[[#This Row],[Estado]], Población[#All], 2, 0)</f>
        <v>39240000</v>
      </c>
      <c r="J2035" t="s">
        <v>62</v>
      </c>
      <c r="K2035" t="s">
        <v>79</v>
      </c>
      <c r="L2035">
        <v>1</v>
      </c>
      <c r="M2035" s="2">
        <v>1143</v>
      </c>
      <c r="N2035" s="2">
        <v>1329</v>
      </c>
      <c r="O2035" s="2">
        <f>Ventas[[#This Row],[Cantidad]]*Ventas[[#This Row],[Costo unitario]]</f>
        <v>1143</v>
      </c>
      <c r="P2035" s="2">
        <f>Ventas[[#This Row],[Cantidad]]*Ventas[[#This Row],[Precio unitario]]</f>
        <v>1329</v>
      </c>
    </row>
    <row r="2036" spans="2:16" hidden="1" x14ac:dyDescent="0.3">
      <c r="B2036" s="1">
        <v>42269</v>
      </c>
      <c r="C2036">
        <v>2015</v>
      </c>
      <c r="D2036" t="s">
        <v>57</v>
      </c>
      <c r="E2036">
        <v>38</v>
      </c>
      <c r="F2036" t="s">
        <v>90</v>
      </c>
      <c r="G2036" t="s">
        <v>34</v>
      </c>
      <c r="H2036" t="s">
        <v>1</v>
      </c>
      <c r="I2036" s="16">
        <f>VLOOKUP(Ventas[[#This Row],[Estado]], Población[#All], 2, 0)</f>
        <v>39240000</v>
      </c>
      <c r="J2036" t="s">
        <v>61</v>
      </c>
      <c r="K2036" t="s">
        <v>76</v>
      </c>
      <c r="L2036">
        <v>1</v>
      </c>
      <c r="M2036" s="2">
        <v>215</v>
      </c>
      <c r="N2036" s="2">
        <v>237</v>
      </c>
      <c r="O2036" s="2">
        <f>Ventas[[#This Row],[Cantidad]]*Ventas[[#This Row],[Costo unitario]]</f>
        <v>215</v>
      </c>
      <c r="P2036" s="2">
        <f>Ventas[[#This Row],[Cantidad]]*Ventas[[#This Row],[Precio unitario]]</f>
        <v>237</v>
      </c>
    </row>
    <row r="2037" spans="2:16" hidden="1" x14ac:dyDescent="0.3">
      <c r="B2037" s="1">
        <v>42269</v>
      </c>
      <c r="C2037">
        <v>2015</v>
      </c>
      <c r="D2037" t="s">
        <v>57</v>
      </c>
      <c r="E2037">
        <v>38</v>
      </c>
      <c r="F2037" t="s">
        <v>90</v>
      </c>
      <c r="G2037" t="s">
        <v>34</v>
      </c>
      <c r="H2037" t="s">
        <v>1</v>
      </c>
      <c r="I2037" s="16">
        <f>VLOOKUP(Ventas[[#This Row],[Estado]], Población[#All], 2, 0)</f>
        <v>39240000</v>
      </c>
      <c r="J2037" t="s">
        <v>61</v>
      </c>
      <c r="K2037" t="s">
        <v>76</v>
      </c>
      <c r="L2037">
        <v>1</v>
      </c>
      <c r="M2037" s="2">
        <v>32</v>
      </c>
      <c r="N2037" s="2">
        <v>32</v>
      </c>
      <c r="O2037" s="2">
        <f>Ventas[[#This Row],[Cantidad]]*Ventas[[#This Row],[Costo unitario]]</f>
        <v>32</v>
      </c>
      <c r="P2037" s="2">
        <f>Ventas[[#This Row],[Cantidad]]*Ventas[[#This Row],[Precio unitario]]</f>
        <v>32</v>
      </c>
    </row>
    <row r="2038" spans="2:16" hidden="1" x14ac:dyDescent="0.3">
      <c r="B2038" s="1">
        <v>42282</v>
      </c>
      <c r="C2038">
        <v>2015</v>
      </c>
      <c r="D2038" t="s">
        <v>58</v>
      </c>
      <c r="E2038">
        <v>38</v>
      </c>
      <c r="F2038" t="s">
        <v>90</v>
      </c>
      <c r="G2038" t="s">
        <v>34</v>
      </c>
      <c r="H2038" t="s">
        <v>1</v>
      </c>
      <c r="I2038" s="16">
        <f>VLOOKUP(Ventas[[#This Row],[Estado]], Población[#All], 2, 0)</f>
        <v>39240000</v>
      </c>
      <c r="J2038" t="s">
        <v>62</v>
      </c>
      <c r="K2038" t="s">
        <v>79</v>
      </c>
      <c r="L2038">
        <v>1</v>
      </c>
      <c r="M2038" s="2">
        <v>1334</v>
      </c>
      <c r="N2038" s="2">
        <v>1366</v>
      </c>
      <c r="O2038" s="2">
        <f>Ventas[[#This Row],[Cantidad]]*Ventas[[#This Row],[Costo unitario]]</f>
        <v>1334</v>
      </c>
      <c r="P2038" s="2">
        <f>Ventas[[#This Row],[Cantidad]]*Ventas[[#This Row],[Precio unitario]]</f>
        <v>1366</v>
      </c>
    </row>
    <row r="2039" spans="2:16" hidden="1" x14ac:dyDescent="0.3">
      <c r="B2039" s="1">
        <v>42361</v>
      </c>
      <c r="C2039">
        <v>2015</v>
      </c>
      <c r="D2039" t="s">
        <v>60</v>
      </c>
      <c r="E2039">
        <v>38</v>
      </c>
      <c r="F2039" t="s">
        <v>90</v>
      </c>
      <c r="G2039" t="s">
        <v>34</v>
      </c>
      <c r="H2039" t="s">
        <v>1</v>
      </c>
      <c r="I2039" s="16">
        <f>VLOOKUP(Ventas[[#This Row],[Estado]], Población[#All], 2, 0)</f>
        <v>39240000</v>
      </c>
      <c r="J2039" t="s">
        <v>62</v>
      </c>
      <c r="K2039" t="s">
        <v>79</v>
      </c>
      <c r="L2039">
        <v>3</v>
      </c>
      <c r="M2039" s="2">
        <v>190.67</v>
      </c>
      <c r="N2039" s="2">
        <v>209.33333300000001</v>
      </c>
      <c r="O2039" s="2">
        <f>Ventas[[#This Row],[Cantidad]]*Ventas[[#This Row],[Costo unitario]]</f>
        <v>572.01</v>
      </c>
      <c r="P2039" s="2">
        <f>Ventas[[#This Row],[Cantidad]]*Ventas[[#This Row],[Precio unitario]]</f>
        <v>627.999999</v>
      </c>
    </row>
    <row r="2040" spans="2:16" x14ac:dyDescent="0.3">
      <c r="B2040" s="1">
        <v>42379</v>
      </c>
      <c r="C2040">
        <v>2016</v>
      </c>
      <c r="D2040" t="s">
        <v>49</v>
      </c>
      <c r="E2040">
        <v>38</v>
      </c>
      <c r="F2040" t="s">
        <v>90</v>
      </c>
      <c r="G2040" t="s">
        <v>34</v>
      </c>
      <c r="H2040" t="s">
        <v>0</v>
      </c>
      <c r="I2040" s="16">
        <f>VLOOKUP(Ventas[[#This Row],[Estado]], Población[#All], 2, 0)</f>
        <v>712816</v>
      </c>
      <c r="J2040" t="s">
        <v>61</v>
      </c>
      <c r="K2040" t="s">
        <v>64</v>
      </c>
      <c r="L2040">
        <v>3</v>
      </c>
      <c r="M2040" s="2">
        <v>14.67</v>
      </c>
      <c r="N2040" s="2">
        <v>16.666667</v>
      </c>
      <c r="O2040" s="2">
        <f>Ventas[[#This Row],[Cantidad]]*Ventas[[#This Row],[Costo unitario]]</f>
        <v>44.01</v>
      </c>
      <c r="P2040" s="2">
        <f>Ventas[[#This Row],[Cantidad]]*Ventas[[#This Row],[Precio unitario]]</f>
        <v>50.000000999999997</v>
      </c>
    </row>
    <row r="2041" spans="2:16" x14ac:dyDescent="0.3">
      <c r="B2041" s="1">
        <v>42379</v>
      </c>
      <c r="C2041">
        <v>2016</v>
      </c>
      <c r="D2041" t="s">
        <v>49</v>
      </c>
      <c r="E2041">
        <v>38</v>
      </c>
      <c r="F2041" t="s">
        <v>90</v>
      </c>
      <c r="G2041" t="s">
        <v>34</v>
      </c>
      <c r="H2041" t="s">
        <v>0</v>
      </c>
      <c r="I2041" s="16">
        <f>VLOOKUP(Ventas[[#This Row],[Estado]], Población[#All], 2, 0)</f>
        <v>712816</v>
      </c>
      <c r="J2041" t="s">
        <v>61</v>
      </c>
      <c r="K2041" t="s">
        <v>76</v>
      </c>
      <c r="L2041">
        <v>2</v>
      </c>
      <c r="M2041" s="2">
        <v>8</v>
      </c>
      <c r="N2041" s="2">
        <v>10</v>
      </c>
      <c r="O2041" s="2">
        <f>Ventas[[#This Row],[Cantidad]]*Ventas[[#This Row],[Costo unitario]]</f>
        <v>16</v>
      </c>
      <c r="P2041" s="2">
        <f>Ventas[[#This Row],[Cantidad]]*Ventas[[#This Row],[Precio unitario]]</f>
        <v>20</v>
      </c>
    </row>
    <row r="2042" spans="2:16" x14ac:dyDescent="0.3">
      <c r="B2042" s="1">
        <v>42382</v>
      </c>
      <c r="C2042">
        <v>2016</v>
      </c>
      <c r="D2042" t="s">
        <v>49</v>
      </c>
      <c r="E2042">
        <v>38</v>
      </c>
      <c r="F2042" t="s">
        <v>90</v>
      </c>
      <c r="G2042" t="s">
        <v>34</v>
      </c>
      <c r="H2042" t="s">
        <v>0</v>
      </c>
      <c r="I2042" s="16">
        <f>VLOOKUP(Ventas[[#This Row],[Estado]], Población[#All], 2, 0)</f>
        <v>712816</v>
      </c>
      <c r="J2042" t="s">
        <v>61</v>
      </c>
      <c r="K2042" t="s">
        <v>76</v>
      </c>
      <c r="L2042">
        <v>2</v>
      </c>
      <c r="M2042" s="2">
        <v>24</v>
      </c>
      <c r="N2042" s="2">
        <v>27</v>
      </c>
      <c r="O2042" s="2">
        <f>Ventas[[#This Row],[Cantidad]]*Ventas[[#This Row],[Costo unitario]]</f>
        <v>48</v>
      </c>
      <c r="P2042" s="2">
        <f>Ventas[[#This Row],[Cantidad]]*Ventas[[#This Row],[Precio unitario]]</f>
        <v>54</v>
      </c>
    </row>
    <row r="2043" spans="2:16" x14ac:dyDescent="0.3">
      <c r="B2043" s="1">
        <v>42400</v>
      </c>
      <c r="C2043">
        <v>2016</v>
      </c>
      <c r="D2043" t="s">
        <v>49</v>
      </c>
      <c r="E2043">
        <v>38</v>
      </c>
      <c r="F2043" t="s">
        <v>90</v>
      </c>
      <c r="G2043" t="s">
        <v>34</v>
      </c>
      <c r="H2043" t="s">
        <v>0</v>
      </c>
      <c r="I2043" s="16">
        <f>VLOOKUP(Ventas[[#This Row],[Estado]], Población[#All], 2, 0)</f>
        <v>712816</v>
      </c>
      <c r="J2043" t="s">
        <v>61</v>
      </c>
      <c r="K2043" t="s">
        <v>64</v>
      </c>
      <c r="L2043">
        <v>1</v>
      </c>
      <c r="M2043" s="2">
        <v>240</v>
      </c>
      <c r="N2043" s="2">
        <v>301</v>
      </c>
      <c r="O2043" s="2">
        <f>Ventas[[#This Row],[Cantidad]]*Ventas[[#This Row],[Costo unitario]]</f>
        <v>240</v>
      </c>
      <c r="P2043" s="2">
        <f>Ventas[[#This Row],[Cantidad]]*Ventas[[#This Row],[Precio unitario]]</f>
        <v>301</v>
      </c>
    </row>
    <row r="2044" spans="2:16" x14ac:dyDescent="0.3">
      <c r="B2044" s="1">
        <v>42400</v>
      </c>
      <c r="C2044">
        <v>2016</v>
      </c>
      <c r="D2044" t="s">
        <v>49</v>
      </c>
      <c r="E2044">
        <v>38</v>
      </c>
      <c r="F2044" t="s">
        <v>90</v>
      </c>
      <c r="G2044" t="s">
        <v>34</v>
      </c>
      <c r="H2044" t="s">
        <v>0</v>
      </c>
      <c r="I2044" s="16">
        <f>VLOOKUP(Ventas[[#This Row],[Estado]], Población[#All], 2, 0)</f>
        <v>712816</v>
      </c>
      <c r="J2044" t="s">
        <v>61</v>
      </c>
      <c r="K2044" t="s">
        <v>64</v>
      </c>
      <c r="L2044">
        <v>3</v>
      </c>
      <c r="M2044" s="2">
        <v>48.33</v>
      </c>
      <c r="N2044" s="2">
        <v>58.333333000000003</v>
      </c>
      <c r="O2044" s="2">
        <f>Ventas[[#This Row],[Cantidad]]*Ventas[[#This Row],[Costo unitario]]</f>
        <v>144.99</v>
      </c>
      <c r="P2044" s="2">
        <f>Ventas[[#This Row],[Cantidad]]*Ventas[[#This Row],[Precio unitario]]</f>
        <v>174.999999</v>
      </c>
    </row>
    <row r="2045" spans="2:16" x14ac:dyDescent="0.3">
      <c r="B2045" s="1">
        <v>42467</v>
      </c>
      <c r="C2045">
        <v>2016</v>
      </c>
      <c r="D2045" t="s">
        <v>52</v>
      </c>
      <c r="E2045">
        <v>38</v>
      </c>
      <c r="F2045" t="s">
        <v>90</v>
      </c>
      <c r="G2045" t="s">
        <v>34</v>
      </c>
      <c r="H2045" t="s">
        <v>0</v>
      </c>
      <c r="I2045" s="16">
        <f>VLOOKUP(Ventas[[#This Row],[Estado]], Población[#All], 2, 0)</f>
        <v>712816</v>
      </c>
      <c r="J2045" t="s">
        <v>61</v>
      </c>
      <c r="K2045" t="s">
        <v>64</v>
      </c>
      <c r="L2045">
        <v>1</v>
      </c>
      <c r="M2045" s="2">
        <v>95</v>
      </c>
      <c r="N2045" s="2">
        <v>110</v>
      </c>
      <c r="O2045" s="2">
        <f>Ventas[[#This Row],[Cantidad]]*Ventas[[#This Row],[Costo unitario]]</f>
        <v>95</v>
      </c>
      <c r="P2045" s="2">
        <f>Ventas[[#This Row],[Cantidad]]*Ventas[[#This Row],[Precio unitario]]</f>
        <v>110</v>
      </c>
    </row>
    <row r="2046" spans="2:16" x14ac:dyDescent="0.3">
      <c r="B2046" s="1">
        <v>42518</v>
      </c>
      <c r="C2046">
        <v>2016</v>
      </c>
      <c r="D2046" t="s">
        <v>53</v>
      </c>
      <c r="E2046">
        <v>38</v>
      </c>
      <c r="F2046" t="s">
        <v>90</v>
      </c>
      <c r="G2046" t="s">
        <v>34</v>
      </c>
      <c r="H2046" t="s">
        <v>0</v>
      </c>
      <c r="I2046" s="16">
        <f>VLOOKUP(Ventas[[#This Row],[Estado]], Población[#All], 2, 0)</f>
        <v>712816</v>
      </c>
      <c r="J2046" t="s">
        <v>61</v>
      </c>
      <c r="K2046" t="s">
        <v>64</v>
      </c>
      <c r="L2046">
        <v>1</v>
      </c>
      <c r="M2046" s="2">
        <v>350</v>
      </c>
      <c r="N2046" s="2">
        <v>402</v>
      </c>
      <c r="O2046" s="2">
        <f>Ventas[[#This Row],[Cantidad]]*Ventas[[#This Row],[Costo unitario]]</f>
        <v>350</v>
      </c>
      <c r="P2046" s="2">
        <f>Ventas[[#This Row],[Cantidad]]*Ventas[[#This Row],[Precio unitario]]</f>
        <v>402</v>
      </c>
    </row>
    <row r="2047" spans="2:16" hidden="1" x14ac:dyDescent="0.3">
      <c r="B2047" s="1">
        <v>42217</v>
      </c>
      <c r="C2047">
        <v>2015</v>
      </c>
      <c r="D2047" t="s">
        <v>56</v>
      </c>
      <c r="E2047">
        <v>38</v>
      </c>
      <c r="F2047" t="s">
        <v>90</v>
      </c>
      <c r="G2047" t="s">
        <v>34</v>
      </c>
      <c r="H2047" t="s">
        <v>0</v>
      </c>
      <c r="I2047" s="16">
        <f>VLOOKUP(Ventas[[#This Row],[Estado]], Población[#All], 2, 0)</f>
        <v>712816</v>
      </c>
      <c r="J2047" t="s">
        <v>61</v>
      </c>
      <c r="K2047" t="s">
        <v>64</v>
      </c>
      <c r="L2047">
        <v>2</v>
      </c>
      <c r="M2047" s="2">
        <v>44</v>
      </c>
      <c r="N2047" s="2">
        <v>51.5</v>
      </c>
      <c r="O2047" s="2">
        <f>Ventas[[#This Row],[Cantidad]]*Ventas[[#This Row],[Costo unitario]]</f>
        <v>88</v>
      </c>
      <c r="P2047" s="2">
        <f>Ventas[[#This Row],[Cantidad]]*Ventas[[#This Row],[Precio unitario]]</f>
        <v>103</v>
      </c>
    </row>
    <row r="2048" spans="2:16" hidden="1" x14ac:dyDescent="0.3">
      <c r="B2048" s="1">
        <v>42217</v>
      </c>
      <c r="C2048">
        <v>2015</v>
      </c>
      <c r="D2048" t="s">
        <v>56</v>
      </c>
      <c r="E2048">
        <v>38</v>
      </c>
      <c r="F2048" t="s">
        <v>90</v>
      </c>
      <c r="G2048" t="s">
        <v>34</v>
      </c>
      <c r="H2048" t="s">
        <v>0</v>
      </c>
      <c r="I2048" s="16">
        <f>VLOOKUP(Ventas[[#This Row],[Estado]], Población[#All], 2, 0)</f>
        <v>712816</v>
      </c>
      <c r="J2048" t="s">
        <v>61</v>
      </c>
      <c r="K2048" t="s">
        <v>64</v>
      </c>
      <c r="L2048">
        <v>3</v>
      </c>
      <c r="M2048" s="2">
        <v>282.67</v>
      </c>
      <c r="N2048" s="2">
        <v>294.33333299999998</v>
      </c>
      <c r="O2048" s="2">
        <f>Ventas[[#This Row],[Cantidad]]*Ventas[[#This Row],[Costo unitario]]</f>
        <v>848.01</v>
      </c>
      <c r="P2048" s="2">
        <f>Ventas[[#This Row],[Cantidad]]*Ventas[[#This Row],[Precio unitario]]</f>
        <v>882.99999899999989</v>
      </c>
    </row>
    <row r="2049" spans="2:16" hidden="1" x14ac:dyDescent="0.3">
      <c r="B2049" s="1">
        <v>42237</v>
      </c>
      <c r="C2049">
        <v>2015</v>
      </c>
      <c r="D2049" t="s">
        <v>56</v>
      </c>
      <c r="E2049">
        <v>38</v>
      </c>
      <c r="F2049" t="s">
        <v>90</v>
      </c>
      <c r="G2049" t="s">
        <v>34</v>
      </c>
      <c r="H2049" t="s">
        <v>0</v>
      </c>
      <c r="I2049" s="16">
        <f>VLOOKUP(Ventas[[#This Row],[Estado]], Población[#All], 2, 0)</f>
        <v>712816</v>
      </c>
      <c r="J2049" t="s">
        <v>61</v>
      </c>
      <c r="K2049" t="s">
        <v>64</v>
      </c>
      <c r="L2049">
        <v>3</v>
      </c>
      <c r="M2049" s="2">
        <v>5</v>
      </c>
      <c r="N2049" s="2">
        <v>5.3333329999999997</v>
      </c>
      <c r="O2049" s="2">
        <f>Ventas[[#This Row],[Cantidad]]*Ventas[[#This Row],[Costo unitario]]</f>
        <v>15</v>
      </c>
      <c r="P2049" s="2">
        <f>Ventas[[#This Row],[Cantidad]]*Ventas[[#This Row],[Precio unitario]]</f>
        <v>15.999998999999999</v>
      </c>
    </row>
    <row r="2050" spans="2:16" hidden="1" x14ac:dyDescent="0.3">
      <c r="B2050" s="1">
        <v>42237</v>
      </c>
      <c r="C2050">
        <v>2015</v>
      </c>
      <c r="D2050" t="s">
        <v>56</v>
      </c>
      <c r="E2050">
        <v>38</v>
      </c>
      <c r="F2050" t="s">
        <v>90</v>
      </c>
      <c r="G2050" t="s">
        <v>34</v>
      </c>
      <c r="H2050" t="s">
        <v>0</v>
      </c>
      <c r="I2050" s="16">
        <f>VLOOKUP(Ventas[[#This Row],[Estado]], Población[#All], 2, 0)</f>
        <v>712816</v>
      </c>
      <c r="J2050" t="s">
        <v>61</v>
      </c>
      <c r="K2050" t="s">
        <v>64</v>
      </c>
      <c r="L2050">
        <v>3</v>
      </c>
      <c r="M2050" s="2">
        <v>268.33</v>
      </c>
      <c r="N2050" s="2">
        <v>281</v>
      </c>
      <c r="O2050" s="2">
        <f>Ventas[[#This Row],[Cantidad]]*Ventas[[#This Row],[Costo unitario]]</f>
        <v>804.99</v>
      </c>
      <c r="P2050" s="2">
        <f>Ventas[[#This Row],[Cantidad]]*Ventas[[#This Row],[Precio unitario]]</f>
        <v>843</v>
      </c>
    </row>
    <row r="2051" spans="2:16" hidden="1" x14ac:dyDescent="0.3">
      <c r="B2051" s="1">
        <v>42270</v>
      </c>
      <c r="C2051">
        <v>2015</v>
      </c>
      <c r="D2051" t="s">
        <v>57</v>
      </c>
      <c r="E2051">
        <v>38</v>
      </c>
      <c r="F2051" t="s">
        <v>90</v>
      </c>
      <c r="G2051" t="s">
        <v>34</v>
      </c>
      <c r="H2051" t="s">
        <v>0</v>
      </c>
      <c r="I2051" s="16">
        <f>VLOOKUP(Ventas[[#This Row],[Estado]], Población[#All], 2, 0)</f>
        <v>712816</v>
      </c>
      <c r="J2051" t="s">
        <v>61</v>
      </c>
      <c r="K2051" t="s">
        <v>64</v>
      </c>
      <c r="L2051">
        <v>2</v>
      </c>
      <c r="M2051" s="2">
        <v>172</v>
      </c>
      <c r="N2051" s="2">
        <v>192</v>
      </c>
      <c r="O2051" s="2">
        <f>Ventas[[#This Row],[Cantidad]]*Ventas[[#This Row],[Costo unitario]]</f>
        <v>344</v>
      </c>
      <c r="P2051" s="2">
        <f>Ventas[[#This Row],[Cantidad]]*Ventas[[#This Row],[Precio unitario]]</f>
        <v>384</v>
      </c>
    </row>
    <row r="2052" spans="2:16" hidden="1" x14ac:dyDescent="0.3">
      <c r="B2052" s="1">
        <v>42280</v>
      </c>
      <c r="C2052">
        <v>2015</v>
      </c>
      <c r="D2052" t="s">
        <v>58</v>
      </c>
      <c r="E2052">
        <v>38</v>
      </c>
      <c r="F2052" t="s">
        <v>90</v>
      </c>
      <c r="G2052" t="s">
        <v>34</v>
      </c>
      <c r="H2052" t="s">
        <v>0</v>
      </c>
      <c r="I2052" s="16">
        <f>VLOOKUP(Ventas[[#This Row],[Estado]], Población[#All], 2, 0)</f>
        <v>712816</v>
      </c>
      <c r="J2052" t="s">
        <v>61</v>
      </c>
      <c r="K2052" t="s">
        <v>64</v>
      </c>
      <c r="L2052">
        <v>2</v>
      </c>
      <c r="M2052" s="2">
        <v>10</v>
      </c>
      <c r="N2052" s="2">
        <v>10.5</v>
      </c>
      <c r="O2052" s="2">
        <f>Ventas[[#This Row],[Cantidad]]*Ventas[[#This Row],[Costo unitario]]</f>
        <v>20</v>
      </c>
      <c r="P2052" s="2">
        <f>Ventas[[#This Row],[Cantidad]]*Ventas[[#This Row],[Precio unitario]]</f>
        <v>21</v>
      </c>
    </row>
    <row r="2053" spans="2:16" hidden="1" x14ac:dyDescent="0.3">
      <c r="B2053" s="1">
        <v>42280</v>
      </c>
      <c r="C2053">
        <v>2015</v>
      </c>
      <c r="D2053" t="s">
        <v>58</v>
      </c>
      <c r="E2053">
        <v>38</v>
      </c>
      <c r="F2053" t="s">
        <v>90</v>
      </c>
      <c r="G2053" t="s">
        <v>34</v>
      </c>
      <c r="H2053" t="s">
        <v>0</v>
      </c>
      <c r="I2053" s="16">
        <f>VLOOKUP(Ventas[[#This Row],[Estado]], Población[#All], 2, 0)</f>
        <v>712816</v>
      </c>
      <c r="J2053" t="s">
        <v>61</v>
      </c>
      <c r="K2053" t="s">
        <v>64</v>
      </c>
      <c r="L2053">
        <v>3</v>
      </c>
      <c r="M2053" s="2">
        <v>7</v>
      </c>
      <c r="N2053" s="2">
        <v>7.3333329999999997</v>
      </c>
      <c r="O2053" s="2">
        <f>Ventas[[#This Row],[Cantidad]]*Ventas[[#This Row],[Costo unitario]]</f>
        <v>21</v>
      </c>
      <c r="P2053" s="2">
        <f>Ventas[[#This Row],[Cantidad]]*Ventas[[#This Row],[Precio unitario]]</f>
        <v>21.999998999999999</v>
      </c>
    </row>
    <row r="2054" spans="2:16" hidden="1" x14ac:dyDescent="0.3">
      <c r="B2054" s="1">
        <v>42283</v>
      </c>
      <c r="C2054">
        <v>2015</v>
      </c>
      <c r="D2054" t="s">
        <v>58</v>
      </c>
      <c r="E2054">
        <v>38</v>
      </c>
      <c r="F2054" t="s">
        <v>90</v>
      </c>
      <c r="G2054" t="s">
        <v>34</v>
      </c>
      <c r="H2054" t="s">
        <v>0</v>
      </c>
      <c r="I2054" s="16">
        <f>VLOOKUP(Ventas[[#This Row],[Estado]], Población[#All], 2, 0)</f>
        <v>712816</v>
      </c>
      <c r="J2054" t="s">
        <v>61</v>
      </c>
      <c r="K2054" t="s">
        <v>64</v>
      </c>
      <c r="L2054">
        <v>1</v>
      </c>
      <c r="M2054" s="2">
        <v>85</v>
      </c>
      <c r="N2054" s="2">
        <v>99</v>
      </c>
      <c r="O2054" s="2">
        <f>Ventas[[#This Row],[Cantidad]]*Ventas[[#This Row],[Costo unitario]]</f>
        <v>85</v>
      </c>
      <c r="P2054" s="2">
        <f>Ventas[[#This Row],[Cantidad]]*Ventas[[#This Row],[Precio unitario]]</f>
        <v>99</v>
      </c>
    </row>
    <row r="2055" spans="2:16" hidden="1" x14ac:dyDescent="0.3">
      <c r="B2055" s="1">
        <v>42283</v>
      </c>
      <c r="C2055">
        <v>2015</v>
      </c>
      <c r="D2055" t="s">
        <v>58</v>
      </c>
      <c r="E2055">
        <v>38</v>
      </c>
      <c r="F2055" t="s">
        <v>90</v>
      </c>
      <c r="G2055" t="s">
        <v>34</v>
      </c>
      <c r="H2055" t="s">
        <v>0</v>
      </c>
      <c r="I2055" s="16">
        <f>VLOOKUP(Ventas[[#This Row],[Estado]], Población[#All], 2, 0)</f>
        <v>712816</v>
      </c>
      <c r="J2055" t="s">
        <v>61</v>
      </c>
      <c r="K2055" t="s">
        <v>64</v>
      </c>
      <c r="L2055">
        <v>2</v>
      </c>
      <c r="M2055" s="2">
        <v>29</v>
      </c>
      <c r="N2055" s="2">
        <v>30</v>
      </c>
      <c r="O2055" s="2">
        <f>Ventas[[#This Row],[Cantidad]]*Ventas[[#This Row],[Costo unitario]]</f>
        <v>58</v>
      </c>
      <c r="P2055" s="2">
        <f>Ventas[[#This Row],[Cantidad]]*Ventas[[#This Row],[Precio unitario]]</f>
        <v>60</v>
      </c>
    </row>
    <row r="2056" spans="2:16" hidden="1" x14ac:dyDescent="0.3">
      <c r="B2056" s="1">
        <v>42353</v>
      </c>
      <c r="C2056">
        <v>2015</v>
      </c>
      <c r="D2056" t="s">
        <v>60</v>
      </c>
      <c r="E2056">
        <v>38</v>
      </c>
      <c r="F2056" t="s">
        <v>90</v>
      </c>
      <c r="G2056" t="s">
        <v>34</v>
      </c>
      <c r="H2056" t="s">
        <v>0</v>
      </c>
      <c r="I2056" s="16">
        <f>VLOOKUP(Ventas[[#This Row],[Estado]], Población[#All], 2, 0)</f>
        <v>712816</v>
      </c>
      <c r="J2056" t="s">
        <v>61</v>
      </c>
      <c r="K2056" t="s">
        <v>76</v>
      </c>
      <c r="L2056">
        <v>2</v>
      </c>
      <c r="M2056" s="2">
        <v>67.5</v>
      </c>
      <c r="N2056" s="2">
        <v>72.5</v>
      </c>
      <c r="O2056" s="2">
        <f>Ventas[[#This Row],[Cantidad]]*Ventas[[#This Row],[Costo unitario]]</f>
        <v>135</v>
      </c>
      <c r="P2056" s="2">
        <f>Ventas[[#This Row],[Cantidad]]*Ventas[[#This Row],[Precio unitario]]</f>
        <v>145</v>
      </c>
    </row>
    <row r="2057" spans="2:16" x14ac:dyDescent="0.3">
      <c r="B2057" s="1">
        <v>42370</v>
      </c>
      <c r="C2057">
        <v>2016</v>
      </c>
      <c r="D2057" t="s">
        <v>49</v>
      </c>
      <c r="E2057">
        <v>39</v>
      </c>
      <c r="F2057" t="s">
        <v>89</v>
      </c>
      <c r="G2057" t="s">
        <v>34</v>
      </c>
      <c r="H2057" t="s">
        <v>1</v>
      </c>
      <c r="I2057" s="16">
        <f>VLOOKUP(Ventas[[#This Row],[Estado]], Población[#All], 2, 0)</f>
        <v>39240000</v>
      </c>
      <c r="J2057" t="s">
        <v>61</v>
      </c>
      <c r="K2057" t="s">
        <v>66</v>
      </c>
      <c r="L2057">
        <v>1</v>
      </c>
      <c r="M2057" s="2">
        <v>210</v>
      </c>
      <c r="N2057" s="2">
        <v>271</v>
      </c>
      <c r="O2057" s="2">
        <f>Ventas[[#This Row],[Cantidad]]*Ventas[[#This Row],[Costo unitario]]</f>
        <v>210</v>
      </c>
      <c r="P2057" s="2">
        <f>Ventas[[#This Row],[Cantidad]]*Ventas[[#This Row],[Precio unitario]]</f>
        <v>271</v>
      </c>
    </row>
    <row r="2058" spans="2:16" x14ac:dyDescent="0.3">
      <c r="B2058" s="1">
        <v>42375</v>
      </c>
      <c r="C2058">
        <v>2016</v>
      </c>
      <c r="D2058" t="s">
        <v>49</v>
      </c>
      <c r="E2058">
        <v>39</v>
      </c>
      <c r="F2058" t="s">
        <v>89</v>
      </c>
      <c r="G2058" t="s">
        <v>34</v>
      </c>
      <c r="H2058" t="s">
        <v>1</v>
      </c>
      <c r="I2058" s="16">
        <f>VLOOKUP(Ventas[[#This Row],[Estado]], Población[#All], 2, 0)</f>
        <v>39240000</v>
      </c>
      <c r="J2058" t="s">
        <v>61</v>
      </c>
      <c r="K2058" t="s">
        <v>66</v>
      </c>
      <c r="L2058">
        <v>2</v>
      </c>
      <c r="M2058" s="2">
        <v>507.5</v>
      </c>
      <c r="N2058" s="2">
        <v>642.5</v>
      </c>
      <c r="O2058" s="2">
        <f>Ventas[[#This Row],[Cantidad]]*Ventas[[#This Row],[Costo unitario]]</f>
        <v>1015</v>
      </c>
      <c r="P2058" s="2">
        <f>Ventas[[#This Row],[Cantidad]]*Ventas[[#This Row],[Precio unitario]]</f>
        <v>1285</v>
      </c>
    </row>
    <row r="2059" spans="2:16" x14ac:dyDescent="0.3">
      <c r="B2059" s="1">
        <v>42375</v>
      </c>
      <c r="C2059">
        <v>2016</v>
      </c>
      <c r="D2059" t="s">
        <v>49</v>
      </c>
      <c r="E2059">
        <v>39</v>
      </c>
      <c r="F2059" t="s">
        <v>89</v>
      </c>
      <c r="G2059" t="s">
        <v>34</v>
      </c>
      <c r="H2059" t="s">
        <v>1</v>
      </c>
      <c r="I2059" s="16">
        <f>VLOOKUP(Ventas[[#This Row],[Estado]], Población[#All], 2, 0)</f>
        <v>39240000</v>
      </c>
      <c r="J2059" t="s">
        <v>62</v>
      </c>
      <c r="K2059" t="s">
        <v>65</v>
      </c>
      <c r="L2059">
        <v>2</v>
      </c>
      <c r="M2059" s="2">
        <v>134.5</v>
      </c>
      <c r="N2059" s="2">
        <v>155</v>
      </c>
      <c r="O2059" s="2">
        <f>Ventas[[#This Row],[Cantidad]]*Ventas[[#This Row],[Costo unitario]]</f>
        <v>269</v>
      </c>
      <c r="P2059" s="2">
        <f>Ventas[[#This Row],[Cantidad]]*Ventas[[#This Row],[Precio unitario]]</f>
        <v>310</v>
      </c>
    </row>
    <row r="2060" spans="2:16" x14ac:dyDescent="0.3">
      <c r="B2060" s="1">
        <v>42387</v>
      </c>
      <c r="C2060">
        <v>2016</v>
      </c>
      <c r="D2060" t="s">
        <v>49</v>
      </c>
      <c r="E2060">
        <v>39</v>
      </c>
      <c r="F2060" t="s">
        <v>89</v>
      </c>
      <c r="G2060" t="s">
        <v>34</v>
      </c>
      <c r="H2060" t="s">
        <v>1</v>
      </c>
      <c r="I2060" s="16">
        <f>VLOOKUP(Ventas[[#This Row],[Estado]], Población[#All], 2, 0)</f>
        <v>39240000</v>
      </c>
      <c r="J2060" t="s">
        <v>61</v>
      </c>
      <c r="K2060" t="s">
        <v>64</v>
      </c>
      <c r="L2060">
        <v>2</v>
      </c>
      <c r="M2060" s="2">
        <v>90</v>
      </c>
      <c r="N2060" s="2">
        <v>111</v>
      </c>
      <c r="O2060" s="2">
        <f>Ventas[[#This Row],[Cantidad]]*Ventas[[#This Row],[Costo unitario]]</f>
        <v>180</v>
      </c>
      <c r="P2060" s="2">
        <f>Ventas[[#This Row],[Cantidad]]*Ventas[[#This Row],[Precio unitario]]</f>
        <v>222</v>
      </c>
    </row>
    <row r="2061" spans="2:16" x14ac:dyDescent="0.3">
      <c r="B2061" s="1">
        <v>42388</v>
      </c>
      <c r="C2061">
        <v>2016</v>
      </c>
      <c r="D2061" t="s">
        <v>49</v>
      </c>
      <c r="E2061">
        <v>39</v>
      </c>
      <c r="F2061" t="s">
        <v>89</v>
      </c>
      <c r="G2061" t="s">
        <v>34</v>
      </c>
      <c r="H2061" t="s">
        <v>1</v>
      </c>
      <c r="I2061" s="16">
        <f>VLOOKUP(Ventas[[#This Row],[Estado]], Población[#All], 2, 0)</f>
        <v>39240000</v>
      </c>
      <c r="J2061" t="s">
        <v>61</v>
      </c>
      <c r="K2061" t="s">
        <v>64</v>
      </c>
      <c r="L2061">
        <v>3</v>
      </c>
      <c r="M2061" s="2">
        <v>33.33</v>
      </c>
      <c r="N2061" s="2">
        <v>44.333333000000003</v>
      </c>
      <c r="O2061" s="2">
        <f>Ventas[[#This Row],[Cantidad]]*Ventas[[#This Row],[Costo unitario]]</f>
        <v>99.99</v>
      </c>
      <c r="P2061" s="2">
        <f>Ventas[[#This Row],[Cantidad]]*Ventas[[#This Row],[Precio unitario]]</f>
        <v>132.999999</v>
      </c>
    </row>
    <row r="2062" spans="2:16" x14ac:dyDescent="0.3">
      <c r="B2062" s="1">
        <v>42388</v>
      </c>
      <c r="C2062">
        <v>2016</v>
      </c>
      <c r="D2062" t="s">
        <v>49</v>
      </c>
      <c r="E2062">
        <v>39</v>
      </c>
      <c r="F2062" t="s">
        <v>89</v>
      </c>
      <c r="G2062" t="s">
        <v>34</v>
      </c>
      <c r="H2062" t="s">
        <v>1</v>
      </c>
      <c r="I2062" s="16">
        <f>VLOOKUP(Ventas[[#This Row],[Estado]], Población[#All], 2, 0)</f>
        <v>39240000</v>
      </c>
      <c r="J2062" t="s">
        <v>61</v>
      </c>
      <c r="K2062" t="s">
        <v>64</v>
      </c>
      <c r="L2062">
        <v>3</v>
      </c>
      <c r="M2062" s="2">
        <v>290</v>
      </c>
      <c r="N2062" s="2">
        <v>396.33333299999998</v>
      </c>
      <c r="O2062" s="2">
        <f>Ventas[[#This Row],[Cantidad]]*Ventas[[#This Row],[Costo unitario]]</f>
        <v>870</v>
      </c>
      <c r="P2062" s="2">
        <f>Ventas[[#This Row],[Cantidad]]*Ventas[[#This Row],[Precio unitario]]</f>
        <v>1188.9999989999999</v>
      </c>
    </row>
    <row r="2063" spans="2:16" x14ac:dyDescent="0.3">
      <c r="B2063" s="1">
        <v>42388</v>
      </c>
      <c r="C2063">
        <v>2016</v>
      </c>
      <c r="D2063" t="s">
        <v>49</v>
      </c>
      <c r="E2063">
        <v>39</v>
      </c>
      <c r="F2063" t="s">
        <v>89</v>
      </c>
      <c r="G2063" t="s">
        <v>34</v>
      </c>
      <c r="H2063" t="s">
        <v>1</v>
      </c>
      <c r="I2063" s="16">
        <f>VLOOKUP(Ventas[[#This Row],[Estado]], Población[#All], 2, 0)</f>
        <v>39240000</v>
      </c>
      <c r="J2063" t="s">
        <v>61</v>
      </c>
      <c r="K2063" t="s">
        <v>64</v>
      </c>
      <c r="L2063">
        <v>2</v>
      </c>
      <c r="M2063" s="2">
        <v>10.5</v>
      </c>
      <c r="N2063" s="2">
        <v>12.5</v>
      </c>
      <c r="O2063" s="2">
        <f>Ventas[[#This Row],[Cantidad]]*Ventas[[#This Row],[Costo unitario]]</f>
        <v>21</v>
      </c>
      <c r="P2063" s="2">
        <f>Ventas[[#This Row],[Cantidad]]*Ventas[[#This Row],[Precio unitario]]</f>
        <v>25</v>
      </c>
    </row>
    <row r="2064" spans="2:16" x14ac:dyDescent="0.3">
      <c r="B2064" s="1">
        <v>42389</v>
      </c>
      <c r="C2064">
        <v>2016</v>
      </c>
      <c r="D2064" t="s">
        <v>49</v>
      </c>
      <c r="E2064">
        <v>39</v>
      </c>
      <c r="F2064" t="s">
        <v>89</v>
      </c>
      <c r="G2064" t="s">
        <v>34</v>
      </c>
      <c r="H2064" t="s">
        <v>1</v>
      </c>
      <c r="I2064" s="16">
        <f>VLOOKUP(Ventas[[#This Row],[Estado]], Población[#All], 2, 0)</f>
        <v>39240000</v>
      </c>
      <c r="J2064" t="s">
        <v>61</v>
      </c>
      <c r="K2064" t="s">
        <v>64</v>
      </c>
      <c r="L2064">
        <v>1</v>
      </c>
      <c r="M2064" s="2">
        <v>875</v>
      </c>
      <c r="N2064" s="2">
        <v>1131</v>
      </c>
      <c r="O2064" s="2">
        <f>Ventas[[#This Row],[Cantidad]]*Ventas[[#This Row],[Costo unitario]]</f>
        <v>875</v>
      </c>
      <c r="P2064" s="2">
        <f>Ventas[[#This Row],[Cantidad]]*Ventas[[#This Row],[Precio unitario]]</f>
        <v>1131</v>
      </c>
    </row>
    <row r="2065" spans="2:16" x14ac:dyDescent="0.3">
      <c r="B2065" s="1">
        <v>42389</v>
      </c>
      <c r="C2065">
        <v>2016</v>
      </c>
      <c r="D2065" t="s">
        <v>49</v>
      </c>
      <c r="E2065">
        <v>39</v>
      </c>
      <c r="F2065" t="s">
        <v>89</v>
      </c>
      <c r="G2065" t="s">
        <v>34</v>
      </c>
      <c r="H2065" t="s">
        <v>1</v>
      </c>
      <c r="I2065" s="16">
        <f>VLOOKUP(Ventas[[#This Row],[Estado]], Población[#All], 2, 0)</f>
        <v>39240000</v>
      </c>
      <c r="J2065" t="s">
        <v>61</v>
      </c>
      <c r="K2065" t="s">
        <v>71</v>
      </c>
      <c r="L2065">
        <v>1</v>
      </c>
      <c r="M2065" s="2">
        <v>198</v>
      </c>
      <c r="N2065" s="2">
        <v>273</v>
      </c>
      <c r="O2065" s="2">
        <f>Ventas[[#This Row],[Cantidad]]*Ventas[[#This Row],[Costo unitario]]</f>
        <v>198</v>
      </c>
      <c r="P2065" s="2">
        <f>Ventas[[#This Row],[Cantidad]]*Ventas[[#This Row],[Precio unitario]]</f>
        <v>273</v>
      </c>
    </row>
    <row r="2066" spans="2:16" x14ac:dyDescent="0.3">
      <c r="B2066" s="1">
        <v>42389</v>
      </c>
      <c r="C2066">
        <v>2016</v>
      </c>
      <c r="D2066" t="s">
        <v>49</v>
      </c>
      <c r="E2066">
        <v>39</v>
      </c>
      <c r="F2066" t="s">
        <v>89</v>
      </c>
      <c r="G2066" t="s">
        <v>34</v>
      </c>
      <c r="H2066" t="s">
        <v>1</v>
      </c>
      <c r="I2066" s="16">
        <f>VLOOKUP(Ventas[[#This Row],[Estado]], Población[#All], 2, 0)</f>
        <v>39240000</v>
      </c>
      <c r="J2066" t="s">
        <v>61</v>
      </c>
      <c r="K2066" t="s">
        <v>66</v>
      </c>
      <c r="L2066">
        <v>3</v>
      </c>
      <c r="M2066" s="2">
        <v>116.67</v>
      </c>
      <c r="N2066" s="2">
        <v>134.66666699999999</v>
      </c>
      <c r="O2066" s="2">
        <f>Ventas[[#This Row],[Cantidad]]*Ventas[[#This Row],[Costo unitario]]</f>
        <v>350.01</v>
      </c>
      <c r="P2066" s="2">
        <f>Ventas[[#This Row],[Cantidad]]*Ventas[[#This Row],[Precio unitario]]</f>
        <v>404.000001</v>
      </c>
    </row>
    <row r="2067" spans="2:16" x14ac:dyDescent="0.3">
      <c r="B2067" s="1">
        <v>42389</v>
      </c>
      <c r="C2067">
        <v>2016</v>
      </c>
      <c r="D2067" t="s">
        <v>49</v>
      </c>
      <c r="E2067">
        <v>39</v>
      </c>
      <c r="F2067" t="s">
        <v>89</v>
      </c>
      <c r="G2067" t="s">
        <v>34</v>
      </c>
      <c r="H2067" t="s">
        <v>1</v>
      </c>
      <c r="I2067" s="16">
        <f>VLOOKUP(Ventas[[#This Row],[Estado]], Población[#All], 2, 0)</f>
        <v>39240000</v>
      </c>
      <c r="J2067" t="s">
        <v>62</v>
      </c>
      <c r="K2067" t="s">
        <v>65</v>
      </c>
      <c r="L2067">
        <v>2</v>
      </c>
      <c r="M2067" s="2">
        <v>61</v>
      </c>
      <c r="N2067" s="2">
        <v>76.5</v>
      </c>
      <c r="O2067" s="2">
        <f>Ventas[[#This Row],[Cantidad]]*Ventas[[#This Row],[Costo unitario]]</f>
        <v>122</v>
      </c>
      <c r="P2067" s="2">
        <f>Ventas[[#This Row],[Cantidad]]*Ventas[[#This Row],[Precio unitario]]</f>
        <v>153</v>
      </c>
    </row>
    <row r="2068" spans="2:16" x14ac:dyDescent="0.3">
      <c r="B2068" s="1">
        <v>42412</v>
      </c>
      <c r="C2068">
        <v>2016</v>
      </c>
      <c r="D2068" t="s">
        <v>50</v>
      </c>
      <c r="E2068">
        <v>39</v>
      </c>
      <c r="F2068" t="s">
        <v>89</v>
      </c>
      <c r="G2068" t="s">
        <v>34</v>
      </c>
      <c r="H2068" t="s">
        <v>1</v>
      </c>
      <c r="I2068" s="16">
        <f>VLOOKUP(Ventas[[#This Row],[Estado]], Población[#All], 2, 0)</f>
        <v>39240000</v>
      </c>
      <c r="J2068" t="s">
        <v>61</v>
      </c>
      <c r="K2068" t="s">
        <v>64</v>
      </c>
      <c r="L2068">
        <v>1</v>
      </c>
      <c r="M2068" s="2">
        <v>116</v>
      </c>
      <c r="N2068" s="2">
        <v>140</v>
      </c>
      <c r="O2068" s="2">
        <f>Ventas[[#This Row],[Cantidad]]*Ventas[[#This Row],[Costo unitario]]</f>
        <v>116</v>
      </c>
      <c r="P2068" s="2">
        <f>Ventas[[#This Row],[Cantidad]]*Ventas[[#This Row],[Precio unitario]]</f>
        <v>140</v>
      </c>
    </row>
    <row r="2069" spans="2:16" x14ac:dyDescent="0.3">
      <c r="B2069" s="1">
        <v>42412</v>
      </c>
      <c r="C2069">
        <v>2016</v>
      </c>
      <c r="D2069" t="s">
        <v>50</v>
      </c>
      <c r="E2069">
        <v>39</v>
      </c>
      <c r="F2069" t="s">
        <v>89</v>
      </c>
      <c r="G2069" t="s">
        <v>34</v>
      </c>
      <c r="H2069" t="s">
        <v>1</v>
      </c>
      <c r="I2069" s="16">
        <f>VLOOKUP(Ventas[[#This Row],[Estado]], Población[#All], 2, 0)</f>
        <v>39240000</v>
      </c>
      <c r="J2069" t="s">
        <v>61</v>
      </c>
      <c r="K2069" t="s">
        <v>64</v>
      </c>
      <c r="L2069">
        <v>1</v>
      </c>
      <c r="M2069" s="2">
        <v>135</v>
      </c>
      <c r="N2069" s="2">
        <v>171</v>
      </c>
      <c r="O2069" s="2">
        <f>Ventas[[#This Row],[Cantidad]]*Ventas[[#This Row],[Costo unitario]]</f>
        <v>135</v>
      </c>
      <c r="P2069" s="2">
        <f>Ventas[[#This Row],[Cantidad]]*Ventas[[#This Row],[Precio unitario]]</f>
        <v>171</v>
      </c>
    </row>
    <row r="2070" spans="2:16" x14ac:dyDescent="0.3">
      <c r="B2070" s="1">
        <v>42415</v>
      </c>
      <c r="C2070">
        <v>2016</v>
      </c>
      <c r="D2070" t="s">
        <v>50</v>
      </c>
      <c r="E2070">
        <v>39</v>
      </c>
      <c r="F2070" t="s">
        <v>89</v>
      </c>
      <c r="G2070" t="s">
        <v>34</v>
      </c>
      <c r="H2070" t="s">
        <v>1</v>
      </c>
      <c r="I2070" s="16">
        <f>VLOOKUP(Ventas[[#This Row],[Estado]], Población[#All], 2, 0)</f>
        <v>39240000</v>
      </c>
      <c r="J2070" t="s">
        <v>61</v>
      </c>
      <c r="K2070" t="s">
        <v>71</v>
      </c>
      <c r="L2070">
        <v>1</v>
      </c>
      <c r="M2070" s="2">
        <v>506</v>
      </c>
      <c r="N2070" s="2">
        <v>664</v>
      </c>
      <c r="O2070" s="2">
        <f>Ventas[[#This Row],[Cantidad]]*Ventas[[#This Row],[Costo unitario]]</f>
        <v>506</v>
      </c>
      <c r="P2070" s="2">
        <f>Ventas[[#This Row],[Cantidad]]*Ventas[[#This Row],[Precio unitario]]</f>
        <v>664</v>
      </c>
    </row>
    <row r="2071" spans="2:16" x14ac:dyDescent="0.3">
      <c r="B2071" s="1">
        <v>42415</v>
      </c>
      <c r="C2071">
        <v>2016</v>
      </c>
      <c r="D2071" t="s">
        <v>50</v>
      </c>
      <c r="E2071">
        <v>39</v>
      </c>
      <c r="F2071" t="s">
        <v>89</v>
      </c>
      <c r="G2071" t="s">
        <v>34</v>
      </c>
      <c r="H2071" t="s">
        <v>1</v>
      </c>
      <c r="I2071" s="16">
        <f>VLOOKUP(Ventas[[#This Row],[Estado]], Población[#All], 2, 0)</f>
        <v>39240000</v>
      </c>
      <c r="J2071" t="s">
        <v>61</v>
      </c>
      <c r="K2071" t="s">
        <v>64</v>
      </c>
      <c r="L2071">
        <v>2</v>
      </c>
      <c r="M2071" s="2">
        <v>30</v>
      </c>
      <c r="N2071" s="2">
        <v>36.5</v>
      </c>
      <c r="O2071" s="2">
        <f>Ventas[[#This Row],[Cantidad]]*Ventas[[#This Row],[Costo unitario]]</f>
        <v>60</v>
      </c>
      <c r="P2071" s="2">
        <f>Ventas[[#This Row],[Cantidad]]*Ventas[[#This Row],[Precio unitario]]</f>
        <v>73</v>
      </c>
    </row>
    <row r="2072" spans="2:16" x14ac:dyDescent="0.3">
      <c r="B2072" s="1">
        <v>42416</v>
      </c>
      <c r="C2072">
        <v>2016</v>
      </c>
      <c r="D2072" t="s">
        <v>50</v>
      </c>
      <c r="E2072">
        <v>39</v>
      </c>
      <c r="F2072" t="s">
        <v>89</v>
      </c>
      <c r="G2072" t="s">
        <v>34</v>
      </c>
      <c r="H2072" t="s">
        <v>1</v>
      </c>
      <c r="I2072" s="16">
        <f>VLOOKUP(Ventas[[#This Row],[Estado]], Población[#All], 2, 0)</f>
        <v>39240000</v>
      </c>
      <c r="J2072" t="s">
        <v>61</v>
      </c>
      <c r="K2072" t="s">
        <v>64</v>
      </c>
      <c r="L2072">
        <v>3</v>
      </c>
      <c r="M2072" s="2">
        <v>100</v>
      </c>
      <c r="N2072" s="2">
        <v>116.666667</v>
      </c>
      <c r="O2072" s="2">
        <f>Ventas[[#This Row],[Cantidad]]*Ventas[[#This Row],[Costo unitario]]</f>
        <v>300</v>
      </c>
      <c r="P2072" s="2">
        <f>Ventas[[#This Row],[Cantidad]]*Ventas[[#This Row],[Precio unitario]]</f>
        <v>350.000001</v>
      </c>
    </row>
    <row r="2073" spans="2:16" x14ac:dyDescent="0.3">
      <c r="B2073" s="1">
        <v>42416</v>
      </c>
      <c r="C2073">
        <v>2016</v>
      </c>
      <c r="D2073" t="s">
        <v>50</v>
      </c>
      <c r="E2073">
        <v>39</v>
      </c>
      <c r="F2073" t="s">
        <v>89</v>
      </c>
      <c r="G2073" t="s">
        <v>34</v>
      </c>
      <c r="H2073" t="s">
        <v>1</v>
      </c>
      <c r="I2073" s="16">
        <f>VLOOKUP(Ventas[[#This Row],[Estado]], Población[#All], 2, 0)</f>
        <v>39240000</v>
      </c>
      <c r="J2073" t="s">
        <v>61</v>
      </c>
      <c r="K2073" t="s">
        <v>64</v>
      </c>
      <c r="L2073">
        <v>2</v>
      </c>
      <c r="M2073" s="2">
        <v>30</v>
      </c>
      <c r="N2073" s="2">
        <v>38.5</v>
      </c>
      <c r="O2073" s="2">
        <f>Ventas[[#This Row],[Cantidad]]*Ventas[[#This Row],[Costo unitario]]</f>
        <v>60</v>
      </c>
      <c r="P2073" s="2">
        <f>Ventas[[#This Row],[Cantidad]]*Ventas[[#This Row],[Precio unitario]]</f>
        <v>77</v>
      </c>
    </row>
    <row r="2074" spans="2:16" x14ac:dyDescent="0.3">
      <c r="B2074" s="1">
        <v>42416</v>
      </c>
      <c r="C2074">
        <v>2016</v>
      </c>
      <c r="D2074" t="s">
        <v>50</v>
      </c>
      <c r="E2074">
        <v>39</v>
      </c>
      <c r="F2074" t="s">
        <v>89</v>
      </c>
      <c r="G2074" t="s">
        <v>34</v>
      </c>
      <c r="H2074" t="s">
        <v>1</v>
      </c>
      <c r="I2074" s="16">
        <f>VLOOKUP(Ventas[[#This Row],[Estado]], Población[#All], 2, 0)</f>
        <v>39240000</v>
      </c>
      <c r="J2074" t="s">
        <v>61</v>
      </c>
      <c r="K2074" t="s">
        <v>66</v>
      </c>
      <c r="L2074">
        <v>2</v>
      </c>
      <c r="M2074" s="2">
        <v>437.5</v>
      </c>
      <c r="N2074" s="2">
        <v>544.5</v>
      </c>
      <c r="O2074" s="2">
        <f>Ventas[[#This Row],[Cantidad]]*Ventas[[#This Row],[Costo unitario]]</f>
        <v>875</v>
      </c>
      <c r="P2074" s="2">
        <f>Ventas[[#This Row],[Cantidad]]*Ventas[[#This Row],[Precio unitario]]</f>
        <v>1089</v>
      </c>
    </row>
    <row r="2075" spans="2:16" x14ac:dyDescent="0.3">
      <c r="B2075" s="1">
        <v>42416</v>
      </c>
      <c r="C2075">
        <v>2016</v>
      </c>
      <c r="D2075" t="s">
        <v>50</v>
      </c>
      <c r="E2075">
        <v>39</v>
      </c>
      <c r="F2075" t="s">
        <v>89</v>
      </c>
      <c r="G2075" t="s">
        <v>34</v>
      </c>
      <c r="H2075" t="s">
        <v>1</v>
      </c>
      <c r="I2075" s="16">
        <f>VLOOKUP(Ventas[[#This Row],[Estado]], Población[#All], 2, 0)</f>
        <v>39240000</v>
      </c>
      <c r="J2075" t="s">
        <v>62</v>
      </c>
      <c r="K2075" t="s">
        <v>65</v>
      </c>
      <c r="L2075">
        <v>3</v>
      </c>
      <c r="M2075" s="2">
        <v>32.67</v>
      </c>
      <c r="N2075" s="2">
        <v>35</v>
      </c>
      <c r="O2075" s="2">
        <f>Ventas[[#This Row],[Cantidad]]*Ventas[[#This Row],[Costo unitario]]</f>
        <v>98.01</v>
      </c>
      <c r="P2075" s="2">
        <f>Ventas[[#This Row],[Cantidad]]*Ventas[[#This Row],[Precio unitario]]</f>
        <v>105</v>
      </c>
    </row>
    <row r="2076" spans="2:16" x14ac:dyDescent="0.3">
      <c r="B2076" s="1">
        <v>42428</v>
      </c>
      <c r="C2076">
        <v>2016</v>
      </c>
      <c r="D2076" t="s">
        <v>50</v>
      </c>
      <c r="E2076">
        <v>39</v>
      </c>
      <c r="F2076" t="s">
        <v>89</v>
      </c>
      <c r="G2076" t="s">
        <v>34</v>
      </c>
      <c r="H2076" t="s">
        <v>1</v>
      </c>
      <c r="I2076" s="16">
        <f>VLOOKUP(Ventas[[#This Row],[Estado]], Población[#All], 2, 0)</f>
        <v>39240000</v>
      </c>
      <c r="J2076" t="s">
        <v>61</v>
      </c>
      <c r="K2076" t="s">
        <v>66</v>
      </c>
      <c r="L2076">
        <v>3</v>
      </c>
      <c r="M2076" s="2">
        <v>58.33</v>
      </c>
      <c r="N2076" s="2">
        <v>70.666667000000004</v>
      </c>
      <c r="O2076" s="2">
        <f>Ventas[[#This Row],[Cantidad]]*Ventas[[#This Row],[Costo unitario]]</f>
        <v>174.99</v>
      </c>
      <c r="P2076" s="2">
        <f>Ventas[[#This Row],[Cantidad]]*Ventas[[#This Row],[Precio unitario]]</f>
        <v>212.000001</v>
      </c>
    </row>
    <row r="2077" spans="2:16" x14ac:dyDescent="0.3">
      <c r="B2077" s="1">
        <v>42444</v>
      </c>
      <c r="C2077">
        <v>2016</v>
      </c>
      <c r="D2077" t="s">
        <v>51</v>
      </c>
      <c r="E2077">
        <v>39</v>
      </c>
      <c r="F2077" t="s">
        <v>89</v>
      </c>
      <c r="G2077" t="s">
        <v>34</v>
      </c>
      <c r="H2077" t="s">
        <v>1</v>
      </c>
      <c r="I2077" s="16">
        <f>VLOOKUP(Ventas[[#This Row],[Estado]], Población[#All], 2, 0)</f>
        <v>39240000</v>
      </c>
      <c r="J2077" t="s">
        <v>61</v>
      </c>
      <c r="K2077" t="s">
        <v>64</v>
      </c>
      <c r="L2077">
        <v>2</v>
      </c>
      <c r="M2077" s="2">
        <v>240</v>
      </c>
      <c r="N2077" s="2">
        <v>276</v>
      </c>
      <c r="O2077" s="2">
        <f>Ventas[[#This Row],[Cantidad]]*Ventas[[#This Row],[Costo unitario]]</f>
        <v>480</v>
      </c>
      <c r="P2077" s="2">
        <f>Ventas[[#This Row],[Cantidad]]*Ventas[[#This Row],[Precio unitario]]</f>
        <v>552</v>
      </c>
    </row>
    <row r="2078" spans="2:16" x14ac:dyDescent="0.3">
      <c r="B2078" s="1">
        <v>42457</v>
      </c>
      <c r="C2078">
        <v>2016</v>
      </c>
      <c r="D2078" t="s">
        <v>51</v>
      </c>
      <c r="E2078">
        <v>39</v>
      </c>
      <c r="F2078" t="s">
        <v>89</v>
      </c>
      <c r="G2078" t="s">
        <v>34</v>
      </c>
      <c r="H2078" t="s">
        <v>1</v>
      </c>
      <c r="I2078" s="16">
        <f>VLOOKUP(Ventas[[#This Row],[Estado]], Población[#All], 2, 0)</f>
        <v>39240000</v>
      </c>
      <c r="J2078" t="s">
        <v>61</v>
      </c>
      <c r="K2078" t="s">
        <v>66</v>
      </c>
      <c r="L2078">
        <v>2</v>
      </c>
      <c r="M2078" s="2">
        <v>52.5</v>
      </c>
      <c r="N2078" s="2">
        <v>63.5</v>
      </c>
      <c r="O2078" s="2">
        <f>Ventas[[#This Row],[Cantidad]]*Ventas[[#This Row],[Costo unitario]]</f>
        <v>105</v>
      </c>
      <c r="P2078" s="2">
        <f>Ventas[[#This Row],[Cantidad]]*Ventas[[#This Row],[Precio unitario]]</f>
        <v>127</v>
      </c>
    </row>
    <row r="2079" spans="2:16" x14ac:dyDescent="0.3">
      <c r="B2079" s="1">
        <v>42465</v>
      </c>
      <c r="C2079">
        <v>2016</v>
      </c>
      <c r="D2079" t="s">
        <v>52</v>
      </c>
      <c r="E2079">
        <v>39</v>
      </c>
      <c r="F2079" t="s">
        <v>89</v>
      </c>
      <c r="G2079" t="s">
        <v>34</v>
      </c>
      <c r="H2079" t="s">
        <v>1</v>
      </c>
      <c r="I2079" s="16">
        <f>VLOOKUP(Ventas[[#This Row],[Estado]], Población[#All], 2, 0)</f>
        <v>39240000</v>
      </c>
      <c r="J2079" t="s">
        <v>61</v>
      </c>
      <c r="K2079" t="s">
        <v>64</v>
      </c>
      <c r="L2079">
        <v>2</v>
      </c>
      <c r="M2079" s="2">
        <v>210</v>
      </c>
      <c r="N2079" s="2">
        <v>273</v>
      </c>
      <c r="O2079" s="2">
        <f>Ventas[[#This Row],[Cantidad]]*Ventas[[#This Row],[Costo unitario]]</f>
        <v>420</v>
      </c>
      <c r="P2079" s="2">
        <f>Ventas[[#This Row],[Cantidad]]*Ventas[[#This Row],[Precio unitario]]</f>
        <v>546</v>
      </c>
    </row>
    <row r="2080" spans="2:16" x14ac:dyDescent="0.3">
      <c r="B2080" s="1">
        <v>42465</v>
      </c>
      <c r="C2080">
        <v>2016</v>
      </c>
      <c r="D2080" t="s">
        <v>52</v>
      </c>
      <c r="E2080">
        <v>39</v>
      </c>
      <c r="F2080" t="s">
        <v>89</v>
      </c>
      <c r="G2080" t="s">
        <v>34</v>
      </c>
      <c r="H2080" t="s">
        <v>1</v>
      </c>
      <c r="I2080" s="16">
        <f>VLOOKUP(Ventas[[#This Row],[Estado]], Población[#All], 2, 0)</f>
        <v>39240000</v>
      </c>
      <c r="J2080" t="s">
        <v>61</v>
      </c>
      <c r="K2080" t="s">
        <v>64</v>
      </c>
      <c r="L2080">
        <v>1</v>
      </c>
      <c r="M2080" s="2">
        <v>60</v>
      </c>
      <c r="N2080" s="2">
        <v>75</v>
      </c>
      <c r="O2080" s="2">
        <f>Ventas[[#This Row],[Cantidad]]*Ventas[[#This Row],[Costo unitario]]</f>
        <v>60</v>
      </c>
      <c r="P2080" s="2">
        <f>Ventas[[#This Row],[Cantidad]]*Ventas[[#This Row],[Precio unitario]]</f>
        <v>75</v>
      </c>
    </row>
    <row r="2081" spans="2:16" x14ac:dyDescent="0.3">
      <c r="B2081" s="1">
        <v>42465</v>
      </c>
      <c r="C2081">
        <v>2016</v>
      </c>
      <c r="D2081" t="s">
        <v>52</v>
      </c>
      <c r="E2081">
        <v>39</v>
      </c>
      <c r="F2081" t="s">
        <v>89</v>
      </c>
      <c r="G2081" t="s">
        <v>34</v>
      </c>
      <c r="H2081" t="s">
        <v>1</v>
      </c>
      <c r="I2081" s="16">
        <f>VLOOKUP(Ventas[[#This Row],[Estado]], Población[#All], 2, 0)</f>
        <v>39240000</v>
      </c>
      <c r="J2081" t="s">
        <v>62</v>
      </c>
      <c r="K2081" t="s">
        <v>72</v>
      </c>
      <c r="L2081">
        <v>2</v>
      </c>
      <c r="M2081" s="2">
        <v>36</v>
      </c>
      <c r="N2081" s="2">
        <v>49.5</v>
      </c>
      <c r="O2081" s="2">
        <f>Ventas[[#This Row],[Cantidad]]*Ventas[[#This Row],[Costo unitario]]</f>
        <v>72</v>
      </c>
      <c r="P2081" s="2">
        <f>Ventas[[#This Row],[Cantidad]]*Ventas[[#This Row],[Precio unitario]]</f>
        <v>99</v>
      </c>
    </row>
    <row r="2082" spans="2:16" x14ac:dyDescent="0.3">
      <c r="B2082" s="1">
        <v>42481</v>
      </c>
      <c r="C2082">
        <v>2016</v>
      </c>
      <c r="D2082" t="s">
        <v>52</v>
      </c>
      <c r="E2082">
        <v>39</v>
      </c>
      <c r="F2082" t="s">
        <v>89</v>
      </c>
      <c r="G2082" t="s">
        <v>34</v>
      </c>
      <c r="H2082" t="s">
        <v>1</v>
      </c>
      <c r="I2082" s="16">
        <f>VLOOKUP(Ventas[[#This Row],[Estado]], Población[#All], 2, 0)</f>
        <v>39240000</v>
      </c>
      <c r="J2082" t="s">
        <v>61</v>
      </c>
      <c r="K2082" t="s">
        <v>64</v>
      </c>
      <c r="L2082">
        <v>1</v>
      </c>
      <c r="M2082" s="2">
        <v>365</v>
      </c>
      <c r="N2082" s="2">
        <v>442</v>
      </c>
      <c r="O2082" s="2">
        <f>Ventas[[#This Row],[Cantidad]]*Ventas[[#This Row],[Costo unitario]]</f>
        <v>365</v>
      </c>
      <c r="P2082" s="2">
        <f>Ventas[[#This Row],[Cantidad]]*Ventas[[#This Row],[Precio unitario]]</f>
        <v>442</v>
      </c>
    </row>
    <row r="2083" spans="2:16" x14ac:dyDescent="0.3">
      <c r="B2083" s="1">
        <v>42482</v>
      </c>
      <c r="C2083">
        <v>2016</v>
      </c>
      <c r="D2083" t="s">
        <v>52</v>
      </c>
      <c r="E2083">
        <v>39</v>
      </c>
      <c r="F2083" t="s">
        <v>89</v>
      </c>
      <c r="G2083" t="s">
        <v>34</v>
      </c>
      <c r="H2083" t="s">
        <v>1</v>
      </c>
      <c r="I2083" s="16">
        <f>VLOOKUP(Ventas[[#This Row],[Estado]], Población[#All], 2, 0)</f>
        <v>39240000</v>
      </c>
      <c r="J2083" t="s">
        <v>61</v>
      </c>
      <c r="K2083" t="s">
        <v>64</v>
      </c>
      <c r="L2083">
        <v>3</v>
      </c>
      <c r="M2083" s="2">
        <v>5</v>
      </c>
      <c r="N2083" s="2">
        <v>6.3333329999999997</v>
      </c>
      <c r="O2083" s="2">
        <f>Ventas[[#This Row],[Cantidad]]*Ventas[[#This Row],[Costo unitario]]</f>
        <v>15</v>
      </c>
      <c r="P2083" s="2">
        <f>Ventas[[#This Row],[Cantidad]]*Ventas[[#This Row],[Precio unitario]]</f>
        <v>18.999998999999999</v>
      </c>
    </row>
    <row r="2084" spans="2:16" x14ac:dyDescent="0.3">
      <c r="B2084" s="1">
        <v>42482</v>
      </c>
      <c r="C2084">
        <v>2016</v>
      </c>
      <c r="D2084" t="s">
        <v>52</v>
      </c>
      <c r="E2084">
        <v>39</v>
      </c>
      <c r="F2084" t="s">
        <v>89</v>
      </c>
      <c r="G2084" t="s">
        <v>34</v>
      </c>
      <c r="H2084" t="s">
        <v>1</v>
      </c>
      <c r="I2084" s="16">
        <f>VLOOKUP(Ventas[[#This Row],[Estado]], Población[#All], 2, 0)</f>
        <v>39240000</v>
      </c>
      <c r="J2084" t="s">
        <v>61</v>
      </c>
      <c r="K2084" t="s">
        <v>66</v>
      </c>
      <c r="L2084">
        <v>3</v>
      </c>
      <c r="M2084" s="2">
        <v>256.67</v>
      </c>
      <c r="N2084" s="2">
        <v>306.33333299999998</v>
      </c>
      <c r="O2084" s="2">
        <f>Ventas[[#This Row],[Cantidad]]*Ventas[[#This Row],[Costo unitario]]</f>
        <v>770.01</v>
      </c>
      <c r="P2084" s="2">
        <f>Ventas[[#This Row],[Cantidad]]*Ventas[[#This Row],[Precio unitario]]</f>
        <v>918.99999899999989</v>
      </c>
    </row>
    <row r="2085" spans="2:16" x14ac:dyDescent="0.3">
      <c r="B2085" s="1">
        <v>42482</v>
      </c>
      <c r="C2085">
        <v>2016</v>
      </c>
      <c r="D2085" t="s">
        <v>52</v>
      </c>
      <c r="E2085">
        <v>39</v>
      </c>
      <c r="F2085" t="s">
        <v>89</v>
      </c>
      <c r="G2085" t="s">
        <v>34</v>
      </c>
      <c r="H2085" t="s">
        <v>1</v>
      </c>
      <c r="I2085" s="16">
        <f>VLOOKUP(Ventas[[#This Row],[Estado]], Población[#All], 2, 0)</f>
        <v>39240000</v>
      </c>
      <c r="J2085" t="s">
        <v>62</v>
      </c>
      <c r="K2085" t="s">
        <v>65</v>
      </c>
      <c r="L2085">
        <v>2</v>
      </c>
      <c r="M2085" s="2">
        <v>232.5</v>
      </c>
      <c r="N2085" s="2">
        <v>328.5</v>
      </c>
      <c r="O2085" s="2">
        <f>Ventas[[#This Row],[Cantidad]]*Ventas[[#This Row],[Costo unitario]]</f>
        <v>465</v>
      </c>
      <c r="P2085" s="2">
        <f>Ventas[[#This Row],[Cantidad]]*Ventas[[#This Row],[Precio unitario]]</f>
        <v>657</v>
      </c>
    </row>
    <row r="2086" spans="2:16" x14ac:dyDescent="0.3">
      <c r="B2086" s="1">
        <v>42498</v>
      </c>
      <c r="C2086">
        <v>2016</v>
      </c>
      <c r="D2086" t="s">
        <v>53</v>
      </c>
      <c r="E2086">
        <v>39</v>
      </c>
      <c r="F2086" t="s">
        <v>89</v>
      </c>
      <c r="G2086" t="s">
        <v>34</v>
      </c>
      <c r="H2086" t="s">
        <v>1</v>
      </c>
      <c r="I2086" s="16">
        <f>VLOOKUP(Ventas[[#This Row],[Estado]], Población[#All], 2, 0)</f>
        <v>39240000</v>
      </c>
      <c r="J2086" t="s">
        <v>62</v>
      </c>
      <c r="K2086" t="s">
        <v>65</v>
      </c>
      <c r="L2086">
        <v>1</v>
      </c>
      <c r="M2086" s="2">
        <v>318</v>
      </c>
      <c r="N2086" s="2">
        <v>404</v>
      </c>
      <c r="O2086" s="2">
        <f>Ventas[[#This Row],[Cantidad]]*Ventas[[#This Row],[Costo unitario]]</f>
        <v>318</v>
      </c>
      <c r="P2086" s="2">
        <f>Ventas[[#This Row],[Cantidad]]*Ventas[[#This Row],[Precio unitario]]</f>
        <v>404</v>
      </c>
    </row>
    <row r="2087" spans="2:16" x14ac:dyDescent="0.3">
      <c r="B2087" s="1">
        <v>42498</v>
      </c>
      <c r="C2087">
        <v>2016</v>
      </c>
      <c r="D2087" t="s">
        <v>53</v>
      </c>
      <c r="E2087">
        <v>39</v>
      </c>
      <c r="F2087" t="s">
        <v>89</v>
      </c>
      <c r="G2087" t="s">
        <v>34</v>
      </c>
      <c r="H2087" t="s">
        <v>1</v>
      </c>
      <c r="I2087" s="16">
        <f>VLOOKUP(Ventas[[#This Row],[Estado]], Población[#All], 2, 0)</f>
        <v>39240000</v>
      </c>
      <c r="J2087" t="s">
        <v>61</v>
      </c>
      <c r="K2087" t="s">
        <v>66</v>
      </c>
      <c r="L2087">
        <v>1</v>
      </c>
      <c r="M2087" s="2">
        <v>70</v>
      </c>
      <c r="N2087" s="2">
        <v>93</v>
      </c>
      <c r="O2087" s="2">
        <f>Ventas[[#This Row],[Cantidad]]*Ventas[[#This Row],[Costo unitario]]</f>
        <v>70</v>
      </c>
      <c r="P2087" s="2">
        <f>Ventas[[#This Row],[Cantidad]]*Ventas[[#This Row],[Precio unitario]]</f>
        <v>93</v>
      </c>
    </row>
    <row r="2088" spans="2:16" x14ac:dyDescent="0.3">
      <c r="B2088" s="1">
        <v>42498</v>
      </c>
      <c r="C2088">
        <v>2016</v>
      </c>
      <c r="D2088" t="s">
        <v>53</v>
      </c>
      <c r="E2088">
        <v>39</v>
      </c>
      <c r="F2088" t="s">
        <v>89</v>
      </c>
      <c r="G2088" t="s">
        <v>34</v>
      </c>
      <c r="H2088" t="s">
        <v>1</v>
      </c>
      <c r="I2088" s="16">
        <f>VLOOKUP(Ventas[[#This Row],[Estado]], Población[#All], 2, 0)</f>
        <v>39240000</v>
      </c>
      <c r="J2088" t="s">
        <v>61</v>
      </c>
      <c r="K2088" t="s">
        <v>64</v>
      </c>
      <c r="L2088">
        <v>1</v>
      </c>
      <c r="M2088" s="2">
        <v>625</v>
      </c>
      <c r="N2088" s="2">
        <v>757</v>
      </c>
      <c r="O2088" s="2">
        <f>Ventas[[#This Row],[Cantidad]]*Ventas[[#This Row],[Costo unitario]]</f>
        <v>625</v>
      </c>
      <c r="P2088" s="2">
        <f>Ventas[[#This Row],[Cantidad]]*Ventas[[#This Row],[Precio unitario]]</f>
        <v>757</v>
      </c>
    </row>
    <row r="2089" spans="2:16" x14ac:dyDescent="0.3">
      <c r="B2089" s="1">
        <v>42498</v>
      </c>
      <c r="C2089">
        <v>2016</v>
      </c>
      <c r="D2089" t="s">
        <v>53</v>
      </c>
      <c r="E2089">
        <v>39</v>
      </c>
      <c r="F2089" t="s">
        <v>89</v>
      </c>
      <c r="G2089" t="s">
        <v>34</v>
      </c>
      <c r="H2089" t="s">
        <v>1</v>
      </c>
      <c r="I2089" s="16">
        <f>VLOOKUP(Ventas[[#This Row],[Estado]], Población[#All], 2, 0)</f>
        <v>39240000</v>
      </c>
      <c r="J2089" t="s">
        <v>61</v>
      </c>
      <c r="K2089" t="s">
        <v>64</v>
      </c>
      <c r="L2089">
        <v>3</v>
      </c>
      <c r="M2089" s="2">
        <v>3</v>
      </c>
      <c r="N2089" s="2">
        <v>3.3333330000000001</v>
      </c>
      <c r="O2089" s="2">
        <f>Ventas[[#This Row],[Cantidad]]*Ventas[[#This Row],[Costo unitario]]</f>
        <v>9</v>
      </c>
      <c r="P2089" s="2">
        <f>Ventas[[#This Row],[Cantidad]]*Ventas[[#This Row],[Precio unitario]]</f>
        <v>9.9999990000000007</v>
      </c>
    </row>
    <row r="2090" spans="2:16" x14ac:dyDescent="0.3">
      <c r="B2090" s="1">
        <v>42501</v>
      </c>
      <c r="C2090">
        <v>2016</v>
      </c>
      <c r="D2090" t="s">
        <v>53</v>
      </c>
      <c r="E2090">
        <v>39</v>
      </c>
      <c r="F2090" t="s">
        <v>89</v>
      </c>
      <c r="G2090" t="s">
        <v>34</v>
      </c>
      <c r="H2090" t="s">
        <v>1</v>
      </c>
      <c r="I2090" s="16">
        <f>VLOOKUP(Ventas[[#This Row],[Estado]], Población[#All], 2, 0)</f>
        <v>39240000</v>
      </c>
      <c r="J2090" t="s">
        <v>61</v>
      </c>
      <c r="K2090" t="s">
        <v>64</v>
      </c>
      <c r="L2090">
        <v>1</v>
      </c>
      <c r="M2090" s="2">
        <v>665</v>
      </c>
      <c r="N2090" s="2">
        <v>816</v>
      </c>
      <c r="O2090" s="2">
        <f>Ventas[[#This Row],[Cantidad]]*Ventas[[#This Row],[Costo unitario]]</f>
        <v>665</v>
      </c>
      <c r="P2090" s="2">
        <f>Ventas[[#This Row],[Cantidad]]*Ventas[[#This Row],[Precio unitario]]</f>
        <v>816</v>
      </c>
    </row>
    <row r="2091" spans="2:16" x14ac:dyDescent="0.3">
      <c r="B2091" s="1">
        <v>42501</v>
      </c>
      <c r="C2091">
        <v>2016</v>
      </c>
      <c r="D2091" t="s">
        <v>53</v>
      </c>
      <c r="E2091">
        <v>39</v>
      </c>
      <c r="F2091" t="s">
        <v>89</v>
      </c>
      <c r="G2091" t="s">
        <v>34</v>
      </c>
      <c r="H2091" t="s">
        <v>1</v>
      </c>
      <c r="I2091" s="16">
        <f>VLOOKUP(Ventas[[#This Row],[Estado]], Población[#All], 2, 0)</f>
        <v>39240000</v>
      </c>
      <c r="J2091" t="s">
        <v>61</v>
      </c>
      <c r="K2091" t="s">
        <v>64</v>
      </c>
      <c r="L2091">
        <v>2</v>
      </c>
      <c r="M2091" s="2">
        <v>15</v>
      </c>
      <c r="N2091" s="2">
        <v>20.5</v>
      </c>
      <c r="O2091" s="2">
        <f>Ventas[[#This Row],[Cantidad]]*Ventas[[#This Row],[Costo unitario]]</f>
        <v>30</v>
      </c>
      <c r="P2091" s="2">
        <f>Ventas[[#This Row],[Cantidad]]*Ventas[[#This Row],[Precio unitario]]</f>
        <v>41</v>
      </c>
    </row>
    <row r="2092" spans="2:16" x14ac:dyDescent="0.3">
      <c r="B2092" s="1">
        <v>42501</v>
      </c>
      <c r="C2092">
        <v>2016</v>
      </c>
      <c r="D2092" t="s">
        <v>53</v>
      </c>
      <c r="E2092">
        <v>39</v>
      </c>
      <c r="F2092" t="s">
        <v>89</v>
      </c>
      <c r="G2092" t="s">
        <v>34</v>
      </c>
      <c r="H2092" t="s">
        <v>1</v>
      </c>
      <c r="I2092" s="16">
        <f>VLOOKUP(Ventas[[#This Row],[Estado]], Población[#All], 2, 0)</f>
        <v>39240000</v>
      </c>
      <c r="J2092" t="s">
        <v>61</v>
      </c>
      <c r="K2092" t="s">
        <v>66</v>
      </c>
      <c r="L2092">
        <v>1</v>
      </c>
      <c r="M2092" s="2">
        <v>910</v>
      </c>
      <c r="N2092" s="2">
        <v>1109</v>
      </c>
      <c r="O2092" s="2">
        <f>Ventas[[#This Row],[Cantidad]]*Ventas[[#This Row],[Costo unitario]]</f>
        <v>910</v>
      </c>
      <c r="P2092" s="2">
        <f>Ventas[[#This Row],[Cantidad]]*Ventas[[#This Row],[Precio unitario]]</f>
        <v>1109</v>
      </c>
    </row>
    <row r="2093" spans="2:16" x14ac:dyDescent="0.3">
      <c r="B2093" s="1">
        <v>42502</v>
      </c>
      <c r="C2093">
        <v>2016</v>
      </c>
      <c r="D2093" t="s">
        <v>53</v>
      </c>
      <c r="E2093">
        <v>39</v>
      </c>
      <c r="F2093" t="s">
        <v>89</v>
      </c>
      <c r="G2093" t="s">
        <v>34</v>
      </c>
      <c r="H2093" t="s">
        <v>1</v>
      </c>
      <c r="I2093" s="16">
        <f>VLOOKUP(Ventas[[#This Row],[Estado]], Población[#All], 2, 0)</f>
        <v>39240000</v>
      </c>
      <c r="J2093" t="s">
        <v>61</v>
      </c>
      <c r="K2093" t="s">
        <v>66</v>
      </c>
      <c r="L2093">
        <v>1</v>
      </c>
      <c r="M2093" s="2">
        <v>140</v>
      </c>
      <c r="N2093" s="2">
        <v>181</v>
      </c>
      <c r="O2093" s="2">
        <f>Ventas[[#This Row],[Cantidad]]*Ventas[[#This Row],[Costo unitario]]</f>
        <v>140</v>
      </c>
      <c r="P2093" s="2">
        <f>Ventas[[#This Row],[Cantidad]]*Ventas[[#This Row],[Precio unitario]]</f>
        <v>181</v>
      </c>
    </row>
    <row r="2094" spans="2:16" x14ac:dyDescent="0.3">
      <c r="B2094" s="1">
        <v>42505</v>
      </c>
      <c r="C2094">
        <v>2016</v>
      </c>
      <c r="D2094" t="s">
        <v>53</v>
      </c>
      <c r="E2094">
        <v>39</v>
      </c>
      <c r="F2094" t="s">
        <v>89</v>
      </c>
      <c r="G2094" t="s">
        <v>34</v>
      </c>
      <c r="H2094" t="s">
        <v>1</v>
      </c>
      <c r="I2094" s="16">
        <f>VLOOKUP(Ventas[[#This Row],[Estado]], Población[#All], 2, 0)</f>
        <v>39240000</v>
      </c>
      <c r="J2094" t="s">
        <v>61</v>
      </c>
      <c r="K2094" t="s">
        <v>66</v>
      </c>
      <c r="L2094">
        <v>2</v>
      </c>
      <c r="M2094" s="2">
        <v>437.5</v>
      </c>
      <c r="N2094" s="2">
        <v>535</v>
      </c>
      <c r="O2094" s="2">
        <f>Ventas[[#This Row],[Cantidad]]*Ventas[[#This Row],[Costo unitario]]</f>
        <v>875</v>
      </c>
      <c r="P2094" s="2">
        <f>Ventas[[#This Row],[Cantidad]]*Ventas[[#This Row],[Precio unitario]]</f>
        <v>1070</v>
      </c>
    </row>
    <row r="2095" spans="2:16" x14ac:dyDescent="0.3">
      <c r="B2095" s="1">
        <v>42527</v>
      </c>
      <c r="C2095">
        <v>2016</v>
      </c>
      <c r="D2095" t="s">
        <v>54</v>
      </c>
      <c r="E2095">
        <v>39</v>
      </c>
      <c r="F2095" t="s">
        <v>89</v>
      </c>
      <c r="G2095" t="s">
        <v>34</v>
      </c>
      <c r="H2095" t="s">
        <v>1</v>
      </c>
      <c r="I2095" s="16">
        <f>VLOOKUP(Ventas[[#This Row],[Estado]], Población[#All], 2, 0)</f>
        <v>39240000</v>
      </c>
      <c r="J2095" t="s">
        <v>62</v>
      </c>
      <c r="K2095" t="s">
        <v>65</v>
      </c>
      <c r="L2095">
        <v>1</v>
      </c>
      <c r="M2095" s="2">
        <v>637</v>
      </c>
      <c r="N2095" s="2">
        <v>808</v>
      </c>
      <c r="O2095" s="2">
        <f>Ventas[[#This Row],[Cantidad]]*Ventas[[#This Row],[Costo unitario]]</f>
        <v>637</v>
      </c>
      <c r="P2095" s="2">
        <f>Ventas[[#This Row],[Cantidad]]*Ventas[[#This Row],[Precio unitario]]</f>
        <v>808</v>
      </c>
    </row>
    <row r="2096" spans="2:16" x14ac:dyDescent="0.3">
      <c r="B2096" s="1">
        <v>42528</v>
      </c>
      <c r="C2096">
        <v>2016</v>
      </c>
      <c r="D2096" t="s">
        <v>54</v>
      </c>
      <c r="E2096">
        <v>39</v>
      </c>
      <c r="F2096" t="s">
        <v>89</v>
      </c>
      <c r="G2096" t="s">
        <v>34</v>
      </c>
      <c r="H2096" t="s">
        <v>1</v>
      </c>
      <c r="I2096" s="16">
        <f>VLOOKUP(Ventas[[#This Row],[Estado]], Población[#All], 2, 0)</f>
        <v>39240000</v>
      </c>
      <c r="J2096" t="s">
        <v>61</v>
      </c>
      <c r="K2096" t="s">
        <v>66</v>
      </c>
      <c r="L2096">
        <v>3</v>
      </c>
      <c r="M2096" s="2">
        <v>221.67</v>
      </c>
      <c r="N2096" s="2">
        <v>252.66666699999999</v>
      </c>
      <c r="O2096" s="2">
        <f>Ventas[[#This Row],[Cantidad]]*Ventas[[#This Row],[Costo unitario]]</f>
        <v>665.01</v>
      </c>
      <c r="P2096" s="2">
        <f>Ventas[[#This Row],[Cantidad]]*Ventas[[#This Row],[Precio unitario]]</f>
        <v>758.000001</v>
      </c>
    </row>
    <row r="2097" spans="2:16" x14ac:dyDescent="0.3">
      <c r="B2097" s="1">
        <v>42565</v>
      </c>
      <c r="C2097">
        <v>2016</v>
      </c>
      <c r="D2097" t="s">
        <v>55</v>
      </c>
      <c r="E2097">
        <v>39</v>
      </c>
      <c r="F2097" t="s">
        <v>89</v>
      </c>
      <c r="G2097" t="s">
        <v>34</v>
      </c>
      <c r="H2097" t="s">
        <v>1</v>
      </c>
      <c r="I2097" s="16">
        <f>VLOOKUP(Ventas[[#This Row],[Estado]], Población[#All], 2, 0)</f>
        <v>39240000</v>
      </c>
      <c r="J2097" t="s">
        <v>61</v>
      </c>
      <c r="K2097" t="s">
        <v>64</v>
      </c>
      <c r="L2097">
        <v>1</v>
      </c>
      <c r="M2097" s="2">
        <v>130</v>
      </c>
      <c r="N2097" s="2">
        <v>144</v>
      </c>
      <c r="O2097" s="2">
        <f>Ventas[[#This Row],[Cantidad]]*Ventas[[#This Row],[Costo unitario]]</f>
        <v>130</v>
      </c>
      <c r="P2097" s="2">
        <f>Ventas[[#This Row],[Cantidad]]*Ventas[[#This Row],[Precio unitario]]</f>
        <v>144</v>
      </c>
    </row>
    <row r="2098" spans="2:16" x14ac:dyDescent="0.3">
      <c r="B2098" s="1">
        <v>42565</v>
      </c>
      <c r="C2098">
        <v>2016</v>
      </c>
      <c r="D2098" t="s">
        <v>55</v>
      </c>
      <c r="E2098">
        <v>39</v>
      </c>
      <c r="F2098" t="s">
        <v>89</v>
      </c>
      <c r="G2098" t="s">
        <v>34</v>
      </c>
      <c r="H2098" t="s">
        <v>1</v>
      </c>
      <c r="I2098" s="16">
        <f>VLOOKUP(Ventas[[#This Row],[Estado]], Población[#All], 2, 0)</f>
        <v>39240000</v>
      </c>
      <c r="J2098" t="s">
        <v>61</v>
      </c>
      <c r="K2098" t="s">
        <v>64</v>
      </c>
      <c r="L2098">
        <v>1</v>
      </c>
      <c r="M2098" s="2">
        <v>37</v>
      </c>
      <c r="N2098" s="2">
        <v>41</v>
      </c>
      <c r="O2098" s="2">
        <f>Ventas[[#This Row],[Cantidad]]*Ventas[[#This Row],[Costo unitario]]</f>
        <v>37</v>
      </c>
      <c r="P2098" s="2">
        <f>Ventas[[#This Row],[Cantidad]]*Ventas[[#This Row],[Precio unitario]]</f>
        <v>41</v>
      </c>
    </row>
    <row r="2099" spans="2:16" x14ac:dyDescent="0.3">
      <c r="B2099" s="1">
        <v>42570</v>
      </c>
      <c r="C2099">
        <v>2016</v>
      </c>
      <c r="D2099" t="s">
        <v>55</v>
      </c>
      <c r="E2099">
        <v>39</v>
      </c>
      <c r="F2099" t="s">
        <v>89</v>
      </c>
      <c r="G2099" t="s">
        <v>34</v>
      </c>
      <c r="H2099" t="s">
        <v>1</v>
      </c>
      <c r="I2099" s="16">
        <f>VLOOKUP(Ventas[[#This Row],[Estado]], Población[#All], 2, 0)</f>
        <v>39240000</v>
      </c>
      <c r="J2099" t="s">
        <v>61</v>
      </c>
      <c r="K2099" t="s">
        <v>64</v>
      </c>
      <c r="L2099">
        <v>1</v>
      </c>
      <c r="M2099" s="2">
        <v>300</v>
      </c>
      <c r="N2099" s="2">
        <v>374</v>
      </c>
      <c r="O2099" s="2">
        <f>Ventas[[#This Row],[Cantidad]]*Ventas[[#This Row],[Costo unitario]]</f>
        <v>300</v>
      </c>
      <c r="P2099" s="2">
        <f>Ventas[[#This Row],[Cantidad]]*Ventas[[#This Row],[Precio unitario]]</f>
        <v>374</v>
      </c>
    </row>
    <row r="2100" spans="2:16" x14ac:dyDescent="0.3">
      <c r="B2100" s="1">
        <v>42570</v>
      </c>
      <c r="C2100">
        <v>2016</v>
      </c>
      <c r="D2100" t="s">
        <v>55</v>
      </c>
      <c r="E2100">
        <v>39</v>
      </c>
      <c r="F2100" t="s">
        <v>89</v>
      </c>
      <c r="G2100" t="s">
        <v>34</v>
      </c>
      <c r="H2100" t="s">
        <v>1</v>
      </c>
      <c r="I2100" s="16">
        <f>VLOOKUP(Ventas[[#This Row],[Estado]], Población[#All], 2, 0)</f>
        <v>39240000</v>
      </c>
      <c r="J2100" t="s">
        <v>61</v>
      </c>
      <c r="K2100" t="s">
        <v>64</v>
      </c>
      <c r="L2100">
        <v>1</v>
      </c>
      <c r="M2100" s="2">
        <v>46</v>
      </c>
      <c r="N2100" s="2">
        <v>56</v>
      </c>
      <c r="O2100" s="2">
        <f>Ventas[[#This Row],[Cantidad]]*Ventas[[#This Row],[Costo unitario]]</f>
        <v>46</v>
      </c>
      <c r="P2100" s="2">
        <f>Ventas[[#This Row],[Cantidad]]*Ventas[[#This Row],[Precio unitario]]</f>
        <v>56</v>
      </c>
    </row>
    <row r="2101" spans="2:16" x14ac:dyDescent="0.3">
      <c r="B2101" s="1">
        <v>42582</v>
      </c>
      <c r="C2101">
        <v>2016</v>
      </c>
      <c r="D2101" t="s">
        <v>55</v>
      </c>
      <c r="E2101">
        <v>39</v>
      </c>
      <c r="F2101" t="s">
        <v>89</v>
      </c>
      <c r="G2101" t="s">
        <v>34</v>
      </c>
      <c r="H2101" t="s">
        <v>1</v>
      </c>
      <c r="I2101" s="16">
        <f>VLOOKUP(Ventas[[#This Row],[Estado]], Población[#All], 2, 0)</f>
        <v>39240000</v>
      </c>
      <c r="J2101" t="s">
        <v>61</v>
      </c>
      <c r="K2101" t="s">
        <v>71</v>
      </c>
      <c r="L2101">
        <v>3</v>
      </c>
      <c r="M2101" s="2">
        <v>161.33000000000001</v>
      </c>
      <c r="N2101" s="2">
        <v>186</v>
      </c>
      <c r="O2101" s="2">
        <f>Ventas[[#This Row],[Cantidad]]*Ventas[[#This Row],[Costo unitario]]</f>
        <v>483.99</v>
      </c>
      <c r="P2101" s="2">
        <f>Ventas[[#This Row],[Cantidad]]*Ventas[[#This Row],[Precio unitario]]</f>
        <v>558</v>
      </c>
    </row>
    <row r="2102" spans="2:16" hidden="1" x14ac:dyDescent="0.3">
      <c r="B2102" s="1">
        <v>42223</v>
      </c>
      <c r="C2102">
        <v>2015</v>
      </c>
      <c r="D2102" t="s">
        <v>56</v>
      </c>
      <c r="E2102">
        <v>39</v>
      </c>
      <c r="F2102" t="s">
        <v>89</v>
      </c>
      <c r="G2102" t="s">
        <v>34</v>
      </c>
      <c r="H2102" t="s">
        <v>1</v>
      </c>
      <c r="I2102" s="16">
        <f>VLOOKUP(Ventas[[#This Row],[Estado]], Población[#All], 2, 0)</f>
        <v>39240000</v>
      </c>
      <c r="J2102" t="s">
        <v>61</v>
      </c>
      <c r="K2102" t="s">
        <v>64</v>
      </c>
      <c r="L2102">
        <v>2</v>
      </c>
      <c r="M2102" s="2">
        <v>55</v>
      </c>
      <c r="N2102" s="2">
        <v>59.5</v>
      </c>
      <c r="O2102" s="2">
        <f>Ventas[[#This Row],[Cantidad]]*Ventas[[#This Row],[Costo unitario]]</f>
        <v>110</v>
      </c>
      <c r="P2102" s="2">
        <f>Ventas[[#This Row],[Cantidad]]*Ventas[[#This Row],[Precio unitario]]</f>
        <v>119</v>
      </c>
    </row>
    <row r="2103" spans="2:16" hidden="1" x14ac:dyDescent="0.3">
      <c r="B2103" s="1">
        <v>42223</v>
      </c>
      <c r="C2103">
        <v>2015</v>
      </c>
      <c r="D2103" t="s">
        <v>56</v>
      </c>
      <c r="E2103">
        <v>39</v>
      </c>
      <c r="F2103" t="s">
        <v>89</v>
      </c>
      <c r="G2103" t="s">
        <v>34</v>
      </c>
      <c r="H2103" t="s">
        <v>1</v>
      </c>
      <c r="I2103" s="16">
        <f>VLOOKUP(Ventas[[#This Row],[Estado]], Población[#All], 2, 0)</f>
        <v>39240000</v>
      </c>
      <c r="J2103" t="s">
        <v>61</v>
      </c>
      <c r="K2103" t="s">
        <v>66</v>
      </c>
      <c r="L2103">
        <v>3</v>
      </c>
      <c r="M2103" s="2">
        <v>70</v>
      </c>
      <c r="N2103" s="2">
        <v>86</v>
      </c>
      <c r="O2103" s="2">
        <f>Ventas[[#This Row],[Cantidad]]*Ventas[[#This Row],[Costo unitario]]</f>
        <v>210</v>
      </c>
      <c r="P2103" s="2">
        <f>Ventas[[#This Row],[Cantidad]]*Ventas[[#This Row],[Precio unitario]]</f>
        <v>258</v>
      </c>
    </row>
    <row r="2104" spans="2:16" hidden="1" x14ac:dyDescent="0.3">
      <c r="B2104" s="1">
        <v>42255</v>
      </c>
      <c r="C2104">
        <v>2015</v>
      </c>
      <c r="D2104" t="s">
        <v>57</v>
      </c>
      <c r="E2104">
        <v>39</v>
      </c>
      <c r="F2104" t="s">
        <v>89</v>
      </c>
      <c r="G2104" t="s">
        <v>34</v>
      </c>
      <c r="H2104" t="s">
        <v>1</v>
      </c>
      <c r="I2104" s="16">
        <f>VLOOKUP(Ventas[[#This Row],[Estado]], Población[#All], 2, 0)</f>
        <v>39240000</v>
      </c>
      <c r="J2104" t="s">
        <v>61</v>
      </c>
      <c r="K2104" t="s">
        <v>64</v>
      </c>
      <c r="L2104">
        <v>3</v>
      </c>
      <c r="M2104" s="2">
        <v>81.67</v>
      </c>
      <c r="N2104" s="2">
        <v>83.333332999999996</v>
      </c>
      <c r="O2104" s="2">
        <f>Ventas[[#This Row],[Cantidad]]*Ventas[[#This Row],[Costo unitario]]</f>
        <v>245.01</v>
      </c>
      <c r="P2104" s="2">
        <f>Ventas[[#This Row],[Cantidad]]*Ventas[[#This Row],[Precio unitario]]</f>
        <v>249.999999</v>
      </c>
    </row>
    <row r="2105" spans="2:16" hidden="1" x14ac:dyDescent="0.3">
      <c r="B2105" s="1">
        <v>42255</v>
      </c>
      <c r="C2105">
        <v>2015</v>
      </c>
      <c r="D2105" t="s">
        <v>57</v>
      </c>
      <c r="E2105">
        <v>39</v>
      </c>
      <c r="F2105" t="s">
        <v>89</v>
      </c>
      <c r="G2105" t="s">
        <v>34</v>
      </c>
      <c r="H2105" t="s">
        <v>1</v>
      </c>
      <c r="I2105" s="16">
        <f>VLOOKUP(Ventas[[#This Row],[Estado]], Población[#All], 2, 0)</f>
        <v>39240000</v>
      </c>
      <c r="J2105" t="s">
        <v>61</v>
      </c>
      <c r="K2105" t="s">
        <v>64</v>
      </c>
      <c r="L2105">
        <v>2</v>
      </c>
      <c r="M2105" s="2">
        <v>37.5</v>
      </c>
      <c r="N2105" s="2">
        <v>43</v>
      </c>
      <c r="O2105" s="2">
        <f>Ventas[[#This Row],[Cantidad]]*Ventas[[#This Row],[Costo unitario]]</f>
        <v>75</v>
      </c>
      <c r="P2105" s="2">
        <f>Ventas[[#This Row],[Cantidad]]*Ventas[[#This Row],[Precio unitario]]</f>
        <v>86</v>
      </c>
    </row>
    <row r="2106" spans="2:16" hidden="1" x14ac:dyDescent="0.3">
      <c r="B2106" s="1">
        <v>42255</v>
      </c>
      <c r="C2106">
        <v>2015</v>
      </c>
      <c r="D2106" t="s">
        <v>57</v>
      </c>
      <c r="E2106">
        <v>39</v>
      </c>
      <c r="F2106" t="s">
        <v>89</v>
      </c>
      <c r="G2106" t="s">
        <v>34</v>
      </c>
      <c r="H2106" t="s">
        <v>1</v>
      </c>
      <c r="I2106" s="16">
        <f>VLOOKUP(Ventas[[#This Row],[Estado]], Población[#All], 2, 0)</f>
        <v>39240000</v>
      </c>
      <c r="J2106" t="s">
        <v>61</v>
      </c>
      <c r="K2106" t="s">
        <v>66</v>
      </c>
      <c r="L2106">
        <v>3</v>
      </c>
      <c r="M2106" s="2">
        <v>70</v>
      </c>
      <c r="N2106" s="2">
        <v>70</v>
      </c>
      <c r="O2106" s="2">
        <f>Ventas[[#This Row],[Cantidad]]*Ventas[[#This Row],[Costo unitario]]</f>
        <v>210</v>
      </c>
      <c r="P2106" s="2">
        <f>Ventas[[#This Row],[Cantidad]]*Ventas[[#This Row],[Precio unitario]]</f>
        <v>210</v>
      </c>
    </row>
    <row r="2107" spans="2:16" hidden="1" x14ac:dyDescent="0.3">
      <c r="B2107" s="1">
        <v>42267</v>
      </c>
      <c r="C2107">
        <v>2015</v>
      </c>
      <c r="D2107" t="s">
        <v>57</v>
      </c>
      <c r="E2107">
        <v>39</v>
      </c>
      <c r="F2107" t="s">
        <v>89</v>
      </c>
      <c r="G2107" t="s">
        <v>34</v>
      </c>
      <c r="H2107" t="s">
        <v>1</v>
      </c>
      <c r="I2107" s="16">
        <f>VLOOKUP(Ventas[[#This Row],[Estado]], Población[#All], 2, 0)</f>
        <v>39240000</v>
      </c>
      <c r="J2107" t="s">
        <v>61</v>
      </c>
      <c r="K2107" t="s">
        <v>66</v>
      </c>
      <c r="L2107">
        <v>3</v>
      </c>
      <c r="M2107" s="2">
        <v>268.33</v>
      </c>
      <c r="N2107" s="2">
        <v>314.66666700000002</v>
      </c>
      <c r="O2107" s="2">
        <f>Ventas[[#This Row],[Cantidad]]*Ventas[[#This Row],[Costo unitario]]</f>
        <v>804.99</v>
      </c>
      <c r="P2107" s="2">
        <f>Ventas[[#This Row],[Cantidad]]*Ventas[[#This Row],[Precio unitario]]</f>
        <v>944.00000100000011</v>
      </c>
    </row>
    <row r="2108" spans="2:16" hidden="1" x14ac:dyDescent="0.3">
      <c r="B2108" s="1">
        <v>42268</v>
      </c>
      <c r="C2108">
        <v>2015</v>
      </c>
      <c r="D2108" t="s">
        <v>57</v>
      </c>
      <c r="E2108">
        <v>39</v>
      </c>
      <c r="F2108" t="s">
        <v>89</v>
      </c>
      <c r="G2108" t="s">
        <v>34</v>
      </c>
      <c r="H2108" t="s">
        <v>1</v>
      </c>
      <c r="I2108" s="16">
        <f>VLOOKUP(Ventas[[#This Row],[Estado]], Población[#All], 2, 0)</f>
        <v>39240000</v>
      </c>
      <c r="J2108" t="s">
        <v>61</v>
      </c>
      <c r="K2108" t="s">
        <v>64</v>
      </c>
      <c r="L2108">
        <v>3</v>
      </c>
      <c r="M2108" s="2">
        <v>140</v>
      </c>
      <c r="N2108" s="2">
        <v>145</v>
      </c>
      <c r="O2108" s="2">
        <f>Ventas[[#This Row],[Cantidad]]*Ventas[[#This Row],[Costo unitario]]</f>
        <v>420</v>
      </c>
      <c r="P2108" s="2">
        <f>Ventas[[#This Row],[Cantidad]]*Ventas[[#This Row],[Precio unitario]]</f>
        <v>435</v>
      </c>
    </row>
    <row r="2109" spans="2:16" hidden="1" x14ac:dyDescent="0.3">
      <c r="B2109" s="1">
        <v>42268</v>
      </c>
      <c r="C2109">
        <v>2015</v>
      </c>
      <c r="D2109" t="s">
        <v>57</v>
      </c>
      <c r="E2109">
        <v>39</v>
      </c>
      <c r="F2109" t="s">
        <v>89</v>
      </c>
      <c r="G2109" t="s">
        <v>34</v>
      </c>
      <c r="H2109" t="s">
        <v>1</v>
      </c>
      <c r="I2109" s="16">
        <f>VLOOKUP(Ventas[[#This Row],[Estado]], Población[#All], 2, 0)</f>
        <v>39240000</v>
      </c>
      <c r="J2109" t="s">
        <v>61</v>
      </c>
      <c r="K2109" t="s">
        <v>64</v>
      </c>
      <c r="L2109">
        <v>2</v>
      </c>
      <c r="M2109" s="2">
        <v>37.5</v>
      </c>
      <c r="N2109" s="2">
        <v>40</v>
      </c>
      <c r="O2109" s="2">
        <f>Ventas[[#This Row],[Cantidad]]*Ventas[[#This Row],[Costo unitario]]</f>
        <v>75</v>
      </c>
      <c r="P2109" s="2">
        <f>Ventas[[#This Row],[Cantidad]]*Ventas[[#This Row],[Precio unitario]]</f>
        <v>80</v>
      </c>
    </row>
    <row r="2110" spans="2:16" hidden="1" x14ac:dyDescent="0.3">
      <c r="B2110" s="1">
        <v>42268</v>
      </c>
      <c r="C2110">
        <v>2015</v>
      </c>
      <c r="D2110" t="s">
        <v>57</v>
      </c>
      <c r="E2110">
        <v>39</v>
      </c>
      <c r="F2110" t="s">
        <v>89</v>
      </c>
      <c r="G2110" t="s">
        <v>34</v>
      </c>
      <c r="H2110" t="s">
        <v>1</v>
      </c>
      <c r="I2110" s="16">
        <f>VLOOKUP(Ventas[[#This Row],[Estado]], Población[#All], 2, 0)</f>
        <v>39240000</v>
      </c>
      <c r="J2110" t="s">
        <v>61</v>
      </c>
      <c r="K2110" t="s">
        <v>66</v>
      </c>
      <c r="L2110">
        <v>1</v>
      </c>
      <c r="M2110" s="2">
        <v>175</v>
      </c>
      <c r="N2110" s="2">
        <v>177</v>
      </c>
      <c r="O2110" s="2">
        <f>Ventas[[#This Row],[Cantidad]]*Ventas[[#This Row],[Costo unitario]]</f>
        <v>175</v>
      </c>
      <c r="P2110" s="2">
        <f>Ventas[[#This Row],[Cantidad]]*Ventas[[#This Row],[Precio unitario]]</f>
        <v>177</v>
      </c>
    </row>
    <row r="2111" spans="2:16" hidden="1" x14ac:dyDescent="0.3">
      <c r="B2111" s="1">
        <v>42277</v>
      </c>
      <c r="C2111">
        <v>2015</v>
      </c>
      <c r="D2111" t="s">
        <v>57</v>
      </c>
      <c r="E2111">
        <v>39</v>
      </c>
      <c r="F2111" t="s">
        <v>89</v>
      </c>
      <c r="G2111" t="s">
        <v>34</v>
      </c>
      <c r="H2111" t="s">
        <v>1</v>
      </c>
      <c r="I2111" s="16">
        <f>VLOOKUP(Ventas[[#This Row],[Estado]], Población[#All], 2, 0)</f>
        <v>39240000</v>
      </c>
      <c r="J2111" t="s">
        <v>61</v>
      </c>
      <c r="K2111" t="s">
        <v>64</v>
      </c>
      <c r="L2111">
        <v>2</v>
      </c>
      <c r="M2111" s="2">
        <v>70</v>
      </c>
      <c r="N2111" s="2">
        <v>79.5</v>
      </c>
      <c r="O2111" s="2">
        <f>Ventas[[#This Row],[Cantidad]]*Ventas[[#This Row],[Costo unitario]]</f>
        <v>140</v>
      </c>
      <c r="P2111" s="2">
        <f>Ventas[[#This Row],[Cantidad]]*Ventas[[#This Row],[Precio unitario]]</f>
        <v>159</v>
      </c>
    </row>
    <row r="2112" spans="2:16" hidden="1" x14ac:dyDescent="0.3">
      <c r="B2112" s="1">
        <v>42277</v>
      </c>
      <c r="C2112">
        <v>2015</v>
      </c>
      <c r="D2112" t="s">
        <v>57</v>
      </c>
      <c r="E2112">
        <v>39</v>
      </c>
      <c r="F2112" t="s">
        <v>89</v>
      </c>
      <c r="G2112" t="s">
        <v>34</v>
      </c>
      <c r="H2112" t="s">
        <v>1</v>
      </c>
      <c r="I2112" s="16">
        <f>VLOOKUP(Ventas[[#This Row],[Estado]], Población[#All], 2, 0)</f>
        <v>39240000</v>
      </c>
      <c r="J2112" t="s">
        <v>61</v>
      </c>
      <c r="K2112" t="s">
        <v>64</v>
      </c>
      <c r="L2112">
        <v>2</v>
      </c>
      <c r="M2112" s="2">
        <v>15</v>
      </c>
      <c r="N2112" s="2">
        <v>15.5</v>
      </c>
      <c r="O2112" s="2">
        <f>Ventas[[#This Row],[Cantidad]]*Ventas[[#This Row],[Costo unitario]]</f>
        <v>30</v>
      </c>
      <c r="P2112" s="2">
        <f>Ventas[[#This Row],[Cantidad]]*Ventas[[#This Row],[Precio unitario]]</f>
        <v>31</v>
      </c>
    </row>
    <row r="2113" spans="2:16" hidden="1" x14ac:dyDescent="0.3">
      <c r="B2113" s="1">
        <v>42277</v>
      </c>
      <c r="C2113">
        <v>2015</v>
      </c>
      <c r="D2113" t="s">
        <v>57</v>
      </c>
      <c r="E2113">
        <v>39</v>
      </c>
      <c r="F2113" t="s">
        <v>89</v>
      </c>
      <c r="G2113" t="s">
        <v>34</v>
      </c>
      <c r="H2113" t="s">
        <v>1</v>
      </c>
      <c r="I2113" s="16">
        <f>VLOOKUP(Ventas[[#This Row],[Estado]], Población[#All], 2, 0)</f>
        <v>39240000</v>
      </c>
      <c r="J2113" t="s">
        <v>62</v>
      </c>
      <c r="K2113" t="s">
        <v>72</v>
      </c>
      <c r="L2113">
        <v>2</v>
      </c>
      <c r="M2113" s="2">
        <v>130.5</v>
      </c>
      <c r="N2113" s="2">
        <v>139.5</v>
      </c>
      <c r="O2113" s="2">
        <f>Ventas[[#This Row],[Cantidad]]*Ventas[[#This Row],[Costo unitario]]</f>
        <v>261</v>
      </c>
      <c r="P2113" s="2">
        <f>Ventas[[#This Row],[Cantidad]]*Ventas[[#This Row],[Precio unitario]]</f>
        <v>279</v>
      </c>
    </row>
    <row r="2114" spans="2:16" hidden="1" x14ac:dyDescent="0.3">
      <c r="B2114" s="1">
        <v>42292</v>
      </c>
      <c r="C2114">
        <v>2015</v>
      </c>
      <c r="D2114" t="s">
        <v>58</v>
      </c>
      <c r="E2114">
        <v>39</v>
      </c>
      <c r="F2114" t="s">
        <v>89</v>
      </c>
      <c r="G2114" t="s">
        <v>34</v>
      </c>
      <c r="H2114" t="s">
        <v>1</v>
      </c>
      <c r="I2114" s="16">
        <f>VLOOKUP(Ventas[[#This Row],[Estado]], Población[#All], 2, 0)</f>
        <v>39240000</v>
      </c>
      <c r="J2114" t="s">
        <v>61</v>
      </c>
      <c r="K2114" t="s">
        <v>64</v>
      </c>
      <c r="L2114">
        <v>3</v>
      </c>
      <c r="M2114" s="2">
        <v>116.67</v>
      </c>
      <c r="N2114" s="2">
        <v>136</v>
      </c>
      <c r="O2114" s="2">
        <f>Ventas[[#This Row],[Cantidad]]*Ventas[[#This Row],[Costo unitario]]</f>
        <v>350.01</v>
      </c>
      <c r="P2114" s="2">
        <f>Ventas[[#This Row],[Cantidad]]*Ventas[[#This Row],[Precio unitario]]</f>
        <v>408</v>
      </c>
    </row>
    <row r="2115" spans="2:16" hidden="1" x14ac:dyDescent="0.3">
      <c r="B2115" s="1">
        <v>42292</v>
      </c>
      <c r="C2115">
        <v>2015</v>
      </c>
      <c r="D2115" t="s">
        <v>58</v>
      </c>
      <c r="E2115">
        <v>39</v>
      </c>
      <c r="F2115" t="s">
        <v>89</v>
      </c>
      <c r="G2115" t="s">
        <v>34</v>
      </c>
      <c r="H2115" t="s">
        <v>1</v>
      </c>
      <c r="I2115" s="16">
        <f>VLOOKUP(Ventas[[#This Row],[Estado]], Población[#All], 2, 0)</f>
        <v>39240000</v>
      </c>
      <c r="J2115" t="s">
        <v>61</v>
      </c>
      <c r="K2115" t="s">
        <v>64</v>
      </c>
      <c r="L2115">
        <v>1</v>
      </c>
      <c r="M2115" s="2">
        <v>60</v>
      </c>
      <c r="N2115" s="2">
        <v>69</v>
      </c>
      <c r="O2115" s="2">
        <f>Ventas[[#This Row],[Cantidad]]*Ventas[[#This Row],[Costo unitario]]</f>
        <v>60</v>
      </c>
      <c r="P2115" s="2">
        <f>Ventas[[#This Row],[Cantidad]]*Ventas[[#This Row],[Precio unitario]]</f>
        <v>69</v>
      </c>
    </row>
    <row r="2116" spans="2:16" hidden="1" x14ac:dyDescent="0.3">
      <c r="B2116" s="1">
        <v>42295</v>
      </c>
      <c r="C2116">
        <v>2015</v>
      </c>
      <c r="D2116" t="s">
        <v>58</v>
      </c>
      <c r="E2116">
        <v>39</v>
      </c>
      <c r="F2116" t="s">
        <v>89</v>
      </c>
      <c r="G2116" t="s">
        <v>34</v>
      </c>
      <c r="H2116" t="s">
        <v>1</v>
      </c>
      <c r="I2116" s="16">
        <f>VLOOKUP(Ventas[[#This Row],[Estado]], Población[#All], 2, 0)</f>
        <v>39240000</v>
      </c>
      <c r="J2116" t="s">
        <v>61</v>
      </c>
      <c r="K2116" t="s">
        <v>64</v>
      </c>
      <c r="L2116">
        <v>2</v>
      </c>
      <c r="M2116" s="2">
        <v>348</v>
      </c>
      <c r="N2116" s="2">
        <v>365</v>
      </c>
      <c r="O2116" s="2">
        <f>Ventas[[#This Row],[Cantidad]]*Ventas[[#This Row],[Costo unitario]]</f>
        <v>696</v>
      </c>
      <c r="P2116" s="2">
        <f>Ventas[[#This Row],[Cantidad]]*Ventas[[#This Row],[Precio unitario]]</f>
        <v>730</v>
      </c>
    </row>
    <row r="2117" spans="2:16" hidden="1" x14ac:dyDescent="0.3">
      <c r="B2117" s="1">
        <v>42295</v>
      </c>
      <c r="C2117">
        <v>2015</v>
      </c>
      <c r="D2117" t="s">
        <v>58</v>
      </c>
      <c r="E2117">
        <v>39</v>
      </c>
      <c r="F2117" t="s">
        <v>89</v>
      </c>
      <c r="G2117" t="s">
        <v>34</v>
      </c>
      <c r="H2117" t="s">
        <v>1</v>
      </c>
      <c r="I2117" s="16">
        <f>VLOOKUP(Ventas[[#This Row],[Estado]], Población[#All], 2, 0)</f>
        <v>39240000</v>
      </c>
      <c r="J2117" t="s">
        <v>61</v>
      </c>
      <c r="K2117" t="s">
        <v>64</v>
      </c>
      <c r="L2117">
        <v>1</v>
      </c>
      <c r="M2117" s="2">
        <v>150</v>
      </c>
      <c r="N2117" s="2">
        <v>172</v>
      </c>
      <c r="O2117" s="2">
        <f>Ventas[[#This Row],[Cantidad]]*Ventas[[#This Row],[Costo unitario]]</f>
        <v>150</v>
      </c>
      <c r="P2117" s="2">
        <f>Ventas[[#This Row],[Cantidad]]*Ventas[[#This Row],[Precio unitario]]</f>
        <v>172</v>
      </c>
    </row>
    <row r="2118" spans="2:16" hidden="1" x14ac:dyDescent="0.3">
      <c r="B2118" s="1">
        <v>42295</v>
      </c>
      <c r="C2118">
        <v>2015</v>
      </c>
      <c r="D2118" t="s">
        <v>58</v>
      </c>
      <c r="E2118">
        <v>39</v>
      </c>
      <c r="F2118" t="s">
        <v>89</v>
      </c>
      <c r="G2118" t="s">
        <v>34</v>
      </c>
      <c r="H2118" t="s">
        <v>1</v>
      </c>
      <c r="I2118" s="16">
        <f>VLOOKUP(Ventas[[#This Row],[Estado]], Población[#All], 2, 0)</f>
        <v>39240000</v>
      </c>
      <c r="J2118" t="s">
        <v>61</v>
      </c>
      <c r="K2118" t="s">
        <v>64</v>
      </c>
      <c r="L2118">
        <v>3</v>
      </c>
      <c r="M2118" s="2">
        <v>16.670000000000002</v>
      </c>
      <c r="N2118" s="2">
        <v>18.666667</v>
      </c>
      <c r="O2118" s="2">
        <f>Ventas[[#This Row],[Cantidad]]*Ventas[[#This Row],[Costo unitario]]</f>
        <v>50.010000000000005</v>
      </c>
      <c r="P2118" s="2">
        <f>Ventas[[#This Row],[Cantidad]]*Ventas[[#This Row],[Precio unitario]]</f>
        <v>56.000000999999997</v>
      </c>
    </row>
    <row r="2119" spans="2:16" hidden="1" x14ac:dyDescent="0.3">
      <c r="B2119" s="1">
        <v>42305</v>
      </c>
      <c r="C2119">
        <v>2015</v>
      </c>
      <c r="D2119" t="s">
        <v>58</v>
      </c>
      <c r="E2119">
        <v>39</v>
      </c>
      <c r="F2119" t="s">
        <v>89</v>
      </c>
      <c r="G2119" t="s">
        <v>34</v>
      </c>
      <c r="H2119" t="s">
        <v>1</v>
      </c>
      <c r="I2119" s="16">
        <f>VLOOKUP(Ventas[[#This Row],[Estado]], Población[#All], 2, 0)</f>
        <v>39240000</v>
      </c>
      <c r="J2119" t="s">
        <v>61</v>
      </c>
      <c r="K2119" t="s">
        <v>64</v>
      </c>
      <c r="L2119">
        <v>3</v>
      </c>
      <c r="M2119" s="2">
        <v>3.33</v>
      </c>
      <c r="N2119" s="2">
        <v>3.6666669999999999</v>
      </c>
      <c r="O2119" s="2">
        <f>Ventas[[#This Row],[Cantidad]]*Ventas[[#This Row],[Costo unitario]]</f>
        <v>9.99</v>
      </c>
      <c r="P2119" s="2">
        <f>Ventas[[#This Row],[Cantidad]]*Ventas[[#This Row],[Precio unitario]]</f>
        <v>11.000000999999999</v>
      </c>
    </row>
    <row r="2120" spans="2:16" hidden="1" x14ac:dyDescent="0.3">
      <c r="B2120" s="1">
        <v>42305</v>
      </c>
      <c r="C2120">
        <v>2015</v>
      </c>
      <c r="D2120" t="s">
        <v>58</v>
      </c>
      <c r="E2120">
        <v>39</v>
      </c>
      <c r="F2120" t="s">
        <v>89</v>
      </c>
      <c r="G2120" t="s">
        <v>34</v>
      </c>
      <c r="H2120" t="s">
        <v>1</v>
      </c>
      <c r="I2120" s="16">
        <f>VLOOKUP(Ventas[[#This Row],[Estado]], Población[#All], 2, 0)</f>
        <v>39240000</v>
      </c>
      <c r="J2120" t="s">
        <v>61</v>
      </c>
      <c r="K2120" t="s">
        <v>64</v>
      </c>
      <c r="L2120">
        <v>1</v>
      </c>
      <c r="M2120" s="2">
        <v>420</v>
      </c>
      <c r="N2120" s="2">
        <v>432</v>
      </c>
      <c r="O2120" s="2">
        <f>Ventas[[#This Row],[Cantidad]]*Ventas[[#This Row],[Costo unitario]]</f>
        <v>420</v>
      </c>
      <c r="P2120" s="2">
        <f>Ventas[[#This Row],[Cantidad]]*Ventas[[#This Row],[Precio unitario]]</f>
        <v>432</v>
      </c>
    </row>
    <row r="2121" spans="2:16" hidden="1" x14ac:dyDescent="0.3">
      <c r="B2121" s="1">
        <v>42305</v>
      </c>
      <c r="C2121">
        <v>2015</v>
      </c>
      <c r="D2121" t="s">
        <v>58</v>
      </c>
      <c r="E2121">
        <v>39</v>
      </c>
      <c r="F2121" t="s">
        <v>89</v>
      </c>
      <c r="G2121" t="s">
        <v>34</v>
      </c>
      <c r="H2121" t="s">
        <v>1</v>
      </c>
      <c r="I2121" s="16">
        <f>VLOOKUP(Ventas[[#This Row],[Estado]], Población[#All], 2, 0)</f>
        <v>39240000</v>
      </c>
      <c r="J2121" t="s">
        <v>61</v>
      </c>
      <c r="K2121" t="s">
        <v>66</v>
      </c>
      <c r="L2121">
        <v>1</v>
      </c>
      <c r="M2121" s="2">
        <v>980</v>
      </c>
      <c r="N2121" s="2">
        <v>1034</v>
      </c>
      <c r="O2121" s="2">
        <f>Ventas[[#This Row],[Cantidad]]*Ventas[[#This Row],[Costo unitario]]</f>
        <v>980</v>
      </c>
      <c r="P2121" s="2">
        <f>Ventas[[#This Row],[Cantidad]]*Ventas[[#This Row],[Precio unitario]]</f>
        <v>1034</v>
      </c>
    </row>
    <row r="2122" spans="2:16" hidden="1" x14ac:dyDescent="0.3">
      <c r="B2122" s="1">
        <v>42313</v>
      </c>
      <c r="C2122">
        <v>2015</v>
      </c>
      <c r="D2122" t="s">
        <v>59</v>
      </c>
      <c r="E2122">
        <v>39</v>
      </c>
      <c r="F2122" t="s">
        <v>89</v>
      </c>
      <c r="G2122" t="s">
        <v>34</v>
      </c>
      <c r="H2122" t="s">
        <v>1</v>
      </c>
      <c r="I2122" s="16">
        <f>VLOOKUP(Ventas[[#This Row],[Estado]], Población[#All], 2, 0)</f>
        <v>39240000</v>
      </c>
      <c r="J2122" t="s">
        <v>61</v>
      </c>
      <c r="K2122" t="s">
        <v>64</v>
      </c>
      <c r="L2122">
        <v>1</v>
      </c>
      <c r="M2122" s="2">
        <v>75</v>
      </c>
      <c r="N2122" s="2">
        <v>83</v>
      </c>
      <c r="O2122" s="2">
        <f>Ventas[[#This Row],[Cantidad]]*Ventas[[#This Row],[Costo unitario]]</f>
        <v>75</v>
      </c>
      <c r="P2122" s="2">
        <f>Ventas[[#This Row],[Cantidad]]*Ventas[[#This Row],[Precio unitario]]</f>
        <v>83</v>
      </c>
    </row>
    <row r="2123" spans="2:16" hidden="1" x14ac:dyDescent="0.3">
      <c r="B2123" s="1">
        <v>42313</v>
      </c>
      <c r="C2123">
        <v>2015</v>
      </c>
      <c r="D2123" t="s">
        <v>59</v>
      </c>
      <c r="E2123">
        <v>39</v>
      </c>
      <c r="F2123" t="s">
        <v>89</v>
      </c>
      <c r="G2123" t="s">
        <v>34</v>
      </c>
      <c r="H2123" t="s">
        <v>1</v>
      </c>
      <c r="I2123" s="16">
        <f>VLOOKUP(Ventas[[#This Row],[Estado]], Población[#All], 2, 0)</f>
        <v>39240000</v>
      </c>
      <c r="J2123" t="s">
        <v>61</v>
      </c>
      <c r="K2123" t="s">
        <v>66</v>
      </c>
      <c r="L2123">
        <v>3</v>
      </c>
      <c r="M2123" s="2">
        <v>315</v>
      </c>
      <c r="N2123" s="2">
        <v>373.33333299999998</v>
      </c>
      <c r="O2123" s="2">
        <f>Ventas[[#This Row],[Cantidad]]*Ventas[[#This Row],[Costo unitario]]</f>
        <v>945</v>
      </c>
      <c r="P2123" s="2">
        <f>Ventas[[#This Row],[Cantidad]]*Ventas[[#This Row],[Precio unitario]]</f>
        <v>1119.9999989999999</v>
      </c>
    </row>
    <row r="2124" spans="2:16" hidden="1" x14ac:dyDescent="0.3">
      <c r="B2124" s="1">
        <v>42315</v>
      </c>
      <c r="C2124">
        <v>2015</v>
      </c>
      <c r="D2124" t="s">
        <v>59</v>
      </c>
      <c r="E2124">
        <v>39</v>
      </c>
      <c r="F2124" t="s">
        <v>89</v>
      </c>
      <c r="G2124" t="s">
        <v>34</v>
      </c>
      <c r="H2124" t="s">
        <v>1</v>
      </c>
      <c r="I2124" s="16">
        <f>VLOOKUP(Ventas[[#This Row],[Estado]], Población[#All], 2, 0)</f>
        <v>39240000</v>
      </c>
      <c r="J2124" t="s">
        <v>61</v>
      </c>
      <c r="K2124" t="s">
        <v>66</v>
      </c>
      <c r="L2124">
        <v>2</v>
      </c>
      <c r="M2124" s="2">
        <v>455</v>
      </c>
      <c r="N2124" s="2">
        <v>523.5</v>
      </c>
      <c r="O2124" s="2">
        <f>Ventas[[#This Row],[Cantidad]]*Ventas[[#This Row],[Costo unitario]]</f>
        <v>910</v>
      </c>
      <c r="P2124" s="2">
        <f>Ventas[[#This Row],[Cantidad]]*Ventas[[#This Row],[Precio unitario]]</f>
        <v>1047</v>
      </c>
    </row>
    <row r="2125" spans="2:16" hidden="1" x14ac:dyDescent="0.3">
      <c r="B2125" s="1">
        <v>42326</v>
      </c>
      <c r="C2125">
        <v>2015</v>
      </c>
      <c r="D2125" t="s">
        <v>59</v>
      </c>
      <c r="E2125">
        <v>39</v>
      </c>
      <c r="F2125" t="s">
        <v>89</v>
      </c>
      <c r="G2125" t="s">
        <v>34</v>
      </c>
      <c r="H2125" t="s">
        <v>1</v>
      </c>
      <c r="I2125" s="16">
        <f>VLOOKUP(Ventas[[#This Row],[Estado]], Población[#All], 2, 0)</f>
        <v>39240000</v>
      </c>
      <c r="J2125" t="s">
        <v>61</v>
      </c>
      <c r="K2125" t="s">
        <v>66</v>
      </c>
      <c r="L2125">
        <v>2</v>
      </c>
      <c r="M2125" s="2">
        <v>227.5</v>
      </c>
      <c r="N2125" s="2">
        <v>268.5</v>
      </c>
      <c r="O2125" s="2">
        <f>Ventas[[#This Row],[Cantidad]]*Ventas[[#This Row],[Costo unitario]]</f>
        <v>455</v>
      </c>
      <c r="P2125" s="2">
        <f>Ventas[[#This Row],[Cantidad]]*Ventas[[#This Row],[Precio unitario]]</f>
        <v>537</v>
      </c>
    </row>
    <row r="2126" spans="2:16" hidden="1" x14ac:dyDescent="0.3">
      <c r="B2126" s="1">
        <v>42331</v>
      </c>
      <c r="C2126">
        <v>2015</v>
      </c>
      <c r="D2126" t="s">
        <v>59</v>
      </c>
      <c r="E2126">
        <v>39</v>
      </c>
      <c r="F2126" t="s">
        <v>89</v>
      </c>
      <c r="G2126" t="s">
        <v>34</v>
      </c>
      <c r="H2126" t="s">
        <v>1</v>
      </c>
      <c r="I2126" s="16">
        <f>VLOOKUP(Ventas[[#This Row],[Estado]], Población[#All], 2, 0)</f>
        <v>39240000</v>
      </c>
      <c r="J2126" t="s">
        <v>61</v>
      </c>
      <c r="K2126" t="s">
        <v>64</v>
      </c>
      <c r="L2126">
        <v>2</v>
      </c>
      <c r="M2126" s="2">
        <v>120</v>
      </c>
      <c r="N2126" s="2">
        <v>130</v>
      </c>
      <c r="O2126" s="2">
        <f>Ventas[[#This Row],[Cantidad]]*Ventas[[#This Row],[Costo unitario]]</f>
        <v>240</v>
      </c>
      <c r="P2126" s="2">
        <f>Ventas[[#This Row],[Cantidad]]*Ventas[[#This Row],[Precio unitario]]</f>
        <v>260</v>
      </c>
    </row>
    <row r="2127" spans="2:16" hidden="1" x14ac:dyDescent="0.3">
      <c r="B2127" s="1">
        <v>42331</v>
      </c>
      <c r="C2127">
        <v>2015</v>
      </c>
      <c r="D2127" t="s">
        <v>59</v>
      </c>
      <c r="E2127">
        <v>39</v>
      </c>
      <c r="F2127" t="s">
        <v>89</v>
      </c>
      <c r="G2127" t="s">
        <v>34</v>
      </c>
      <c r="H2127" t="s">
        <v>1</v>
      </c>
      <c r="I2127" s="16">
        <f>VLOOKUP(Ventas[[#This Row],[Estado]], Población[#All], 2, 0)</f>
        <v>39240000</v>
      </c>
      <c r="J2127" t="s">
        <v>61</v>
      </c>
      <c r="K2127" t="s">
        <v>64</v>
      </c>
      <c r="L2127">
        <v>2</v>
      </c>
      <c r="M2127" s="2">
        <v>32</v>
      </c>
      <c r="N2127" s="2">
        <v>38</v>
      </c>
      <c r="O2127" s="2">
        <f>Ventas[[#This Row],[Cantidad]]*Ventas[[#This Row],[Costo unitario]]</f>
        <v>64</v>
      </c>
      <c r="P2127" s="2">
        <f>Ventas[[#This Row],[Cantidad]]*Ventas[[#This Row],[Precio unitario]]</f>
        <v>76</v>
      </c>
    </row>
    <row r="2128" spans="2:16" hidden="1" x14ac:dyDescent="0.3">
      <c r="B2128" s="1">
        <v>42343</v>
      </c>
      <c r="C2128">
        <v>2015</v>
      </c>
      <c r="D2128" t="s">
        <v>60</v>
      </c>
      <c r="E2128">
        <v>39</v>
      </c>
      <c r="F2128" t="s">
        <v>89</v>
      </c>
      <c r="G2128" t="s">
        <v>34</v>
      </c>
      <c r="H2128" t="s">
        <v>1</v>
      </c>
      <c r="I2128" s="16">
        <f>VLOOKUP(Ventas[[#This Row],[Estado]], Población[#All], 2, 0)</f>
        <v>39240000</v>
      </c>
      <c r="J2128" t="s">
        <v>61</v>
      </c>
      <c r="K2128" t="s">
        <v>66</v>
      </c>
      <c r="L2128">
        <v>2</v>
      </c>
      <c r="M2128" s="2">
        <v>525</v>
      </c>
      <c r="N2128" s="2">
        <v>612</v>
      </c>
      <c r="O2128" s="2">
        <f>Ventas[[#This Row],[Cantidad]]*Ventas[[#This Row],[Costo unitario]]</f>
        <v>1050</v>
      </c>
      <c r="P2128" s="2">
        <f>Ventas[[#This Row],[Cantidad]]*Ventas[[#This Row],[Precio unitario]]</f>
        <v>1224</v>
      </c>
    </row>
    <row r="2129" spans="2:16" hidden="1" x14ac:dyDescent="0.3">
      <c r="B2129" s="1">
        <v>42357</v>
      </c>
      <c r="C2129">
        <v>2015</v>
      </c>
      <c r="D2129" t="s">
        <v>60</v>
      </c>
      <c r="E2129">
        <v>39</v>
      </c>
      <c r="F2129" t="s">
        <v>89</v>
      </c>
      <c r="G2129" t="s">
        <v>34</v>
      </c>
      <c r="H2129" t="s">
        <v>1</v>
      </c>
      <c r="I2129" s="16">
        <f>VLOOKUP(Ventas[[#This Row],[Estado]], Población[#All], 2, 0)</f>
        <v>39240000</v>
      </c>
      <c r="J2129" t="s">
        <v>61</v>
      </c>
      <c r="K2129" t="s">
        <v>64</v>
      </c>
      <c r="L2129">
        <v>1</v>
      </c>
      <c r="M2129" s="2">
        <v>16</v>
      </c>
      <c r="N2129" s="2">
        <v>19</v>
      </c>
      <c r="O2129" s="2">
        <f>Ventas[[#This Row],[Cantidad]]*Ventas[[#This Row],[Costo unitario]]</f>
        <v>16</v>
      </c>
      <c r="P2129" s="2">
        <f>Ventas[[#This Row],[Cantidad]]*Ventas[[#This Row],[Precio unitario]]</f>
        <v>19</v>
      </c>
    </row>
    <row r="2130" spans="2:16" hidden="1" x14ac:dyDescent="0.3">
      <c r="B2130" s="1">
        <v>42363</v>
      </c>
      <c r="C2130">
        <v>2015</v>
      </c>
      <c r="D2130" t="s">
        <v>60</v>
      </c>
      <c r="E2130">
        <v>39</v>
      </c>
      <c r="F2130" t="s">
        <v>89</v>
      </c>
      <c r="G2130" t="s">
        <v>34</v>
      </c>
      <c r="H2130" t="s">
        <v>1</v>
      </c>
      <c r="I2130" s="16">
        <f>VLOOKUP(Ventas[[#This Row],[Estado]], Población[#All], 2, 0)</f>
        <v>39240000</v>
      </c>
      <c r="J2130" t="s">
        <v>61</v>
      </c>
      <c r="K2130" t="s">
        <v>64</v>
      </c>
      <c r="L2130">
        <v>1</v>
      </c>
      <c r="M2130" s="2">
        <v>41</v>
      </c>
      <c r="N2130" s="2">
        <v>47</v>
      </c>
      <c r="O2130" s="2">
        <f>Ventas[[#This Row],[Cantidad]]*Ventas[[#This Row],[Costo unitario]]</f>
        <v>41</v>
      </c>
      <c r="P2130" s="2">
        <f>Ventas[[#This Row],[Cantidad]]*Ventas[[#This Row],[Precio unitario]]</f>
        <v>47</v>
      </c>
    </row>
    <row r="2131" spans="2:16" hidden="1" x14ac:dyDescent="0.3">
      <c r="B2131" s="1">
        <v>42367</v>
      </c>
      <c r="C2131">
        <v>2015</v>
      </c>
      <c r="D2131" t="s">
        <v>60</v>
      </c>
      <c r="E2131">
        <v>39</v>
      </c>
      <c r="F2131" t="s">
        <v>89</v>
      </c>
      <c r="G2131" t="s">
        <v>34</v>
      </c>
      <c r="H2131" t="s">
        <v>1</v>
      </c>
      <c r="I2131" s="16">
        <f>VLOOKUP(Ventas[[#This Row],[Estado]], Población[#All], 2, 0)</f>
        <v>39240000</v>
      </c>
      <c r="J2131" t="s">
        <v>61</v>
      </c>
      <c r="K2131" t="s">
        <v>64</v>
      </c>
      <c r="L2131">
        <v>2</v>
      </c>
      <c r="M2131" s="2">
        <v>45</v>
      </c>
      <c r="N2131" s="2">
        <v>45.5</v>
      </c>
      <c r="O2131" s="2">
        <f>Ventas[[#This Row],[Cantidad]]*Ventas[[#This Row],[Costo unitario]]</f>
        <v>90</v>
      </c>
      <c r="P2131" s="2">
        <f>Ventas[[#This Row],[Cantidad]]*Ventas[[#This Row],[Precio unitario]]</f>
        <v>91</v>
      </c>
    </row>
    <row r="2132" spans="2:16" x14ac:dyDescent="0.3">
      <c r="B2132" s="1">
        <v>42563</v>
      </c>
      <c r="C2132">
        <v>2016</v>
      </c>
      <c r="D2132" t="s">
        <v>55</v>
      </c>
      <c r="E2132">
        <v>18</v>
      </c>
      <c r="F2132" t="s">
        <v>89</v>
      </c>
      <c r="G2132" t="s">
        <v>34</v>
      </c>
      <c r="H2132" t="s">
        <v>1</v>
      </c>
      <c r="I2132" s="16">
        <f>VLOOKUP(Ventas[[#This Row],[Estado]], Población[#All], 2, 0)</f>
        <v>39240000</v>
      </c>
      <c r="J2132" t="s">
        <v>61</v>
      </c>
      <c r="K2132" t="s">
        <v>76</v>
      </c>
      <c r="L2132">
        <v>2</v>
      </c>
      <c r="M2132" s="2">
        <v>51.5</v>
      </c>
      <c r="N2132" s="2">
        <v>64</v>
      </c>
      <c r="O2132" s="2">
        <f>Ventas[[#This Row],[Cantidad]]*Ventas[[#This Row],[Costo unitario]]</f>
        <v>103</v>
      </c>
      <c r="P2132" s="2">
        <f>Ventas[[#This Row],[Cantidad]]*Ventas[[#This Row],[Precio unitario]]</f>
        <v>128</v>
      </c>
    </row>
    <row r="2133" spans="2:16" hidden="1" x14ac:dyDescent="0.3">
      <c r="B2133" s="1">
        <v>42359</v>
      </c>
      <c r="C2133">
        <v>2015</v>
      </c>
      <c r="D2133" t="s">
        <v>60</v>
      </c>
      <c r="E2133">
        <v>19</v>
      </c>
      <c r="F2133" t="s">
        <v>89</v>
      </c>
      <c r="G2133" t="s">
        <v>34</v>
      </c>
      <c r="H2133" t="s">
        <v>0</v>
      </c>
      <c r="I2133" s="16">
        <f>VLOOKUP(Ventas[[#This Row],[Estado]], Población[#All], 2, 0)</f>
        <v>712816</v>
      </c>
      <c r="J2133" t="s">
        <v>61</v>
      </c>
      <c r="K2133" t="s">
        <v>69</v>
      </c>
      <c r="L2133">
        <v>1</v>
      </c>
      <c r="M2133" s="2">
        <v>605</v>
      </c>
      <c r="N2133" s="2">
        <v>730</v>
      </c>
      <c r="O2133" s="2">
        <f>Ventas[[#This Row],[Cantidad]]*Ventas[[#This Row],[Costo unitario]]</f>
        <v>605</v>
      </c>
      <c r="P2133" s="2">
        <f>Ventas[[#This Row],[Cantidad]]*Ventas[[#This Row],[Precio unitario]]</f>
        <v>730</v>
      </c>
    </row>
    <row r="2134" spans="2:16" x14ac:dyDescent="0.3">
      <c r="B2134" s="1">
        <v>42389</v>
      </c>
      <c r="C2134">
        <v>2016</v>
      </c>
      <c r="D2134" t="s">
        <v>49</v>
      </c>
      <c r="E2134">
        <v>19</v>
      </c>
      <c r="F2134" t="s">
        <v>89</v>
      </c>
      <c r="G2134" t="s">
        <v>34</v>
      </c>
      <c r="H2134" t="s">
        <v>0</v>
      </c>
      <c r="I2134" s="16">
        <f>VLOOKUP(Ventas[[#This Row],[Estado]], Población[#All], 2, 0)</f>
        <v>712816</v>
      </c>
      <c r="J2134" t="s">
        <v>61</v>
      </c>
      <c r="K2134" t="s">
        <v>76</v>
      </c>
      <c r="L2134">
        <v>2</v>
      </c>
      <c r="M2134" s="2">
        <v>91.5</v>
      </c>
      <c r="N2134" s="2">
        <v>119</v>
      </c>
      <c r="O2134" s="2">
        <f>Ventas[[#This Row],[Cantidad]]*Ventas[[#This Row],[Costo unitario]]</f>
        <v>183</v>
      </c>
      <c r="P2134" s="2">
        <f>Ventas[[#This Row],[Cantidad]]*Ventas[[#This Row],[Precio unitario]]</f>
        <v>238</v>
      </c>
    </row>
    <row r="2135" spans="2:16" x14ac:dyDescent="0.3">
      <c r="B2135" s="1">
        <v>42582</v>
      </c>
      <c r="C2135">
        <v>2016</v>
      </c>
      <c r="D2135" t="s">
        <v>55</v>
      </c>
      <c r="E2135">
        <v>19</v>
      </c>
      <c r="F2135" t="s">
        <v>89</v>
      </c>
      <c r="G2135" t="s">
        <v>34</v>
      </c>
      <c r="H2135" t="s">
        <v>0</v>
      </c>
      <c r="I2135" s="16">
        <f>VLOOKUP(Ventas[[#This Row],[Estado]], Población[#All], 2, 0)</f>
        <v>712816</v>
      </c>
      <c r="J2135" t="s">
        <v>61</v>
      </c>
      <c r="K2135" t="s">
        <v>76</v>
      </c>
      <c r="L2135">
        <v>3</v>
      </c>
      <c r="M2135" s="2">
        <v>55.67</v>
      </c>
      <c r="N2135" s="2">
        <v>72.333332999999996</v>
      </c>
      <c r="O2135" s="2">
        <f>Ventas[[#This Row],[Cantidad]]*Ventas[[#This Row],[Costo unitario]]</f>
        <v>167.01</v>
      </c>
      <c r="P2135" s="2">
        <f>Ventas[[#This Row],[Cantidad]]*Ventas[[#This Row],[Precio unitario]]</f>
        <v>216.999999</v>
      </c>
    </row>
    <row r="2136" spans="2:16" hidden="1" x14ac:dyDescent="0.3">
      <c r="B2136" s="1">
        <v>42282</v>
      </c>
      <c r="C2136">
        <v>2015</v>
      </c>
      <c r="D2136" t="s">
        <v>58</v>
      </c>
      <c r="E2136">
        <v>20</v>
      </c>
      <c r="F2136" t="s">
        <v>90</v>
      </c>
      <c r="G2136" t="s">
        <v>34</v>
      </c>
      <c r="H2136" t="s">
        <v>0</v>
      </c>
      <c r="I2136" s="16">
        <f>VLOOKUP(Ventas[[#This Row],[Estado]], Población[#All], 2, 0)</f>
        <v>712816</v>
      </c>
      <c r="J2136" t="s">
        <v>63</v>
      </c>
      <c r="K2136" t="s">
        <v>67</v>
      </c>
      <c r="L2136">
        <v>2</v>
      </c>
      <c r="M2136" s="2">
        <v>1160</v>
      </c>
      <c r="N2136" s="2">
        <v>1088.5</v>
      </c>
      <c r="O2136" s="2">
        <f>Ventas[[#This Row],[Cantidad]]*Ventas[[#This Row],[Costo unitario]]</f>
        <v>2320</v>
      </c>
      <c r="P2136" s="2">
        <f>Ventas[[#This Row],[Cantidad]]*Ventas[[#This Row],[Precio unitario]]</f>
        <v>2177</v>
      </c>
    </row>
    <row r="2137" spans="2:16" hidden="1" x14ac:dyDescent="0.3">
      <c r="B2137" s="1">
        <v>42350</v>
      </c>
      <c r="C2137">
        <v>2015</v>
      </c>
      <c r="D2137" t="s">
        <v>60</v>
      </c>
      <c r="E2137">
        <v>20</v>
      </c>
      <c r="F2137" t="s">
        <v>90</v>
      </c>
      <c r="G2137" t="s">
        <v>34</v>
      </c>
      <c r="H2137" t="s">
        <v>0</v>
      </c>
      <c r="I2137" s="16">
        <f>VLOOKUP(Ventas[[#This Row],[Estado]], Población[#All], 2, 0)</f>
        <v>712816</v>
      </c>
      <c r="J2137" t="s">
        <v>63</v>
      </c>
      <c r="K2137" t="s">
        <v>67</v>
      </c>
      <c r="L2137">
        <v>3</v>
      </c>
      <c r="M2137" s="2">
        <v>773.33</v>
      </c>
      <c r="N2137" s="2">
        <v>704.33333300000004</v>
      </c>
      <c r="O2137" s="2">
        <f>Ventas[[#This Row],[Cantidad]]*Ventas[[#This Row],[Costo unitario]]</f>
        <v>2319.9900000000002</v>
      </c>
      <c r="P2137" s="2">
        <f>Ventas[[#This Row],[Cantidad]]*Ventas[[#This Row],[Precio unitario]]</f>
        <v>2112.9999990000001</v>
      </c>
    </row>
    <row r="2138" spans="2:16" hidden="1" x14ac:dyDescent="0.3">
      <c r="B2138" s="1">
        <v>42367</v>
      </c>
      <c r="C2138">
        <v>2015</v>
      </c>
      <c r="D2138" t="s">
        <v>60</v>
      </c>
      <c r="E2138">
        <v>20</v>
      </c>
      <c r="F2138" t="s">
        <v>90</v>
      </c>
      <c r="G2138" t="s">
        <v>34</v>
      </c>
      <c r="H2138" t="s">
        <v>0</v>
      </c>
      <c r="I2138" s="16">
        <f>VLOOKUP(Ventas[[#This Row],[Estado]], Población[#All], 2, 0)</f>
        <v>712816</v>
      </c>
      <c r="J2138" t="s">
        <v>63</v>
      </c>
      <c r="K2138" t="s">
        <v>67</v>
      </c>
      <c r="L2138">
        <v>2</v>
      </c>
      <c r="M2138" s="2">
        <v>1160</v>
      </c>
      <c r="N2138" s="2">
        <v>962</v>
      </c>
      <c r="O2138" s="2">
        <f>Ventas[[#This Row],[Cantidad]]*Ventas[[#This Row],[Costo unitario]]</f>
        <v>2320</v>
      </c>
      <c r="P2138" s="2">
        <f>Ventas[[#This Row],[Cantidad]]*Ventas[[#This Row],[Precio unitario]]</f>
        <v>1924</v>
      </c>
    </row>
    <row r="2139" spans="2:16" hidden="1" x14ac:dyDescent="0.3">
      <c r="B2139" s="1">
        <v>42268</v>
      </c>
      <c r="C2139">
        <v>2015</v>
      </c>
      <c r="D2139" t="s">
        <v>57</v>
      </c>
      <c r="E2139">
        <v>20</v>
      </c>
      <c r="F2139" t="s">
        <v>90</v>
      </c>
      <c r="G2139" t="s">
        <v>34</v>
      </c>
      <c r="H2139" t="s">
        <v>0</v>
      </c>
      <c r="I2139" s="16">
        <f>VLOOKUP(Ventas[[#This Row],[Estado]], Población[#All], 2, 0)</f>
        <v>712816</v>
      </c>
      <c r="J2139" t="s">
        <v>62</v>
      </c>
      <c r="K2139" t="s">
        <v>70</v>
      </c>
      <c r="L2139">
        <v>3</v>
      </c>
      <c r="M2139" s="2">
        <v>416.67</v>
      </c>
      <c r="N2139" s="2">
        <v>450.33333299999998</v>
      </c>
      <c r="O2139" s="2">
        <f>Ventas[[#This Row],[Cantidad]]*Ventas[[#This Row],[Costo unitario]]</f>
        <v>1250.01</v>
      </c>
      <c r="P2139" s="2">
        <f>Ventas[[#This Row],[Cantidad]]*Ventas[[#This Row],[Precio unitario]]</f>
        <v>1350.9999989999999</v>
      </c>
    </row>
    <row r="2140" spans="2:16" hidden="1" x14ac:dyDescent="0.3">
      <c r="B2140" s="1">
        <v>42303</v>
      </c>
      <c r="C2140">
        <v>2015</v>
      </c>
      <c r="D2140" t="s">
        <v>58</v>
      </c>
      <c r="E2140">
        <v>20</v>
      </c>
      <c r="F2140" t="s">
        <v>90</v>
      </c>
      <c r="G2140" t="s">
        <v>34</v>
      </c>
      <c r="H2140" t="s">
        <v>0</v>
      </c>
      <c r="I2140" s="16">
        <f>VLOOKUP(Ventas[[#This Row],[Estado]], Población[#All], 2, 0)</f>
        <v>712816</v>
      </c>
      <c r="J2140" t="s">
        <v>62</v>
      </c>
      <c r="K2140" t="s">
        <v>70</v>
      </c>
      <c r="L2140">
        <v>2</v>
      </c>
      <c r="M2140" s="2">
        <v>216</v>
      </c>
      <c r="N2140" s="2">
        <v>213</v>
      </c>
      <c r="O2140" s="2">
        <f>Ventas[[#This Row],[Cantidad]]*Ventas[[#This Row],[Costo unitario]]</f>
        <v>432</v>
      </c>
      <c r="P2140" s="2">
        <f>Ventas[[#This Row],[Cantidad]]*Ventas[[#This Row],[Precio unitario]]</f>
        <v>426</v>
      </c>
    </row>
    <row r="2141" spans="2:16" hidden="1" x14ac:dyDescent="0.3">
      <c r="B2141" s="1">
        <v>42350</v>
      </c>
      <c r="C2141">
        <v>2015</v>
      </c>
      <c r="D2141" t="s">
        <v>60</v>
      </c>
      <c r="E2141">
        <v>20</v>
      </c>
      <c r="F2141" t="s">
        <v>90</v>
      </c>
      <c r="G2141" t="s">
        <v>34</v>
      </c>
      <c r="H2141" t="s">
        <v>0</v>
      </c>
      <c r="I2141" s="16">
        <f>VLOOKUP(Ventas[[#This Row],[Estado]], Población[#All], 2, 0)</f>
        <v>712816</v>
      </c>
      <c r="J2141" t="s">
        <v>62</v>
      </c>
      <c r="K2141" t="s">
        <v>70</v>
      </c>
      <c r="L2141">
        <v>2</v>
      </c>
      <c r="M2141" s="2">
        <v>725</v>
      </c>
      <c r="N2141" s="2">
        <v>855.5</v>
      </c>
      <c r="O2141" s="2">
        <f>Ventas[[#This Row],[Cantidad]]*Ventas[[#This Row],[Costo unitario]]</f>
        <v>1450</v>
      </c>
      <c r="P2141" s="2">
        <f>Ventas[[#This Row],[Cantidad]]*Ventas[[#This Row],[Precio unitario]]</f>
        <v>1711</v>
      </c>
    </row>
    <row r="2142" spans="2:16" hidden="1" x14ac:dyDescent="0.3">
      <c r="B2142" s="1">
        <v>42218</v>
      </c>
      <c r="C2142">
        <v>2015</v>
      </c>
      <c r="D2142" t="s">
        <v>56</v>
      </c>
      <c r="E2142">
        <v>20</v>
      </c>
      <c r="F2142" t="s">
        <v>90</v>
      </c>
      <c r="G2142" t="s">
        <v>34</v>
      </c>
      <c r="H2142" t="s">
        <v>1</v>
      </c>
      <c r="I2142" s="16">
        <f>VLOOKUP(Ventas[[#This Row],[Estado]], Población[#All], 2, 0)</f>
        <v>39240000</v>
      </c>
      <c r="J2142" t="s">
        <v>62</v>
      </c>
      <c r="K2142" t="s">
        <v>79</v>
      </c>
      <c r="L2142">
        <v>2</v>
      </c>
      <c r="M2142" s="2">
        <v>825.5</v>
      </c>
      <c r="N2142" s="2">
        <v>947.5</v>
      </c>
      <c r="O2142" s="2">
        <f>Ventas[[#This Row],[Cantidad]]*Ventas[[#This Row],[Costo unitario]]</f>
        <v>1651</v>
      </c>
      <c r="P2142" s="2">
        <f>Ventas[[#This Row],[Cantidad]]*Ventas[[#This Row],[Precio unitario]]</f>
        <v>1895</v>
      </c>
    </row>
    <row r="2143" spans="2:16" hidden="1" x14ac:dyDescent="0.3">
      <c r="B2143" s="1">
        <v>42359</v>
      </c>
      <c r="C2143">
        <v>2015</v>
      </c>
      <c r="D2143" t="s">
        <v>60</v>
      </c>
      <c r="E2143">
        <v>20</v>
      </c>
      <c r="F2143" t="s">
        <v>90</v>
      </c>
      <c r="G2143" t="s">
        <v>34</v>
      </c>
      <c r="H2143" t="s">
        <v>1</v>
      </c>
      <c r="I2143" s="16">
        <f>VLOOKUP(Ventas[[#This Row],[Estado]], Población[#All], 2, 0)</f>
        <v>39240000</v>
      </c>
      <c r="J2143" t="s">
        <v>62</v>
      </c>
      <c r="K2143" t="s">
        <v>79</v>
      </c>
      <c r="L2143">
        <v>3</v>
      </c>
      <c r="M2143" s="2">
        <v>127</v>
      </c>
      <c r="N2143" s="2">
        <v>125.666667</v>
      </c>
      <c r="O2143" s="2">
        <f>Ventas[[#This Row],[Cantidad]]*Ventas[[#This Row],[Costo unitario]]</f>
        <v>381</v>
      </c>
      <c r="P2143" s="2">
        <f>Ventas[[#This Row],[Cantidad]]*Ventas[[#This Row],[Precio unitario]]</f>
        <v>377.000001</v>
      </c>
    </row>
    <row r="2144" spans="2:16" x14ac:dyDescent="0.3">
      <c r="B2144" s="1">
        <v>42434</v>
      </c>
      <c r="C2144">
        <v>2016</v>
      </c>
      <c r="D2144" t="s">
        <v>51</v>
      </c>
      <c r="E2144">
        <v>17</v>
      </c>
      <c r="F2144" t="s">
        <v>90</v>
      </c>
      <c r="G2144" t="s">
        <v>34</v>
      </c>
      <c r="H2144" t="s">
        <v>2</v>
      </c>
      <c r="I2144" s="16">
        <f>VLOOKUP(Ventas[[#This Row],[Estado]], Población[#All], 2, 0)</f>
        <v>4246000</v>
      </c>
      <c r="J2144" t="s">
        <v>62</v>
      </c>
      <c r="K2144" t="s">
        <v>70</v>
      </c>
      <c r="L2144">
        <v>3</v>
      </c>
      <c r="M2144" s="2">
        <v>16.670000000000002</v>
      </c>
      <c r="N2144" s="2">
        <v>20.666667</v>
      </c>
      <c r="O2144" s="2">
        <f>Ventas[[#This Row],[Cantidad]]*Ventas[[#This Row],[Costo unitario]]</f>
        <v>50.010000000000005</v>
      </c>
      <c r="P2144" s="2">
        <f>Ventas[[#This Row],[Cantidad]]*Ventas[[#This Row],[Precio unitario]]</f>
        <v>62.000000999999997</v>
      </c>
    </row>
    <row r="2145" spans="2:16" x14ac:dyDescent="0.3">
      <c r="B2145" s="1">
        <v>42575</v>
      </c>
      <c r="C2145">
        <v>2016</v>
      </c>
      <c r="D2145" t="s">
        <v>55</v>
      </c>
      <c r="E2145">
        <v>19</v>
      </c>
      <c r="F2145" t="s">
        <v>90</v>
      </c>
      <c r="G2145" t="s">
        <v>34</v>
      </c>
      <c r="H2145" t="s">
        <v>0</v>
      </c>
      <c r="I2145" s="16">
        <f>VLOOKUP(Ventas[[#This Row],[Estado]], Población[#All], 2, 0)</f>
        <v>712816</v>
      </c>
      <c r="J2145" t="s">
        <v>62</v>
      </c>
      <c r="K2145" t="s">
        <v>73</v>
      </c>
      <c r="L2145">
        <v>3</v>
      </c>
      <c r="M2145" s="2">
        <v>75</v>
      </c>
      <c r="N2145" s="2">
        <v>93.333332999999996</v>
      </c>
      <c r="O2145" s="2">
        <f>Ventas[[#This Row],[Cantidad]]*Ventas[[#This Row],[Costo unitario]]</f>
        <v>225</v>
      </c>
      <c r="P2145" s="2">
        <f>Ventas[[#This Row],[Cantidad]]*Ventas[[#This Row],[Precio unitario]]</f>
        <v>279.999999</v>
      </c>
    </row>
    <row r="2146" spans="2:16" hidden="1" x14ac:dyDescent="0.3">
      <c r="B2146" s="1">
        <v>42243</v>
      </c>
      <c r="C2146">
        <v>2015</v>
      </c>
      <c r="D2146" t="s">
        <v>56</v>
      </c>
      <c r="E2146">
        <v>19</v>
      </c>
      <c r="F2146" t="s">
        <v>90</v>
      </c>
      <c r="G2146" t="s">
        <v>34</v>
      </c>
      <c r="H2146" t="s">
        <v>0</v>
      </c>
      <c r="I2146" s="16">
        <f>VLOOKUP(Ventas[[#This Row],[Estado]], Población[#All], 2, 0)</f>
        <v>712816</v>
      </c>
      <c r="J2146" t="s">
        <v>62</v>
      </c>
      <c r="K2146" t="s">
        <v>73</v>
      </c>
      <c r="L2146">
        <v>3</v>
      </c>
      <c r="M2146" s="2">
        <v>42</v>
      </c>
      <c r="N2146" s="2">
        <v>44</v>
      </c>
      <c r="O2146" s="2">
        <f>Ventas[[#This Row],[Cantidad]]*Ventas[[#This Row],[Costo unitario]]</f>
        <v>126</v>
      </c>
      <c r="P2146" s="2">
        <f>Ventas[[#This Row],[Cantidad]]*Ventas[[#This Row],[Precio unitario]]</f>
        <v>132</v>
      </c>
    </row>
    <row r="2147" spans="2:16" hidden="1" x14ac:dyDescent="0.3">
      <c r="B2147" s="1">
        <v>42355</v>
      </c>
      <c r="C2147">
        <v>2015</v>
      </c>
      <c r="D2147" t="s">
        <v>60</v>
      </c>
      <c r="E2147">
        <v>19</v>
      </c>
      <c r="F2147" t="s">
        <v>90</v>
      </c>
      <c r="G2147" t="s">
        <v>34</v>
      </c>
      <c r="H2147" t="s">
        <v>0</v>
      </c>
      <c r="I2147" s="16">
        <f>VLOOKUP(Ventas[[#This Row],[Estado]], Población[#All], 2, 0)</f>
        <v>712816</v>
      </c>
      <c r="J2147" t="s">
        <v>62</v>
      </c>
      <c r="K2147" t="s">
        <v>73</v>
      </c>
      <c r="L2147">
        <v>1</v>
      </c>
      <c r="M2147" s="2">
        <v>180</v>
      </c>
      <c r="N2147" s="2">
        <v>184</v>
      </c>
      <c r="O2147" s="2">
        <f>Ventas[[#This Row],[Cantidad]]*Ventas[[#This Row],[Costo unitario]]</f>
        <v>180</v>
      </c>
      <c r="P2147" s="2">
        <f>Ventas[[#This Row],[Cantidad]]*Ventas[[#This Row],[Precio unitario]]</f>
        <v>184</v>
      </c>
    </row>
    <row r="2148" spans="2:16" hidden="1" x14ac:dyDescent="0.3">
      <c r="B2148" s="1">
        <v>42011</v>
      </c>
      <c r="C2148">
        <v>2015</v>
      </c>
      <c r="D2148" t="s">
        <v>49</v>
      </c>
      <c r="E2148">
        <v>19</v>
      </c>
      <c r="F2148" t="s">
        <v>90</v>
      </c>
      <c r="G2148" t="s">
        <v>34</v>
      </c>
      <c r="H2148" t="s">
        <v>2</v>
      </c>
      <c r="I2148" s="16">
        <f>VLOOKUP(Ventas[[#This Row],[Estado]], Población[#All], 2, 0)</f>
        <v>4246000</v>
      </c>
      <c r="J2148" t="s">
        <v>63</v>
      </c>
      <c r="K2148" t="s">
        <v>77</v>
      </c>
      <c r="L2148">
        <v>1</v>
      </c>
      <c r="M2148" s="2">
        <v>1000</v>
      </c>
      <c r="N2148" s="2">
        <v>896</v>
      </c>
      <c r="O2148" s="2">
        <f>Ventas[[#This Row],[Cantidad]]*Ventas[[#This Row],[Costo unitario]]</f>
        <v>1000</v>
      </c>
      <c r="P2148" s="2">
        <f>Ventas[[#This Row],[Cantidad]]*Ventas[[#This Row],[Precio unitario]]</f>
        <v>896</v>
      </c>
    </row>
    <row r="2149" spans="2:16" hidden="1" x14ac:dyDescent="0.3">
      <c r="B2149" s="1">
        <v>42323</v>
      </c>
      <c r="C2149">
        <v>2015</v>
      </c>
      <c r="D2149" t="s">
        <v>59</v>
      </c>
      <c r="E2149">
        <v>19</v>
      </c>
      <c r="F2149" t="s">
        <v>90</v>
      </c>
      <c r="G2149" t="s">
        <v>34</v>
      </c>
      <c r="H2149" t="s">
        <v>2</v>
      </c>
      <c r="I2149" s="16">
        <f>VLOOKUP(Ventas[[#This Row],[Estado]], Población[#All], 2, 0)</f>
        <v>4246000</v>
      </c>
      <c r="J2149" t="s">
        <v>63</v>
      </c>
      <c r="K2149" t="s">
        <v>67</v>
      </c>
      <c r="L2149">
        <v>3</v>
      </c>
      <c r="M2149" s="2">
        <v>256.33</v>
      </c>
      <c r="N2149" s="2">
        <v>231.66666699999999</v>
      </c>
      <c r="O2149" s="2">
        <f>Ventas[[#This Row],[Cantidad]]*Ventas[[#This Row],[Costo unitario]]</f>
        <v>768.99</v>
      </c>
      <c r="P2149" s="2">
        <f>Ventas[[#This Row],[Cantidad]]*Ventas[[#This Row],[Precio unitario]]</f>
        <v>695.000001</v>
      </c>
    </row>
    <row r="2150" spans="2:16" hidden="1" x14ac:dyDescent="0.3">
      <c r="B2150" s="1">
        <v>42353</v>
      </c>
      <c r="C2150">
        <v>2015</v>
      </c>
      <c r="D2150" t="s">
        <v>60</v>
      </c>
      <c r="E2150">
        <v>19</v>
      </c>
      <c r="F2150" t="s">
        <v>90</v>
      </c>
      <c r="G2150" t="s">
        <v>34</v>
      </c>
      <c r="H2150" t="s">
        <v>2</v>
      </c>
      <c r="I2150" s="16">
        <f>VLOOKUP(Ventas[[#This Row],[Estado]], Población[#All], 2, 0)</f>
        <v>4246000</v>
      </c>
      <c r="J2150" t="s">
        <v>63</v>
      </c>
      <c r="K2150" t="s">
        <v>67</v>
      </c>
      <c r="L2150">
        <v>2</v>
      </c>
      <c r="M2150" s="2">
        <v>1147.5</v>
      </c>
      <c r="N2150" s="2">
        <v>1008.5</v>
      </c>
      <c r="O2150" s="2">
        <f>Ventas[[#This Row],[Cantidad]]*Ventas[[#This Row],[Costo unitario]]</f>
        <v>2295</v>
      </c>
      <c r="P2150" s="2">
        <f>Ventas[[#This Row],[Cantidad]]*Ventas[[#This Row],[Precio unitario]]</f>
        <v>2017</v>
      </c>
    </row>
    <row r="2151" spans="2:16" hidden="1" x14ac:dyDescent="0.3">
      <c r="B2151" s="1">
        <v>42341</v>
      </c>
      <c r="C2151">
        <v>2015</v>
      </c>
      <c r="D2151" t="s">
        <v>60</v>
      </c>
      <c r="E2151">
        <v>19</v>
      </c>
      <c r="F2151" t="s">
        <v>90</v>
      </c>
      <c r="G2151" t="s">
        <v>34</v>
      </c>
      <c r="H2151" t="s">
        <v>1</v>
      </c>
      <c r="I2151" s="16">
        <f>VLOOKUP(Ventas[[#This Row],[Estado]], Población[#All], 2, 0)</f>
        <v>39240000</v>
      </c>
      <c r="J2151" t="s">
        <v>62</v>
      </c>
      <c r="K2151" t="s">
        <v>79</v>
      </c>
      <c r="L2151">
        <v>2</v>
      </c>
      <c r="M2151" s="2">
        <v>667</v>
      </c>
      <c r="N2151" s="2">
        <v>704.5</v>
      </c>
      <c r="O2151" s="2">
        <f>Ventas[[#This Row],[Cantidad]]*Ventas[[#This Row],[Costo unitario]]</f>
        <v>1334</v>
      </c>
      <c r="P2151" s="2">
        <f>Ventas[[#This Row],[Cantidad]]*Ventas[[#This Row],[Precio unitario]]</f>
        <v>1409</v>
      </c>
    </row>
    <row r="2152" spans="2:16" hidden="1" x14ac:dyDescent="0.3">
      <c r="B2152" s="1">
        <v>42005</v>
      </c>
      <c r="C2152">
        <v>2015</v>
      </c>
      <c r="D2152" t="s">
        <v>49</v>
      </c>
      <c r="E2152">
        <v>19</v>
      </c>
      <c r="F2152" t="s">
        <v>89</v>
      </c>
      <c r="G2152" t="s">
        <v>34</v>
      </c>
      <c r="H2152" t="s">
        <v>0</v>
      </c>
      <c r="I2152" s="16">
        <f>VLOOKUP(Ventas[[#This Row],[Estado]], Población[#All], 2, 0)</f>
        <v>712816</v>
      </c>
      <c r="J2152" t="s">
        <v>63</v>
      </c>
      <c r="K2152" t="s">
        <v>77</v>
      </c>
      <c r="L2152">
        <v>1</v>
      </c>
      <c r="M2152" s="2">
        <v>1000</v>
      </c>
      <c r="N2152" s="2">
        <v>938</v>
      </c>
      <c r="O2152" s="2">
        <f>Ventas[[#This Row],[Cantidad]]*Ventas[[#This Row],[Costo unitario]]</f>
        <v>1000</v>
      </c>
      <c r="P2152" s="2">
        <f>Ventas[[#This Row],[Cantidad]]*Ventas[[#This Row],[Precio unitario]]</f>
        <v>938</v>
      </c>
    </row>
    <row r="2153" spans="2:16" x14ac:dyDescent="0.3">
      <c r="B2153" s="1">
        <v>42380</v>
      </c>
      <c r="C2153">
        <v>2016</v>
      </c>
      <c r="D2153" t="s">
        <v>49</v>
      </c>
      <c r="E2153">
        <v>18</v>
      </c>
      <c r="F2153" t="s">
        <v>89</v>
      </c>
      <c r="G2153" t="s">
        <v>34</v>
      </c>
      <c r="H2153" t="s">
        <v>0</v>
      </c>
      <c r="I2153" s="16">
        <f>VLOOKUP(Ventas[[#This Row],[Estado]], Población[#All], 2, 0)</f>
        <v>712816</v>
      </c>
      <c r="J2153" t="s">
        <v>62</v>
      </c>
      <c r="K2153" t="s">
        <v>70</v>
      </c>
      <c r="L2153">
        <v>2</v>
      </c>
      <c r="M2153" s="2">
        <v>100</v>
      </c>
      <c r="N2153" s="2">
        <v>112</v>
      </c>
      <c r="O2153" s="2">
        <f>Ventas[[#This Row],[Cantidad]]*Ventas[[#This Row],[Costo unitario]]</f>
        <v>200</v>
      </c>
      <c r="P2153" s="2">
        <f>Ventas[[#This Row],[Cantidad]]*Ventas[[#This Row],[Precio unitario]]</f>
        <v>224</v>
      </c>
    </row>
    <row r="2154" spans="2:16" x14ac:dyDescent="0.3">
      <c r="B2154" s="1">
        <v>42383</v>
      </c>
      <c r="C2154">
        <v>2016</v>
      </c>
      <c r="D2154" t="s">
        <v>49</v>
      </c>
      <c r="E2154">
        <v>18</v>
      </c>
      <c r="F2154" t="s">
        <v>89</v>
      </c>
      <c r="G2154" t="s">
        <v>34</v>
      </c>
      <c r="H2154" t="s">
        <v>0</v>
      </c>
      <c r="I2154" s="16">
        <f>VLOOKUP(Ventas[[#This Row],[Estado]], Población[#All], 2, 0)</f>
        <v>712816</v>
      </c>
      <c r="J2154" t="s">
        <v>62</v>
      </c>
      <c r="K2154" t="s">
        <v>70</v>
      </c>
      <c r="L2154">
        <v>3</v>
      </c>
      <c r="M2154" s="2">
        <v>54</v>
      </c>
      <c r="N2154" s="2">
        <v>65.333332999999996</v>
      </c>
      <c r="O2154" s="2">
        <f>Ventas[[#This Row],[Cantidad]]*Ventas[[#This Row],[Costo unitario]]</f>
        <v>162</v>
      </c>
      <c r="P2154" s="2">
        <f>Ventas[[#This Row],[Cantidad]]*Ventas[[#This Row],[Precio unitario]]</f>
        <v>195.999999</v>
      </c>
    </row>
    <row r="2155" spans="2:16" x14ac:dyDescent="0.3">
      <c r="B2155" s="1">
        <v>42383</v>
      </c>
      <c r="C2155">
        <v>2016</v>
      </c>
      <c r="D2155" t="s">
        <v>49</v>
      </c>
      <c r="E2155">
        <v>18</v>
      </c>
      <c r="F2155" t="s">
        <v>89</v>
      </c>
      <c r="G2155" t="s">
        <v>34</v>
      </c>
      <c r="H2155" t="s">
        <v>0</v>
      </c>
      <c r="I2155" s="16">
        <f>VLOOKUP(Ventas[[#This Row],[Estado]], Población[#All], 2, 0)</f>
        <v>712816</v>
      </c>
      <c r="J2155" t="s">
        <v>61</v>
      </c>
      <c r="K2155" t="s">
        <v>71</v>
      </c>
      <c r="L2155">
        <v>2</v>
      </c>
      <c r="M2155" s="2">
        <v>44</v>
      </c>
      <c r="N2155" s="2">
        <v>50</v>
      </c>
      <c r="O2155" s="2">
        <f>Ventas[[#This Row],[Cantidad]]*Ventas[[#This Row],[Costo unitario]]</f>
        <v>88</v>
      </c>
      <c r="P2155" s="2">
        <f>Ventas[[#This Row],[Cantidad]]*Ventas[[#This Row],[Precio unitario]]</f>
        <v>100</v>
      </c>
    </row>
    <row r="2156" spans="2:16" hidden="1" x14ac:dyDescent="0.3">
      <c r="B2156" s="1">
        <v>42275</v>
      </c>
      <c r="C2156">
        <v>2015</v>
      </c>
      <c r="D2156" t="s">
        <v>57</v>
      </c>
      <c r="E2156">
        <v>18</v>
      </c>
      <c r="F2156" t="s">
        <v>89</v>
      </c>
      <c r="G2156" t="s">
        <v>34</v>
      </c>
      <c r="H2156" t="s">
        <v>0</v>
      </c>
      <c r="I2156" s="16">
        <f>VLOOKUP(Ventas[[#This Row],[Estado]], Población[#All], 2, 0)</f>
        <v>712816</v>
      </c>
      <c r="J2156" t="s">
        <v>62</v>
      </c>
      <c r="K2156" t="s">
        <v>70</v>
      </c>
      <c r="L2156">
        <v>3</v>
      </c>
      <c r="M2156" s="2">
        <v>433.33</v>
      </c>
      <c r="N2156" s="2">
        <v>515.66666699999996</v>
      </c>
      <c r="O2156" s="2">
        <f>Ventas[[#This Row],[Cantidad]]*Ventas[[#This Row],[Costo unitario]]</f>
        <v>1299.99</v>
      </c>
      <c r="P2156" s="2">
        <f>Ventas[[#This Row],[Cantidad]]*Ventas[[#This Row],[Precio unitario]]</f>
        <v>1547.0000009999999</v>
      </c>
    </row>
    <row r="2157" spans="2:16" hidden="1" x14ac:dyDescent="0.3">
      <c r="B2157" s="1">
        <v>42291</v>
      </c>
      <c r="C2157">
        <v>2015</v>
      </c>
      <c r="D2157" t="s">
        <v>58</v>
      </c>
      <c r="E2157">
        <v>18</v>
      </c>
      <c r="F2157" t="s">
        <v>89</v>
      </c>
      <c r="G2157" t="s">
        <v>34</v>
      </c>
      <c r="H2157" t="s">
        <v>0</v>
      </c>
      <c r="I2157" s="16">
        <f>VLOOKUP(Ventas[[#This Row],[Estado]], Población[#All], 2, 0)</f>
        <v>712816</v>
      </c>
      <c r="J2157" t="s">
        <v>62</v>
      </c>
      <c r="K2157" t="s">
        <v>70</v>
      </c>
      <c r="L2157">
        <v>1</v>
      </c>
      <c r="M2157" s="2">
        <v>1566</v>
      </c>
      <c r="N2157" s="2">
        <v>1780</v>
      </c>
      <c r="O2157" s="2">
        <f>Ventas[[#This Row],[Cantidad]]*Ventas[[#This Row],[Costo unitario]]</f>
        <v>1566</v>
      </c>
      <c r="P2157" s="2">
        <f>Ventas[[#This Row],[Cantidad]]*Ventas[[#This Row],[Precio unitario]]</f>
        <v>1780</v>
      </c>
    </row>
    <row r="2158" spans="2:16" x14ac:dyDescent="0.3">
      <c r="B2158" s="1">
        <v>42371</v>
      </c>
      <c r="C2158">
        <v>2016</v>
      </c>
      <c r="D2158" t="s">
        <v>49</v>
      </c>
      <c r="E2158">
        <v>22</v>
      </c>
      <c r="F2158" t="s">
        <v>90</v>
      </c>
      <c r="G2158" t="s">
        <v>34</v>
      </c>
      <c r="H2158" t="s">
        <v>0</v>
      </c>
      <c r="I2158" s="16">
        <f>VLOOKUP(Ventas[[#This Row],[Estado]], Población[#All], 2, 0)</f>
        <v>712816</v>
      </c>
      <c r="J2158" t="s">
        <v>61</v>
      </c>
      <c r="K2158" t="s">
        <v>66</v>
      </c>
      <c r="L2158">
        <v>3</v>
      </c>
      <c r="M2158" s="2">
        <v>268.33</v>
      </c>
      <c r="N2158" s="2">
        <v>369.66666700000002</v>
      </c>
      <c r="O2158" s="2">
        <f>Ventas[[#This Row],[Cantidad]]*Ventas[[#This Row],[Costo unitario]]</f>
        <v>804.99</v>
      </c>
      <c r="P2158" s="2">
        <f>Ventas[[#This Row],[Cantidad]]*Ventas[[#This Row],[Precio unitario]]</f>
        <v>1109.0000010000001</v>
      </c>
    </row>
    <row r="2159" spans="2:16" x14ac:dyDescent="0.3">
      <c r="B2159" s="1">
        <v>42371</v>
      </c>
      <c r="C2159">
        <v>2016</v>
      </c>
      <c r="D2159" t="s">
        <v>49</v>
      </c>
      <c r="E2159">
        <v>22</v>
      </c>
      <c r="F2159" t="s">
        <v>90</v>
      </c>
      <c r="G2159" t="s">
        <v>34</v>
      </c>
      <c r="H2159" t="s">
        <v>0</v>
      </c>
      <c r="I2159" s="16">
        <f>VLOOKUP(Ventas[[#This Row],[Estado]], Población[#All], 2, 0)</f>
        <v>712816</v>
      </c>
      <c r="J2159" t="s">
        <v>61</v>
      </c>
      <c r="K2159" t="s">
        <v>64</v>
      </c>
      <c r="L2159">
        <v>1</v>
      </c>
      <c r="M2159" s="2">
        <v>770</v>
      </c>
      <c r="N2159" s="2">
        <v>940</v>
      </c>
      <c r="O2159" s="2">
        <f>Ventas[[#This Row],[Cantidad]]*Ventas[[#This Row],[Costo unitario]]</f>
        <v>770</v>
      </c>
      <c r="P2159" s="2">
        <f>Ventas[[#This Row],[Cantidad]]*Ventas[[#This Row],[Precio unitario]]</f>
        <v>940</v>
      </c>
    </row>
    <row r="2160" spans="2:16" x14ac:dyDescent="0.3">
      <c r="B2160" s="1">
        <v>42371</v>
      </c>
      <c r="C2160">
        <v>2016</v>
      </c>
      <c r="D2160" t="s">
        <v>49</v>
      </c>
      <c r="E2160">
        <v>22</v>
      </c>
      <c r="F2160" t="s">
        <v>90</v>
      </c>
      <c r="G2160" t="s">
        <v>34</v>
      </c>
      <c r="H2160" t="s">
        <v>0</v>
      </c>
      <c r="I2160" s="16">
        <f>VLOOKUP(Ventas[[#This Row],[Estado]], Población[#All], 2, 0)</f>
        <v>712816</v>
      </c>
      <c r="J2160" t="s">
        <v>61</v>
      </c>
      <c r="K2160" t="s">
        <v>64</v>
      </c>
      <c r="L2160">
        <v>1</v>
      </c>
      <c r="M2160" s="2">
        <v>10</v>
      </c>
      <c r="N2160" s="2">
        <v>13</v>
      </c>
      <c r="O2160" s="2">
        <f>Ventas[[#This Row],[Cantidad]]*Ventas[[#This Row],[Costo unitario]]</f>
        <v>10</v>
      </c>
      <c r="P2160" s="2">
        <f>Ventas[[#This Row],[Cantidad]]*Ventas[[#This Row],[Precio unitario]]</f>
        <v>13</v>
      </c>
    </row>
    <row r="2161" spans="2:16" x14ac:dyDescent="0.3">
      <c r="B2161" s="1">
        <v>42375</v>
      </c>
      <c r="C2161">
        <v>2016</v>
      </c>
      <c r="D2161" t="s">
        <v>49</v>
      </c>
      <c r="E2161">
        <v>22</v>
      </c>
      <c r="F2161" t="s">
        <v>90</v>
      </c>
      <c r="G2161" t="s">
        <v>34</v>
      </c>
      <c r="H2161" t="s">
        <v>0</v>
      </c>
      <c r="I2161" s="16">
        <f>VLOOKUP(Ventas[[#This Row],[Estado]], Población[#All], 2, 0)</f>
        <v>712816</v>
      </c>
      <c r="J2161" t="s">
        <v>61</v>
      </c>
      <c r="K2161" t="s">
        <v>64</v>
      </c>
      <c r="L2161">
        <v>3</v>
      </c>
      <c r="M2161" s="2">
        <v>32.67</v>
      </c>
      <c r="N2161" s="2">
        <v>43</v>
      </c>
      <c r="O2161" s="2">
        <f>Ventas[[#This Row],[Cantidad]]*Ventas[[#This Row],[Costo unitario]]</f>
        <v>98.01</v>
      </c>
      <c r="P2161" s="2">
        <f>Ventas[[#This Row],[Cantidad]]*Ventas[[#This Row],[Precio unitario]]</f>
        <v>129</v>
      </c>
    </row>
    <row r="2162" spans="2:16" x14ac:dyDescent="0.3">
      <c r="B2162" s="1">
        <v>42387</v>
      </c>
      <c r="C2162">
        <v>2016</v>
      </c>
      <c r="D2162" t="s">
        <v>49</v>
      </c>
      <c r="E2162">
        <v>22</v>
      </c>
      <c r="F2162" t="s">
        <v>90</v>
      </c>
      <c r="G2162" t="s">
        <v>34</v>
      </c>
      <c r="H2162" t="s">
        <v>0</v>
      </c>
      <c r="I2162" s="16">
        <f>VLOOKUP(Ventas[[#This Row],[Estado]], Población[#All], 2, 0)</f>
        <v>712816</v>
      </c>
      <c r="J2162" t="s">
        <v>61</v>
      </c>
      <c r="K2162" t="s">
        <v>66</v>
      </c>
      <c r="L2162">
        <v>2</v>
      </c>
      <c r="M2162" s="2">
        <v>70</v>
      </c>
      <c r="N2162" s="2">
        <v>85.5</v>
      </c>
      <c r="O2162" s="2">
        <f>Ventas[[#This Row],[Cantidad]]*Ventas[[#This Row],[Costo unitario]]</f>
        <v>140</v>
      </c>
      <c r="P2162" s="2">
        <f>Ventas[[#This Row],[Cantidad]]*Ventas[[#This Row],[Precio unitario]]</f>
        <v>171</v>
      </c>
    </row>
    <row r="2163" spans="2:16" x14ac:dyDescent="0.3">
      <c r="B2163" s="1">
        <v>42401</v>
      </c>
      <c r="C2163">
        <v>2016</v>
      </c>
      <c r="D2163" t="s">
        <v>50</v>
      </c>
      <c r="E2163">
        <v>22</v>
      </c>
      <c r="F2163" t="s">
        <v>90</v>
      </c>
      <c r="G2163" t="s">
        <v>34</v>
      </c>
      <c r="H2163" t="s">
        <v>0</v>
      </c>
      <c r="I2163" s="16">
        <f>VLOOKUP(Ventas[[#This Row],[Estado]], Población[#All], 2, 0)</f>
        <v>712816</v>
      </c>
      <c r="J2163" t="s">
        <v>63</v>
      </c>
      <c r="K2163" t="s">
        <v>77</v>
      </c>
      <c r="L2163">
        <v>2</v>
      </c>
      <c r="M2163" s="2">
        <v>270</v>
      </c>
      <c r="N2163" s="2">
        <v>301</v>
      </c>
      <c r="O2163" s="2">
        <f>Ventas[[#This Row],[Cantidad]]*Ventas[[#This Row],[Costo unitario]]</f>
        <v>540</v>
      </c>
      <c r="P2163" s="2">
        <f>Ventas[[#This Row],[Cantidad]]*Ventas[[#This Row],[Precio unitario]]</f>
        <v>602</v>
      </c>
    </row>
    <row r="2164" spans="2:16" x14ac:dyDescent="0.3">
      <c r="B2164" s="1">
        <v>42439</v>
      </c>
      <c r="C2164">
        <v>2016</v>
      </c>
      <c r="D2164" t="s">
        <v>51</v>
      </c>
      <c r="E2164">
        <v>22</v>
      </c>
      <c r="F2164" t="s">
        <v>90</v>
      </c>
      <c r="G2164" t="s">
        <v>34</v>
      </c>
      <c r="H2164" t="s">
        <v>0</v>
      </c>
      <c r="I2164" s="16">
        <f>VLOOKUP(Ventas[[#This Row],[Estado]], Población[#All], 2, 0)</f>
        <v>712816</v>
      </c>
      <c r="J2164" t="s">
        <v>61</v>
      </c>
      <c r="K2164" t="s">
        <v>66</v>
      </c>
      <c r="L2164">
        <v>3</v>
      </c>
      <c r="M2164" s="2">
        <v>58.33</v>
      </c>
      <c r="N2164" s="2">
        <v>79</v>
      </c>
      <c r="O2164" s="2">
        <f>Ventas[[#This Row],[Cantidad]]*Ventas[[#This Row],[Costo unitario]]</f>
        <v>174.99</v>
      </c>
      <c r="P2164" s="2">
        <f>Ventas[[#This Row],[Cantidad]]*Ventas[[#This Row],[Precio unitario]]</f>
        <v>237</v>
      </c>
    </row>
    <row r="2165" spans="2:16" x14ac:dyDescent="0.3">
      <c r="B2165" s="1">
        <v>42439</v>
      </c>
      <c r="C2165">
        <v>2016</v>
      </c>
      <c r="D2165" t="s">
        <v>51</v>
      </c>
      <c r="E2165">
        <v>22</v>
      </c>
      <c r="F2165" t="s">
        <v>90</v>
      </c>
      <c r="G2165" t="s">
        <v>34</v>
      </c>
      <c r="H2165" t="s">
        <v>0</v>
      </c>
      <c r="I2165" s="16">
        <f>VLOOKUP(Ventas[[#This Row],[Estado]], Población[#All], 2, 0)</f>
        <v>712816</v>
      </c>
      <c r="J2165" t="s">
        <v>61</v>
      </c>
      <c r="K2165" t="s">
        <v>64</v>
      </c>
      <c r="L2165">
        <v>2</v>
      </c>
      <c r="M2165" s="2">
        <v>12.5</v>
      </c>
      <c r="N2165" s="2">
        <v>14.5</v>
      </c>
      <c r="O2165" s="2">
        <f>Ventas[[#This Row],[Cantidad]]*Ventas[[#This Row],[Costo unitario]]</f>
        <v>25</v>
      </c>
      <c r="P2165" s="2">
        <f>Ventas[[#This Row],[Cantidad]]*Ventas[[#This Row],[Precio unitario]]</f>
        <v>29</v>
      </c>
    </row>
    <row r="2166" spans="2:16" x14ac:dyDescent="0.3">
      <c r="B2166" s="1">
        <v>42457</v>
      </c>
      <c r="C2166">
        <v>2016</v>
      </c>
      <c r="D2166" t="s">
        <v>51</v>
      </c>
      <c r="E2166">
        <v>22</v>
      </c>
      <c r="F2166" t="s">
        <v>90</v>
      </c>
      <c r="G2166" t="s">
        <v>34</v>
      </c>
      <c r="H2166" t="s">
        <v>0</v>
      </c>
      <c r="I2166" s="16">
        <f>VLOOKUP(Ventas[[#This Row],[Estado]], Población[#All], 2, 0)</f>
        <v>712816</v>
      </c>
      <c r="J2166" t="s">
        <v>61</v>
      </c>
      <c r="K2166" t="s">
        <v>66</v>
      </c>
      <c r="L2166">
        <v>2</v>
      </c>
      <c r="M2166" s="2">
        <v>280</v>
      </c>
      <c r="N2166" s="2">
        <v>368.5</v>
      </c>
      <c r="O2166" s="2">
        <f>Ventas[[#This Row],[Cantidad]]*Ventas[[#This Row],[Costo unitario]]</f>
        <v>560</v>
      </c>
      <c r="P2166" s="2">
        <f>Ventas[[#This Row],[Cantidad]]*Ventas[[#This Row],[Precio unitario]]</f>
        <v>737</v>
      </c>
    </row>
    <row r="2167" spans="2:16" x14ac:dyDescent="0.3">
      <c r="B2167" s="1">
        <v>42457</v>
      </c>
      <c r="C2167">
        <v>2016</v>
      </c>
      <c r="D2167" t="s">
        <v>51</v>
      </c>
      <c r="E2167">
        <v>22</v>
      </c>
      <c r="F2167" t="s">
        <v>90</v>
      </c>
      <c r="G2167" t="s">
        <v>34</v>
      </c>
      <c r="H2167" t="s">
        <v>0</v>
      </c>
      <c r="I2167" s="16">
        <f>VLOOKUP(Ventas[[#This Row],[Estado]], Población[#All], 2, 0)</f>
        <v>712816</v>
      </c>
      <c r="J2167" t="s">
        <v>61</v>
      </c>
      <c r="K2167" t="s">
        <v>64</v>
      </c>
      <c r="L2167">
        <v>3</v>
      </c>
      <c r="M2167" s="2">
        <v>180</v>
      </c>
      <c r="N2167" s="2">
        <v>227.66666699999999</v>
      </c>
      <c r="O2167" s="2">
        <f>Ventas[[#This Row],[Cantidad]]*Ventas[[#This Row],[Costo unitario]]</f>
        <v>540</v>
      </c>
      <c r="P2167" s="2">
        <f>Ventas[[#This Row],[Cantidad]]*Ventas[[#This Row],[Precio unitario]]</f>
        <v>683.000001</v>
      </c>
    </row>
    <row r="2168" spans="2:16" x14ac:dyDescent="0.3">
      <c r="B2168" s="1">
        <v>42457</v>
      </c>
      <c r="C2168">
        <v>2016</v>
      </c>
      <c r="D2168" t="s">
        <v>51</v>
      </c>
      <c r="E2168">
        <v>22</v>
      </c>
      <c r="F2168" t="s">
        <v>90</v>
      </c>
      <c r="G2168" t="s">
        <v>34</v>
      </c>
      <c r="H2168" t="s">
        <v>0</v>
      </c>
      <c r="I2168" s="16">
        <f>VLOOKUP(Ventas[[#This Row],[Estado]], Población[#All], 2, 0)</f>
        <v>712816</v>
      </c>
      <c r="J2168" t="s">
        <v>61</v>
      </c>
      <c r="K2168" t="s">
        <v>64</v>
      </c>
      <c r="L2168">
        <v>3</v>
      </c>
      <c r="M2168" s="2">
        <v>13.33</v>
      </c>
      <c r="N2168" s="2">
        <v>16.666667</v>
      </c>
      <c r="O2168" s="2">
        <f>Ventas[[#This Row],[Cantidad]]*Ventas[[#This Row],[Costo unitario]]</f>
        <v>39.99</v>
      </c>
      <c r="P2168" s="2">
        <f>Ventas[[#This Row],[Cantidad]]*Ventas[[#This Row],[Precio unitario]]</f>
        <v>50.000000999999997</v>
      </c>
    </row>
    <row r="2169" spans="2:16" x14ac:dyDescent="0.3">
      <c r="B2169" s="1">
        <v>42479</v>
      </c>
      <c r="C2169">
        <v>2016</v>
      </c>
      <c r="D2169" t="s">
        <v>52</v>
      </c>
      <c r="E2169">
        <v>22</v>
      </c>
      <c r="F2169" t="s">
        <v>90</v>
      </c>
      <c r="G2169" t="s">
        <v>34</v>
      </c>
      <c r="H2169" t="s">
        <v>0</v>
      </c>
      <c r="I2169" s="16">
        <f>VLOOKUP(Ventas[[#This Row],[Estado]], Población[#All], 2, 0)</f>
        <v>712816</v>
      </c>
      <c r="J2169" t="s">
        <v>61</v>
      </c>
      <c r="K2169" t="s">
        <v>64</v>
      </c>
      <c r="L2169">
        <v>1</v>
      </c>
      <c r="M2169" s="2">
        <v>450</v>
      </c>
      <c r="N2169" s="2">
        <v>610</v>
      </c>
      <c r="O2169" s="2">
        <f>Ventas[[#This Row],[Cantidad]]*Ventas[[#This Row],[Costo unitario]]</f>
        <v>450</v>
      </c>
      <c r="P2169" s="2">
        <f>Ventas[[#This Row],[Cantidad]]*Ventas[[#This Row],[Precio unitario]]</f>
        <v>610</v>
      </c>
    </row>
    <row r="2170" spans="2:16" x14ac:dyDescent="0.3">
      <c r="B2170" s="1">
        <v>42479</v>
      </c>
      <c r="C2170">
        <v>2016</v>
      </c>
      <c r="D2170" t="s">
        <v>52</v>
      </c>
      <c r="E2170">
        <v>22</v>
      </c>
      <c r="F2170" t="s">
        <v>90</v>
      </c>
      <c r="G2170" t="s">
        <v>34</v>
      </c>
      <c r="H2170" t="s">
        <v>0</v>
      </c>
      <c r="I2170" s="16">
        <f>VLOOKUP(Ventas[[#This Row],[Estado]], Población[#All], 2, 0)</f>
        <v>712816</v>
      </c>
      <c r="J2170" t="s">
        <v>61</v>
      </c>
      <c r="K2170" t="s">
        <v>64</v>
      </c>
      <c r="L2170">
        <v>1</v>
      </c>
      <c r="M2170" s="2">
        <v>16</v>
      </c>
      <c r="N2170" s="2">
        <v>20</v>
      </c>
      <c r="O2170" s="2">
        <f>Ventas[[#This Row],[Cantidad]]*Ventas[[#This Row],[Costo unitario]]</f>
        <v>16</v>
      </c>
      <c r="P2170" s="2">
        <f>Ventas[[#This Row],[Cantidad]]*Ventas[[#This Row],[Precio unitario]]</f>
        <v>20</v>
      </c>
    </row>
    <row r="2171" spans="2:16" x14ac:dyDescent="0.3">
      <c r="B2171" s="1">
        <v>42481</v>
      </c>
      <c r="C2171">
        <v>2016</v>
      </c>
      <c r="D2171" t="s">
        <v>52</v>
      </c>
      <c r="E2171">
        <v>22</v>
      </c>
      <c r="F2171" t="s">
        <v>90</v>
      </c>
      <c r="G2171" t="s">
        <v>34</v>
      </c>
      <c r="H2171" t="s">
        <v>0</v>
      </c>
      <c r="I2171" s="16">
        <f>VLOOKUP(Ventas[[#This Row],[Estado]], Población[#All], 2, 0)</f>
        <v>712816</v>
      </c>
      <c r="J2171" t="s">
        <v>61</v>
      </c>
      <c r="K2171" t="s">
        <v>64</v>
      </c>
      <c r="L2171">
        <v>2</v>
      </c>
      <c r="M2171" s="2">
        <v>345</v>
      </c>
      <c r="N2171" s="2">
        <v>382</v>
      </c>
      <c r="O2171" s="2">
        <f>Ventas[[#This Row],[Cantidad]]*Ventas[[#This Row],[Costo unitario]]</f>
        <v>690</v>
      </c>
      <c r="P2171" s="2">
        <f>Ventas[[#This Row],[Cantidad]]*Ventas[[#This Row],[Precio unitario]]</f>
        <v>764</v>
      </c>
    </row>
    <row r="2172" spans="2:16" x14ac:dyDescent="0.3">
      <c r="B2172" s="1">
        <v>42481</v>
      </c>
      <c r="C2172">
        <v>2016</v>
      </c>
      <c r="D2172" t="s">
        <v>52</v>
      </c>
      <c r="E2172">
        <v>22</v>
      </c>
      <c r="F2172" t="s">
        <v>90</v>
      </c>
      <c r="G2172" t="s">
        <v>34</v>
      </c>
      <c r="H2172" t="s">
        <v>0</v>
      </c>
      <c r="I2172" s="16">
        <f>VLOOKUP(Ventas[[#This Row],[Estado]], Población[#All], 2, 0)</f>
        <v>712816</v>
      </c>
      <c r="J2172" t="s">
        <v>61</v>
      </c>
      <c r="K2172" t="s">
        <v>64</v>
      </c>
      <c r="L2172">
        <v>3</v>
      </c>
      <c r="M2172" s="2">
        <v>23</v>
      </c>
      <c r="N2172" s="2">
        <v>28.333333</v>
      </c>
      <c r="O2172" s="2">
        <f>Ventas[[#This Row],[Cantidad]]*Ventas[[#This Row],[Costo unitario]]</f>
        <v>69</v>
      </c>
      <c r="P2172" s="2">
        <f>Ventas[[#This Row],[Cantidad]]*Ventas[[#This Row],[Precio unitario]]</f>
        <v>84.999999000000003</v>
      </c>
    </row>
    <row r="2173" spans="2:16" x14ac:dyDescent="0.3">
      <c r="B2173" s="1">
        <v>42495</v>
      </c>
      <c r="C2173">
        <v>2016</v>
      </c>
      <c r="D2173" t="s">
        <v>53</v>
      </c>
      <c r="E2173">
        <v>22</v>
      </c>
      <c r="F2173" t="s">
        <v>90</v>
      </c>
      <c r="G2173" t="s">
        <v>34</v>
      </c>
      <c r="H2173" t="s">
        <v>0</v>
      </c>
      <c r="I2173" s="16">
        <f>VLOOKUP(Ventas[[#This Row],[Estado]], Población[#All], 2, 0)</f>
        <v>712816</v>
      </c>
      <c r="J2173" t="s">
        <v>61</v>
      </c>
      <c r="K2173" t="s">
        <v>64</v>
      </c>
      <c r="L2173">
        <v>3</v>
      </c>
      <c r="M2173" s="2">
        <v>48.33</v>
      </c>
      <c r="N2173" s="2">
        <v>61</v>
      </c>
      <c r="O2173" s="2">
        <f>Ventas[[#This Row],[Cantidad]]*Ventas[[#This Row],[Costo unitario]]</f>
        <v>144.99</v>
      </c>
      <c r="P2173" s="2">
        <f>Ventas[[#This Row],[Cantidad]]*Ventas[[#This Row],[Precio unitario]]</f>
        <v>183</v>
      </c>
    </row>
    <row r="2174" spans="2:16" x14ac:dyDescent="0.3">
      <c r="B2174" s="1">
        <v>42495</v>
      </c>
      <c r="C2174">
        <v>2016</v>
      </c>
      <c r="D2174" t="s">
        <v>53</v>
      </c>
      <c r="E2174">
        <v>22</v>
      </c>
      <c r="F2174" t="s">
        <v>90</v>
      </c>
      <c r="G2174" t="s">
        <v>34</v>
      </c>
      <c r="H2174" t="s">
        <v>0</v>
      </c>
      <c r="I2174" s="16">
        <f>VLOOKUP(Ventas[[#This Row],[Estado]], Población[#All], 2, 0)</f>
        <v>712816</v>
      </c>
      <c r="J2174" t="s">
        <v>61</v>
      </c>
      <c r="K2174" t="s">
        <v>64</v>
      </c>
      <c r="L2174">
        <v>3</v>
      </c>
      <c r="M2174" s="2">
        <v>30</v>
      </c>
      <c r="N2174" s="2">
        <v>38.333333000000003</v>
      </c>
      <c r="O2174" s="2">
        <f>Ventas[[#This Row],[Cantidad]]*Ventas[[#This Row],[Costo unitario]]</f>
        <v>90</v>
      </c>
      <c r="P2174" s="2">
        <f>Ventas[[#This Row],[Cantidad]]*Ventas[[#This Row],[Precio unitario]]</f>
        <v>114.999999</v>
      </c>
    </row>
    <row r="2175" spans="2:16" x14ac:dyDescent="0.3">
      <c r="B2175" s="1">
        <v>42515</v>
      </c>
      <c r="C2175">
        <v>2016</v>
      </c>
      <c r="D2175" t="s">
        <v>53</v>
      </c>
      <c r="E2175">
        <v>22</v>
      </c>
      <c r="F2175" t="s">
        <v>90</v>
      </c>
      <c r="G2175" t="s">
        <v>34</v>
      </c>
      <c r="H2175" t="s">
        <v>0</v>
      </c>
      <c r="I2175" s="16">
        <f>VLOOKUP(Ventas[[#This Row],[Estado]], Población[#All], 2, 0)</f>
        <v>712816</v>
      </c>
      <c r="J2175" t="s">
        <v>61</v>
      </c>
      <c r="K2175" t="s">
        <v>66</v>
      </c>
      <c r="L2175">
        <v>1</v>
      </c>
      <c r="M2175" s="2">
        <v>560</v>
      </c>
      <c r="N2175" s="2">
        <v>634</v>
      </c>
      <c r="O2175" s="2">
        <f>Ventas[[#This Row],[Cantidad]]*Ventas[[#This Row],[Costo unitario]]</f>
        <v>560</v>
      </c>
      <c r="P2175" s="2">
        <f>Ventas[[#This Row],[Cantidad]]*Ventas[[#This Row],[Precio unitario]]</f>
        <v>634</v>
      </c>
    </row>
    <row r="2176" spans="2:16" x14ac:dyDescent="0.3">
      <c r="B2176" s="1">
        <v>42515</v>
      </c>
      <c r="C2176">
        <v>2016</v>
      </c>
      <c r="D2176" t="s">
        <v>53</v>
      </c>
      <c r="E2176">
        <v>22</v>
      </c>
      <c r="F2176" t="s">
        <v>90</v>
      </c>
      <c r="G2176" t="s">
        <v>34</v>
      </c>
      <c r="H2176" t="s">
        <v>0</v>
      </c>
      <c r="I2176" s="16">
        <f>VLOOKUP(Ventas[[#This Row],[Estado]], Población[#All], 2, 0)</f>
        <v>712816</v>
      </c>
      <c r="J2176" t="s">
        <v>61</v>
      </c>
      <c r="K2176" t="s">
        <v>64</v>
      </c>
      <c r="L2176">
        <v>1</v>
      </c>
      <c r="M2176" s="2">
        <v>33</v>
      </c>
      <c r="N2176" s="2">
        <v>37</v>
      </c>
      <c r="O2176" s="2">
        <f>Ventas[[#This Row],[Cantidad]]*Ventas[[#This Row],[Costo unitario]]</f>
        <v>33</v>
      </c>
      <c r="P2176" s="2">
        <f>Ventas[[#This Row],[Cantidad]]*Ventas[[#This Row],[Precio unitario]]</f>
        <v>37</v>
      </c>
    </row>
    <row r="2177" spans="2:16" x14ac:dyDescent="0.3">
      <c r="B2177" s="1">
        <v>42541</v>
      </c>
      <c r="C2177">
        <v>2016</v>
      </c>
      <c r="D2177" t="s">
        <v>54</v>
      </c>
      <c r="E2177">
        <v>22</v>
      </c>
      <c r="F2177" t="s">
        <v>90</v>
      </c>
      <c r="G2177" t="s">
        <v>34</v>
      </c>
      <c r="H2177" t="s">
        <v>0</v>
      </c>
      <c r="I2177" s="16">
        <f>VLOOKUP(Ventas[[#This Row],[Estado]], Población[#All], 2, 0)</f>
        <v>712816</v>
      </c>
      <c r="J2177" t="s">
        <v>61</v>
      </c>
      <c r="K2177" t="s">
        <v>64</v>
      </c>
      <c r="L2177">
        <v>3</v>
      </c>
      <c r="M2177" s="2">
        <v>191.67</v>
      </c>
      <c r="N2177" s="2">
        <v>238</v>
      </c>
      <c r="O2177" s="2">
        <f>Ventas[[#This Row],[Cantidad]]*Ventas[[#This Row],[Costo unitario]]</f>
        <v>575.01</v>
      </c>
      <c r="P2177" s="2">
        <f>Ventas[[#This Row],[Cantidad]]*Ventas[[#This Row],[Precio unitario]]</f>
        <v>714</v>
      </c>
    </row>
    <row r="2178" spans="2:16" x14ac:dyDescent="0.3">
      <c r="B2178" s="1">
        <v>42541</v>
      </c>
      <c r="C2178">
        <v>2016</v>
      </c>
      <c r="D2178" t="s">
        <v>54</v>
      </c>
      <c r="E2178">
        <v>22</v>
      </c>
      <c r="F2178" t="s">
        <v>90</v>
      </c>
      <c r="G2178" t="s">
        <v>34</v>
      </c>
      <c r="H2178" t="s">
        <v>0</v>
      </c>
      <c r="I2178" s="16">
        <f>VLOOKUP(Ventas[[#This Row],[Estado]], Población[#All], 2, 0)</f>
        <v>712816</v>
      </c>
      <c r="J2178" t="s">
        <v>61</v>
      </c>
      <c r="K2178" t="s">
        <v>64</v>
      </c>
      <c r="L2178">
        <v>2</v>
      </c>
      <c r="M2178" s="2">
        <v>28.5</v>
      </c>
      <c r="N2178" s="2">
        <v>35.5</v>
      </c>
      <c r="O2178" s="2">
        <f>Ventas[[#This Row],[Cantidad]]*Ventas[[#This Row],[Costo unitario]]</f>
        <v>57</v>
      </c>
      <c r="P2178" s="2">
        <f>Ventas[[#This Row],[Cantidad]]*Ventas[[#This Row],[Precio unitario]]</f>
        <v>71</v>
      </c>
    </row>
    <row r="2179" spans="2:16" x14ac:dyDescent="0.3">
      <c r="B2179" s="1">
        <v>42541</v>
      </c>
      <c r="C2179">
        <v>2016</v>
      </c>
      <c r="D2179" t="s">
        <v>54</v>
      </c>
      <c r="E2179">
        <v>22</v>
      </c>
      <c r="F2179" t="s">
        <v>90</v>
      </c>
      <c r="G2179" t="s">
        <v>34</v>
      </c>
      <c r="H2179" t="s">
        <v>0</v>
      </c>
      <c r="I2179" s="16">
        <f>VLOOKUP(Ventas[[#This Row],[Estado]], Población[#All], 2, 0)</f>
        <v>712816</v>
      </c>
      <c r="J2179" t="s">
        <v>61</v>
      </c>
      <c r="K2179" t="s">
        <v>64</v>
      </c>
      <c r="L2179">
        <v>1</v>
      </c>
      <c r="M2179" s="2">
        <v>50</v>
      </c>
      <c r="N2179" s="2">
        <v>61</v>
      </c>
      <c r="O2179" s="2">
        <f>Ventas[[#This Row],[Cantidad]]*Ventas[[#This Row],[Costo unitario]]</f>
        <v>50</v>
      </c>
      <c r="P2179" s="2">
        <f>Ventas[[#This Row],[Cantidad]]*Ventas[[#This Row],[Precio unitario]]</f>
        <v>61</v>
      </c>
    </row>
    <row r="2180" spans="2:16" x14ac:dyDescent="0.3">
      <c r="B2180" s="1">
        <v>42550</v>
      </c>
      <c r="C2180">
        <v>2016</v>
      </c>
      <c r="D2180" t="s">
        <v>54</v>
      </c>
      <c r="E2180">
        <v>22</v>
      </c>
      <c r="F2180" t="s">
        <v>90</v>
      </c>
      <c r="G2180" t="s">
        <v>34</v>
      </c>
      <c r="H2180" t="s">
        <v>0</v>
      </c>
      <c r="I2180" s="16">
        <f>VLOOKUP(Ventas[[#This Row],[Estado]], Población[#All], 2, 0)</f>
        <v>712816</v>
      </c>
      <c r="J2180" t="s">
        <v>61</v>
      </c>
      <c r="K2180" t="s">
        <v>64</v>
      </c>
      <c r="L2180">
        <v>2</v>
      </c>
      <c r="M2180" s="2">
        <v>145</v>
      </c>
      <c r="N2180" s="2">
        <v>189.5</v>
      </c>
      <c r="O2180" s="2">
        <f>Ventas[[#This Row],[Cantidad]]*Ventas[[#This Row],[Costo unitario]]</f>
        <v>290</v>
      </c>
      <c r="P2180" s="2">
        <f>Ventas[[#This Row],[Cantidad]]*Ventas[[#This Row],[Precio unitario]]</f>
        <v>379</v>
      </c>
    </row>
    <row r="2181" spans="2:16" x14ac:dyDescent="0.3">
      <c r="B2181" s="1">
        <v>42550</v>
      </c>
      <c r="C2181">
        <v>2016</v>
      </c>
      <c r="D2181" t="s">
        <v>54</v>
      </c>
      <c r="E2181">
        <v>22</v>
      </c>
      <c r="F2181" t="s">
        <v>90</v>
      </c>
      <c r="G2181" t="s">
        <v>34</v>
      </c>
      <c r="H2181" t="s">
        <v>0</v>
      </c>
      <c r="I2181" s="16">
        <f>VLOOKUP(Ventas[[#This Row],[Estado]], Población[#All], 2, 0)</f>
        <v>712816</v>
      </c>
      <c r="J2181" t="s">
        <v>61</v>
      </c>
      <c r="K2181" t="s">
        <v>64</v>
      </c>
      <c r="L2181">
        <v>2</v>
      </c>
      <c r="M2181" s="2">
        <v>22</v>
      </c>
      <c r="N2181" s="2">
        <v>26</v>
      </c>
      <c r="O2181" s="2">
        <f>Ventas[[#This Row],[Cantidad]]*Ventas[[#This Row],[Costo unitario]]</f>
        <v>44</v>
      </c>
      <c r="P2181" s="2">
        <f>Ventas[[#This Row],[Cantidad]]*Ventas[[#This Row],[Precio unitario]]</f>
        <v>52</v>
      </c>
    </row>
    <row r="2182" spans="2:16" x14ac:dyDescent="0.3">
      <c r="B2182" s="1">
        <v>42550</v>
      </c>
      <c r="C2182">
        <v>2016</v>
      </c>
      <c r="D2182" t="s">
        <v>54</v>
      </c>
      <c r="E2182">
        <v>22</v>
      </c>
      <c r="F2182" t="s">
        <v>90</v>
      </c>
      <c r="G2182" t="s">
        <v>34</v>
      </c>
      <c r="H2182" t="s">
        <v>0</v>
      </c>
      <c r="I2182" s="16">
        <f>VLOOKUP(Ventas[[#This Row],[Estado]], Población[#All], 2, 0)</f>
        <v>712816</v>
      </c>
      <c r="J2182" t="s">
        <v>61</v>
      </c>
      <c r="K2182" t="s">
        <v>64</v>
      </c>
      <c r="L2182">
        <v>3</v>
      </c>
      <c r="M2182" s="2">
        <v>6.67</v>
      </c>
      <c r="N2182" s="2">
        <v>9</v>
      </c>
      <c r="O2182" s="2">
        <f>Ventas[[#This Row],[Cantidad]]*Ventas[[#This Row],[Costo unitario]]</f>
        <v>20.009999999999998</v>
      </c>
      <c r="P2182" s="2">
        <f>Ventas[[#This Row],[Cantidad]]*Ventas[[#This Row],[Precio unitario]]</f>
        <v>27</v>
      </c>
    </row>
    <row r="2183" spans="2:16" x14ac:dyDescent="0.3">
      <c r="B2183" s="1">
        <v>42564</v>
      </c>
      <c r="C2183">
        <v>2016</v>
      </c>
      <c r="D2183" t="s">
        <v>55</v>
      </c>
      <c r="E2183">
        <v>22</v>
      </c>
      <c r="F2183" t="s">
        <v>90</v>
      </c>
      <c r="G2183" t="s">
        <v>34</v>
      </c>
      <c r="H2183" t="s">
        <v>0</v>
      </c>
      <c r="I2183" s="16">
        <f>VLOOKUP(Ventas[[#This Row],[Estado]], Población[#All], 2, 0)</f>
        <v>712816</v>
      </c>
      <c r="J2183" t="s">
        <v>61</v>
      </c>
      <c r="K2183" t="s">
        <v>66</v>
      </c>
      <c r="L2183">
        <v>1</v>
      </c>
      <c r="M2183" s="2">
        <v>350</v>
      </c>
      <c r="N2183" s="2">
        <v>482</v>
      </c>
      <c r="O2183" s="2">
        <f>Ventas[[#This Row],[Cantidad]]*Ventas[[#This Row],[Costo unitario]]</f>
        <v>350</v>
      </c>
      <c r="P2183" s="2">
        <f>Ventas[[#This Row],[Cantidad]]*Ventas[[#This Row],[Precio unitario]]</f>
        <v>482</v>
      </c>
    </row>
    <row r="2184" spans="2:16" x14ac:dyDescent="0.3">
      <c r="B2184" s="1">
        <v>42564</v>
      </c>
      <c r="C2184">
        <v>2016</v>
      </c>
      <c r="D2184" t="s">
        <v>55</v>
      </c>
      <c r="E2184">
        <v>22</v>
      </c>
      <c r="F2184" t="s">
        <v>90</v>
      </c>
      <c r="G2184" t="s">
        <v>34</v>
      </c>
      <c r="H2184" t="s">
        <v>0</v>
      </c>
      <c r="I2184" s="16">
        <f>VLOOKUP(Ventas[[#This Row],[Estado]], Población[#All], 2, 0)</f>
        <v>712816</v>
      </c>
      <c r="J2184" t="s">
        <v>61</v>
      </c>
      <c r="K2184" t="s">
        <v>64</v>
      </c>
      <c r="L2184">
        <v>3</v>
      </c>
      <c r="M2184" s="2">
        <v>83.33</v>
      </c>
      <c r="N2184" s="2">
        <v>111.666667</v>
      </c>
      <c r="O2184" s="2">
        <f>Ventas[[#This Row],[Cantidad]]*Ventas[[#This Row],[Costo unitario]]</f>
        <v>249.99</v>
      </c>
      <c r="P2184" s="2">
        <f>Ventas[[#This Row],[Cantidad]]*Ventas[[#This Row],[Precio unitario]]</f>
        <v>335.000001</v>
      </c>
    </row>
    <row r="2185" spans="2:16" x14ac:dyDescent="0.3">
      <c r="B2185" s="1">
        <v>42564</v>
      </c>
      <c r="C2185">
        <v>2016</v>
      </c>
      <c r="D2185" t="s">
        <v>55</v>
      </c>
      <c r="E2185">
        <v>22</v>
      </c>
      <c r="F2185" t="s">
        <v>90</v>
      </c>
      <c r="G2185" t="s">
        <v>34</v>
      </c>
      <c r="H2185" t="s">
        <v>0</v>
      </c>
      <c r="I2185" s="16">
        <f>VLOOKUP(Ventas[[#This Row],[Estado]], Población[#All], 2, 0)</f>
        <v>712816</v>
      </c>
      <c r="J2185" t="s">
        <v>61</v>
      </c>
      <c r="K2185" t="s">
        <v>64</v>
      </c>
      <c r="L2185">
        <v>2</v>
      </c>
      <c r="M2185" s="2">
        <v>45</v>
      </c>
      <c r="N2185" s="2">
        <v>62</v>
      </c>
      <c r="O2185" s="2">
        <f>Ventas[[#This Row],[Cantidad]]*Ventas[[#This Row],[Costo unitario]]</f>
        <v>90</v>
      </c>
      <c r="P2185" s="2">
        <f>Ventas[[#This Row],[Cantidad]]*Ventas[[#This Row],[Precio unitario]]</f>
        <v>124</v>
      </c>
    </row>
    <row r="2186" spans="2:16" hidden="1" x14ac:dyDescent="0.3">
      <c r="B2186" s="1">
        <v>42247</v>
      </c>
      <c r="C2186">
        <v>2015</v>
      </c>
      <c r="D2186" t="s">
        <v>56</v>
      </c>
      <c r="E2186">
        <v>22</v>
      </c>
      <c r="F2186" t="s">
        <v>90</v>
      </c>
      <c r="G2186" t="s">
        <v>34</v>
      </c>
      <c r="H2186" t="s">
        <v>0</v>
      </c>
      <c r="I2186" s="16">
        <f>VLOOKUP(Ventas[[#This Row],[Estado]], Población[#All], 2, 0)</f>
        <v>712816</v>
      </c>
      <c r="J2186" t="s">
        <v>61</v>
      </c>
      <c r="K2186" t="s">
        <v>66</v>
      </c>
      <c r="L2186">
        <v>1</v>
      </c>
      <c r="M2186" s="2">
        <v>1015</v>
      </c>
      <c r="N2186" s="2">
        <v>1127</v>
      </c>
      <c r="O2186" s="2">
        <f>Ventas[[#This Row],[Cantidad]]*Ventas[[#This Row],[Costo unitario]]</f>
        <v>1015</v>
      </c>
      <c r="P2186" s="2">
        <f>Ventas[[#This Row],[Cantidad]]*Ventas[[#This Row],[Precio unitario]]</f>
        <v>1127</v>
      </c>
    </row>
    <row r="2187" spans="2:16" hidden="1" x14ac:dyDescent="0.3">
      <c r="B2187" s="1">
        <v>42274</v>
      </c>
      <c r="C2187">
        <v>2015</v>
      </c>
      <c r="D2187" t="s">
        <v>57</v>
      </c>
      <c r="E2187">
        <v>22</v>
      </c>
      <c r="F2187" t="s">
        <v>90</v>
      </c>
      <c r="G2187" t="s">
        <v>34</v>
      </c>
      <c r="H2187" t="s">
        <v>0</v>
      </c>
      <c r="I2187" s="16">
        <f>VLOOKUP(Ventas[[#This Row],[Estado]], Población[#All], 2, 0)</f>
        <v>712816</v>
      </c>
      <c r="J2187" t="s">
        <v>61</v>
      </c>
      <c r="K2187" t="s">
        <v>66</v>
      </c>
      <c r="L2187">
        <v>1</v>
      </c>
      <c r="M2187" s="2">
        <v>1015</v>
      </c>
      <c r="N2187" s="2">
        <v>1112</v>
      </c>
      <c r="O2187" s="2">
        <f>Ventas[[#This Row],[Cantidad]]*Ventas[[#This Row],[Costo unitario]]</f>
        <v>1015</v>
      </c>
      <c r="P2187" s="2">
        <f>Ventas[[#This Row],[Cantidad]]*Ventas[[#This Row],[Precio unitario]]</f>
        <v>1112</v>
      </c>
    </row>
    <row r="2188" spans="2:16" hidden="1" x14ac:dyDescent="0.3">
      <c r="B2188" s="1">
        <v>42315</v>
      </c>
      <c r="C2188">
        <v>2015</v>
      </c>
      <c r="D2188" t="s">
        <v>59</v>
      </c>
      <c r="E2188">
        <v>22</v>
      </c>
      <c r="F2188" t="s">
        <v>90</v>
      </c>
      <c r="G2188" t="s">
        <v>34</v>
      </c>
      <c r="H2188" t="s">
        <v>0</v>
      </c>
      <c r="I2188" s="16">
        <f>VLOOKUP(Ventas[[#This Row],[Estado]], Población[#All], 2, 0)</f>
        <v>712816</v>
      </c>
      <c r="J2188" t="s">
        <v>61</v>
      </c>
      <c r="K2188" t="s">
        <v>64</v>
      </c>
      <c r="L2188">
        <v>1</v>
      </c>
      <c r="M2188" s="2">
        <v>145</v>
      </c>
      <c r="N2188" s="2">
        <v>167</v>
      </c>
      <c r="O2188" s="2">
        <f>Ventas[[#This Row],[Cantidad]]*Ventas[[#This Row],[Costo unitario]]</f>
        <v>145</v>
      </c>
      <c r="P2188" s="2">
        <f>Ventas[[#This Row],[Cantidad]]*Ventas[[#This Row],[Precio unitario]]</f>
        <v>167</v>
      </c>
    </row>
    <row r="2189" spans="2:16" hidden="1" x14ac:dyDescent="0.3">
      <c r="B2189" s="1">
        <v>42315</v>
      </c>
      <c r="C2189">
        <v>2015</v>
      </c>
      <c r="D2189" t="s">
        <v>59</v>
      </c>
      <c r="E2189">
        <v>22</v>
      </c>
      <c r="F2189" t="s">
        <v>90</v>
      </c>
      <c r="G2189" t="s">
        <v>34</v>
      </c>
      <c r="H2189" t="s">
        <v>0</v>
      </c>
      <c r="I2189" s="16">
        <f>VLOOKUP(Ventas[[#This Row],[Estado]], Población[#All], 2, 0)</f>
        <v>712816</v>
      </c>
      <c r="J2189" t="s">
        <v>61</v>
      </c>
      <c r="K2189" t="s">
        <v>64</v>
      </c>
      <c r="L2189">
        <v>2</v>
      </c>
      <c r="M2189" s="2">
        <v>27.5</v>
      </c>
      <c r="N2189" s="2">
        <v>30.5</v>
      </c>
      <c r="O2189" s="2">
        <f>Ventas[[#This Row],[Cantidad]]*Ventas[[#This Row],[Costo unitario]]</f>
        <v>55</v>
      </c>
      <c r="P2189" s="2">
        <f>Ventas[[#This Row],[Cantidad]]*Ventas[[#This Row],[Precio unitario]]</f>
        <v>61</v>
      </c>
    </row>
    <row r="2190" spans="2:16" hidden="1" x14ac:dyDescent="0.3">
      <c r="B2190" s="1">
        <v>42334</v>
      </c>
      <c r="C2190">
        <v>2015</v>
      </c>
      <c r="D2190" t="s">
        <v>59</v>
      </c>
      <c r="E2190">
        <v>22</v>
      </c>
      <c r="F2190" t="s">
        <v>90</v>
      </c>
      <c r="G2190" t="s">
        <v>34</v>
      </c>
      <c r="H2190" t="s">
        <v>0</v>
      </c>
      <c r="I2190" s="16">
        <f>VLOOKUP(Ventas[[#This Row],[Estado]], Población[#All], 2, 0)</f>
        <v>712816</v>
      </c>
      <c r="J2190" t="s">
        <v>61</v>
      </c>
      <c r="K2190" t="s">
        <v>64</v>
      </c>
      <c r="L2190">
        <v>1</v>
      </c>
      <c r="M2190" s="2">
        <v>480</v>
      </c>
      <c r="N2190" s="2">
        <v>516</v>
      </c>
      <c r="O2190" s="2">
        <f>Ventas[[#This Row],[Cantidad]]*Ventas[[#This Row],[Costo unitario]]</f>
        <v>480</v>
      </c>
      <c r="P2190" s="2">
        <f>Ventas[[#This Row],[Cantidad]]*Ventas[[#This Row],[Precio unitario]]</f>
        <v>516</v>
      </c>
    </row>
    <row r="2191" spans="2:16" hidden="1" x14ac:dyDescent="0.3">
      <c r="B2191" s="1">
        <v>42334</v>
      </c>
      <c r="C2191">
        <v>2015</v>
      </c>
      <c r="D2191" t="s">
        <v>59</v>
      </c>
      <c r="E2191">
        <v>22</v>
      </c>
      <c r="F2191" t="s">
        <v>90</v>
      </c>
      <c r="G2191" t="s">
        <v>34</v>
      </c>
      <c r="H2191" t="s">
        <v>0</v>
      </c>
      <c r="I2191" s="16">
        <f>VLOOKUP(Ventas[[#This Row],[Estado]], Población[#All], 2, 0)</f>
        <v>712816</v>
      </c>
      <c r="J2191" t="s">
        <v>61</v>
      </c>
      <c r="K2191" t="s">
        <v>64</v>
      </c>
      <c r="L2191">
        <v>1</v>
      </c>
      <c r="M2191" s="2">
        <v>30</v>
      </c>
      <c r="N2191" s="2">
        <v>29</v>
      </c>
      <c r="O2191" s="2">
        <f>Ventas[[#This Row],[Cantidad]]*Ventas[[#This Row],[Costo unitario]]</f>
        <v>30</v>
      </c>
      <c r="P2191" s="2">
        <f>Ventas[[#This Row],[Cantidad]]*Ventas[[#This Row],[Precio unitario]]</f>
        <v>29</v>
      </c>
    </row>
    <row r="2192" spans="2:16" hidden="1" x14ac:dyDescent="0.3">
      <c r="B2192" s="1">
        <v>42334</v>
      </c>
      <c r="C2192">
        <v>2015</v>
      </c>
      <c r="D2192" t="s">
        <v>59</v>
      </c>
      <c r="E2192">
        <v>22</v>
      </c>
      <c r="F2192" t="s">
        <v>90</v>
      </c>
      <c r="G2192" t="s">
        <v>34</v>
      </c>
      <c r="H2192" t="s">
        <v>0</v>
      </c>
      <c r="I2192" s="16">
        <f>VLOOKUP(Ventas[[#This Row],[Estado]], Población[#All], 2, 0)</f>
        <v>712816</v>
      </c>
      <c r="J2192" t="s">
        <v>61</v>
      </c>
      <c r="K2192" t="s">
        <v>64</v>
      </c>
      <c r="L2192">
        <v>3</v>
      </c>
      <c r="M2192" s="2">
        <v>31.67</v>
      </c>
      <c r="N2192" s="2">
        <v>34.333333000000003</v>
      </c>
      <c r="O2192" s="2">
        <f>Ventas[[#This Row],[Cantidad]]*Ventas[[#This Row],[Costo unitario]]</f>
        <v>95.01</v>
      </c>
      <c r="P2192" s="2">
        <f>Ventas[[#This Row],[Cantidad]]*Ventas[[#This Row],[Precio unitario]]</f>
        <v>102.999999</v>
      </c>
    </row>
    <row r="2193" spans="2:16" hidden="1" x14ac:dyDescent="0.3">
      <c r="B2193" s="1">
        <v>42334</v>
      </c>
      <c r="C2193">
        <v>2015</v>
      </c>
      <c r="D2193" t="s">
        <v>59</v>
      </c>
      <c r="E2193">
        <v>22</v>
      </c>
      <c r="F2193" t="s">
        <v>90</v>
      </c>
      <c r="G2193" t="s">
        <v>34</v>
      </c>
      <c r="H2193" t="s">
        <v>0</v>
      </c>
      <c r="I2193" s="16">
        <f>VLOOKUP(Ventas[[#This Row],[Estado]], Población[#All], 2, 0)</f>
        <v>712816</v>
      </c>
      <c r="J2193" t="s">
        <v>61</v>
      </c>
      <c r="K2193" t="s">
        <v>66</v>
      </c>
      <c r="L2193">
        <v>1</v>
      </c>
      <c r="M2193" s="2">
        <v>140</v>
      </c>
      <c r="N2193" s="2">
        <v>142</v>
      </c>
      <c r="O2193" s="2">
        <f>Ventas[[#This Row],[Cantidad]]*Ventas[[#This Row],[Costo unitario]]</f>
        <v>140</v>
      </c>
      <c r="P2193" s="2">
        <f>Ventas[[#This Row],[Cantidad]]*Ventas[[#This Row],[Precio unitario]]</f>
        <v>142</v>
      </c>
    </row>
    <row r="2194" spans="2:16" hidden="1" x14ac:dyDescent="0.3">
      <c r="B2194" s="1">
        <v>42349</v>
      </c>
      <c r="C2194">
        <v>2015</v>
      </c>
      <c r="D2194" t="s">
        <v>60</v>
      </c>
      <c r="E2194">
        <v>22</v>
      </c>
      <c r="F2194" t="s">
        <v>90</v>
      </c>
      <c r="G2194" t="s">
        <v>34</v>
      </c>
      <c r="H2194" t="s">
        <v>0</v>
      </c>
      <c r="I2194" s="16">
        <f>VLOOKUP(Ventas[[#This Row],[Estado]], Población[#All], 2, 0)</f>
        <v>712816</v>
      </c>
      <c r="J2194" t="s">
        <v>61</v>
      </c>
      <c r="K2194" t="s">
        <v>66</v>
      </c>
      <c r="L2194">
        <v>1</v>
      </c>
      <c r="M2194" s="2">
        <v>980</v>
      </c>
      <c r="N2194" s="2">
        <v>1177</v>
      </c>
      <c r="O2194" s="2">
        <f>Ventas[[#This Row],[Cantidad]]*Ventas[[#This Row],[Costo unitario]]</f>
        <v>980</v>
      </c>
      <c r="P2194" s="2">
        <f>Ventas[[#This Row],[Cantidad]]*Ventas[[#This Row],[Precio unitario]]</f>
        <v>1177</v>
      </c>
    </row>
    <row r="2195" spans="2:16" x14ac:dyDescent="0.3">
      <c r="B2195" s="1">
        <v>42511</v>
      </c>
      <c r="C2195">
        <v>2016</v>
      </c>
      <c r="D2195" t="s">
        <v>53</v>
      </c>
      <c r="E2195">
        <v>23</v>
      </c>
      <c r="F2195" t="s">
        <v>89</v>
      </c>
      <c r="G2195" t="s">
        <v>34</v>
      </c>
      <c r="H2195" t="s">
        <v>1</v>
      </c>
      <c r="I2195" s="16">
        <f>VLOOKUP(Ventas[[#This Row],[Estado]], Población[#All], 2, 0)</f>
        <v>39240000</v>
      </c>
      <c r="J2195" t="s">
        <v>61</v>
      </c>
      <c r="K2195" t="s">
        <v>71</v>
      </c>
      <c r="L2195">
        <v>1</v>
      </c>
      <c r="M2195" s="2">
        <v>66</v>
      </c>
      <c r="N2195" s="2">
        <v>79</v>
      </c>
      <c r="O2195" s="2">
        <f>Ventas[[#This Row],[Cantidad]]*Ventas[[#This Row],[Costo unitario]]</f>
        <v>66</v>
      </c>
      <c r="P2195" s="2">
        <f>Ventas[[#This Row],[Cantidad]]*Ventas[[#This Row],[Precio unitario]]</f>
        <v>79</v>
      </c>
    </row>
    <row r="2196" spans="2:16" x14ac:dyDescent="0.3">
      <c r="B2196" s="1">
        <v>42495</v>
      </c>
      <c r="C2196">
        <v>2016</v>
      </c>
      <c r="D2196" t="s">
        <v>53</v>
      </c>
      <c r="E2196">
        <v>23</v>
      </c>
      <c r="F2196" t="s">
        <v>90</v>
      </c>
      <c r="G2196" t="s">
        <v>34</v>
      </c>
      <c r="H2196" t="s">
        <v>1</v>
      </c>
      <c r="I2196" s="16">
        <f>VLOOKUP(Ventas[[#This Row],[Estado]], Población[#All], 2, 0)</f>
        <v>39240000</v>
      </c>
      <c r="J2196" t="s">
        <v>62</v>
      </c>
      <c r="K2196" t="s">
        <v>73</v>
      </c>
      <c r="L2196">
        <v>1</v>
      </c>
      <c r="M2196" s="2">
        <v>144</v>
      </c>
      <c r="N2196" s="2">
        <v>185</v>
      </c>
      <c r="O2196" s="2">
        <f>Ventas[[#This Row],[Cantidad]]*Ventas[[#This Row],[Costo unitario]]</f>
        <v>144</v>
      </c>
      <c r="P2196" s="2">
        <f>Ventas[[#This Row],[Cantidad]]*Ventas[[#This Row],[Precio unitario]]</f>
        <v>185</v>
      </c>
    </row>
    <row r="2197" spans="2:16" x14ac:dyDescent="0.3">
      <c r="B2197" s="1">
        <v>42536</v>
      </c>
      <c r="C2197">
        <v>2016</v>
      </c>
      <c r="D2197" t="s">
        <v>54</v>
      </c>
      <c r="E2197">
        <v>23</v>
      </c>
      <c r="F2197" t="s">
        <v>90</v>
      </c>
      <c r="G2197" t="s">
        <v>34</v>
      </c>
      <c r="H2197" t="s">
        <v>1</v>
      </c>
      <c r="I2197" s="16">
        <f>VLOOKUP(Ventas[[#This Row],[Estado]], Población[#All], 2, 0)</f>
        <v>39240000</v>
      </c>
      <c r="J2197" t="s">
        <v>62</v>
      </c>
      <c r="K2197" t="s">
        <v>73</v>
      </c>
      <c r="L2197">
        <v>2</v>
      </c>
      <c r="M2197" s="2">
        <v>18</v>
      </c>
      <c r="N2197" s="2">
        <v>25</v>
      </c>
      <c r="O2197" s="2">
        <f>Ventas[[#This Row],[Cantidad]]*Ventas[[#This Row],[Costo unitario]]</f>
        <v>36</v>
      </c>
      <c r="P2197" s="2">
        <f>Ventas[[#This Row],[Cantidad]]*Ventas[[#This Row],[Precio unitario]]</f>
        <v>50</v>
      </c>
    </row>
    <row r="2198" spans="2:16" hidden="1" x14ac:dyDescent="0.3">
      <c r="B2198" s="1">
        <v>42369</v>
      </c>
      <c r="C2198">
        <v>2015</v>
      </c>
      <c r="D2198" t="s">
        <v>60</v>
      </c>
      <c r="E2198">
        <v>23</v>
      </c>
      <c r="F2198" t="s">
        <v>90</v>
      </c>
      <c r="G2198" t="s">
        <v>34</v>
      </c>
      <c r="H2198" t="s">
        <v>1</v>
      </c>
      <c r="I2198" s="16">
        <f>VLOOKUP(Ventas[[#This Row],[Estado]], Población[#All], 2, 0)</f>
        <v>39240000</v>
      </c>
      <c r="J2198" t="s">
        <v>62</v>
      </c>
      <c r="K2198" t="s">
        <v>73</v>
      </c>
      <c r="L2198">
        <v>1</v>
      </c>
      <c r="M2198" s="2">
        <v>270</v>
      </c>
      <c r="N2198" s="2">
        <v>289</v>
      </c>
      <c r="O2198" s="2">
        <f>Ventas[[#This Row],[Cantidad]]*Ventas[[#This Row],[Costo unitario]]</f>
        <v>270</v>
      </c>
      <c r="P2198" s="2">
        <f>Ventas[[#This Row],[Cantidad]]*Ventas[[#This Row],[Precio unitario]]</f>
        <v>289</v>
      </c>
    </row>
    <row r="2199" spans="2:16" hidden="1" x14ac:dyDescent="0.3">
      <c r="B2199" s="1">
        <v>42226</v>
      </c>
      <c r="C2199">
        <v>2015</v>
      </c>
      <c r="D2199" t="s">
        <v>56</v>
      </c>
      <c r="E2199">
        <v>30</v>
      </c>
      <c r="F2199" t="s">
        <v>90</v>
      </c>
      <c r="G2199" t="s">
        <v>34</v>
      </c>
      <c r="H2199" t="s">
        <v>1</v>
      </c>
      <c r="I2199" s="16">
        <f>VLOOKUP(Ventas[[#This Row],[Estado]], Población[#All], 2, 0)</f>
        <v>39240000</v>
      </c>
      <c r="J2199" t="s">
        <v>62</v>
      </c>
      <c r="K2199" t="s">
        <v>79</v>
      </c>
      <c r="L2199">
        <v>1</v>
      </c>
      <c r="M2199" s="2">
        <v>445</v>
      </c>
      <c r="N2199" s="2">
        <v>470</v>
      </c>
      <c r="O2199" s="2">
        <f>Ventas[[#This Row],[Cantidad]]*Ventas[[#This Row],[Costo unitario]]</f>
        <v>445</v>
      </c>
      <c r="P2199" s="2">
        <f>Ventas[[#This Row],[Cantidad]]*Ventas[[#This Row],[Precio unitario]]</f>
        <v>470</v>
      </c>
    </row>
    <row r="2200" spans="2:16" x14ac:dyDescent="0.3">
      <c r="B2200" s="1">
        <v>42377</v>
      </c>
      <c r="C2200">
        <v>2016</v>
      </c>
      <c r="D2200" t="s">
        <v>49</v>
      </c>
      <c r="E2200">
        <v>54</v>
      </c>
      <c r="F2200" t="s">
        <v>89</v>
      </c>
      <c r="G2200" t="s">
        <v>34</v>
      </c>
      <c r="H2200" t="s">
        <v>0</v>
      </c>
      <c r="I2200" s="16">
        <f>VLOOKUP(Ventas[[#This Row],[Estado]], Población[#All], 2, 0)</f>
        <v>712816</v>
      </c>
      <c r="J2200" t="s">
        <v>61</v>
      </c>
      <c r="K2200" t="s">
        <v>64</v>
      </c>
      <c r="L2200">
        <v>3</v>
      </c>
      <c r="M2200" s="2">
        <v>58.33</v>
      </c>
      <c r="N2200" s="2">
        <v>73.333332999999996</v>
      </c>
      <c r="O2200" s="2">
        <f>Ventas[[#This Row],[Cantidad]]*Ventas[[#This Row],[Costo unitario]]</f>
        <v>174.99</v>
      </c>
      <c r="P2200" s="2">
        <f>Ventas[[#This Row],[Cantidad]]*Ventas[[#This Row],[Precio unitario]]</f>
        <v>219.999999</v>
      </c>
    </row>
    <row r="2201" spans="2:16" x14ac:dyDescent="0.3">
      <c r="B2201" s="1">
        <v>42377</v>
      </c>
      <c r="C2201">
        <v>2016</v>
      </c>
      <c r="D2201" t="s">
        <v>49</v>
      </c>
      <c r="E2201">
        <v>54</v>
      </c>
      <c r="F2201" t="s">
        <v>89</v>
      </c>
      <c r="G2201" t="s">
        <v>34</v>
      </c>
      <c r="H2201" t="s">
        <v>0</v>
      </c>
      <c r="I2201" s="16">
        <f>VLOOKUP(Ventas[[#This Row],[Estado]], Población[#All], 2, 0)</f>
        <v>712816</v>
      </c>
      <c r="J2201" t="s">
        <v>61</v>
      </c>
      <c r="K2201" t="s">
        <v>64</v>
      </c>
      <c r="L2201">
        <v>3</v>
      </c>
      <c r="M2201" s="2">
        <v>13</v>
      </c>
      <c r="N2201" s="2">
        <v>17</v>
      </c>
      <c r="O2201" s="2">
        <f>Ventas[[#This Row],[Cantidad]]*Ventas[[#This Row],[Costo unitario]]</f>
        <v>39</v>
      </c>
      <c r="P2201" s="2">
        <f>Ventas[[#This Row],[Cantidad]]*Ventas[[#This Row],[Precio unitario]]</f>
        <v>51</v>
      </c>
    </row>
    <row r="2202" spans="2:16" x14ac:dyDescent="0.3">
      <c r="B2202" s="1">
        <v>42490</v>
      </c>
      <c r="C2202">
        <v>2016</v>
      </c>
      <c r="D2202" t="s">
        <v>52</v>
      </c>
      <c r="E2202">
        <v>54</v>
      </c>
      <c r="F2202" t="s">
        <v>89</v>
      </c>
      <c r="G2202" t="s">
        <v>34</v>
      </c>
      <c r="H2202" t="s">
        <v>0</v>
      </c>
      <c r="I2202" s="16">
        <f>VLOOKUP(Ventas[[#This Row],[Estado]], Población[#All], 2, 0)</f>
        <v>712816</v>
      </c>
      <c r="J2202" t="s">
        <v>61</v>
      </c>
      <c r="K2202" t="s">
        <v>64</v>
      </c>
      <c r="L2202">
        <v>1</v>
      </c>
      <c r="M2202" s="2">
        <v>53</v>
      </c>
      <c r="N2202" s="2">
        <v>58</v>
      </c>
      <c r="O2202" s="2">
        <f>Ventas[[#This Row],[Cantidad]]*Ventas[[#This Row],[Costo unitario]]</f>
        <v>53</v>
      </c>
      <c r="P2202" s="2">
        <f>Ventas[[#This Row],[Cantidad]]*Ventas[[#This Row],[Precio unitario]]</f>
        <v>58</v>
      </c>
    </row>
    <row r="2203" spans="2:16" x14ac:dyDescent="0.3">
      <c r="B2203" s="1">
        <v>42526</v>
      </c>
      <c r="C2203">
        <v>2016</v>
      </c>
      <c r="D2203" t="s">
        <v>54</v>
      </c>
      <c r="E2203">
        <v>54</v>
      </c>
      <c r="F2203" t="s">
        <v>89</v>
      </c>
      <c r="G2203" t="s">
        <v>34</v>
      </c>
      <c r="H2203" t="s">
        <v>0</v>
      </c>
      <c r="I2203" s="16">
        <f>VLOOKUP(Ventas[[#This Row],[Estado]], Población[#All], 2, 0)</f>
        <v>712816</v>
      </c>
      <c r="J2203" t="s">
        <v>61</v>
      </c>
      <c r="K2203" t="s">
        <v>64</v>
      </c>
      <c r="L2203">
        <v>2</v>
      </c>
      <c r="M2203" s="2">
        <v>47.5</v>
      </c>
      <c r="N2203" s="2">
        <v>62.5</v>
      </c>
      <c r="O2203" s="2">
        <f>Ventas[[#This Row],[Cantidad]]*Ventas[[#This Row],[Costo unitario]]</f>
        <v>95</v>
      </c>
      <c r="P2203" s="2">
        <f>Ventas[[#This Row],[Cantidad]]*Ventas[[#This Row],[Precio unitario]]</f>
        <v>125</v>
      </c>
    </row>
    <row r="2204" spans="2:16" x14ac:dyDescent="0.3">
      <c r="B2204" s="1">
        <v>42548</v>
      </c>
      <c r="C2204">
        <v>2016</v>
      </c>
      <c r="D2204" t="s">
        <v>54</v>
      </c>
      <c r="E2204">
        <v>54</v>
      </c>
      <c r="F2204" t="s">
        <v>89</v>
      </c>
      <c r="G2204" t="s">
        <v>34</v>
      </c>
      <c r="H2204" t="s">
        <v>0</v>
      </c>
      <c r="I2204" s="16">
        <f>VLOOKUP(Ventas[[#This Row],[Estado]], Población[#All], 2, 0)</f>
        <v>712816</v>
      </c>
      <c r="J2204" t="s">
        <v>61</v>
      </c>
      <c r="K2204" t="s">
        <v>64</v>
      </c>
      <c r="L2204">
        <v>3</v>
      </c>
      <c r="M2204" s="2">
        <v>33.33</v>
      </c>
      <c r="N2204" s="2">
        <v>40</v>
      </c>
      <c r="O2204" s="2">
        <f>Ventas[[#This Row],[Cantidad]]*Ventas[[#This Row],[Costo unitario]]</f>
        <v>99.99</v>
      </c>
      <c r="P2204" s="2">
        <f>Ventas[[#This Row],[Cantidad]]*Ventas[[#This Row],[Precio unitario]]</f>
        <v>120</v>
      </c>
    </row>
    <row r="2205" spans="2:16" x14ac:dyDescent="0.3">
      <c r="B2205" s="1">
        <v>42548</v>
      </c>
      <c r="C2205">
        <v>2016</v>
      </c>
      <c r="D2205" t="s">
        <v>54</v>
      </c>
      <c r="E2205">
        <v>54</v>
      </c>
      <c r="F2205" t="s">
        <v>89</v>
      </c>
      <c r="G2205" t="s">
        <v>34</v>
      </c>
      <c r="H2205" t="s">
        <v>0</v>
      </c>
      <c r="I2205" s="16">
        <f>VLOOKUP(Ventas[[#This Row],[Estado]], Población[#All], 2, 0)</f>
        <v>712816</v>
      </c>
      <c r="J2205" t="s">
        <v>61</v>
      </c>
      <c r="K2205" t="s">
        <v>64</v>
      </c>
      <c r="L2205">
        <v>2</v>
      </c>
      <c r="M2205" s="2">
        <v>4.5</v>
      </c>
      <c r="N2205" s="2">
        <v>5.5</v>
      </c>
      <c r="O2205" s="2">
        <f>Ventas[[#This Row],[Cantidad]]*Ventas[[#This Row],[Costo unitario]]</f>
        <v>9</v>
      </c>
      <c r="P2205" s="2">
        <f>Ventas[[#This Row],[Cantidad]]*Ventas[[#This Row],[Precio unitario]]</f>
        <v>11</v>
      </c>
    </row>
    <row r="2206" spans="2:16" x14ac:dyDescent="0.3">
      <c r="B2206" s="1">
        <v>42551</v>
      </c>
      <c r="C2206">
        <v>2016</v>
      </c>
      <c r="D2206" t="s">
        <v>54</v>
      </c>
      <c r="E2206">
        <v>54</v>
      </c>
      <c r="F2206" t="s">
        <v>89</v>
      </c>
      <c r="G2206" t="s">
        <v>34</v>
      </c>
      <c r="H2206" t="s">
        <v>0</v>
      </c>
      <c r="I2206" s="16">
        <f>VLOOKUP(Ventas[[#This Row],[Estado]], Población[#All], 2, 0)</f>
        <v>712816</v>
      </c>
      <c r="J2206" t="s">
        <v>61</v>
      </c>
      <c r="K2206" t="s">
        <v>64</v>
      </c>
      <c r="L2206">
        <v>3</v>
      </c>
      <c r="M2206" s="2">
        <v>130</v>
      </c>
      <c r="N2206" s="2">
        <v>173.66666699999999</v>
      </c>
      <c r="O2206" s="2">
        <f>Ventas[[#This Row],[Cantidad]]*Ventas[[#This Row],[Costo unitario]]</f>
        <v>390</v>
      </c>
      <c r="P2206" s="2">
        <f>Ventas[[#This Row],[Cantidad]]*Ventas[[#This Row],[Precio unitario]]</f>
        <v>521.000001</v>
      </c>
    </row>
    <row r="2207" spans="2:16" hidden="1" x14ac:dyDescent="0.3">
      <c r="B2207" s="1">
        <v>42285</v>
      </c>
      <c r="C2207">
        <v>2015</v>
      </c>
      <c r="D2207" t="s">
        <v>58</v>
      </c>
      <c r="E2207">
        <v>54</v>
      </c>
      <c r="F2207" t="s">
        <v>89</v>
      </c>
      <c r="G2207" t="s">
        <v>34</v>
      </c>
      <c r="H2207" t="s">
        <v>0</v>
      </c>
      <c r="I2207" s="16">
        <f>VLOOKUP(Ventas[[#This Row],[Estado]], Población[#All], 2, 0)</f>
        <v>712816</v>
      </c>
      <c r="J2207" t="s">
        <v>61</v>
      </c>
      <c r="K2207" t="s">
        <v>64</v>
      </c>
      <c r="L2207">
        <v>1</v>
      </c>
      <c r="M2207" s="2">
        <v>50</v>
      </c>
      <c r="N2207" s="2">
        <v>55</v>
      </c>
      <c r="O2207" s="2">
        <f>Ventas[[#This Row],[Cantidad]]*Ventas[[#This Row],[Costo unitario]]</f>
        <v>50</v>
      </c>
      <c r="P2207" s="2">
        <f>Ventas[[#This Row],[Cantidad]]*Ventas[[#This Row],[Precio unitario]]</f>
        <v>55</v>
      </c>
    </row>
    <row r="2208" spans="2:16" hidden="1" x14ac:dyDescent="0.3">
      <c r="B2208" s="1">
        <v>42285</v>
      </c>
      <c r="C2208">
        <v>2015</v>
      </c>
      <c r="D2208" t="s">
        <v>58</v>
      </c>
      <c r="E2208">
        <v>54</v>
      </c>
      <c r="F2208" t="s">
        <v>89</v>
      </c>
      <c r="G2208" t="s">
        <v>34</v>
      </c>
      <c r="H2208" t="s">
        <v>0</v>
      </c>
      <c r="I2208" s="16">
        <f>VLOOKUP(Ventas[[#This Row],[Estado]], Población[#All], 2, 0)</f>
        <v>712816</v>
      </c>
      <c r="J2208" t="s">
        <v>61</v>
      </c>
      <c r="K2208" t="s">
        <v>64</v>
      </c>
      <c r="L2208">
        <v>1</v>
      </c>
      <c r="M2208" s="2">
        <v>30</v>
      </c>
      <c r="N2208" s="2">
        <v>31</v>
      </c>
      <c r="O2208" s="2">
        <f>Ventas[[#This Row],[Cantidad]]*Ventas[[#This Row],[Costo unitario]]</f>
        <v>30</v>
      </c>
      <c r="P2208" s="2">
        <f>Ventas[[#This Row],[Cantidad]]*Ventas[[#This Row],[Precio unitario]]</f>
        <v>31</v>
      </c>
    </row>
    <row r="2209" spans="2:16" hidden="1" x14ac:dyDescent="0.3">
      <c r="B2209" s="1">
        <v>42223</v>
      </c>
      <c r="C2209">
        <v>2015</v>
      </c>
      <c r="D2209" t="s">
        <v>56</v>
      </c>
      <c r="E2209">
        <v>54</v>
      </c>
      <c r="F2209" t="s">
        <v>89</v>
      </c>
      <c r="G2209" t="s">
        <v>34</v>
      </c>
      <c r="H2209" t="s">
        <v>1</v>
      </c>
      <c r="I2209" s="16">
        <f>VLOOKUP(Ventas[[#This Row],[Estado]], Población[#All], 2, 0)</f>
        <v>39240000</v>
      </c>
      <c r="J2209" t="s">
        <v>61</v>
      </c>
      <c r="K2209" t="s">
        <v>69</v>
      </c>
      <c r="L2209">
        <v>3</v>
      </c>
      <c r="M2209" s="2">
        <v>220</v>
      </c>
      <c r="N2209" s="2">
        <v>239.66666699999999</v>
      </c>
      <c r="O2209" s="2">
        <f>Ventas[[#This Row],[Cantidad]]*Ventas[[#This Row],[Costo unitario]]</f>
        <v>660</v>
      </c>
      <c r="P2209" s="2">
        <f>Ventas[[#This Row],[Cantidad]]*Ventas[[#This Row],[Precio unitario]]</f>
        <v>719.000001</v>
      </c>
    </row>
    <row r="2210" spans="2:16" hidden="1" x14ac:dyDescent="0.3">
      <c r="B2210" s="1">
        <v>42223</v>
      </c>
      <c r="C2210">
        <v>2015</v>
      </c>
      <c r="D2210" t="s">
        <v>56</v>
      </c>
      <c r="E2210">
        <v>54</v>
      </c>
      <c r="F2210" t="s">
        <v>89</v>
      </c>
      <c r="G2210" t="s">
        <v>34</v>
      </c>
      <c r="H2210" t="s">
        <v>1</v>
      </c>
      <c r="I2210" s="16">
        <f>VLOOKUP(Ventas[[#This Row],[Estado]], Población[#All], 2, 0)</f>
        <v>39240000</v>
      </c>
      <c r="J2210" t="s">
        <v>61</v>
      </c>
      <c r="K2210" t="s">
        <v>76</v>
      </c>
      <c r="L2210">
        <v>1</v>
      </c>
      <c r="M2210" s="2">
        <v>223</v>
      </c>
      <c r="N2210" s="2">
        <v>261</v>
      </c>
      <c r="O2210" s="2">
        <f>Ventas[[#This Row],[Cantidad]]*Ventas[[#This Row],[Costo unitario]]</f>
        <v>223</v>
      </c>
      <c r="P2210" s="2">
        <f>Ventas[[#This Row],[Cantidad]]*Ventas[[#This Row],[Precio unitario]]</f>
        <v>261</v>
      </c>
    </row>
    <row r="2211" spans="2:16" x14ac:dyDescent="0.3">
      <c r="B2211" s="1">
        <v>42395</v>
      </c>
      <c r="C2211">
        <v>2016</v>
      </c>
      <c r="D2211" t="s">
        <v>49</v>
      </c>
      <c r="E2211">
        <v>53</v>
      </c>
      <c r="F2211" t="s">
        <v>90</v>
      </c>
      <c r="G2211" t="s">
        <v>34</v>
      </c>
      <c r="H2211" t="s">
        <v>0</v>
      </c>
      <c r="I2211" s="16">
        <f>VLOOKUP(Ventas[[#This Row],[Estado]], Población[#All], 2, 0)</f>
        <v>712816</v>
      </c>
      <c r="J2211" t="s">
        <v>61</v>
      </c>
      <c r="K2211" t="s">
        <v>64</v>
      </c>
      <c r="L2211">
        <v>3</v>
      </c>
      <c r="M2211" s="2">
        <v>105</v>
      </c>
      <c r="N2211" s="2">
        <v>122</v>
      </c>
      <c r="O2211" s="2">
        <f>Ventas[[#This Row],[Cantidad]]*Ventas[[#This Row],[Costo unitario]]</f>
        <v>315</v>
      </c>
      <c r="P2211" s="2">
        <f>Ventas[[#This Row],[Cantidad]]*Ventas[[#This Row],[Precio unitario]]</f>
        <v>366</v>
      </c>
    </row>
    <row r="2212" spans="2:16" x14ac:dyDescent="0.3">
      <c r="B2212" s="1">
        <v>42442</v>
      </c>
      <c r="C2212">
        <v>2016</v>
      </c>
      <c r="D2212" t="s">
        <v>51</v>
      </c>
      <c r="E2212">
        <v>53</v>
      </c>
      <c r="F2212" t="s">
        <v>90</v>
      </c>
      <c r="G2212" t="s">
        <v>34</v>
      </c>
      <c r="H2212" t="s">
        <v>0</v>
      </c>
      <c r="I2212" s="16">
        <f>VLOOKUP(Ventas[[#This Row],[Estado]], Población[#All], 2, 0)</f>
        <v>712816</v>
      </c>
      <c r="J2212" t="s">
        <v>62</v>
      </c>
      <c r="K2212" t="s">
        <v>70</v>
      </c>
      <c r="L2212">
        <v>1</v>
      </c>
      <c r="M2212" s="2">
        <v>200</v>
      </c>
      <c r="N2212" s="2">
        <v>251</v>
      </c>
      <c r="O2212" s="2">
        <f>Ventas[[#This Row],[Cantidad]]*Ventas[[#This Row],[Costo unitario]]</f>
        <v>200</v>
      </c>
      <c r="P2212" s="2">
        <f>Ventas[[#This Row],[Cantidad]]*Ventas[[#This Row],[Precio unitario]]</f>
        <v>251</v>
      </c>
    </row>
    <row r="2213" spans="2:16" x14ac:dyDescent="0.3">
      <c r="B2213" s="1">
        <v>42452</v>
      </c>
      <c r="C2213">
        <v>2016</v>
      </c>
      <c r="D2213" t="s">
        <v>51</v>
      </c>
      <c r="E2213">
        <v>53</v>
      </c>
      <c r="F2213" t="s">
        <v>90</v>
      </c>
      <c r="G2213" t="s">
        <v>34</v>
      </c>
      <c r="H2213" t="s">
        <v>0</v>
      </c>
      <c r="I2213" s="16">
        <f>VLOOKUP(Ventas[[#This Row],[Estado]], Población[#All], 2, 0)</f>
        <v>712816</v>
      </c>
      <c r="J2213" t="s">
        <v>61</v>
      </c>
      <c r="K2213" t="s">
        <v>64</v>
      </c>
      <c r="L2213">
        <v>3</v>
      </c>
      <c r="M2213" s="2">
        <v>20</v>
      </c>
      <c r="N2213" s="2">
        <v>26</v>
      </c>
      <c r="O2213" s="2">
        <f>Ventas[[#This Row],[Cantidad]]*Ventas[[#This Row],[Costo unitario]]</f>
        <v>60</v>
      </c>
      <c r="P2213" s="2">
        <f>Ventas[[#This Row],[Cantidad]]*Ventas[[#This Row],[Precio unitario]]</f>
        <v>78</v>
      </c>
    </row>
    <row r="2214" spans="2:16" x14ac:dyDescent="0.3">
      <c r="B2214" s="1">
        <v>42467</v>
      </c>
      <c r="C2214">
        <v>2016</v>
      </c>
      <c r="D2214" t="s">
        <v>52</v>
      </c>
      <c r="E2214">
        <v>53</v>
      </c>
      <c r="F2214" t="s">
        <v>90</v>
      </c>
      <c r="G2214" t="s">
        <v>34</v>
      </c>
      <c r="H2214" t="s">
        <v>0</v>
      </c>
      <c r="I2214" s="16">
        <f>VLOOKUP(Ventas[[#This Row],[Estado]], Población[#All], 2, 0)</f>
        <v>712816</v>
      </c>
      <c r="J2214" t="s">
        <v>61</v>
      </c>
      <c r="K2214" t="s">
        <v>64</v>
      </c>
      <c r="L2214">
        <v>2</v>
      </c>
      <c r="M2214" s="2">
        <v>75</v>
      </c>
      <c r="N2214" s="2">
        <v>92</v>
      </c>
      <c r="O2214" s="2">
        <f>Ventas[[#This Row],[Cantidad]]*Ventas[[#This Row],[Costo unitario]]</f>
        <v>150</v>
      </c>
      <c r="P2214" s="2">
        <f>Ventas[[#This Row],[Cantidad]]*Ventas[[#This Row],[Precio unitario]]</f>
        <v>184</v>
      </c>
    </row>
    <row r="2215" spans="2:16" x14ac:dyDescent="0.3">
      <c r="B2215" s="1">
        <v>42506</v>
      </c>
      <c r="C2215">
        <v>2016</v>
      </c>
      <c r="D2215" t="s">
        <v>53</v>
      </c>
      <c r="E2215">
        <v>53</v>
      </c>
      <c r="F2215" t="s">
        <v>90</v>
      </c>
      <c r="G2215" t="s">
        <v>34</v>
      </c>
      <c r="H2215" t="s">
        <v>0</v>
      </c>
      <c r="I2215" s="16">
        <f>VLOOKUP(Ventas[[#This Row],[Estado]], Población[#All], 2, 0)</f>
        <v>712816</v>
      </c>
      <c r="J2215" t="s">
        <v>61</v>
      </c>
      <c r="K2215" t="s">
        <v>64</v>
      </c>
      <c r="L2215">
        <v>2</v>
      </c>
      <c r="M2215" s="2">
        <v>140</v>
      </c>
      <c r="N2215" s="2">
        <v>161</v>
      </c>
      <c r="O2215" s="2">
        <f>Ventas[[#This Row],[Cantidad]]*Ventas[[#This Row],[Costo unitario]]</f>
        <v>280</v>
      </c>
      <c r="P2215" s="2">
        <f>Ventas[[#This Row],[Cantidad]]*Ventas[[#This Row],[Precio unitario]]</f>
        <v>322</v>
      </c>
    </row>
    <row r="2216" spans="2:16" hidden="1" x14ac:dyDescent="0.3">
      <c r="B2216" s="1">
        <v>42225</v>
      </c>
      <c r="C2216">
        <v>2015</v>
      </c>
      <c r="D2216" t="s">
        <v>56</v>
      </c>
      <c r="E2216">
        <v>53</v>
      </c>
      <c r="F2216" t="s">
        <v>90</v>
      </c>
      <c r="G2216" t="s">
        <v>34</v>
      </c>
      <c r="H2216" t="s">
        <v>0</v>
      </c>
      <c r="I2216" s="16">
        <f>VLOOKUP(Ventas[[#This Row],[Estado]], Población[#All], 2, 0)</f>
        <v>712816</v>
      </c>
      <c r="J2216" t="s">
        <v>61</v>
      </c>
      <c r="K2216" t="s">
        <v>64</v>
      </c>
      <c r="L2216">
        <v>3</v>
      </c>
      <c r="M2216" s="2">
        <v>10</v>
      </c>
      <c r="N2216" s="2">
        <v>11.333333</v>
      </c>
      <c r="O2216" s="2">
        <f>Ventas[[#This Row],[Cantidad]]*Ventas[[#This Row],[Costo unitario]]</f>
        <v>30</v>
      </c>
      <c r="P2216" s="2">
        <f>Ventas[[#This Row],[Cantidad]]*Ventas[[#This Row],[Precio unitario]]</f>
        <v>33.999999000000003</v>
      </c>
    </row>
    <row r="2217" spans="2:16" hidden="1" x14ac:dyDescent="0.3">
      <c r="B2217" s="1">
        <v>42225</v>
      </c>
      <c r="C2217">
        <v>2015</v>
      </c>
      <c r="D2217" t="s">
        <v>56</v>
      </c>
      <c r="E2217">
        <v>53</v>
      </c>
      <c r="F2217" t="s">
        <v>90</v>
      </c>
      <c r="G2217" t="s">
        <v>34</v>
      </c>
      <c r="H2217" t="s">
        <v>0</v>
      </c>
      <c r="I2217" s="16">
        <f>VLOOKUP(Ventas[[#This Row],[Estado]], Población[#All], 2, 0)</f>
        <v>712816</v>
      </c>
      <c r="J2217" t="s">
        <v>61</v>
      </c>
      <c r="K2217" t="s">
        <v>64</v>
      </c>
      <c r="L2217">
        <v>1</v>
      </c>
      <c r="M2217" s="2">
        <v>980</v>
      </c>
      <c r="N2217" s="2">
        <v>1012</v>
      </c>
      <c r="O2217" s="2">
        <f>Ventas[[#This Row],[Cantidad]]*Ventas[[#This Row],[Costo unitario]]</f>
        <v>980</v>
      </c>
      <c r="P2217" s="2">
        <f>Ventas[[#This Row],[Cantidad]]*Ventas[[#This Row],[Precio unitario]]</f>
        <v>1012</v>
      </c>
    </row>
    <row r="2218" spans="2:16" hidden="1" x14ac:dyDescent="0.3">
      <c r="B2218" s="1">
        <v>42254</v>
      </c>
      <c r="C2218">
        <v>2015</v>
      </c>
      <c r="D2218" t="s">
        <v>57</v>
      </c>
      <c r="E2218">
        <v>53</v>
      </c>
      <c r="F2218" t="s">
        <v>90</v>
      </c>
      <c r="G2218" t="s">
        <v>34</v>
      </c>
      <c r="H2218" t="s">
        <v>0</v>
      </c>
      <c r="I2218" s="16">
        <f>VLOOKUP(Ventas[[#This Row],[Estado]], Población[#All], 2, 0)</f>
        <v>712816</v>
      </c>
      <c r="J2218" t="s">
        <v>62</v>
      </c>
      <c r="K2218" t="s">
        <v>70</v>
      </c>
      <c r="L2218">
        <v>1</v>
      </c>
      <c r="M2218" s="2">
        <v>550</v>
      </c>
      <c r="N2218" s="2">
        <v>526</v>
      </c>
      <c r="O2218" s="2">
        <f>Ventas[[#This Row],[Cantidad]]*Ventas[[#This Row],[Costo unitario]]</f>
        <v>550</v>
      </c>
      <c r="P2218" s="2">
        <f>Ventas[[#This Row],[Cantidad]]*Ventas[[#This Row],[Precio unitario]]</f>
        <v>526</v>
      </c>
    </row>
    <row r="2219" spans="2:16" hidden="1" x14ac:dyDescent="0.3">
      <c r="B2219" s="1">
        <v>42280</v>
      </c>
      <c r="C2219">
        <v>2015</v>
      </c>
      <c r="D2219" t="s">
        <v>58</v>
      </c>
      <c r="E2219">
        <v>53</v>
      </c>
      <c r="F2219" t="s">
        <v>90</v>
      </c>
      <c r="G2219" t="s">
        <v>34</v>
      </c>
      <c r="H2219" t="s">
        <v>0</v>
      </c>
      <c r="I2219" s="16">
        <f>VLOOKUP(Ventas[[#This Row],[Estado]], Población[#All], 2, 0)</f>
        <v>712816</v>
      </c>
      <c r="J2219" t="s">
        <v>61</v>
      </c>
      <c r="K2219" t="s">
        <v>64</v>
      </c>
      <c r="L2219">
        <v>3</v>
      </c>
      <c r="M2219" s="2">
        <v>315</v>
      </c>
      <c r="N2219" s="2">
        <v>338.66666700000002</v>
      </c>
      <c r="O2219" s="2">
        <f>Ventas[[#This Row],[Cantidad]]*Ventas[[#This Row],[Costo unitario]]</f>
        <v>945</v>
      </c>
      <c r="P2219" s="2">
        <f>Ventas[[#This Row],[Cantidad]]*Ventas[[#This Row],[Precio unitario]]</f>
        <v>1016.0000010000001</v>
      </c>
    </row>
    <row r="2220" spans="2:16" hidden="1" x14ac:dyDescent="0.3">
      <c r="B2220" s="1">
        <v>42280</v>
      </c>
      <c r="C2220">
        <v>2015</v>
      </c>
      <c r="D2220" t="s">
        <v>58</v>
      </c>
      <c r="E2220">
        <v>53</v>
      </c>
      <c r="F2220" t="s">
        <v>90</v>
      </c>
      <c r="G2220" t="s">
        <v>34</v>
      </c>
      <c r="H2220" t="s">
        <v>0</v>
      </c>
      <c r="I2220" s="16">
        <f>VLOOKUP(Ventas[[#This Row],[Estado]], Población[#All], 2, 0)</f>
        <v>712816</v>
      </c>
      <c r="J2220" t="s">
        <v>61</v>
      </c>
      <c r="K2220" t="s">
        <v>64</v>
      </c>
      <c r="L2220">
        <v>1</v>
      </c>
      <c r="M2220" s="2">
        <v>100</v>
      </c>
      <c r="N2220" s="2">
        <v>107</v>
      </c>
      <c r="O2220" s="2">
        <f>Ventas[[#This Row],[Cantidad]]*Ventas[[#This Row],[Costo unitario]]</f>
        <v>100</v>
      </c>
      <c r="P2220" s="2">
        <f>Ventas[[#This Row],[Cantidad]]*Ventas[[#This Row],[Precio unitario]]</f>
        <v>107</v>
      </c>
    </row>
    <row r="2221" spans="2:16" hidden="1" x14ac:dyDescent="0.3">
      <c r="B2221" s="1">
        <v>42280</v>
      </c>
      <c r="C2221">
        <v>2015</v>
      </c>
      <c r="D2221" t="s">
        <v>58</v>
      </c>
      <c r="E2221">
        <v>53</v>
      </c>
      <c r="F2221" t="s">
        <v>90</v>
      </c>
      <c r="G2221" t="s">
        <v>34</v>
      </c>
      <c r="H2221" t="s">
        <v>0</v>
      </c>
      <c r="I2221" s="16">
        <f>VLOOKUP(Ventas[[#This Row],[Estado]], Población[#All], 2, 0)</f>
        <v>712816</v>
      </c>
      <c r="J2221" t="s">
        <v>61</v>
      </c>
      <c r="K2221" t="s">
        <v>64</v>
      </c>
      <c r="L2221">
        <v>2</v>
      </c>
      <c r="M2221" s="2">
        <v>11.5</v>
      </c>
      <c r="N2221" s="2">
        <v>11.5</v>
      </c>
      <c r="O2221" s="2">
        <f>Ventas[[#This Row],[Cantidad]]*Ventas[[#This Row],[Costo unitario]]</f>
        <v>23</v>
      </c>
      <c r="P2221" s="2">
        <f>Ventas[[#This Row],[Cantidad]]*Ventas[[#This Row],[Precio unitario]]</f>
        <v>23</v>
      </c>
    </row>
    <row r="2222" spans="2:16" hidden="1" x14ac:dyDescent="0.3">
      <c r="B2222" s="1">
        <v>42337</v>
      </c>
      <c r="C2222">
        <v>2015</v>
      </c>
      <c r="D2222" t="s">
        <v>59</v>
      </c>
      <c r="E2222">
        <v>53</v>
      </c>
      <c r="F2222" t="s">
        <v>90</v>
      </c>
      <c r="G2222" t="s">
        <v>34</v>
      </c>
      <c r="H2222" t="s">
        <v>0</v>
      </c>
      <c r="I2222" s="16">
        <f>VLOOKUP(Ventas[[#This Row],[Estado]], Población[#All], 2, 0)</f>
        <v>712816</v>
      </c>
      <c r="J2222" t="s">
        <v>61</v>
      </c>
      <c r="K2222" t="s">
        <v>64</v>
      </c>
      <c r="L2222">
        <v>3</v>
      </c>
      <c r="M2222" s="2">
        <v>105</v>
      </c>
      <c r="N2222" s="2">
        <v>111.666667</v>
      </c>
      <c r="O2222" s="2">
        <f>Ventas[[#This Row],[Cantidad]]*Ventas[[#This Row],[Costo unitario]]</f>
        <v>315</v>
      </c>
      <c r="P2222" s="2">
        <f>Ventas[[#This Row],[Cantidad]]*Ventas[[#This Row],[Precio unitario]]</f>
        <v>335.000001</v>
      </c>
    </row>
    <row r="2223" spans="2:16" hidden="1" x14ac:dyDescent="0.3">
      <c r="B2223" s="1">
        <v>42353</v>
      </c>
      <c r="C2223">
        <v>2015</v>
      </c>
      <c r="D2223" t="s">
        <v>60</v>
      </c>
      <c r="E2223">
        <v>53</v>
      </c>
      <c r="F2223" t="s">
        <v>90</v>
      </c>
      <c r="G2223" t="s">
        <v>34</v>
      </c>
      <c r="H2223" t="s">
        <v>0</v>
      </c>
      <c r="I2223" s="16">
        <f>VLOOKUP(Ventas[[#This Row],[Estado]], Población[#All], 2, 0)</f>
        <v>712816</v>
      </c>
      <c r="J2223" t="s">
        <v>61</v>
      </c>
      <c r="K2223" t="s">
        <v>64</v>
      </c>
      <c r="L2223">
        <v>1</v>
      </c>
      <c r="M2223" s="2">
        <v>400</v>
      </c>
      <c r="N2223" s="2">
        <v>446</v>
      </c>
      <c r="O2223" s="2">
        <f>Ventas[[#This Row],[Cantidad]]*Ventas[[#This Row],[Costo unitario]]</f>
        <v>400</v>
      </c>
      <c r="P2223" s="2">
        <f>Ventas[[#This Row],[Cantidad]]*Ventas[[#This Row],[Precio unitario]]</f>
        <v>446</v>
      </c>
    </row>
    <row r="2224" spans="2:16" hidden="1" x14ac:dyDescent="0.3">
      <c r="B2224" s="1">
        <v>42353</v>
      </c>
      <c r="C2224">
        <v>2015</v>
      </c>
      <c r="D2224" t="s">
        <v>60</v>
      </c>
      <c r="E2224">
        <v>53</v>
      </c>
      <c r="F2224" t="s">
        <v>90</v>
      </c>
      <c r="G2224" t="s">
        <v>34</v>
      </c>
      <c r="H2224" t="s">
        <v>0</v>
      </c>
      <c r="I2224" s="16">
        <f>VLOOKUP(Ventas[[#This Row],[Estado]], Población[#All], 2, 0)</f>
        <v>712816</v>
      </c>
      <c r="J2224" t="s">
        <v>61</v>
      </c>
      <c r="K2224" t="s">
        <v>64</v>
      </c>
      <c r="L2224">
        <v>1</v>
      </c>
      <c r="M2224" s="2">
        <v>53</v>
      </c>
      <c r="N2224" s="2">
        <v>60</v>
      </c>
      <c r="O2224" s="2">
        <f>Ventas[[#This Row],[Cantidad]]*Ventas[[#This Row],[Costo unitario]]</f>
        <v>53</v>
      </c>
      <c r="P2224" s="2">
        <f>Ventas[[#This Row],[Cantidad]]*Ventas[[#This Row],[Precio unitario]]</f>
        <v>60</v>
      </c>
    </row>
    <row r="2225" spans="2:16" x14ac:dyDescent="0.3">
      <c r="B2225" s="1">
        <v>42521</v>
      </c>
      <c r="C2225">
        <v>2016</v>
      </c>
      <c r="D2225" t="s">
        <v>53</v>
      </c>
      <c r="E2225">
        <v>53</v>
      </c>
      <c r="F2225" t="s">
        <v>90</v>
      </c>
      <c r="G2225" t="s">
        <v>34</v>
      </c>
      <c r="H2225" t="s">
        <v>2</v>
      </c>
      <c r="I2225" s="16">
        <f>VLOOKUP(Ventas[[#This Row],[Estado]], Población[#All], 2, 0)</f>
        <v>4246000</v>
      </c>
      <c r="J2225" t="s">
        <v>61</v>
      </c>
      <c r="K2225" t="s">
        <v>64</v>
      </c>
      <c r="L2225">
        <v>1</v>
      </c>
      <c r="M2225" s="2">
        <v>90</v>
      </c>
      <c r="N2225" s="2">
        <v>124</v>
      </c>
      <c r="O2225" s="2">
        <f>Ventas[[#This Row],[Cantidad]]*Ventas[[#This Row],[Costo unitario]]</f>
        <v>90</v>
      </c>
      <c r="P2225" s="2">
        <f>Ventas[[#This Row],[Cantidad]]*Ventas[[#This Row],[Precio unitario]]</f>
        <v>124</v>
      </c>
    </row>
    <row r="2226" spans="2:16" x14ac:dyDescent="0.3">
      <c r="B2226" s="1">
        <v>42521</v>
      </c>
      <c r="C2226">
        <v>2016</v>
      </c>
      <c r="D2226" t="s">
        <v>53</v>
      </c>
      <c r="E2226">
        <v>53</v>
      </c>
      <c r="F2226" t="s">
        <v>90</v>
      </c>
      <c r="G2226" t="s">
        <v>34</v>
      </c>
      <c r="H2226" t="s">
        <v>2</v>
      </c>
      <c r="I2226" s="16">
        <f>VLOOKUP(Ventas[[#This Row],[Estado]], Población[#All], 2, 0)</f>
        <v>4246000</v>
      </c>
      <c r="J2226" t="s">
        <v>61</v>
      </c>
      <c r="K2226" t="s">
        <v>64</v>
      </c>
      <c r="L2226">
        <v>1</v>
      </c>
      <c r="M2226" s="2">
        <v>70</v>
      </c>
      <c r="N2226" s="2">
        <v>94</v>
      </c>
      <c r="O2226" s="2">
        <f>Ventas[[#This Row],[Cantidad]]*Ventas[[#This Row],[Costo unitario]]</f>
        <v>70</v>
      </c>
      <c r="P2226" s="2">
        <f>Ventas[[#This Row],[Cantidad]]*Ventas[[#This Row],[Precio unitario]]</f>
        <v>94</v>
      </c>
    </row>
    <row r="2227" spans="2:16" x14ac:dyDescent="0.3">
      <c r="B2227" s="1">
        <v>42521</v>
      </c>
      <c r="C2227">
        <v>2016</v>
      </c>
      <c r="D2227" t="s">
        <v>53</v>
      </c>
      <c r="E2227">
        <v>53</v>
      </c>
      <c r="F2227" t="s">
        <v>90</v>
      </c>
      <c r="G2227" t="s">
        <v>34</v>
      </c>
      <c r="H2227" t="s">
        <v>2</v>
      </c>
      <c r="I2227" s="16">
        <f>VLOOKUP(Ventas[[#This Row],[Estado]], Población[#All], 2, 0)</f>
        <v>4246000</v>
      </c>
      <c r="J2227" t="s">
        <v>61</v>
      </c>
      <c r="K2227" t="s">
        <v>76</v>
      </c>
      <c r="L2227">
        <v>2</v>
      </c>
      <c r="M2227" s="2">
        <v>59.5</v>
      </c>
      <c r="N2227" s="2">
        <v>66.5</v>
      </c>
      <c r="O2227" s="2">
        <f>Ventas[[#This Row],[Cantidad]]*Ventas[[#This Row],[Costo unitario]]</f>
        <v>119</v>
      </c>
      <c r="P2227" s="2">
        <f>Ventas[[#This Row],[Cantidad]]*Ventas[[#This Row],[Precio unitario]]</f>
        <v>133</v>
      </c>
    </row>
    <row r="2228" spans="2:16" x14ac:dyDescent="0.3">
      <c r="B2228" s="1">
        <v>42523</v>
      </c>
      <c r="C2228">
        <v>2016</v>
      </c>
      <c r="D2228" t="s">
        <v>54</v>
      </c>
      <c r="E2228">
        <v>53</v>
      </c>
      <c r="F2228" t="s">
        <v>90</v>
      </c>
      <c r="G2228" t="s">
        <v>34</v>
      </c>
      <c r="H2228" t="s">
        <v>2</v>
      </c>
      <c r="I2228" s="16">
        <f>VLOOKUP(Ventas[[#This Row],[Estado]], Población[#All], 2, 0)</f>
        <v>4246000</v>
      </c>
      <c r="J2228" t="s">
        <v>62</v>
      </c>
      <c r="K2228" t="s">
        <v>70</v>
      </c>
      <c r="L2228">
        <v>2</v>
      </c>
      <c r="M2228" s="2">
        <v>575</v>
      </c>
      <c r="N2228" s="2">
        <v>807</v>
      </c>
      <c r="O2228" s="2">
        <f>Ventas[[#This Row],[Cantidad]]*Ventas[[#This Row],[Costo unitario]]</f>
        <v>1150</v>
      </c>
      <c r="P2228" s="2">
        <f>Ventas[[#This Row],[Cantidad]]*Ventas[[#This Row],[Precio unitario]]</f>
        <v>1614</v>
      </c>
    </row>
    <row r="2229" spans="2:16" x14ac:dyDescent="0.3">
      <c r="B2229" s="1">
        <v>42529</v>
      </c>
      <c r="C2229">
        <v>2016</v>
      </c>
      <c r="D2229" t="s">
        <v>54</v>
      </c>
      <c r="E2229">
        <v>53</v>
      </c>
      <c r="F2229" t="s">
        <v>90</v>
      </c>
      <c r="G2229" t="s">
        <v>34</v>
      </c>
      <c r="H2229" t="s">
        <v>2</v>
      </c>
      <c r="I2229" s="16">
        <f>VLOOKUP(Ventas[[#This Row],[Estado]], Población[#All], 2, 0)</f>
        <v>4246000</v>
      </c>
      <c r="J2229" t="s">
        <v>62</v>
      </c>
      <c r="K2229" t="s">
        <v>70</v>
      </c>
      <c r="L2229">
        <v>3</v>
      </c>
      <c r="M2229" s="2">
        <v>16.670000000000002</v>
      </c>
      <c r="N2229" s="2">
        <v>22</v>
      </c>
      <c r="O2229" s="2">
        <f>Ventas[[#This Row],[Cantidad]]*Ventas[[#This Row],[Costo unitario]]</f>
        <v>50.010000000000005</v>
      </c>
      <c r="P2229" s="2">
        <f>Ventas[[#This Row],[Cantidad]]*Ventas[[#This Row],[Precio unitario]]</f>
        <v>66</v>
      </c>
    </row>
    <row r="2230" spans="2:16" hidden="1" x14ac:dyDescent="0.3">
      <c r="B2230" s="1">
        <v>42266</v>
      </c>
      <c r="C2230">
        <v>2015</v>
      </c>
      <c r="D2230" t="s">
        <v>57</v>
      </c>
      <c r="E2230">
        <v>53</v>
      </c>
      <c r="F2230" t="s">
        <v>90</v>
      </c>
      <c r="G2230" t="s">
        <v>34</v>
      </c>
      <c r="H2230" t="s">
        <v>2</v>
      </c>
      <c r="I2230" s="16">
        <f>VLOOKUP(Ventas[[#This Row],[Estado]], Población[#All], 2, 0)</f>
        <v>4246000</v>
      </c>
      <c r="J2230" t="s">
        <v>62</v>
      </c>
      <c r="K2230" t="s">
        <v>70</v>
      </c>
      <c r="L2230">
        <v>1</v>
      </c>
      <c r="M2230" s="2">
        <v>1250</v>
      </c>
      <c r="N2230" s="2">
        <v>1254</v>
      </c>
      <c r="O2230" s="2">
        <f>Ventas[[#This Row],[Cantidad]]*Ventas[[#This Row],[Costo unitario]]</f>
        <v>1250</v>
      </c>
      <c r="P2230" s="2">
        <f>Ventas[[#This Row],[Cantidad]]*Ventas[[#This Row],[Precio unitario]]</f>
        <v>1254</v>
      </c>
    </row>
    <row r="2231" spans="2:16" x14ac:dyDescent="0.3">
      <c r="B2231" s="1">
        <v>42396</v>
      </c>
      <c r="C2231">
        <v>2016</v>
      </c>
      <c r="D2231" t="s">
        <v>49</v>
      </c>
      <c r="E2231">
        <v>53</v>
      </c>
      <c r="F2231" t="s">
        <v>90</v>
      </c>
      <c r="G2231" t="s">
        <v>34</v>
      </c>
      <c r="H2231" t="s">
        <v>1</v>
      </c>
      <c r="I2231" s="16">
        <f>VLOOKUP(Ventas[[#This Row],[Estado]], Población[#All], 2, 0)</f>
        <v>39240000</v>
      </c>
      <c r="J2231" t="s">
        <v>61</v>
      </c>
      <c r="K2231" t="s">
        <v>64</v>
      </c>
      <c r="L2231">
        <v>1</v>
      </c>
      <c r="M2231" s="2">
        <v>700</v>
      </c>
      <c r="N2231" s="2">
        <v>851</v>
      </c>
      <c r="O2231" s="2">
        <f>Ventas[[#This Row],[Cantidad]]*Ventas[[#This Row],[Costo unitario]]</f>
        <v>700</v>
      </c>
      <c r="P2231" s="2">
        <f>Ventas[[#This Row],[Cantidad]]*Ventas[[#This Row],[Precio unitario]]</f>
        <v>851</v>
      </c>
    </row>
    <row r="2232" spans="2:16" x14ac:dyDescent="0.3">
      <c r="B2232" s="1">
        <v>42396</v>
      </c>
      <c r="C2232">
        <v>2016</v>
      </c>
      <c r="D2232" t="s">
        <v>49</v>
      </c>
      <c r="E2232">
        <v>53</v>
      </c>
      <c r="F2232" t="s">
        <v>90</v>
      </c>
      <c r="G2232" t="s">
        <v>34</v>
      </c>
      <c r="H2232" t="s">
        <v>1</v>
      </c>
      <c r="I2232" s="16">
        <f>VLOOKUP(Ventas[[#This Row],[Estado]], Población[#All], 2, 0)</f>
        <v>39240000</v>
      </c>
      <c r="J2232" t="s">
        <v>61</v>
      </c>
      <c r="K2232" t="s">
        <v>64</v>
      </c>
      <c r="L2232">
        <v>2</v>
      </c>
      <c r="M2232" s="2">
        <v>75</v>
      </c>
      <c r="N2232" s="2">
        <v>98.5</v>
      </c>
      <c r="O2232" s="2">
        <f>Ventas[[#This Row],[Cantidad]]*Ventas[[#This Row],[Costo unitario]]</f>
        <v>150</v>
      </c>
      <c r="P2232" s="2">
        <f>Ventas[[#This Row],[Cantidad]]*Ventas[[#This Row],[Precio unitario]]</f>
        <v>197</v>
      </c>
    </row>
    <row r="2233" spans="2:16" x14ac:dyDescent="0.3">
      <c r="B2233" s="1">
        <v>42408</v>
      </c>
      <c r="C2233">
        <v>2016</v>
      </c>
      <c r="D2233" t="s">
        <v>50</v>
      </c>
      <c r="E2233">
        <v>53</v>
      </c>
      <c r="F2233" t="s">
        <v>90</v>
      </c>
      <c r="G2233" t="s">
        <v>34</v>
      </c>
      <c r="H2233" t="s">
        <v>1</v>
      </c>
      <c r="I2233" s="16">
        <f>VLOOKUP(Ventas[[#This Row],[Estado]], Población[#All], 2, 0)</f>
        <v>39240000</v>
      </c>
      <c r="J2233" t="s">
        <v>61</v>
      </c>
      <c r="K2233" t="s">
        <v>64</v>
      </c>
      <c r="L2233">
        <v>2</v>
      </c>
      <c r="M2233" s="2">
        <v>322.5</v>
      </c>
      <c r="N2233" s="2">
        <v>456.5</v>
      </c>
      <c r="O2233" s="2">
        <f>Ventas[[#This Row],[Cantidad]]*Ventas[[#This Row],[Costo unitario]]</f>
        <v>645</v>
      </c>
      <c r="P2233" s="2">
        <f>Ventas[[#This Row],[Cantidad]]*Ventas[[#This Row],[Precio unitario]]</f>
        <v>913</v>
      </c>
    </row>
    <row r="2234" spans="2:16" x14ac:dyDescent="0.3">
      <c r="B2234" s="1">
        <v>42430</v>
      </c>
      <c r="C2234">
        <v>2016</v>
      </c>
      <c r="D2234" t="s">
        <v>51</v>
      </c>
      <c r="E2234">
        <v>53</v>
      </c>
      <c r="F2234" t="s">
        <v>90</v>
      </c>
      <c r="G2234" t="s">
        <v>34</v>
      </c>
      <c r="H2234" t="s">
        <v>1</v>
      </c>
      <c r="I2234" s="16">
        <f>VLOOKUP(Ventas[[#This Row],[Estado]], Población[#All], 2, 0)</f>
        <v>39240000</v>
      </c>
      <c r="J2234" t="s">
        <v>61</v>
      </c>
      <c r="K2234" t="s">
        <v>64</v>
      </c>
      <c r="L2234">
        <v>2</v>
      </c>
      <c r="M2234" s="2">
        <v>10</v>
      </c>
      <c r="N2234" s="2">
        <v>12.5</v>
      </c>
      <c r="O2234" s="2">
        <f>Ventas[[#This Row],[Cantidad]]*Ventas[[#This Row],[Costo unitario]]</f>
        <v>20</v>
      </c>
      <c r="P2234" s="2">
        <f>Ventas[[#This Row],[Cantidad]]*Ventas[[#This Row],[Precio unitario]]</f>
        <v>25</v>
      </c>
    </row>
    <row r="2235" spans="2:16" x14ac:dyDescent="0.3">
      <c r="B2235" s="1">
        <v>42430</v>
      </c>
      <c r="C2235">
        <v>2016</v>
      </c>
      <c r="D2235" t="s">
        <v>51</v>
      </c>
      <c r="E2235">
        <v>53</v>
      </c>
      <c r="F2235" t="s">
        <v>90</v>
      </c>
      <c r="G2235" t="s">
        <v>34</v>
      </c>
      <c r="H2235" t="s">
        <v>1</v>
      </c>
      <c r="I2235" s="16">
        <f>VLOOKUP(Ventas[[#This Row],[Estado]], Población[#All], 2, 0)</f>
        <v>39240000</v>
      </c>
      <c r="J2235" t="s">
        <v>61</v>
      </c>
      <c r="K2235" t="s">
        <v>64</v>
      </c>
      <c r="L2235">
        <v>3</v>
      </c>
      <c r="M2235" s="2">
        <v>13.67</v>
      </c>
      <c r="N2235" s="2">
        <v>17.333333</v>
      </c>
      <c r="O2235" s="2">
        <f>Ventas[[#This Row],[Cantidad]]*Ventas[[#This Row],[Costo unitario]]</f>
        <v>41.01</v>
      </c>
      <c r="P2235" s="2">
        <f>Ventas[[#This Row],[Cantidad]]*Ventas[[#This Row],[Precio unitario]]</f>
        <v>51.999999000000003</v>
      </c>
    </row>
    <row r="2236" spans="2:16" x14ac:dyDescent="0.3">
      <c r="B2236" s="1">
        <v>42437</v>
      </c>
      <c r="C2236">
        <v>2016</v>
      </c>
      <c r="D2236" t="s">
        <v>51</v>
      </c>
      <c r="E2236">
        <v>53</v>
      </c>
      <c r="F2236" t="s">
        <v>90</v>
      </c>
      <c r="G2236" t="s">
        <v>34</v>
      </c>
      <c r="H2236" t="s">
        <v>1</v>
      </c>
      <c r="I2236" s="16">
        <f>VLOOKUP(Ventas[[#This Row],[Estado]], Población[#All], 2, 0)</f>
        <v>39240000</v>
      </c>
      <c r="J2236" t="s">
        <v>61</v>
      </c>
      <c r="K2236" t="s">
        <v>64</v>
      </c>
      <c r="L2236">
        <v>2</v>
      </c>
      <c r="M2236" s="2">
        <v>20</v>
      </c>
      <c r="N2236" s="2">
        <v>22.5</v>
      </c>
      <c r="O2236" s="2">
        <f>Ventas[[#This Row],[Cantidad]]*Ventas[[#This Row],[Costo unitario]]</f>
        <v>40</v>
      </c>
      <c r="P2236" s="2">
        <f>Ventas[[#This Row],[Cantidad]]*Ventas[[#This Row],[Precio unitario]]</f>
        <v>45</v>
      </c>
    </row>
    <row r="2237" spans="2:16" x14ac:dyDescent="0.3">
      <c r="B2237" s="1">
        <v>42450</v>
      </c>
      <c r="C2237">
        <v>2016</v>
      </c>
      <c r="D2237" t="s">
        <v>51</v>
      </c>
      <c r="E2237">
        <v>53</v>
      </c>
      <c r="F2237" t="s">
        <v>90</v>
      </c>
      <c r="G2237" t="s">
        <v>34</v>
      </c>
      <c r="H2237" t="s">
        <v>1</v>
      </c>
      <c r="I2237" s="16">
        <f>VLOOKUP(Ventas[[#This Row],[Estado]], Población[#All], 2, 0)</f>
        <v>39240000</v>
      </c>
      <c r="J2237" t="s">
        <v>62</v>
      </c>
      <c r="K2237" t="s">
        <v>70</v>
      </c>
      <c r="L2237">
        <v>1</v>
      </c>
      <c r="M2237" s="2">
        <v>800</v>
      </c>
      <c r="N2237" s="2">
        <v>1101</v>
      </c>
      <c r="O2237" s="2">
        <f>Ventas[[#This Row],[Cantidad]]*Ventas[[#This Row],[Costo unitario]]</f>
        <v>800</v>
      </c>
      <c r="P2237" s="2">
        <f>Ventas[[#This Row],[Cantidad]]*Ventas[[#This Row],[Precio unitario]]</f>
        <v>1101</v>
      </c>
    </row>
    <row r="2238" spans="2:16" x14ac:dyDescent="0.3">
      <c r="B2238" s="1">
        <v>42454</v>
      </c>
      <c r="C2238">
        <v>2016</v>
      </c>
      <c r="D2238" t="s">
        <v>51</v>
      </c>
      <c r="E2238">
        <v>53</v>
      </c>
      <c r="F2238" t="s">
        <v>90</v>
      </c>
      <c r="G2238" t="s">
        <v>34</v>
      </c>
      <c r="H2238" t="s">
        <v>1</v>
      </c>
      <c r="I2238" s="16">
        <f>VLOOKUP(Ventas[[#This Row],[Estado]], Población[#All], 2, 0)</f>
        <v>39240000</v>
      </c>
      <c r="J2238" t="s">
        <v>62</v>
      </c>
      <c r="K2238" t="s">
        <v>70</v>
      </c>
      <c r="L2238">
        <v>2</v>
      </c>
      <c r="M2238" s="2">
        <v>325</v>
      </c>
      <c r="N2238" s="2">
        <v>432</v>
      </c>
      <c r="O2238" s="2">
        <f>Ventas[[#This Row],[Cantidad]]*Ventas[[#This Row],[Costo unitario]]</f>
        <v>650</v>
      </c>
      <c r="P2238" s="2">
        <f>Ventas[[#This Row],[Cantidad]]*Ventas[[#This Row],[Precio unitario]]</f>
        <v>864</v>
      </c>
    </row>
    <row r="2239" spans="2:16" x14ac:dyDescent="0.3">
      <c r="B2239" s="1">
        <v>42489</v>
      </c>
      <c r="C2239">
        <v>2016</v>
      </c>
      <c r="D2239" t="s">
        <v>52</v>
      </c>
      <c r="E2239">
        <v>53</v>
      </c>
      <c r="F2239" t="s">
        <v>90</v>
      </c>
      <c r="G2239" t="s">
        <v>34</v>
      </c>
      <c r="H2239" t="s">
        <v>1</v>
      </c>
      <c r="I2239" s="16">
        <f>VLOOKUP(Ventas[[#This Row],[Estado]], Población[#All], 2, 0)</f>
        <v>39240000</v>
      </c>
      <c r="J2239" t="s">
        <v>62</v>
      </c>
      <c r="K2239" t="s">
        <v>70</v>
      </c>
      <c r="L2239">
        <v>2</v>
      </c>
      <c r="M2239" s="2">
        <v>324</v>
      </c>
      <c r="N2239" s="2">
        <v>399.5</v>
      </c>
      <c r="O2239" s="2">
        <f>Ventas[[#This Row],[Cantidad]]*Ventas[[#This Row],[Costo unitario]]</f>
        <v>648</v>
      </c>
      <c r="P2239" s="2">
        <f>Ventas[[#This Row],[Cantidad]]*Ventas[[#This Row],[Precio unitario]]</f>
        <v>799</v>
      </c>
    </row>
    <row r="2240" spans="2:16" x14ac:dyDescent="0.3">
      <c r="B2240" s="1">
        <v>42520</v>
      </c>
      <c r="C2240">
        <v>2016</v>
      </c>
      <c r="D2240" t="s">
        <v>53</v>
      </c>
      <c r="E2240">
        <v>53</v>
      </c>
      <c r="F2240" t="s">
        <v>90</v>
      </c>
      <c r="G2240" t="s">
        <v>34</v>
      </c>
      <c r="H2240" t="s">
        <v>1</v>
      </c>
      <c r="I2240" s="16">
        <f>VLOOKUP(Ventas[[#This Row],[Estado]], Población[#All], 2, 0)</f>
        <v>39240000</v>
      </c>
      <c r="J2240" t="s">
        <v>61</v>
      </c>
      <c r="K2240" t="s">
        <v>64</v>
      </c>
      <c r="L2240">
        <v>3</v>
      </c>
      <c r="M2240" s="2">
        <v>81.67</v>
      </c>
      <c r="N2240" s="2">
        <v>95.666667000000004</v>
      </c>
      <c r="O2240" s="2">
        <f>Ventas[[#This Row],[Cantidad]]*Ventas[[#This Row],[Costo unitario]]</f>
        <v>245.01</v>
      </c>
      <c r="P2240" s="2">
        <f>Ventas[[#This Row],[Cantidad]]*Ventas[[#This Row],[Precio unitario]]</f>
        <v>287.000001</v>
      </c>
    </row>
    <row r="2241" spans="2:16" x14ac:dyDescent="0.3">
      <c r="B2241" s="1">
        <v>42546</v>
      </c>
      <c r="C2241">
        <v>2016</v>
      </c>
      <c r="D2241" t="s">
        <v>54</v>
      </c>
      <c r="E2241">
        <v>53</v>
      </c>
      <c r="F2241" t="s">
        <v>90</v>
      </c>
      <c r="G2241" t="s">
        <v>34</v>
      </c>
      <c r="H2241" t="s">
        <v>1</v>
      </c>
      <c r="I2241" s="16">
        <f>VLOOKUP(Ventas[[#This Row],[Estado]], Población[#All], 2, 0)</f>
        <v>39240000</v>
      </c>
      <c r="J2241" t="s">
        <v>62</v>
      </c>
      <c r="K2241" t="s">
        <v>70</v>
      </c>
      <c r="L2241">
        <v>3</v>
      </c>
      <c r="M2241" s="2">
        <v>383.33</v>
      </c>
      <c r="N2241" s="2">
        <v>459.33333299999998</v>
      </c>
      <c r="O2241" s="2">
        <f>Ventas[[#This Row],[Cantidad]]*Ventas[[#This Row],[Costo unitario]]</f>
        <v>1149.99</v>
      </c>
      <c r="P2241" s="2">
        <f>Ventas[[#This Row],[Cantidad]]*Ventas[[#This Row],[Precio unitario]]</f>
        <v>1377.9999989999999</v>
      </c>
    </row>
    <row r="2242" spans="2:16" x14ac:dyDescent="0.3">
      <c r="B2242" s="1">
        <v>42549</v>
      </c>
      <c r="C2242">
        <v>2016</v>
      </c>
      <c r="D2242" t="s">
        <v>54</v>
      </c>
      <c r="E2242">
        <v>53</v>
      </c>
      <c r="F2242" t="s">
        <v>90</v>
      </c>
      <c r="G2242" t="s">
        <v>34</v>
      </c>
      <c r="H2242" t="s">
        <v>1</v>
      </c>
      <c r="I2242" s="16">
        <f>VLOOKUP(Ventas[[#This Row],[Estado]], Población[#All], 2, 0)</f>
        <v>39240000</v>
      </c>
      <c r="J2242" t="s">
        <v>62</v>
      </c>
      <c r="K2242" t="s">
        <v>70</v>
      </c>
      <c r="L2242">
        <v>3</v>
      </c>
      <c r="M2242" s="2">
        <v>150</v>
      </c>
      <c r="N2242" s="2">
        <v>214</v>
      </c>
      <c r="O2242" s="2">
        <f>Ventas[[#This Row],[Cantidad]]*Ventas[[#This Row],[Costo unitario]]</f>
        <v>450</v>
      </c>
      <c r="P2242" s="2">
        <f>Ventas[[#This Row],[Cantidad]]*Ventas[[#This Row],[Precio unitario]]</f>
        <v>642</v>
      </c>
    </row>
    <row r="2243" spans="2:16" x14ac:dyDescent="0.3">
      <c r="B2243" s="1">
        <v>42567</v>
      </c>
      <c r="C2243">
        <v>2016</v>
      </c>
      <c r="D2243" t="s">
        <v>55</v>
      </c>
      <c r="E2243">
        <v>53</v>
      </c>
      <c r="F2243" t="s">
        <v>90</v>
      </c>
      <c r="G2243" t="s">
        <v>34</v>
      </c>
      <c r="H2243" t="s">
        <v>1</v>
      </c>
      <c r="I2243" s="16">
        <f>VLOOKUP(Ventas[[#This Row],[Estado]], Población[#All], 2, 0)</f>
        <v>39240000</v>
      </c>
      <c r="J2243" t="s">
        <v>62</v>
      </c>
      <c r="K2243" t="s">
        <v>70</v>
      </c>
      <c r="L2243">
        <v>3</v>
      </c>
      <c r="M2243" s="2">
        <v>66.67</v>
      </c>
      <c r="N2243" s="2">
        <v>86</v>
      </c>
      <c r="O2243" s="2">
        <f>Ventas[[#This Row],[Cantidad]]*Ventas[[#This Row],[Costo unitario]]</f>
        <v>200.01</v>
      </c>
      <c r="P2243" s="2">
        <f>Ventas[[#This Row],[Cantidad]]*Ventas[[#This Row],[Precio unitario]]</f>
        <v>258</v>
      </c>
    </row>
    <row r="2244" spans="2:16" x14ac:dyDescent="0.3">
      <c r="B2244" s="1">
        <v>42570</v>
      </c>
      <c r="C2244">
        <v>2016</v>
      </c>
      <c r="D2244" t="s">
        <v>55</v>
      </c>
      <c r="E2244">
        <v>53</v>
      </c>
      <c r="F2244" t="s">
        <v>90</v>
      </c>
      <c r="G2244" t="s">
        <v>34</v>
      </c>
      <c r="H2244" t="s">
        <v>1</v>
      </c>
      <c r="I2244" s="16">
        <f>VLOOKUP(Ventas[[#This Row],[Estado]], Población[#All], 2, 0)</f>
        <v>39240000</v>
      </c>
      <c r="J2244" t="s">
        <v>61</v>
      </c>
      <c r="K2244" t="s">
        <v>64</v>
      </c>
      <c r="L2244">
        <v>3</v>
      </c>
      <c r="M2244" s="2">
        <v>23.33</v>
      </c>
      <c r="N2244" s="2">
        <v>28.666667</v>
      </c>
      <c r="O2244" s="2">
        <f>Ventas[[#This Row],[Cantidad]]*Ventas[[#This Row],[Costo unitario]]</f>
        <v>69.989999999999995</v>
      </c>
      <c r="P2244" s="2">
        <f>Ventas[[#This Row],[Cantidad]]*Ventas[[#This Row],[Precio unitario]]</f>
        <v>86.000000999999997</v>
      </c>
    </row>
    <row r="2245" spans="2:16" x14ac:dyDescent="0.3">
      <c r="B2245" s="1">
        <v>42570</v>
      </c>
      <c r="C2245">
        <v>2016</v>
      </c>
      <c r="D2245" t="s">
        <v>55</v>
      </c>
      <c r="E2245">
        <v>53</v>
      </c>
      <c r="F2245" t="s">
        <v>90</v>
      </c>
      <c r="G2245" t="s">
        <v>34</v>
      </c>
      <c r="H2245" t="s">
        <v>1</v>
      </c>
      <c r="I2245" s="16">
        <f>VLOOKUP(Ventas[[#This Row],[Estado]], Población[#All], 2, 0)</f>
        <v>39240000</v>
      </c>
      <c r="J2245" t="s">
        <v>61</v>
      </c>
      <c r="K2245" t="s">
        <v>64</v>
      </c>
      <c r="L2245">
        <v>1</v>
      </c>
      <c r="M2245" s="2">
        <v>665</v>
      </c>
      <c r="N2245" s="2">
        <v>858</v>
      </c>
      <c r="O2245" s="2">
        <f>Ventas[[#This Row],[Cantidad]]*Ventas[[#This Row],[Costo unitario]]</f>
        <v>665</v>
      </c>
      <c r="P2245" s="2">
        <f>Ventas[[#This Row],[Cantidad]]*Ventas[[#This Row],[Precio unitario]]</f>
        <v>858</v>
      </c>
    </row>
    <row r="2246" spans="2:16" hidden="1" x14ac:dyDescent="0.3">
      <c r="B2246" s="1">
        <v>42237</v>
      </c>
      <c r="C2246">
        <v>2015</v>
      </c>
      <c r="D2246" t="s">
        <v>56</v>
      </c>
      <c r="E2246">
        <v>53</v>
      </c>
      <c r="F2246" t="s">
        <v>90</v>
      </c>
      <c r="G2246" t="s">
        <v>34</v>
      </c>
      <c r="H2246" t="s">
        <v>1</v>
      </c>
      <c r="I2246" s="16">
        <f>VLOOKUP(Ventas[[#This Row],[Estado]], Población[#All], 2, 0)</f>
        <v>39240000</v>
      </c>
      <c r="J2246" t="s">
        <v>61</v>
      </c>
      <c r="K2246" t="s">
        <v>64</v>
      </c>
      <c r="L2246">
        <v>3</v>
      </c>
      <c r="M2246" s="2">
        <v>18.329999999999998</v>
      </c>
      <c r="N2246" s="2">
        <v>17.666667</v>
      </c>
      <c r="O2246" s="2">
        <f>Ventas[[#This Row],[Cantidad]]*Ventas[[#This Row],[Costo unitario]]</f>
        <v>54.989999999999995</v>
      </c>
      <c r="P2246" s="2">
        <f>Ventas[[#This Row],[Cantidad]]*Ventas[[#This Row],[Precio unitario]]</f>
        <v>53.000000999999997</v>
      </c>
    </row>
    <row r="2247" spans="2:16" hidden="1" x14ac:dyDescent="0.3">
      <c r="B2247" s="1">
        <v>42237</v>
      </c>
      <c r="C2247">
        <v>2015</v>
      </c>
      <c r="D2247" t="s">
        <v>56</v>
      </c>
      <c r="E2247">
        <v>53</v>
      </c>
      <c r="F2247" t="s">
        <v>90</v>
      </c>
      <c r="G2247" t="s">
        <v>34</v>
      </c>
      <c r="H2247" t="s">
        <v>1</v>
      </c>
      <c r="I2247" s="16">
        <f>VLOOKUP(Ventas[[#This Row],[Estado]], Población[#All], 2, 0)</f>
        <v>39240000</v>
      </c>
      <c r="J2247" t="s">
        <v>61</v>
      </c>
      <c r="K2247" t="s">
        <v>64</v>
      </c>
      <c r="L2247">
        <v>1</v>
      </c>
      <c r="M2247" s="2">
        <v>175</v>
      </c>
      <c r="N2247" s="2">
        <v>178</v>
      </c>
      <c r="O2247" s="2">
        <f>Ventas[[#This Row],[Cantidad]]*Ventas[[#This Row],[Costo unitario]]</f>
        <v>175</v>
      </c>
      <c r="P2247" s="2">
        <f>Ventas[[#This Row],[Cantidad]]*Ventas[[#This Row],[Precio unitario]]</f>
        <v>178</v>
      </c>
    </row>
    <row r="2248" spans="2:16" hidden="1" x14ac:dyDescent="0.3">
      <c r="B2248" s="1">
        <v>42244</v>
      </c>
      <c r="C2248">
        <v>2015</v>
      </c>
      <c r="D2248" t="s">
        <v>56</v>
      </c>
      <c r="E2248">
        <v>53</v>
      </c>
      <c r="F2248" t="s">
        <v>90</v>
      </c>
      <c r="G2248" t="s">
        <v>34</v>
      </c>
      <c r="H2248" t="s">
        <v>1</v>
      </c>
      <c r="I2248" s="16">
        <f>VLOOKUP(Ventas[[#This Row],[Estado]], Población[#All], 2, 0)</f>
        <v>39240000</v>
      </c>
      <c r="J2248" t="s">
        <v>61</v>
      </c>
      <c r="K2248" t="s">
        <v>64</v>
      </c>
      <c r="L2248">
        <v>1</v>
      </c>
      <c r="M2248" s="2">
        <v>945</v>
      </c>
      <c r="N2248" s="2">
        <v>1033</v>
      </c>
      <c r="O2248" s="2">
        <f>Ventas[[#This Row],[Cantidad]]*Ventas[[#This Row],[Costo unitario]]</f>
        <v>945</v>
      </c>
      <c r="P2248" s="2">
        <f>Ventas[[#This Row],[Cantidad]]*Ventas[[#This Row],[Precio unitario]]</f>
        <v>1033</v>
      </c>
    </row>
    <row r="2249" spans="2:16" hidden="1" x14ac:dyDescent="0.3">
      <c r="B2249" s="1">
        <v>42244</v>
      </c>
      <c r="C2249">
        <v>2015</v>
      </c>
      <c r="D2249" t="s">
        <v>56</v>
      </c>
      <c r="E2249">
        <v>53</v>
      </c>
      <c r="F2249" t="s">
        <v>90</v>
      </c>
      <c r="G2249" t="s">
        <v>34</v>
      </c>
      <c r="H2249" t="s">
        <v>1</v>
      </c>
      <c r="I2249" s="16">
        <f>VLOOKUP(Ventas[[#This Row],[Estado]], Población[#All], 2, 0)</f>
        <v>39240000</v>
      </c>
      <c r="J2249" t="s">
        <v>61</v>
      </c>
      <c r="K2249" t="s">
        <v>64</v>
      </c>
      <c r="L2249">
        <v>2</v>
      </c>
      <c r="M2249" s="2">
        <v>18.5</v>
      </c>
      <c r="N2249" s="2">
        <v>19</v>
      </c>
      <c r="O2249" s="2">
        <f>Ventas[[#This Row],[Cantidad]]*Ventas[[#This Row],[Costo unitario]]</f>
        <v>37</v>
      </c>
      <c r="P2249" s="2">
        <f>Ventas[[#This Row],[Cantidad]]*Ventas[[#This Row],[Precio unitario]]</f>
        <v>38</v>
      </c>
    </row>
    <row r="2250" spans="2:16" hidden="1" x14ac:dyDescent="0.3">
      <c r="B2250" s="1">
        <v>42247</v>
      </c>
      <c r="C2250">
        <v>2015</v>
      </c>
      <c r="D2250" t="s">
        <v>56</v>
      </c>
      <c r="E2250">
        <v>53</v>
      </c>
      <c r="F2250" t="s">
        <v>90</v>
      </c>
      <c r="G2250" t="s">
        <v>34</v>
      </c>
      <c r="H2250" t="s">
        <v>1</v>
      </c>
      <c r="I2250" s="16">
        <f>VLOOKUP(Ventas[[#This Row],[Estado]], Población[#All], 2, 0)</f>
        <v>39240000</v>
      </c>
      <c r="J2250" t="s">
        <v>61</v>
      </c>
      <c r="K2250" t="s">
        <v>64</v>
      </c>
      <c r="L2250">
        <v>2</v>
      </c>
      <c r="M2250" s="2">
        <v>13.5</v>
      </c>
      <c r="N2250" s="2">
        <v>15.5</v>
      </c>
      <c r="O2250" s="2">
        <f>Ventas[[#This Row],[Cantidad]]*Ventas[[#This Row],[Costo unitario]]</f>
        <v>27</v>
      </c>
      <c r="P2250" s="2">
        <f>Ventas[[#This Row],[Cantidad]]*Ventas[[#This Row],[Precio unitario]]</f>
        <v>31</v>
      </c>
    </row>
    <row r="2251" spans="2:16" hidden="1" x14ac:dyDescent="0.3">
      <c r="B2251" s="1">
        <v>42249</v>
      </c>
      <c r="C2251">
        <v>2015</v>
      </c>
      <c r="D2251" t="s">
        <v>57</v>
      </c>
      <c r="E2251">
        <v>53</v>
      </c>
      <c r="F2251" t="s">
        <v>90</v>
      </c>
      <c r="G2251" t="s">
        <v>34</v>
      </c>
      <c r="H2251" t="s">
        <v>1</v>
      </c>
      <c r="I2251" s="16">
        <f>VLOOKUP(Ventas[[#This Row],[Estado]], Población[#All], 2, 0)</f>
        <v>39240000</v>
      </c>
      <c r="J2251" t="s">
        <v>61</v>
      </c>
      <c r="K2251" t="s">
        <v>64</v>
      </c>
      <c r="L2251">
        <v>2</v>
      </c>
      <c r="M2251" s="2">
        <v>455</v>
      </c>
      <c r="N2251" s="2">
        <v>510</v>
      </c>
      <c r="O2251" s="2">
        <f>Ventas[[#This Row],[Cantidad]]*Ventas[[#This Row],[Costo unitario]]</f>
        <v>910</v>
      </c>
      <c r="P2251" s="2">
        <f>Ventas[[#This Row],[Cantidad]]*Ventas[[#This Row],[Precio unitario]]</f>
        <v>1020</v>
      </c>
    </row>
    <row r="2252" spans="2:16" hidden="1" x14ac:dyDescent="0.3">
      <c r="B2252" s="1">
        <v>42254</v>
      </c>
      <c r="C2252">
        <v>2015</v>
      </c>
      <c r="D2252" t="s">
        <v>57</v>
      </c>
      <c r="E2252">
        <v>53</v>
      </c>
      <c r="F2252" t="s">
        <v>90</v>
      </c>
      <c r="G2252" t="s">
        <v>34</v>
      </c>
      <c r="H2252" t="s">
        <v>1</v>
      </c>
      <c r="I2252" s="16">
        <f>VLOOKUP(Ventas[[#This Row],[Estado]], Población[#All], 2, 0)</f>
        <v>39240000</v>
      </c>
      <c r="J2252" t="s">
        <v>61</v>
      </c>
      <c r="K2252" t="s">
        <v>64</v>
      </c>
      <c r="L2252">
        <v>2</v>
      </c>
      <c r="M2252" s="2">
        <v>57.5</v>
      </c>
      <c r="N2252" s="2">
        <v>64.5</v>
      </c>
      <c r="O2252" s="2">
        <f>Ventas[[#This Row],[Cantidad]]*Ventas[[#This Row],[Costo unitario]]</f>
        <v>115</v>
      </c>
      <c r="P2252" s="2">
        <f>Ventas[[#This Row],[Cantidad]]*Ventas[[#This Row],[Precio unitario]]</f>
        <v>129</v>
      </c>
    </row>
    <row r="2253" spans="2:16" hidden="1" x14ac:dyDescent="0.3">
      <c r="B2253" s="1">
        <v>42254</v>
      </c>
      <c r="C2253">
        <v>2015</v>
      </c>
      <c r="D2253" t="s">
        <v>57</v>
      </c>
      <c r="E2253">
        <v>53</v>
      </c>
      <c r="F2253" t="s">
        <v>90</v>
      </c>
      <c r="G2253" t="s">
        <v>34</v>
      </c>
      <c r="H2253" t="s">
        <v>1</v>
      </c>
      <c r="I2253" s="16">
        <f>VLOOKUP(Ventas[[#This Row],[Estado]], Población[#All], 2, 0)</f>
        <v>39240000</v>
      </c>
      <c r="J2253" t="s">
        <v>61</v>
      </c>
      <c r="K2253" t="s">
        <v>64</v>
      </c>
      <c r="L2253">
        <v>1</v>
      </c>
      <c r="M2253" s="2">
        <v>350</v>
      </c>
      <c r="N2253" s="2">
        <v>338</v>
      </c>
      <c r="O2253" s="2">
        <f>Ventas[[#This Row],[Cantidad]]*Ventas[[#This Row],[Costo unitario]]</f>
        <v>350</v>
      </c>
      <c r="P2253" s="2">
        <f>Ventas[[#This Row],[Cantidad]]*Ventas[[#This Row],[Precio unitario]]</f>
        <v>338</v>
      </c>
    </row>
    <row r="2254" spans="2:16" hidden="1" x14ac:dyDescent="0.3">
      <c r="B2254" s="1">
        <v>42287</v>
      </c>
      <c r="C2254">
        <v>2015</v>
      </c>
      <c r="D2254" t="s">
        <v>58</v>
      </c>
      <c r="E2254">
        <v>53</v>
      </c>
      <c r="F2254" t="s">
        <v>90</v>
      </c>
      <c r="G2254" t="s">
        <v>34</v>
      </c>
      <c r="H2254" t="s">
        <v>1</v>
      </c>
      <c r="I2254" s="16">
        <f>VLOOKUP(Ventas[[#This Row],[Estado]], Población[#All], 2, 0)</f>
        <v>39240000</v>
      </c>
      <c r="J2254" t="s">
        <v>61</v>
      </c>
      <c r="K2254" t="s">
        <v>64</v>
      </c>
      <c r="L2254">
        <v>1</v>
      </c>
      <c r="M2254" s="2">
        <v>110</v>
      </c>
      <c r="N2254" s="2">
        <v>110</v>
      </c>
      <c r="O2254" s="2">
        <f>Ventas[[#This Row],[Cantidad]]*Ventas[[#This Row],[Costo unitario]]</f>
        <v>110</v>
      </c>
      <c r="P2254" s="2">
        <f>Ventas[[#This Row],[Cantidad]]*Ventas[[#This Row],[Precio unitario]]</f>
        <v>110</v>
      </c>
    </row>
    <row r="2255" spans="2:16" hidden="1" x14ac:dyDescent="0.3">
      <c r="B2255" s="1">
        <v>42287</v>
      </c>
      <c r="C2255">
        <v>2015</v>
      </c>
      <c r="D2255" t="s">
        <v>58</v>
      </c>
      <c r="E2255">
        <v>53</v>
      </c>
      <c r="F2255" t="s">
        <v>90</v>
      </c>
      <c r="G2255" t="s">
        <v>34</v>
      </c>
      <c r="H2255" t="s">
        <v>1</v>
      </c>
      <c r="I2255" s="16">
        <f>VLOOKUP(Ventas[[#This Row],[Estado]], Población[#All], 2, 0)</f>
        <v>39240000</v>
      </c>
      <c r="J2255" t="s">
        <v>61</v>
      </c>
      <c r="K2255" t="s">
        <v>64</v>
      </c>
      <c r="L2255">
        <v>1</v>
      </c>
      <c r="M2255" s="2">
        <v>32</v>
      </c>
      <c r="N2255" s="2">
        <v>33</v>
      </c>
      <c r="O2255" s="2">
        <f>Ventas[[#This Row],[Cantidad]]*Ventas[[#This Row],[Costo unitario]]</f>
        <v>32</v>
      </c>
      <c r="P2255" s="2">
        <f>Ventas[[#This Row],[Cantidad]]*Ventas[[#This Row],[Precio unitario]]</f>
        <v>33</v>
      </c>
    </row>
    <row r="2256" spans="2:16" hidden="1" x14ac:dyDescent="0.3">
      <c r="B2256" s="1">
        <v>42302</v>
      </c>
      <c r="C2256">
        <v>2015</v>
      </c>
      <c r="D2256" t="s">
        <v>58</v>
      </c>
      <c r="E2256">
        <v>53</v>
      </c>
      <c r="F2256" t="s">
        <v>90</v>
      </c>
      <c r="G2256" t="s">
        <v>34</v>
      </c>
      <c r="H2256" t="s">
        <v>1</v>
      </c>
      <c r="I2256" s="16">
        <f>VLOOKUP(Ventas[[#This Row],[Estado]], Población[#All], 2, 0)</f>
        <v>39240000</v>
      </c>
      <c r="J2256" t="s">
        <v>61</v>
      </c>
      <c r="K2256" t="s">
        <v>64</v>
      </c>
      <c r="L2256">
        <v>2</v>
      </c>
      <c r="M2256" s="2">
        <v>37.5</v>
      </c>
      <c r="N2256" s="2">
        <v>39</v>
      </c>
      <c r="O2256" s="2">
        <f>Ventas[[#This Row],[Cantidad]]*Ventas[[#This Row],[Costo unitario]]</f>
        <v>75</v>
      </c>
      <c r="P2256" s="2">
        <f>Ventas[[#This Row],[Cantidad]]*Ventas[[#This Row],[Precio unitario]]</f>
        <v>78</v>
      </c>
    </row>
    <row r="2257" spans="2:16" hidden="1" x14ac:dyDescent="0.3">
      <c r="B2257" s="1">
        <v>42302</v>
      </c>
      <c r="C2257">
        <v>2015</v>
      </c>
      <c r="D2257" t="s">
        <v>58</v>
      </c>
      <c r="E2257">
        <v>53</v>
      </c>
      <c r="F2257" t="s">
        <v>90</v>
      </c>
      <c r="G2257" t="s">
        <v>34</v>
      </c>
      <c r="H2257" t="s">
        <v>1</v>
      </c>
      <c r="I2257" s="16">
        <f>VLOOKUP(Ventas[[#This Row],[Estado]], Población[#All], 2, 0)</f>
        <v>39240000</v>
      </c>
      <c r="J2257" t="s">
        <v>61</v>
      </c>
      <c r="K2257" t="s">
        <v>64</v>
      </c>
      <c r="L2257">
        <v>3</v>
      </c>
      <c r="M2257" s="2">
        <v>11.33</v>
      </c>
      <c r="N2257" s="2">
        <v>13.333333</v>
      </c>
      <c r="O2257" s="2">
        <f>Ventas[[#This Row],[Cantidad]]*Ventas[[#This Row],[Costo unitario]]</f>
        <v>33.99</v>
      </c>
      <c r="P2257" s="2">
        <f>Ventas[[#This Row],[Cantidad]]*Ventas[[#This Row],[Precio unitario]]</f>
        <v>39.999999000000003</v>
      </c>
    </row>
    <row r="2258" spans="2:16" hidden="1" x14ac:dyDescent="0.3">
      <c r="B2258" s="1">
        <v>42303</v>
      </c>
      <c r="C2258">
        <v>2015</v>
      </c>
      <c r="D2258" t="s">
        <v>58</v>
      </c>
      <c r="E2258">
        <v>53</v>
      </c>
      <c r="F2258" t="s">
        <v>90</v>
      </c>
      <c r="G2258" t="s">
        <v>34</v>
      </c>
      <c r="H2258" t="s">
        <v>1</v>
      </c>
      <c r="I2258" s="16">
        <f>VLOOKUP(Ventas[[#This Row],[Estado]], Población[#All], 2, 0)</f>
        <v>39240000</v>
      </c>
      <c r="J2258" t="s">
        <v>62</v>
      </c>
      <c r="K2258" t="s">
        <v>70</v>
      </c>
      <c r="L2258">
        <v>3</v>
      </c>
      <c r="M2258" s="2">
        <v>483.33</v>
      </c>
      <c r="N2258" s="2">
        <v>522.33333300000004</v>
      </c>
      <c r="O2258" s="2">
        <f>Ventas[[#This Row],[Cantidad]]*Ventas[[#This Row],[Costo unitario]]</f>
        <v>1449.99</v>
      </c>
      <c r="P2258" s="2">
        <f>Ventas[[#This Row],[Cantidad]]*Ventas[[#This Row],[Precio unitario]]</f>
        <v>1566.9999990000001</v>
      </c>
    </row>
    <row r="2259" spans="2:16" hidden="1" x14ac:dyDescent="0.3">
      <c r="B2259" s="1">
        <v>42304</v>
      </c>
      <c r="C2259">
        <v>2015</v>
      </c>
      <c r="D2259" t="s">
        <v>58</v>
      </c>
      <c r="E2259">
        <v>53</v>
      </c>
      <c r="F2259" t="s">
        <v>90</v>
      </c>
      <c r="G2259" t="s">
        <v>34</v>
      </c>
      <c r="H2259" t="s">
        <v>1</v>
      </c>
      <c r="I2259" s="16">
        <f>VLOOKUP(Ventas[[#This Row],[Estado]], Población[#All], 2, 0)</f>
        <v>39240000</v>
      </c>
      <c r="J2259" t="s">
        <v>62</v>
      </c>
      <c r="K2259" t="s">
        <v>70</v>
      </c>
      <c r="L2259">
        <v>3</v>
      </c>
      <c r="M2259" s="2">
        <v>300</v>
      </c>
      <c r="N2259" s="2">
        <v>342.66666700000002</v>
      </c>
      <c r="O2259" s="2">
        <f>Ventas[[#This Row],[Cantidad]]*Ventas[[#This Row],[Costo unitario]]</f>
        <v>900</v>
      </c>
      <c r="P2259" s="2">
        <f>Ventas[[#This Row],[Cantidad]]*Ventas[[#This Row],[Precio unitario]]</f>
        <v>1028.0000010000001</v>
      </c>
    </row>
    <row r="2260" spans="2:16" hidden="1" x14ac:dyDescent="0.3">
      <c r="B2260" s="1">
        <v>42340</v>
      </c>
      <c r="C2260">
        <v>2015</v>
      </c>
      <c r="D2260" t="s">
        <v>60</v>
      </c>
      <c r="E2260">
        <v>53</v>
      </c>
      <c r="F2260" t="s">
        <v>90</v>
      </c>
      <c r="G2260" t="s">
        <v>34</v>
      </c>
      <c r="H2260" t="s">
        <v>1</v>
      </c>
      <c r="I2260" s="16">
        <f>VLOOKUP(Ventas[[#This Row],[Estado]], Población[#All], 2, 0)</f>
        <v>39240000</v>
      </c>
      <c r="J2260" t="s">
        <v>62</v>
      </c>
      <c r="K2260" t="s">
        <v>70</v>
      </c>
      <c r="L2260">
        <v>1</v>
      </c>
      <c r="M2260" s="2">
        <v>900</v>
      </c>
      <c r="N2260" s="2">
        <v>982</v>
      </c>
      <c r="O2260" s="2">
        <f>Ventas[[#This Row],[Cantidad]]*Ventas[[#This Row],[Costo unitario]]</f>
        <v>900</v>
      </c>
      <c r="P2260" s="2">
        <f>Ventas[[#This Row],[Cantidad]]*Ventas[[#This Row],[Precio unitario]]</f>
        <v>982</v>
      </c>
    </row>
    <row r="2261" spans="2:16" hidden="1" x14ac:dyDescent="0.3">
      <c r="B2261" s="1">
        <v>42346</v>
      </c>
      <c r="C2261">
        <v>2015</v>
      </c>
      <c r="D2261" t="s">
        <v>60</v>
      </c>
      <c r="E2261">
        <v>53</v>
      </c>
      <c r="F2261" t="s">
        <v>90</v>
      </c>
      <c r="G2261" t="s">
        <v>34</v>
      </c>
      <c r="H2261" t="s">
        <v>1</v>
      </c>
      <c r="I2261" s="16">
        <f>VLOOKUP(Ventas[[#This Row],[Estado]], Población[#All], 2, 0)</f>
        <v>39240000</v>
      </c>
      <c r="J2261" t="s">
        <v>62</v>
      </c>
      <c r="K2261" t="s">
        <v>70</v>
      </c>
      <c r="L2261">
        <v>3</v>
      </c>
      <c r="M2261" s="2">
        <v>133.33000000000001</v>
      </c>
      <c r="N2261" s="2">
        <v>136.66666699999999</v>
      </c>
      <c r="O2261" s="2">
        <f>Ventas[[#This Row],[Cantidad]]*Ventas[[#This Row],[Costo unitario]]</f>
        <v>399.99</v>
      </c>
      <c r="P2261" s="2">
        <f>Ventas[[#This Row],[Cantidad]]*Ventas[[#This Row],[Precio unitario]]</f>
        <v>410.000001</v>
      </c>
    </row>
    <row r="2262" spans="2:16" x14ac:dyDescent="0.3">
      <c r="B2262" s="1">
        <v>42375</v>
      </c>
      <c r="C2262">
        <v>2016</v>
      </c>
      <c r="D2262" t="s">
        <v>49</v>
      </c>
      <c r="E2262">
        <v>53</v>
      </c>
      <c r="F2262" t="s">
        <v>89</v>
      </c>
      <c r="G2262" t="s">
        <v>34</v>
      </c>
      <c r="H2262" t="s">
        <v>1</v>
      </c>
      <c r="I2262" s="16">
        <f>VLOOKUP(Ventas[[#This Row],[Estado]], Población[#All], 2, 0)</f>
        <v>39240000</v>
      </c>
      <c r="J2262" t="s">
        <v>62</v>
      </c>
      <c r="K2262" t="s">
        <v>70</v>
      </c>
      <c r="L2262">
        <v>1</v>
      </c>
      <c r="M2262" s="2">
        <v>1350</v>
      </c>
      <c r="N2262" s="2">
        <v>1519</v>
      </c>
      <c r="O2262" s="2">
        <f>Ventas[[#This Row],[Cantidad]]*Ventas[[#This Row],[Costo unitario]]</f>
        <v>1350</v>
      </c>
      <c r="P2262" s="2">
        <f>Ventas[[#This Row],[Cantidad]]*Ventas[[#This Row],[Precio unitario]]</f>
        <v>1519</v>
      </c>
    </row>
    <row r="2263" spans="2:16" x14ac:dyDescent="0.3">
      <c r="B2263" s="1">
        <v>42478</v>
      </c>
      <c r="C2263">
        <v>2016</v>
      </c>
      <c r="D2263" t="s">
        <v>52</v>
      </c>
      <c r="E2263">
        <v>53</v>
      </c>
      <c r="F2263" t="s">
        <v>89</v>
      </c>
      <c r="G2263" t="s">
        <v>34</v>
      </c>
      <c r="H2263" t="s">
        <v>1</v>
      </c>
      <c r="I2263" s="16">
        <f>VLOOKUP(Ventas[[#This Row],[Estado]], Población[#All], 2, 0)</f>
        <v>39240000</v>
      </c>
      <c r="J2263" t="s">
        <v>62</v>
      </c>
      <c r="K2263" t="s">
        <v>70</v>
      </c>
      <c r="L2263">
        <v>1</v>
      </c>
      <c r="M2263" s="2">
        <v>700</v>
      </c>
      <c r="N2263" s="2">
        <v>864</v>
      </c>
      <c r="O2263" s="2">
        <f>Ventas[[#This Row],[Cantidad]]*Ventas[[#This Row],[Costo unitario]]</f>
        <v>700</v>
      </c>
      <c r="P2263" s="2">
        <f>Ventas[[#This Row],[Cantidad]]*Ventas[[#This Row],[Precio unitario]]</f>
        <v>864</v>
      </c>
    </row>
    <row r="2264" spans="2:16" x14ac:dyDescent="0.3">
      <c r="B2264" s="1">
        <v>42578</v>
      </c>
      <c r="C2264">
        <v>2016</v>
      </c>
      <c r="D2264" t="s">
        <v>55</v>
      </c>
      <c r="E2264">
        <v>53</v>
      </c>
      <c r="F2264" t="s">
        <v>89</v>
      </c>
      <c r="G2264" t="s">
        <v>34</v>
      </c>
      <c r="H2264" t="s">
        <v>1</v>
      </c>
      <c r="I2264" s="16">
        <f>VLOOKUP(Ventas[[#This Row],[Estado]], Población[#All], 2, 0)</f>
        <v>39240000</v>
      </c>
      <c r="J2264" t="s">
        <v>62</v>
      </c>
      <c r="K2264" t="s">
        <v>70</v>
      </c>
      <c r="L2264">
        <v>2</v>
      </c>
      <c r="M2264" s="2">
        <v>50</v>
      </c>
      <c r="N2264" s="2">
        <v>58</v>
      </c>
      <c r="O2264" s="2">
        <f>Ventas[[#This Row],[Cantidad]]*Ventas[[#This Row],[Costo unitario]]</f>
        <v>100</v>
      </c>
      <c r="P2264" s="2">
        <f>Ventas[[#This Row],[Cantidad]]*Ventas[[#This Row],[Precio unitario]]</f>
        <v>116</v>
      </c>
    </row>
    <row r="2265" spans="2:16" hidden="1" x14ac:dyDescent="0.3">
      <c r="B2265" s="1">
        <v>42244</v>
      </c>
      <c r="C2265">
        <v>2015</v>
      </c>
      <c r="D2265" t="s">
        <v>56</v>
      </c>
      <c r="E2265">
        <v>53</v>
      </c>
      <c r="F2265" t="s">
        <v>89</v>
      </c>
      <c r="G2265" t="s">
        <v>34</v>
      </c>
      <c r="H2265" t="s">
        <v>1</v>
      </c>
      <c r="I2265" s="16">
        <f>VLOOKUP(Ventas[[#This Row],[Estado]], Población[#All], 2, 0)</f>
        <v>39240000</v>
      </c>
      <c r="J2265" t="s">
        <v>62</v>
      </c>
      <c r="K2265" t="s">
        <v>70</v>
      </c>
      <c r="L2265">
        <v>1</v>
      </c>
      <c r="M2265" s="2">
        <v>1300</v>
      </c>
      <c r="N2265" s="2">
        <v>1344</v>
      </c>
      <c r="O2265" s="2">
        <f>Ventas[[#This Row],[Cantidad]]*Ventas[[#This Row],[Costo unitario]]</f>
        <v>1300</v>
      </c>
      <c r="P2265" s="2">
        <f>Ventas[[#This Row],[Cantidad]]*Ventas[[#This Row],[Precio unitario]]</f>
        <v>1344</v>
      </c>
    </row>
    <row r="2266" spans="2:16" hidden="1" x14ac:dyDescent="0.3">
      <c r="B2266" s="1">
        <v>42274</v>
      </c>
      <c r="C2266">
        <v>2015</v>
      </c>
      <c r="D2266" t="s">
        <v>57</v>
      </c>
      <c r="E2266">
        <v>53</v>
      </c>
      <c r="F2266" t="s">
        <v>89</v>
      </c>
      <c r="G2266" t="s">
        <v>34</v>
      </c>
      <c r="H2266" t="s">
        <v>1</v>
      </c>
      <c r="I2266" s="16">
        <f>VLOOKUP(Ventas[[#This Row],[Estado]], Población[#All], 2, 0)</f>
        <v>39240000</v>
      </c>
      <c r="J2266" t="s">
        <v>62</v>
      </c>
      <c r="K2266" t="s">
        <v>70</v>
      </c>
      <c r="L2266">
        <v>1</v>
      </c>
      <c r="M2266" s="2">
        <v>1200</v>
      </c>
      <c r="N2266" s="2">
        <v>1147</v>
      </c>
      <c r="O2266" s="2">
        <f>Ventas[[#This Row],[Cantidad]]*Ventas[[#This Row],[Costo unitario]]</f>
        <v>1200</v>
      </c>
      <c r="P2266" s="2">
        <f>Ventas[[#This Row],[Cantidad]]*Ventas[[#This Row],[Precio unitario]]</f>
        <v>1147</v>
      </c>
    </row>
    <row r="2267" spans="2:16" x14ac:dyDescent="0.3">
      <c r="B2267" s="1">
        <v>42384</v>
      </c>
      <c r="C2267">
        <v>2016</v>
      </c>
      <c r="D2267" t="s">
        <v>49</v>
      </c>
      <c r="E2267">
        <v>53</v>
      </c>
      <c r="F2267" t="s">
        <v>90</v>
      </c>
      <c r="G2267" t="s">
        <v>34</v>
      </c>
      <c r="H2267" t="s">
        <v>1</v>
      </c>
      <c r="I2267" s="16">
        <f>VLOOKUP(Ventas[[#This Row],[Estado]], Población[#All], 2, 0)</f>
        <v>39240000</v>
      </c>
      <c r="J2267" t="s">
        <v>61</v>
      </c>
      <c r="K2267" t="s">
        <v>78</v>
      </c>
      <c r="L2267">
        <v>3</v>
      </c>
      <c r="M2267" s="2">
        <v>26.67</v>
      </c>
      <c r="N2267" s="2">
        <v>33.666666999999997</v>
      </c>
      <c r="O2267" s="2">
        <f>Ventas[[#This Row],[Cantidad]]*Ventas[[#This Row],[Costo unitario]]</f>
        <v>80.010000000000005</v>
      </c>
      <c r="P2267" s="2">
        <f>Ventas[[#This Row],[Cantidad]]*Ventas[[#This Row],[Precio unitario]]</f>
        <v>101.000001</v>
      </c>
    </row>
    <row r="2268" spans="2:16" x14ac:dyDescent="0.3">
      <c r="B2268" s="1">
        <v>42454</v>
      </c>
      <c r="C2268">
        <v>2016</v>
      </c>
      <c r="D2268" t="s">
        <v>51</v>
      </c>
      <c r="E2268">
        <v>53</v>
      </c>
      <c r="F2268" t="s">
        <v>90</v>
      </c>
      <c r="G2268" t="s">
        <v>34</v>
      </c>
      <c r="H2268" t="s">
        <v>1</v>
      </c>
      <c r="I2268" s="16">
        <f>VLOOKUP(Ventas[[#This Row],[Estado]], Población[#All], 2, 0)</f>
        <v>39240000</v>
      </c>
      <c r="J2268" t="s">
        <v>61</v>
      </c>
      <c r="K2268" t="s">
        <v>78</v>
      </c>
      <c r="L2268">
        <v>1</v>
      </c>
      <c r="M2268" s="2">
        <v>15</v>
      </c>
      <c r="N2268" s="2">
        <v>20</v>
      </c>
      <c r="O2268" s="2">
        <f>Ventas[[#This Row],[Cantidad]]*Ventas[[#This Row],[Costo unitario]]</f>
        <v>15</v>
      </c>
      <c r="P2268" s="2">
        <f>Ventas[[#This Row],[Cantidad]]*Ventas[[#This Row],[Precio unitario]]</f>
        <v>20</v>
      </c>
    </row>
    <row r="2269" spans="2:16" x14ac:dyDescent="0.3">
      <c r="B2269" s="1">
        <v>42471</v>
      </c>
      <c r="C2269">
        <v>2016</v>
      </c>
      <c r="D2269" t="s">
        <v>52</v>
      </c>
      <c r="E2269">
        <v>53</v>
      </c>
      <c r="F2269" t="s">
        <v>90</v>
      </c>
      <c r="G2269" t="s">
        <v>34</v>
      </c>
      <c r="H2269" t="s">
        <v>1</v>
      </c>
      <c r="I2269" s="16">
        <f>VLOOKUP(Ventas[[#This Row],[Estado]], Población[#All], 2, 0)</f>
        <v>39240000</v>
      </c>
      <c r="J2269" t="s">
        <v>63</v>
      </c>
      <c r="K2269" t="s">
        <v>77</v>
      </c>
      <c r="L2269">
        <v>2</v>
      </c>
      <c r="M2269" s="2">
        <v>850.5</v>
      </c>
      <c r="N2269" s="2">
        <v>833</v>
      </c>
      <c r="O2269" s="2">
        <f>Ventas[[#This Row],[Cantidad]]*Ventas[[#This Row],[Costo unitario]]</f>
        <v>1701</v>
      </c>
      <c r="P2269" s="2">
        <f>Ventas[[#This Row],[Cantidad]]*Ventas[[#This Row],[Precio unitario]]</f>
        <v>1666</v>
      </c>
    </row>
    <row r="2270" spans="2:16" x14ac:dyDescent="0.3">
      <c r="B2270" s="1">
        <v>42489</v>
      </c>
      <c r="C2270">
        <v>2016</v>
      </c>
      <c r="D2270" t="s">
        <v>52</v>
      </c>
      <c r="E2270">
        <v>53</v>
      </c>
      <c r="F2270" t="s">
        <v>90</v>
      </c>
      <c r="G2270" t="s">
        <v>34</v>
      </c>
      <c r="H2270" t="s">
        <v>1</v>
      </c>
      <c r="I2270" s="16">
        <f>VLOOKUP(Ventas[[#This Row],[Estado]], Población[#All], 2, 0)</f>
        <v>39240000</v>
      </c>
      <c r="J2270" t="s">
        <v>63</v>
      </c>
      <c r="K2270" t="s">
        <v>77</v>
      </c>
      <c r="L2270">
        <v>3</v>
      </c>
      <c r="M2270" s="2">
        <v>814.33</v>
      </c>
      <c r="N2270" s="2">
        <v>851.33333300000004</v>
      </c>
      <c r="O2270" s="2">
        <f>Ventas[[#This Row],[Cantidad]]*Ventas[[#This Row],[Costo unitario]]</f>
        <v>2442.9900000000002</v>
      </c>
      <c r="P2270" s="2">
        <f>Ventas[[#This Row],[Cantidad]]*Ventas[[#This Row],[Precio unitario]]</f>
        <v>2553.9999990000001</v>
      </c>
    </row>
    <row r="2271" spans="2:16" x14ac:dyDescent="0.3">
      <c r="B2271" s="1">
        <v>42491</v>
      </c>
      <c r="C2271">
        <v>2016</v>
      </c>
      <c r="D2271" t="s">
        <v>53</v>
      </c>
      <c r="E2271">
        <v>53</v>
      </c>
      <c r="F2271" t="s">
        <v>90</v>
      </c>
      <c r="G2271" t="s">
        <v>34</v>
      </c>
      <c r="H2271" t="s">
        <v>1</v>
      </c>
      <c r="I2271" s="16">
        <f>VLOOKUP(Ventas[[#This Row],[Estado]], Población[#All], 2, 0)</f>
        <v>39240000</v>
      </c>
      <c r="J2271" t="s">
        <v>61</v>
      </c>
      <c r="K2271" t="s">
        <v>78</v>
      </c>
      <c r="L2271">
        <v>3</v>
      </c>
      <c r="M2271" s="2">
        <v>43.33</v>
      </c>
      <c r="N2271" s="2">
        <v>50.666666999999997</v>
      </c>
      <c r="O2271" s="2">
        <f>Ventas[[#This Row],[Cantidad]]*Ventas[[#This Row],[Costo unitario]]</f>
        <v>129.99</v>
      </c>
      <c r="P2271" s="2">
        <f>Ventas[[#This Row],[Cantidad]]*Ventas[[#This Row],[Precio unitario]]</f>
        <v>152.000001</v>
      </c>
    </row>
    <row r="2272" spans="2:16" x14ac:dyDescent="0.3">
      <c r="B2272" s="1">
        <v>42532</v>
      </c>
      <c r="C2272">
        <v>2016</v>
      </c>
      <c r="D2272" t="s">
        <v>54</v>
      </c>
      <c r="E2272">
        <v>53</v>
      </c>
      <c r="F2272" t="s">
        <v>90</v>
      </c>
      <c r="G2272" t="s">
        <v>34</v>
      </c>
      <c r="H2272" t="s">
        <v>1</v>
      </c>
      <c r="I2272" s="16">
        <f>VLOOKUP(Ventas[[#This Row],[Estado]], Población[#All], 2, 0)</f>
        <v>39240000</v>
      </c>
      <c r="J2272" t="s">
        <v>63</v>
      </c>
      <c r="K2272" t="s">
        <v>77</v>
      </c>
      <c r="L2272">
        <v>2</v>
      </c>
      <c r="M2272" s="2">
        <v>850.5</v>
      </c>
      <c r="N2272" s="2">
        <v>824.5</v>
      </c>
      <c r="O2272" s="2">
        <f>Ventas[[#This Row],[Cantidad]]*Ventas[[#This Row],[Costo unitario]]</f>
        <v>1701</v>
      </c>
      <c r="P2272" s="2">
        <f>Ventas[[#This Row],[Cantidad]]*Ventas[[#This Row],[Precio unitario]]</f>
        <v>1649</v>
      </c>
    </row>
    <row r="2273" spans="2:16" x14ac:dyDescent="0.3">
      <c r="B2273" s="1">
        <v>42532</v>
      </c>
      <c r="C2273">
        <v>2016</v>
      </c>
      <c r="D2273" t="s">
        <v>54</v>
      </c>
      <c r="E2273">
        <v>53</v>
      </c>
      <c r="F2273" t="s">
        <v>90</v>
      </c>
      <c r="G2273" t="s">
        <v>34</v>
      </c>
      <c r="H2273" t="s">
        <v>1</v>
      </c>
      <c r="I2273" s="16">
        <f>VLOOKUP(Ventas[[#This Row],[Estado]], Población[#All], 2, 0)</f>
        <v>39240000</v>
      </c>
      <c r="J2273" t="s">
        <v>61</v>
      </c>
      <c r="K2273" t="s">
        <v>78</v>
      </c>
      <c r="L2273">
        <v>2</v>
      </c>
      <c r="M2273" s="2">
        <v>75</v>
      </c>
      <c r="N2273" s="2">
        <v>97.5</v>
      </c>
      <c r="O2273" s="2">
        <f>Ventas[[#This Row],[Cantidad]]*Ventas[[#This Row],[Costo unitario]]</f>
        <v>150</v>
      </c>
      <c r="P2273" s="2">
        <f>Ventas[[#This Row],[Cantidad]]*Ventas[[#This Row],[Precio unitario]]</f>
        <v>195</v>
      </c>
    </row>
    <row r="2274" spans="2:16" x14ac:dyDescent="0.3">
      <c r="B2274" s="1">
        <v>42532</v>
      </c>
      <c r="C2274">
        <v>2016</v>
      </c>
      <c r="D2274" t="s">
        <v>54</v>
      </c>
      <c r="E2274">
        <v>53</v>
      </c>
      <c r="F2274" t="s">
        <v>90</v>
      </c>
      <c r="G2274" t="s">
        <v>34</v>
      </c>
      <c r="H2274" t="s">
        <v>1</v>
      </c>
      <c r="I2274" s="16">
        <f>VLOOKUP(Ventas[[#This Row],[Estado]], Población[#All], 2, 0)</f>
        <v>39240000</v>
      </c>
      <c r="J2274" t="s">
        <v>61</v>
      </c>
      <c r="K2274" t="s">
        <v>78</v>
      </c>
      <c r="L2274">
        <v>1</v>
      </c>
      <c r="M2274" s="2">
        <v>261</v>
      </c>
      <c r="N2274" s="2">
        <v>335</v>
      </c>
      <c r="O2274" s="2">
        <f>Ventas[[#This Row],[Cantidad]]*Ventas[[#This Row],[Costo unitario]]</f>
        <v>261</v>
      </c>
      <c r="P2274" s="2">
        <f>Ventas[[#This Row],[Cantidad]]*Ventas[[#This Row],[Precio unitario]]</f>
        <v>335</v>
      </c>
    </row>
    <row r="2275" spans="2:16" x14ac:dyDescent="0.3">
      <c r="B2275" s="1">
        <v>42539</v>
      </c>
      <c r="C2275">
        <v>2016</v>
      </c>
      <c r="D2275" t="s">
        <v>54</v>
      </c>
      <c r="E2275">
        <v>53</v>
      </c>
      <c r="F2275" t="s">
        <v>90</v>
      </c>
      <c r="G2275" t="s">
        <v>34</v>
      </c>
      <c r="H2275" t="s">
        <v>1</v>
      </c>
      <c r="I2275" s="16">
        <f>VLOOKUP(Ventas[[#This Row],[Estado]], Población[#All], 2, 0)</f>
        <v>39240000</v>
      </c>
      <c r="J2275" t="s">
        <v>61</v>
      </c>
      <c r="K2275" t="s">
        <v>76</v>
      </c>
      <c r="L2275">
        <v>2</v>
      </c>
      <c r="M2275" s="2">
        <v>12</v>
      </c>
      <c r="N2275" s="2">
        <v>15</v>
      </c>
      <c r="O2275" s="2">
        <f>Ventas[[#This Row],[Cantidad]]*Ventas[[#This Row],[Costo unitario]]</f>
        <v>24</v>
      </c>
      <c r="P2275" s="2">
        <f>Ventas[[#This Row],[Cantidad]]*Ventas[[#This Row],[Precio unitario]]</f>
        <v>30</v>
      </c>
    </row>
    <row r="2276" spans="2:16" hidden="1" x14ac:dyDescent="0.3">
      <c r="B2276" s="1">
        <v>42069</v>
      </c>
      <c r="C2276">
        <v>2015</v>
      </c>
      <c r="D2276" t="s">
        <v>51</v>
      </c>
      <c r="E2276">
        <v>53</v>
      </c>
      <c r="F2276" t="s">
        <v>90</v>
      </c>
      <c r="G2276" t="s">
        <v>34</v>
      </c>
      <c r="H2276" t="s">
        <v>1</v>
      </c>
      <c r="I2276" s="16">
        <f>VLOOKUP(Ventas[[#This Row],[Estado]], Población[#All], 2, 0)</f>
        <v>39240000</v>
      </c>
      <c r="J2276" t="s">
        <v>63</v>
      </c>
      <c r="K2276" t="s">
        <v>77</v>
      </c>
      <c r="L2276">
        <v>1</v>
      </c>
      <c r="M2276" s="2">
        <v>1000</v>
      </c>
      <c r="N2276" s="2">
        <v>932</v>
      </c>
      <c r="O2276" s="2">
        <f>Ventas[[#This Row],[Cantidad]]*Ventas[[#This Row],[Costo unitario]]</f>
        <v>1000</v>
      </c>
      <c r="P2276" s="2">
        <f>Ventas[[#This Row],[Cantidad]]*Ventas[[#This Row],[Precio unitario]]</f>
        <v>932</v>
      </c>
    </row>
    <row r="2277" spans="2:16" hidden="1" x14ac:dyDescent="0.3">
      <c r="B2277" s="1">
        <v>42084</v>
      </c>
      <c r="C2277">
        <v>2015</v>
      </c>
      <c r="D2277" t="s">
        <v>51</v>
      </c>
      <c r="E2277">
        <v>53</v>
      </c>
      <c r="F2277" t="s">
        <v>90</v>
      </c>
      <c r="G2277" t="s">
        <v>34</v>
      </c>
      <c r="H2277" t="s">
        <v>1</v>
      </c>
      <c r="I2277" s="16">
        <f>VLOOKUP(Ventas[[#This Row],[Estado]], Población[#All], 2, 0)</f>
        <v>39240000</v>
      </c>
      <c r="J2277" t="s">
        <v>63</v>
      </c>
      <c r="K2277" t="s">
        <v>77</v>
      </c>
      <c r="L2277">
        <v>3</v>
      </c>
      <c r="M2277" s="2">
        <v>333.33</v>
      </c>
      <c r="N2277" s="2">
        <v>280</v>
      </c>
      <c r="O2277" s="2">
        <f>Ventas[[#This Row],[Cantidad]]*Ventas[[#This Row],[Costo unitario]]</f>
        <v>999.99</v>
      </c>
      <c r="P2277" s="2">
        <f>Ventas[[#This Row],[Cantidad]]*Ventas[[#This Row],[Precio unitario]]</f>
        <v>840</v>
      </c>
    </row>
    <row r="2278" spans="2:16" hidden="1" x14ac:dyDescent="0.3">
      <c r="B2278" s="1">
        <v>42087</v>
      </c>
      <c r="C2278">
        <v>2015</v>
      </c>
      <c r="D2278" t="s">
        <v>51</v>
      </c>
      <c r="E2278">
        <v>53</v>
      </c>
      <c r="F2278" t="s">
        <v>90</v>
      </c>
      <c r="G2278" t="s">
        <v>34</v>
      </c>
      <c r="H2278" t="s">
        <v>1</v>
      </c>
      <c r="I2278" s="16">
        <f>VLOOKUP(Ventas[[#This Row],[Estado]], Población[#All], 2, 0)</f>
        <v>39240000</v>
      </c>
      <c r="J2278" t="s">
        <v>63</v>
      </c>
      <c r="K2278" t="s">
        <v>77</v>
      </c>
      <c r="L2278">
        <v>3</v>
      </c>
      <c r="M2278" s="2">
        <v>333.33</v>
      </c>
      <c r="N2278" s="2">
        <v>283.66666700000002</v>
      </c>
      <c r="O2278" s="2">
        <f>Ventas[[#This Row],[Cantidad]]*Ventas[[#This Row],[Costo unitario]]</f>
        <v>999.99</v>
      </c>
      <c r="P2278" s="2">
        <f>Ventas[[#This Row],[Cantidad]]*Ventas[[#This Row],[Precio unitario]]</f>
        <v>851.00000100000011</v>
      </c>
    </row>
    <row r="2279" spans="2:16" hidden="1" x14ac:dyDescent="0.3">
      <c r="B2279" s="1">
        <v>42237</v>
      </c>
      <c r="C2279">
        <v>2015</v>
      </c>
      <c r="D2279" t="s">
        <v>56</v>
      </c>
      <c r="E2279">
        <v>53</v>
      </c>
      <c r="F2279" t="s">
        <v>90</v>
      </c>
      <c r="G2279" t="s">
        <v>34</v>
      </c>
      <c r="H2279" t="s">
        <v>1</v>
      </c>
      <c r="I2279" s="16">
        <f>VLOOKUP(Ventas[[#This Row],[Estado]], Población[#All], 2, 0)</f>
        <v>39240000</v>
      </c>
      <c r="J2279" t="s">
        <v>63</v>
      </c>
      <c r="K2279" t="s">
        <v>67</v>
      </c>
      <c r="L2279">
        <v>2</v>
      </c>
      <c r="M2279" s="2">
        <v>1160</v>
      </c>
      <c r="N2279" s="2">
        <v>1088.5</v>
      </c>
      <c r="O2279" s="2">
        <f>Ventas[[#This Row],[Cantidad]]*Ventas[[#This Row],[Costo unitario]]</f>
        <v>2320</v>
      </c>
      <c r="P2279" s="2">
        <f>Ventas[[#This Row],[Cantidad]]*Ventas[[#This Row],[Precio unitario]]</f>
        <v>2177</v>
      </c>
    </row>
    <row r="2280" spans="2:16" hidden="1" x14ac:dyDescent="0.3">
      <c r="B2280" s="1">
        <v>42247</v>
      </c>
      <c r="C2280">
        <v>2015</v>
      </c>
      <c r="D2280" t="s">
        <v>56</v>
      </c>
      <c r="E2280">
        <v>53</v>
      </c>
      <c r="F2280" t="s">
        <v>90</v>
      </c>
      <c r="G2280" t="s">
        <v>34</v>
      </c>
      <c r="H2280" t="s">
        <v>1</v>
      </c>
      <c r="I2280" s="16">
        <f>VLOOKUP(Ventas[[#This Row],[Estado]], Población[#All], 2, 0)</f>
        <v>39240000</v>
      </c>
      <c r="J2280" t="s">
        <v>63</v>
      </c>
      <c r="K2280" t="s">
        <v>67</v>
      </c>
      <c r="L2280">
        <v>3</v>
      </c>
      <c r="M2280" s="2">
        <v>765</v>
      </c>
      <c r="N2280" s="2">
        <v>655.66666699999996</v>
      </c>
      <c r="O2280" s="2">
        <f>Ventas[[#This Row],[Cantidad]]*Ventas[[#This Row],[Costo unitario]]</f>
        <v>2295</v>
      </c>
      <c r="P2280" s="2">
        <f>Ventas[[#This Row],[Cantidad]]*Ventas[[#This Row],[Precio unitario]]</f>
        <v>1967.0000009999999</v>
      </c>
    </row>
    <row r="2281" spans="2:16" hidden="1" x14ac:dyDescent="0.3">
      <c r="B2281" s="1">
        <v>42260</v>
      </c>
      <c r="C2281">
        <v>2015</v>
      </c>
      <c r="D2281" t="s">
        <v>57</v>
      </c>
      <c r="E2281">
        <v>53</v>
      </c>
      <c r="F2281" t="s">
        <v>90</v>
      </c>
      <c r="G2281" t="s">
        <v>34</v>
      </c>
      <c r="H2281" t="s">
        <v>1</v>
      </c>
      <c r="I2281" s="16">
        <f>VLOOKUP(Ventas[[#This Row],[Estado]], Población[#All], 2, 0)</f>
        <v>39240000</v>
      </c>
      <c r="J2281" t="s">
        <v>63</v>
      </c>
      <c r="K2281" t="s">
        <v>67</v>
      </c>
      <c r="L2281">
        <v>2</v>
      </c>
      <c r="M2281" s="2">
        <v>1147.5</v>
      </c>
      <c r="N2281" s="2">
        <v>932.5</v>
      </c>
      <c r="O2281" s="2">
        <f>Ventas[[#This Row],[Cantidad]]*Ventas[[#This Row],[Costo unitario]]</f>
        <v>2295</v>
      </c>
      <c r="P2281" s="2">
        <f>Ventas[[#This Row],[Cantidad]]*Ventas[[#This Row],[Precio unitario]]</f>
        <v>1865</v>
      </c>
    </row>
    <row r="2282" spans="2:16" hidden="1" x14ac:dyDescent="0.3">
      <c r="B2282" s="1">
        <v>42260</v>
      </c>
      <c r="C2282">
        <v>2015</v>
      </c>
      <c r="D2282" t="s">
        <v>57</v>
      </c>
      <c r="E2282">
        <v>53</v>
      </c>
      <c r="F2282" t="s">
        <v>90</v>
      </c>
      <c r="G2282" t="s">
        <v>34</v>
      </c>
      <c r="H2282" t="s">
        <v>1</v>
      </c>
      <c r="I2282" s="16">
        <f>VLOOKUP(Ventas[[#This Row],[Estado]], Población[#All], 2, 0)</f>
        <v>39240000</v>
      </c>
      <c r="J2282" t="s">
        <v>61</v>
      </c>
      <c r="K2282" t="s">
        <v>78</v>
      </c>
      <c r="L2282">
        <v>1</v>
      </c>
      <c r="M2282" s="2">
        <v>50</v>
      </c>
      <c r="N2282" s="2">
        <v>58</v>
      </c>
      <c r="O2282" s="2">
        <f>Ventas[[#This Row],[Cantidad]]*Ventas[[#This Row],[Costo unitario]]</f>
        <v>50</v>
      </c>
      <c r="P2282" s="2">
        <f>Ventas[[#This Row],[Cantidad]]*Ventas[[#This Row],[Precio unitario]]</f>
        <v>58</v>
      </c>
    </row>
    <row r="2283" spans="2:16" hidden="1" x14ac:dyDescent="0.3">
      <c r="B2283" s="1">
        <v>42260</v>
      </c>
      <c r="C2283">
        <v>2015</v>
      </c>
      <c r="D2283" t="s">
        <v>57</v>
      </c>
      <c r="E2283">
        <v>53</v>
      </c>
      <c r="F2283" t="s">
        <v>90</v>
      </c>
      <c r="G2283" t="s">
        <v>34</v>
      </c>
      <c r="H2283" t="s">
        <v>1</v>
      </c>
      <c r="I2283" s="16">
        <f>VLOOKUP(Ventas[[#This Row],[Estado]], Población[#All], 2, 0)</f>
        <v>39240000</v>
      </c>
      <c r="J2283" t="s">
        <v>61</v>
      </c>
      <c r="K2283" t="s">
        <v>78</v>
      </c>
      <c r="L2283">
        <v>2</v>
      </c>
      <c r="M2283" s="2">
        <v>10</v>
      </c>
      <c r="N2283" s="2">
        <v>10</v>
      </c>
      <c r="O2283" s="2">
        <f>Ventas[[#This Row],[Cantidad]]*Ventas[[#This Row],[Costo unitario]]</f>
        <v>20</v>
      </c>
      <c r="P2283" s="2">
        <f>Ventas[[#This Row],[Cantidad]]*Ventas[[#This Row],[Precio unitario]]</f>
        <v>20</v>
      </c>
    </row>
    <row r="2284" spans="2:16" hidden="1" x14ac:dyDescent="0.3">
      <c r="B2284" s="1">
        <v>42260</v>
      </c>
      <c r="C2284">
        <v>2015</v>
      </c>
      <c r="D2284" t="s">
        <v>57</v>
      </c>
      <c r="E2284">
        <v>53</v>
      </c>
      <c r="F2284" t="s">
        <v>90</v>
      </c>
      <c r="G2284" t="s">
        <v>34</v>
      </c>
      <c r="H2284" t="s">
        <v>1</v>
      </c>
      <c r="I2284" s="16">
        <f>VLOOKUP(Ventas[[#This Row],[Estado]], Población[#All], 2, 0)</f>
        <v>39240000</v>
      </c>
      <c r="J2284" t="s">
        <v>61</v>
      </c>
      <c r="K2284" t="s">
        <v>69</v>
      </c>
      <c r="L2284">
        <v>2</v>
      </c>
      <c r="M2284" s="2">
        <v>770</v>
      </c>
      <c r="N2284" s="2">
        <v>921</v>
      </c>
      <c r="O2284" s="2">
        <f>Ventas[[#This Row],[Cantidad]]*Ventas[[#This Row],[Costo unitario]]</f>
        <v>1540</v>
      </c>
      <c r="P2284" s="2">
        <f>Ventas[[#This Row],[Cantidad]]*Ventas[[#This Row],[Precio unitario]]</f>
        <v>1842</v>
      </c>
    </row>
    <row r="2285" spans="2:16" hidden="1" x14ac:dyDescent="0.3">
      <c r="B2285" s="1">
        <v>42260</v>
      </c>
      <c r="C2285">
        <v>2015</v>
      </c>
      <c r="D2285" t="s">
        <v>57</v>
      </c>
      <c r="E2285">
        <v>53</v>
      </c>
      <c r="F2285" t="s">
        <v>90</v>
      </c>
      <c r="G2285" t="s">
        <v>34</v>
      </c>
      <c r="H2285" t="s">
        <v>1</v>
      </c>
      <c r="I2285" s="16">
        <f>VLOOKUP(Ventas[[#This Row],[Estado]], Población[#All], 2, 0)</f>
        <v>39240000</v>
      </c>
      <c r="J2285" t="s">
        <v>61</v>
      </c>
      <c r="K2285" t="s">
        <v>76</v>
      </c>
      <c r="L2285">
        <v>1</v>
      </c>
      <c r="M2285" s="2">
        <v>72</v>
      </c>
      <c r="N2285" s="2">
        <v>73</v>
      </c>
      <c r="O2285" s="2">
        <f>Ventas[[#This Row],[Cantidad]]*Ventas[[#This Row],[Costo unitario]]</f>
        <v>72</v>
      </c>
      <c r="P2285" s="2">
        <f>Ventas[[#This Row],[Cantidad]]*Ventas[[#This Row],[Precio unitario]]</f>
        <v>73</v>
      </c>
    </row>
    <row r="2286" spans="2:16" hidden="1" x14ac:dyDescent="0.3">
      <c r="B2286" s="1">
        <v>42287</v>
      </c>
      <c r="C2286">
        <v>2015</v>
      </c>
      <c r="D2286" t="s">
        <v>58</v>
      </c>
      <c r="E2286">
        <v>53</v>
      </c>
      <c r="F2286" t="s">
        <v>90</v>
      </c>
      <c r="G2286" t="s">
        <v>34</v>
      </c>
      <c r="H2286" t="s">
        <v>1</v>
      </c>
      <c r="I2286" s="16">
        <f>VLOOKUP(Ventas[[#This Row],[Estado]], Población[#All], 2, 0)</f>
        <v>39240000</v>
      </c>
      <c r="J2286" t="s">
        <v>61</v>
      </c>
      <c r="K2286" t="s">
        <v>76</v>
      </c>
      <c r="L2286">
        <v>1</v>
      </c>
      <c r="M2286" s="2">
        <v>167</v>
      </c>
      <c r="N2286" s="2">
        <v>171</v>
      </c>
      <c r="O2286" s="2">
        <f>Ventas[[#This Row],[Cantidad]]*Ventas[[#This Row],[Costo unitario]]</f>
        <v>167</v>
      </c>
      <c r="P2286" s="2">
        <f>Ventas[[#This Row],[Cantidad]]*Ventas[[#This Row],[Precio unitario]]</f>
        <v>171</v>
      </c>
    </row>
    <row r="2287" spans="2:16" hidden="1" x14ac:dyDescent="0.3">
      <c r="B2287" s="1">
        <v>42299</v>
      </c>
      <c r="C2287">
        <v>2015</v>
      </c>
      <c r="D2287" t="s">
        <v>58</v>
      </c>
      <c r="E2287">
        <v>53</v>
      </c>
      <c r="F2287" t="s">
        <v>90</v>
      </c>
      <c r="G2287" t="s">
        <v>34</v>
      </c>
      <c r="H2287" t="s">
        <v>1</v>
      </c>
      <c r="I2287" s="16">
        <f>VLOOKUP(Ventas[[#This Row],[Estado]], Población[#All], 2, 0)</f>
        <v>39240000</v>
      </c>
      <c r="J2287" t="s">
        <v>61</v>
      </c>
      <c r="K2287" t="s">
        <v>78</v>
      </c>
      <c r="L2287">
        <v>1</v>
      </c>
      <c r="M2287" s="2">
        <v>240</v>
      </c>
      <c r="N2287" s="2">
        <v>237</v>
      </c>
      <c r="O2287" s="2">
        <f>Ventas[[#This Row],[Cantidad]]*Ventas[[#This Row],[Costo unitario]]</f>
        <v>240</v>
      </c>
      <c r="P2287" s="2">
        <f>Ventas[[#This Row],[Cantidad]]*Ventas[[#This Row],[Precio unitario]]</f>
        <v>237</v>
      </c>
    </row>
    <row r="2288" spans="2:16" hidden="1" x14ac:dyDescent="0.3">
      <c r="B2288" s="1">
        <v>42299</v>
      </c>
      <c r="C2288">
        <v>2015</v>
      </c>
      <c r="D2288" t="s">
        <v>58</v>
      </c>
      <c r="E2288">
        <v>53</v>
      </c>
      <c r="F2288" t="s">
        <v>90</v>
      </c>
      <c r="G2288" t="s">
        <v>34</v>
      </c>
      <c r="H2288" t="s">
        <v>1</v>
      </c>
      <c r="I2288" s="16">
        <f>VLOOKUP(Ventas[[#This Row],[Estado]], Población[#All], 2, 0)</f>
        <v>39240000</v>
      </c>
      <c r="J2288" t="s">
        <v>61</v>
      </c>
      <c r="K2288" t="s">
        <v>69</v>
      </c>
      <c r="L2288">
        <v>2</v>
      </c>
      <c r="M2288" s="2">
        <v>330</v>
      </c>
      <c r="N2288" s="2">
        <v>350.5</v>
      </c>
      <c r="O2288" s="2">
        <f>Ventas[[#This Row],[Cantidad]]*Ventas[[#This Row],[Costo unitario]]</f>
        <v>660</v>
      </c>
      <c r="P2288" s="2">
        <f>Ventas[[#This Row],[Cantidad]]*Ventas[[#This Row],[Precio unitario]]</f>
        <v>701</v>
      </c>
    </row>
    <row r="2289" spans="2:16" hidden="1" x14ac:dyDescent="0.3">
      <c r="B2289" s="1">
        <v>42300</v>
      </c>
      <c r="C2289">
        <v>2015</v>
      </c>
      <c r="D2289" t="s">
        <v>58</v>
      </c>
      <c r="E2289">
        <v>53</v>
      </c>
      <c r="F2289" t="s">
        <v>90</v>
      </c>
      <c r="G2289" t="s">
        <v>34</v>
      </c>
      <c r="H2289" t="s">
        <v>1</v>
      </c>
      <c r="I2289" s="16">
        <f>VLOOKUP(Ventas[[#This Row],[Estado]], Población[#All], 2, 0)</f>
        <v>39240000</v>
      </c>
      <c r="J2289" t="s">
        <v>63</v>
      </c>
      <c r="K2289" t="s">
        <v>67</v>
      </c>
      <c r="L2289">
        <v>3</v>
      </c>
      <c r="M2289" s="2">
        <v>765</v>
      </c>
      <c r="N2289" s="2">
        <v>802.66666699999996</v>
      </c>
      <c r="O2289" s="2">
        <f>Ventas[[#This Row],[Cantidad]]*Ventas[[#This Row],[Costo unitario]]</f>
        <v>2295</v>
      </c>
      <c r="P2289" s="2">
        <f>Ventas[[#This Row],[Cantidad]]*Ventas[[#This Row],[Precio unitario]]</f>
        <v>2408.0000009999999</v>
      </c>
    </row>
    <row r="2290" spans="2:16" hidden="1" x14ac:dyDescent="0.3">
      <c r="B2290" s="1">
        <v>42300</v>
      </c>
      <c r="C2290">
        <v>2015</v>
      </c>
      <c r="D2290" t="s">
        <v>58</v>
      </c>
      <c r="E2290">
        <v>53</v>
      </c>
      <c r="F2290" t="s">
        <v>90</v>
      </c>
      <c r="G2290" t="s">
        <v>34</v>
      </c>
      <c r="H2290" t="s">
        <v>1</v>
      </c>
      <c r="I2290" s="16">
        <f>VLOOKUP(Ventas[[#This Row],[Estado]], Población[#All], 2, 0)</f>
        <v>39240000</v>
      </c>
      <c r="J2290" t="s">
        <v>61</v>
      </c>
      <c r="K2290" t="s">
        <v>78</v>
      </c>
      <c r="L2290">
        <v>1</v>
      </c>
      <c r="M2290" s="2">
        <v>10</v>
      </c>
      <c r="N2290" s="2">
        <v>11</v>
      </c>
      <c r="O2290" s="2">
        <f>Ventas[[#This Row],[Cantidad]]*Ventas[[#This Row],[Costo unitario]]</f>
        <v>10</v>
      </c>
      <c r="P2290" s="2">
        <f>Ventas[[#This Row],[Cantidad]]*Ventas[[#This Row],[Precio unitario]]</f>
        <v>11</v>
      </c>
    </row>
    <row r="2291" spans="2:16" hidden="1" x14ac:dyDescent="0.3">
      <c r="B2291" s="1">
        <v>42300</v>
      </c>
      <c r="C2291">
        <v>2015</v>
      </c>
      <c r="D2291" t="s">
        <v>58</v>
      </c>
      <c r="E2291">
        <v>53</v>
      </c>
      <c r="F2291" t="s">
        <v>90</v>
      </c>
      <c r="G2291" t="s">
        <v>34</v>
      </c>
      <c r="H2291" t="s">
        <v>1</v>
      </c>
      <c r="I2291" s="16">
        <f>VLOOKUP(Ventas[[#This Row],[Estado]], Población[#All], 2, 0)</f>
        <v>39240000</v>
      </c>
      <c r="J2291" t="s">
        <v>61</v>
      </c>
      <c r="K2291" t="s">
        <v>69</v>
      </c>
      <c r="L2291">
        <v>1</v>
      </c>
      <c r="M2291" s="2">
        <v>1210</v>
      </c>
      <c r="N2291" s="2">
        <v>1235</v>
      </c>
      <c r="O2291" s="2">
        <f>Ventas[[#This Row],[Cantidad]]*Ventas[[#This Row],[Costo unitario]]</f>
        <v>1210</v>
      </c>
      <c r="P2291" s="2">
        <f>Ventas[[#This Row],[Cantidad]]*Ventas[[#This Row],[Precio unitario]]</f>
        <v>1235</v>
      </c>
    </row>
    <row r="2292" spans="2:16" hidden="1" x14ac:dyDescent="0.3">
      <c r="B2292" s="1">
        <v>42302</v>
      </c>
      <c r="C2292">
        <v>2015</v>
      </c>
      <c r="D2292" t="s">
        <v>58</v>
      </c>
      <c r="E2292">
        <v>53</v>
      </c>
      <c r="F2292" t="s">
        <v>90</v>
      </c>
      <c r="G2292" t="s">
        <v>34</v>
      </c>
      <c r="H2292" t="s">
        <v>1</v>
      </c>
      <c r="I2292" s="16">
        <f>VLOOKUP(Ventas[[#This Row],[Estado]], Población[#All], 2, 0)</f>
        <v>39240000</v>
      </c>
      <c r="J2292" t="s">
        <v>63</v>
      </c>
      <c r="K2292" t="s">
        <v>77</v>
      </c>
      <c r="L2292">
        <v>1</v>
      </c>
      <c r="M2292" s="2">
        <v>1120</v>
      </c>
      <c r="N2292" s="2">
        <v>969</v>
      </c>
      <c r="O2292" s="2">
        <f>Ventas[[#This Row],[Cantidad]]*Ventas[[#This Row],[Costo unitario]]</f>
        <v>1120</v>
      </c>
      <c r="P2292" s="2">
        <f>Ventas[[#This Row],[Cantidad]]*Ventas[[#This Row],[Precio unitario]]</f>
        <v>969</v>
      </c>
    </row>
    <row r="2293" spans="2:16" hidden="1" x14ac:dyDescent="0.3">
      <c r="B2293" s="1">
        <v>42340</v>
      </c>
      <c r="C2293">
        <v>2015</v>
      </c>
      <c r="D2293" t="s">
        <v>60</v>
      </c>
      <c r="E2293">
        <v>53</v>
      </c>
      <c r="F2293" t="s">
        <v>90</v>
      </c>
      <c r="G2293" t="s">
        <v>34</v>
      </c>
      <c r="H2293" t="s">
        <v>1</v>
      </c>
      <c r="I2293" s="16">
        <f>VLOOKUP(Ventas[[#This Row],[Estado]], Población[#All], 2, 0)</f>
        <v>39240000</v>
      </c>
      <c r="J2293" t="s">
        <v>63</v>
      </c>
      <c r="K2293" t="s">
        <v>67</v>
      </c>
      <c r="L2293">
        <v>2</v>
      </c>
      <c r="M2293" s="2">
        <v>384.5</v>
      </c>
      <c r="N2293" s="2">
        <v>361</v>
      </c>
      <c r="O2293" s="2">
        <f>Ventas[[#This Row],[Cantidad]]*Ventas[[#This Row],[Costo unitario]]</f>
        <v>769</v>
      </c>
      <c r="P2293" s="2">
        <f>Ventas[[#This Row],[Cantidad]]*Ventas[[#This Row],[Precio unitario]]</f>
        <v>722</v>
      </c>
    </row>
    <row r="2294" spans="2:16" hidden="1" x14ac:dyDescent="0.3">
      <c r="B2294" s="1">
        <v>42341</v>
      </c>
      <c r="C2294">
        <v>2015</v>
      </c>
      <c r="D2294" t="s">
        <v>60</v>
      </c>
      <c r="E2294">
        <v>53</v>
      </c>
      <c r="F2294" t="s">
        <v>90</v>
      </c>
      <c r="G2294" t="s">
        <v>34</v>
      </c>
      <c r="H2294" t="s">
        <v>1</v>
      </c>
      <c r="I2294" s="16">
        <f>VLOOKUP(Ventas[[#This Row],[Estado]], Población[#All], 2, 0)</f>
        <v>39240000</v>
      </c>
      <c r="J2294" t="s">
        <v>63</v>
      </c>
      <c r="K2294" t="s">
        <v>67</v>
      </c>
      <c r="L2294">
        <v>2</v>
      </c>
      <c r="M2294" s="2">
        <v>384.5</v>
      </c>
      <c r="N2294" s="2">
        <v>343.5</v>
      </c>
      <c r="O2294" s="2">
        <f>Ventas[[#This Row],[Cantidad]]*Ventas[[#This Row],[Costo unitario]]</f>
        <v>769</v>
      </c>
      <c r="P2294" s="2">
        <f>Ventas[[#This Row],[Cantidad]]*Ventas[[#This Row],[Precio unitario]]</f>
        <v>687</v>
      </c>
    </row>
    <row r="2295" spans="2:16" hidden="1" x14ac:dyDescent="0.3">
      <c r="B2295" s="1">
        <v>42341</v>
      </c>
      <c r="C2295">
        <v>2015</v>
      </c>
      <c r="D2295" t="s">
        <v>60</v>
      </c>
      <c r="E2295">
        <v>53</v>
      </c>
      <c r="F2295" t="s">
        <v>90</v>
      </c>
      <c r="G2295" t="s">
        <v>34</v>
      </c>
      <c r="H2295" t="s">
        <v>1</v>
      </c>
      <c r="I2295" s="16">
        <f>VLOOKUP(Ventas[[#This Row],[Estado]], Población[#All], 2, 0)</f>
        <v>39240000</v>
      </c>
      <c r="J2295" t="s">
        <v>61</v>
      </c>
      <c r="K2295" t="s">
        <v>78</v>
      </c>
      <c r="L2295">
        <v>2</v>
      </c>
      <c r="M2295" s="2">
        <v>25</v>
      </c>
      <c r="N2295" s="2">
        <v>27</v>
      </c>
      <c r="O2295" s="2">
        <f>Ventas[[#This Row],[Cantidad]]*Ventas[[#This Row],[Costo unitario]]</f>
        <v>50</v>
      </c>
      <c r="P2295" s="2">
        <f>Ventas[[#This Row],[Cantidad]]*Ventas[[#This Row],[Precio unitario]]</f>
        <v>54</v>
      </c>
    </row>
    <row r="2296" spans="2:16" hidden="1" x14ac:dyDescent="0.3">
      <c r="B2296" s="1">
        <v>42341</v>
      </c>
      <c r="C2296">
        <v>2015</v>
      </c>
      <c r="D2296" t="s">
        <v>60</v>
      </c>
      <c r="E2296">
        <v>53</v>
      </c>
      <c r="F2296" t="s">
        <v>90</v>
      </c>
      <c r="G2296" t="s">
        <v>34</v>
      </c>
      <c r="H2296" t="s">
        <v>1</v>
      </c>
      <c r="I2296" s="16">
        <f>VLOOKUP(Ventas[[#This Row],[Estado]], Población[#All], 2, 0)</f>
        <v>39240000</v>
      </c>
      <c r="J2296" t="s">
        <v>61</v>
      </c>
      <c r="K2296" t="s">
        <v>78</v>
      </c>
      <c r="L2296">
        <v>1</v>
      </c>
      <c r="M2296" s="2">
        <v>80</v>
      </c>
      <c r="N2296" s="2">
        <v>81</v>
      </c>
      <c r="O2296" s="2">
        <f>Ventas[[#This Row],[Cantidad]]*Ventas[[#This Row],[Costo unitario]]</f>
        <v>80</v>
      </c>
      <c r="P2296" s="2">
        <f>Ventas[[#This Row],[Cantidad]]*Ventas[[#This Row],[Precio unitario]]</f>
        <v>81</v>
      </c>
    </row>
    <row r="2297" spans="2:16" hidden="1" x14ac:dyDescent="0.3">
      <c r="B2297" s="1">
        <v>42346</v>
      </c>
      <c r="C2297">
        <v>2015</v>
      </c>
      <c r="D2297" t="s">
        <v>60</v>
      </c>
      <c r="E2297">
        <v>53</v>
      </c>
      <c r="F2297" t="s">
        <v>90</v>
      </c>
      <c r="G2297" t="s">
        <v>34</v>
      </c>
      <c r="H2297" t="s">
        <v>1</v>
      </c>
      <c r="I2297" s="16">
        <f>VLOOKUP(Ventas[[#This Row],[Estado]], Población[#All], 2, 0)</f>
        <v>39240000</v>
      </c>
      <c r="J2297" t="s">
        <v>61</v>
      </c>
      <c r="K2297" t="s">
        <v>78</v>
      </c>
      <c r="L2297">
        <v>1</v>
      </c>
      <c r="M2297" s="2">
        <v>145</v>
      </c>
      <c r="N2297" s="2">
        <v>170</v>
      </c>
      <c r="O2297" s="2">
        <f>Ventas[[#This Row],[Cantidad]]*Ventas[[#This Row],[Costo unitario]]</f>
        <v>145</v>
      </c>
      <c r="P2297" s="2">
        <f>Ventas[[#This Row],[Cantidad]]*Ventas[[#This Row],[Precio unitario]]</f>
        <v>170</v>
      </c>
    </row>
    <row r="2298" spans="2:16" hidden="1" x14ac:dyDescent="0.3">
      <c r="B2298" s="1">
        <v>42352</v>
      </c>
      <c r="C2298">
        <v>2015</v>
      </c>
      <c r="D2298" t="s">
        <v>60</v>
      </c>
      <c r="E2298">
        <v>53</v>
      </c>
      <c r="F2298" t="s">
        <v>90</v>
      </c>
      <c r="G2298" t="s">
        <v>34</v>
      </c>
      <c r="H2298" t="s">
        <v>1</v>
      </c>
      <c r="I2298" s="16">
        <f>VLOOKUP(Ventas[[#This Row],[Estado]], Población[#All], 2, 0)</f>
        <v>39240000</v>
      </c>
      <c r="J2298" t="s">
        <v>63</v>
      </c>
      <c r="K2298" t="s">
        <v>67</v>
      </c>
      <c r="L2298">
        <v>1</v>
      </c>
      <c r="M2298" s="2">
        <v>2295</v>
      </c>
      <c r="N2298" s="2">
        <v>2028</v>
      </c>
      <c r="O2298" s="2">
        <f>Ventas[[#This Row],[Cantidad]]*Ventas[[#This Row],[Costo unitario]]</f>
        <v>2295</v>
      </c>
      <c r="P2298" s="2">
        <f>Ventas[[#This Row],[Cantidad]]*Ventas[[#This Row],[Precio unitario]]</f>
        <v>2028</v>
      </c>
    </row>
    <row r="2299" spans="2:16" hidden="1" x14ac:dyDescent="0.3">
      <c r="B2299" s="1">
        <v>42352</v>
      </c>
      <c r="C2299">
        <v>2015</v>
      </c>
      <c r="D2299" t="s">
        <v>60</v>
      </c>
      <c r="E2299">
        <v>53</v>
      </c>
      <c r="F2299" t="s">
        <v>90</v>
      </c>
      <c r="G2299" t="s">
        <v>34</v>
      </c>
      <c r="H2299" t="s">
        <v>1</v>
      </c>
      <c r="I2299" s="16">
        <f>VLOOKUP(Ventas[[#This Row],[Estado]], Población[#All], 2, 0)</f>
        <v>39240000</v>
      </c>
      <c r="J2299" t="s">
        <v>61</v>
      </c>
      <c r="K2299" t="s">
        <v>78</v>
      </c>
      <c r="L2299">
        <v>1</v>
      </c>
      <c r="M2299" s="2">
        <v>70</v>
      </c>
      <c r="N2299" s="2">
        <v>82</v>
      </c>
      <c r="O2299" s="2">
        <f>Ventas[[#This Row],[Cantidad]]*Ventas[[#This Row],[Costo unitario]]</f>
        <v>70</v>
      </c>
      <c r="P2299" s="2">
        <f>Ventas[[#This Row],[Cantidad]]*Ventas[[#This Row],[Precio unitario]]</f>
        <v>82</v>
      </c>
    </row>
    <row r="2300" spans="2:16" hidden="1" x14ac:dyDescent="0.3">
      <c r="B2300" s="1">
        <v>42352</v>
      </c>
      <c r="C2300">
        <v>2015</v>
      </c>
      <c r="D2300" t="s">
        <v>60</v>
      </c>
      <c r="E2300">
        <v>53</v>
      </c>
      <c r="F2300" t="s">
        <v>90</v>
      </c>
      <c r="G2300" t="s">
        <v>34</v>
      </c>
      <c r="H2300" t="s">
        <v>1</v>
      </c>
      <c r="I2300" s="16">
        <f>VLOOKUP(Ventas[[#This Row],[Estado]], Población[#All], 2, 0)</f>
        <v>39240000</v>
      </c>
      <c r="J2300" t="s">
        <v>61</v>
      </c>
      <c r="K2300" t="s">
        <v>78</v>
      </c>
      <c r="L2300">
        <v>3</v>
      </c>
      <c r="M2300" s="2">
        <v>5</v>
      </c>
      <c r="N2300" s="2">
        <v>6</v>
      </c>
      <c r="O2300" s="2">
        <f>Ventas[[#This Row],[Cantidad]]*Ventas[[#This Row],[Costo unitario]]</f>
        <v>15</v>
      </c>
      <c r="P2300" s="2">
        <f>Ventas[[#This Row],[Cantidad]]*Ventas[[#This Row],[Precio unitario]]</f>
        <v>18</v>
      </c>
    </row>
    <row r="2301" spans="2:16" x14ac:dyDescent="0.3">
      <c r="B2301" s="1">
        <v>42396</v>
      </c>
      <c r="C2301">
        <v>2016</v>
      </c>
      <c r="D2301" t="s">
        <v>49</v>
      </c>
      <c r="E2301">
        <v>53</v>
      </c>
      <c r="F2301" t="s">
        <v>90</v>
      </c>
      <c r="G2301" t="s">
        <v>34</v>
      </c>
      <c r="H2301" t="s">
        <v>1</v>
      </c>
      <c r="I2301" s="16">
        <f>VLOOKUP(Ventas[[#This Row],[Estado]], Población[#All], 2, 0)</f>
        <v>39240000</v>
      </c>
      <c r="J2301" t="s">
        <v>61</v>
      </c>
      <c r="K2301" t="s">
        <v>66</v>
      </c>
      <c r="L2301">
        <v>1</v>
      </c>
      <c r="M2301" s="2">
        <v>770</v>
      </c>
      <c r="N2301" s="2">
        <v>1041</v>
      </c>
      <c r="O2301" s="2">
        <f>Ventas[[#This Row],[Cantidad]]*Ventas[[#This Row],[Costo unitario]]</f>
        <v>770</v>
      </c>
      <c r="P2301" s="2">
        <f>Ventas[[#This Row],[Cantidad]]*Ventas[[#This Row],[Precio unitario]]</f>
        <v>1041</v>
      </c>
    </row>
    <row r="2302" spans="2:16" x14ac:dyDescent="0.3">
      <c r="B2302" s="1">
        <v>42408</v>
      </c>
      <c r="C2302">
        <v>2016</v>
      </c>
      <c r="D2302" t="s">
        <v>50</v>
      </c>
      <c r="E2302">
        <v>53</v>
      </c>
      <c r="F2302" t="s">
        <v>90</v>
      </c>
      <c r="G2302" t="s">
        <v>34</v>
      </c>
      <c r="H2302" t="s">
        <v>1</v>
      </c>
      <c r="I2302" s="16">
        <f>VLOOKUP(Ventas[[#This Row],[Estado]], Población[#All], 2, 0)</f>
        <v>39240000</v>
      </c>
      <c r="J2302" t="s">
        <v>62</v>
      </c>
      <c r="K2302" t="s">
        <v>73</v>
      </c>
      <c r="L2302">
        <v>3</v>
      </c>
      <c r="M2302" s="2">
        <v>81</v>
      </c>
      <c r="N2302" s="2">
        <v>89</v>
      </c>
      <c r="O2302" s="2">
        <f>Ventas[[#This Row],[Cantidad]]*Ventas[[#This Row],[Costo unitario]]</f>
        <v>243</v>
      </c>
      <c r="P2302" s="2">
        <f>Ventas[[#This Row],[Cantidad]]*Ventas[[#This Row],[Precio unitario]]</f>
        <v>267</v>
      </c>
    </row>
    <row r="2303" spans="2:16" x14ac:dyDescent="0.3">
      <c r="B2303" s="1">
        <v>42437</v>
      </c>
      <c r="C2303">
        <v>2016</v>
      </c>
      <c r="D2303" t="s">
        <v>51</v>
      </c>
      <c r="E2303">
        <v>53</v>
      </c>
      <c r="F2303" t="s">
        <v>90</v>
      </c>
      <c r="G2303" t="s">
        <v>34</v>
      </c>
      <c r="H2303" t="s">
        <v>1</v>
      </c>
      <c r="I2303" s="16">
        <f>VLOOKUP(Ventas[[#This Row],[Estado]], Población[#All], 2, 0)</f>
        <v>39240000</v>
      </c>
      <c r="J2303" t="s">
        <v>61</v>
      </c>
      <c r="K2303" t="s">
        <v>66</v>
      </c>
      <c r="L2303">
        <v>1</v>
      </c>
      <c r="M2303" s="2">
        <v>350</v>
      </c>
      <c r="N2303" s="2">
        <v>448</v>
      </c>
      <c r="O2303" s="2">
        <f>Ventas[[#This Row],[Cantidad]]*Ventas[[#This Row],[Costo unitario]]</f>
        <v>350</v>
      </c>
      <c r="P2303" s="2">
        <f>Ventas[[#This Row],[Cantidad]]*Ventas[[#This Row],[Precio unitario]]</f>
        <v>448</v>
      </c>
    </row>
    <row r="2304" spans="2:16" x14ac:dyDescent="0.3">
      <c r="B2304" s="1">
        <v>42454</v>
      </c>
      <c r="C2304">
        <v>2016</v>
      </c>
      <c r="D2304" t="s">
        <v>51</v>
      </c>
      <c r="E2304">
        <v>53</v>
      </c>
      <c r="F2304" t="s">
        <v>90</v>
      </c>
      <c r="G2304" t="s">
        <v>34</v>
      </c>
      <c r="H2304" t="s">
        <v>1</v>
      </c>
      <c r="I2304" s="16">
        <f>VLOOKUP(Ventas[[#This Row],[Estado]], Población[#All], 2, 0)</f>
        <v>39240000</v>
      </c>
      <c r="J2304" t="s">
        <v>62</v>
      </c>
      <c r="K2304" t="s">
        <v>73</v>
      </c>
      <c r="L2304">
        <v>3</v>
      </c>
      <c r="M2304" s="2">
        <v>9</v>
      </c>
      <c r="N2304" s="2">
        <v>11</v>
      </c>
      <c r="O2304" s="2">
        <f>Ventas[[#This Row],[Cantidad]]*Ventas[[#This Row],[Costo unitario]]</f>
        <v>27</v>
      </c>
      <c r="P2304" s="2">
        <f>Ventas[[#This Row],[Cantidad]]*Ventas[[#This Row],[Precio unitario]]</f>
        <v>33</v>
      </c>
    </row>
    <row r="2305" spans="2:16" x14ac:dyDescent="0.3">
      <c r="B2305" s="1">
        <v>42471</v>
      </c>
      <c r="C2305">
        <v>2016</v>
      </c>
      <c r="D2305" t="s">
        <v>52</v>
      </c>
      <c r="E2305">
        <v>53</v>
      </c>
      <c r="F2305" t="s">
        <v>90</v>
      </c>
      <c r="G2305" t="s">
        <v>34</v>
      </c>
      <c r="H2305" t="s">
        <v>1</v>
      </c>
      <c r="I2305" s="16">
        <f>VLOOKUP(Ventas[[#This Row],[Estado]], Población[#All], 2, 0)</f>
        <v>39240000</v>
      </c>
      <c r="J2305" t="s">
        <v>61</v>
      </c>
      <c r="K2305" t="s">
        <v>66</v>
      </c>
      <c r="L2305">
        <v>2</v>
      </c>
      <c r="M2305" s="2">
        <v>122.5</v>
      </c>
      <c r="N2305" s="2">
        <v>144</v>
      </c>
      <c r="O2305" s="2">
        <f>Ventas[[#This Row],[Cantidad]]*Ventas[[#This Row],[Costo unitario]]</f>
        <v>245</v>
      </c>
      <c r="P2305" s="2">
        <f>Ventas[[#This Row],[Cantidad]]*Ventas[[#This Row],[Precio unitario]]</f>
        <v>288</v>
      </c>
    </row>
    <row r="2306" spans="2:16" x14ac:dyDescent="0.3">
      <c r="B2306" s="1">
        <v>42489</v>
      </c>
      <c r="C2306">
        <v>2016</v>
      </c>
      <c r="D2306" t="s">
        <v>52</v>
      </c>
      <c r="E2306">
        <v>53</v>
      </c>
      <c r="F2306" t="s">
        <v>90</v>
      </c>
      <c r="G2306" t="s">
        <v>34</v>
      </c>
      <c r="H2306" t="s">
        <v>1</v>
      </c>
      <c r="I2306" s="16">
        <f>VLOOKUP(Ventas[[#This Row],[Estado]], Población[#All], 2, 0)</f>
        <v>39240000</v>
      </c>
      <c r="J2306" t="s">
        <v>61</v>
      </c>
      <c r="K2306" t="s">
        <v>66</v>
      </c>
      <c r="L2306">
        <v>3</v>
      </c>
      <c r="M2306" s="2">
        <v>93.33</v>
      </c>
      <c r="N2306" s="2">
        <v>107</v>
      </c>
      <c r="O2306" s="2">
        <f>Ventas[[#This Row],[Cantidad]]*Ventas[[#This Row],[Costo unitario]]</f>
        <v>279.99</v>
      </c>
      <c r="P2306" s="2">
        <f>Ventas[[#This Row],[Cantidad]]*Ventas[[#This Row],[Precio unitario]]</f>
        <v>321</v>
      </c>
    </row>
    <row r="2307" spans="2:16" x14ac:dyDescent="0.3">
      <c r="B2307" s="1">
        <v>42489</v>
      </c>
      <c r="C2307">
        <v>2016</v>
      </c>
      <c r="D2307" t="s">
        <v>52</v>
      </c>
      <c r="E2307">
        <v>53</v>
      </c>
      <c r="F2307" t="s">
        <v>90</v>
      </c>
      <c r="G2307" t="s">
        <v>34</v>
      </c>
      <c r="H2307" t="s">
        <v>1</v>
      </c>
      <c r="I2307" s="16">
        <f>VLOOKUP(Ventas[[#This Row],[Estado]], Población[#All], 2, 0)</f>
        <v>39240000</v>
      </c>
      <c r="J2307" t="s">
        <v>62</v>
      </c>
      <c r="K2307" t="s">
        <v>73</v>
      </c>
      <c r="L2307">
        <v>2</v>
      </c>
      <c r="M2307" s="2">
        <v>81</v>
      </c>
      <c r="N2307" s="2">
        <v>105.5</v>
      </c>
      <c r="O2307" s="2">
        <f>Ventas[[#This Row],[Cantidad]]*Ventas[[#This Row],[Costo unitario]]</f>
        <v>162</v>
      </c>
      <c r="P2307" s="2">
        <f>Ventas[[#This Row],[Cantidad]]*Ventas[[#This Row],[Precio unitario]]</f>
        <v>211</v>
      </c>
    </row>
    <row r="2308" spans="2:16" x14ac:dyDescent="0.3">
      <c r="B2308" s="1">
        <v>42532</v>
      </c>
      <c r="C2308">
        <v>2016</v>
      </c>
      <c r="D2308" t="s">
        <v>54</v>
      </c>
      <c r="E2308">
        <v>53</v>
      </c>
      <c r="F2308" t="s">
        <v>90</v>
      </c>
      <c r="G2308" t="s">
        <v>34</v>
      </c>
      <c r="H2308" t="s">
        <v>1</v>
      </c>
      <c r="I2308" s="16">
        <f>VLOOKUP(Ventas[[#This Row],[Estado]], Población[#All], 2, 0)</f>
        <v>39240000</v>
      </c>
      <c r="J2308" t="s">
        <v>61</v>
      </c>
      <c r="K2308" t="s">
        <v>66</v>
      </c>
      <c r="L2308">
        <v>1</v>
      </c>
      <c r="M2308" s="2">
        <v>175</v>
      </c>
      <c r="N2308" s="2">
        <v>232</v>
      </c>
      <c r="O2308" s="2">
        <f>Ventas[[#This Row],[Cantidad]]*Ventas[[#This Row],[Costo unitario]]</f>
        <v>175</v>
      </c>
      <c r="P2308" s="2">
        <f>Ventas[[#This Row],[Cantidad]]*Ventas[[#This Row],[Precio unitario]]</f>
        <v>232</v>
      </c>
    </row>
    <row r="2309" spans="2:16" hidden="1" x14ac:dyDescent="0.3">
      <c r="B2309" s="1">
        <v>42237</v>
      </c>
      <c r="C2309">
        <v>2015</v>
      </c>
      <c r="D2309" t="s">
        <v>56</v>
      </c>
      <c r="E2309">
        <v>53</v>
      </c>
      <c r="F2309" t="s">
        <v>90</v>
      </c>
      <c r="G2309" t="s">
        <v>34</v>
      </c>
      <c r="H2309" t="s">
        <v>1</v>
      </c>
      <c r="I2309" s="16">
        <f>VLOOKUP(Ventas[[#This Row],[Estado]], Población[#All], 2, 0)</f>
        <v>39240000</v>
      </c>
      <c r="J2309" t="s">
        <v>61</v>
      </c>
      <c r="K2309" t="s">
        <v>66</v>
      </c>
      <c r="L2309">
        <v>3</v>
      </c>
      <c r="M2309" s="2">
        <v>70</v>
      </c>
      <c r="N2309" s="2">
        <v>81.333332999999996</v>
      </c>
      <c r="O2309" s="2">
        <f>Ventas[[#This Row],[Cantidad]]*Ventas[[#This Row],[Costo unitario]]</f>
        <v>210</v>
      </c>
      <c r="P2309" s="2">
        <f>Ventas[[#This Row],[Cantidad]]*Ventas[[#This Row],[Precio unitario]]</f>
        <v>243.999999</v>
      </c>
    </row>
    <row r="2310" spans="2:16" hidden="1" x14ac:dyDescent="0.3">
      <c r="B2310" s="1">
        <v>42254</v>
      </c>
      <c r="C2310">
        <v>2015</v>
      </c>
      <c r="D2310" t="s">
        <v>57</v>
      </c>
      <c r="E2310">
        <v>53</v>
      </c>
      <c r="F2310" t="s">
        <v>90</v>
      </c>
      <c r="G2310" t="s">
        <v>34</v>
      </c>
      <c r="H2310" t="s">
        <v>1</v>
      </c>
      <c r="I2310" s="16">
        <f>VLOOKUP(Ventas[[#This Row],[Estado]], Población[#All], 2, 0)</f>
        <v>39240000</v>
      </c>
      <c r="J2310" t="s">
        <v>61</v>
      </c>
      <c r="K2310" t="s">
        <v>66</v>
      </c>
      <c r="L2310">
        <v>3</v>
      </c>
      <c r="M2310" s="2">
        <v>93.33</v>
      </c>
      <c r="N2310" s="2">
        <v>96.666667000000004</v>
      </c>
      <c r="O2310" s="2">
        <f>Ventas[[#This Row],[Cantidad]]*Ventas[[#This Row],[Costo unitario]]</f>
        <v>279.99</v>
      </c>
      <c r="P2310" s="2">
        <f>Ventas[[#This Row],[Cantidad]]*Ventas[[#This Row],[Precio unitario]]</f>
        <v>290.000001</v>
      </c>
    </row>
    <row r="2311" spans="2:16" hidden="1" x14ac:dyDescent="0.3">
      <c r="B2311" s="1">
        <v>42303</v>
      </c>
      <c r="C2311">
        <v>2015</v>
      </c>
      <c r="D2311" t="s">
        <v>58</v>
      </c>
      <c r="E2311">
        <v>53</v>
      </c>
      <c r="F2311" t="s">
        <v>90</v>
      </c>
      <c r="G2311" t="s">
        <v>34</v>
      </c>
      <c r="H2311" t="s">
        <v>1</v>
      </c>
      <c r="I2311" s="16">
        <f>VLOOKUP(Ventas[[#This Row],[Estado]], Población[#All], 2, 0)</f>
        <v>39240000</v>
      </c>
      <c r="J2311" t="s">
        <v>62</v>
      </c>
      <c r="K2311" t="s">
        <v>73</v>
      </c>
      <c r="L2311">
        <v>2</v>
      </c>
      <c r="M2311" s="2">
        <v>108</v>
      </c>
      <c r="N2311" s="2">
        <v>103.5</v>
      </c>
      <c r="O2311" s="2">
        <f>Ventas[[#This Row],[Cantidad]]*Ventas[[#This Row],[Costo unitario]]</f>
        <v>216</v>
      </c>
      <c r="P2311" s="2">
        <f>Ventas[[#This Row],[Cantidad]]*Ventas[[#This Row],[Precio unitario]]</f>
        <v>207</v>
      </c>
    </row>
    <row r="2312" spans="2:16" hidden="1" x14ac:dyDescent="0.3">
      <c r="B2312" s="1">
        <v>42304</v>
      </c>
      <c r="C2312">
        <v>2015</v>
      </c>
      <c r="D2312" t="s">
        <v>58</v>
      </c>
      <c r="E2312">
        <v>53</v>
      </c>
      <c r="F2312" t="s">
        <v>90</v>
      </c>
      <c r="G2312" t="s">
        <v>34</v>
      </c>
      <c r="H2312" t="s">
        <v>1</v>
      </c>
      <c r="I2312" s="16">
        <f>VLOOKUP(Ventas[[#This Row],[Estado]], Población[#All], 2, 0)</f>
        <v>39240000</v>
      </c>
      <c r="J2312" t="s">
        <v>62</v>
      </c>
      <c r="K2312" t="s">
        <v>73</v>
      </c>
      <c r="L2312">
        <v>1</v>
      </c>
      <c r="M2312" s="2">
        <v>72</v>
      </c>
      <c r="N2312" s="2">
        <v>73</v>
      </c>
      <c r="O2312" s="2">
        <f>Ventas[[#This Row],[Cantidad]]*Ventas[[#This Row],[Costo unitario]]</f>
        <v>72</v>
      </c>
      <c r="P2312" s="2">
        <f>Ventas[[#This Row],[Cantidad]]*Ventas[[#This Row],[Precio unitario]]</f>
        <v>73</v>
      </c>
    </row>
    <row r="2313" spans="2:16" hidden="1" x14ac:dyDescent="0.3">
      <c r="B2313" s="1">
        <v>42340</v>
      </c>
      <c r="C2313">
        <v>2015</v>
      </c>
      <c r="D2313" t="s">
        <v>60</v>
      </c>
      <c r="E2313">
        <v>53</v>
      </c>
      <c r="F2313" t="s">
        <v>90</v>
      </c>
      <c r="G2313" t="s">
        <v>34</v>
      </c>
      <c r="H2313" t="s">
        <v>1</v>
      </c>
      <c r="I2313" s="16">
        <f>VLOOKUP(Ventas[[#This Row],[Estado]], Población[#All], 2, 0)</f>
        <v>39240000</v>
      </c>
      <c r="J2313" t="s">
        <v>61</v>
      </c>
      <c r="K2313" t="s">
        <v>66</v>
      </c>
      <c r="L2313">
        <v>2</v>
      </c>
      <c r="M2313" s="2">
        <v>315</v>
      </c>
      <c r="N2313" s="2">
        <v>365</v>
      </c>
      <c r="O2313" s="2">
        <f>Ventas[[#This Row],[Cantidad]]*Ventas[[#This Row],[Costo unitario]]</f>
        <v>630</v>
      </c>
      <c r="P2313" s="2">
        <f>Ventas[[#This Row],[Cantidad]]*Ventas[[#This Row],[Precio unitario]]</f>
        <v>730</v>
      </c>
    </row>
    <row r="2314" spans="2:16" hidden="1" x14ac:dyDescent="0.3">
      <c r="B2314" s="1">
        <v>42346</v>
      </c>
      <c r="C2314">
        <v>2015</v>
      </c>
      <c r="D2314" t="s">
        <v>60</v>
      </c>
      <c r="E2314">
        <v>53</v>
      </c>
      <c r="F2314" t="s">
        <v>90</v>
      </c>
      <c r="G2314" t="s">
        <v>34</v>
      </c>
      <c r="H2314" t="s">
        <v>1</v>
      </c>
      <c r="I2314" s="16">
        <f>VLOOKUP(Ventas[[#This Row],[Estado]], Población[#All], 2, 0)</f>
        <v>39240000</v>
      </c>
      <c r="J2314" t="s">
        <v>61</v>
      </c>
      <c r="K2314" t="s">
        <v>66</v>
      </c>
      <c r="L2314">
        <v>3</v>
      </c>
      <c r="M2314" s="2">
        <v>210</v>
      </c>
      <c r="N2314" s="2">
        <v>223</v>
      </c>
      <c r="O2314" s="2">
        <f>Ventas[[#This Row],[Cantidad]]*Ventas[[#This Row],[Costo unitario]]</f>
        <v>630</v>
      </c>
      <c r="P2314" s="2">
        <f>Ventas[[#This Row],[Cantidad]]*Ventas[[#This Row],[Precio unitario]]</f>
        <v>669</v>
      </c>
    </row>
    <row r="2315" spans="2:16" hidden="1" x14ac:dyDescent="0.3">
      <c r="B2315" s="1">
        <v>42361</v>
      </c>
      <c r="C2315">
        <v>2015</v>
      </c>
      <c r="D2315" t="s">
        <v>60</v>
      </c>
      <c r="E2315">
        <v>53</v>
      </c>
      <c r="F2315" t="s">
        <v>90</v>
      </c>
      <c r="G2315" t="s">
        <v>34</v>
      </c>
      <c r="H2315" t="s">
        <v>1</v>
      </c>
      <c r="I2315" s="16">
        <f>VLOOKUP(Ventas[[#This Row],[Estado]], Población[#All], 2, 0)</f>
        <v>39240000</v>
      </c>
      <c r="J2315" t="s">
        <v>61</v>
      </c>
      <c r="K2315" t="s">
        <v>66</v>
      </c>
      <c r="L2315">
        <v>2</v>
      </c>
      <c r="M2315" s="2">
        <v>297.5</v>
      </c>
      <c r="N2315" s="2">
        <v>336.5</v>
      </c>
      <c r="O2315" s="2">
        <f>Ventas[[#This Row],[Cantidad]]*Ventas[[#This Row],[Costo unitario]]</f>
        <v>595</v>
      </c>
      <c r="P2315" s="2">
        <f>Ventas[[#This Row],[Cantidad]]*Ventas[[#This Row],[Precio unitario]]</f>
        <v>673</v>
      </c>
    </row>
    <row r="2316" spans="2:16" x14ac:dyDescent="0.3">
      <c r="B2316" s="1">
        <v>42374</v>
      </c>
      <c r="C2316">
        <v>2016</v>
      </c>
      <c r="D2316" t="s">
        <v>49</v>
      </c>
      <c r="E2316">
        <v>52</v>
      </c>
      <c r="F2316" t="s">
        <v>90</v>
      </c>
      <c r="G2316" t="s">
        <v>34</v>
      </c>
      <c r="H2316" t="s">
        <v>0</v>
      </c>
      <c r="I2316" s="16">
        <f>VLOOKUP(Ventas[[#This Row],[Estado]], Población[#All], 2, 0)</f>
        <v>712816</v>
      </c>
      <c r="J2316" t="s">
        <v>63</v>
      </c>
      <c r="K2316" t="s">
        <v>67</v>
      </c>
      <c r="L2316">
        <v>2</v>
      </c>
      <c r="M2316" s="2">
        <v>1160</v>
      </c>
      <c r="N2316" s="2">
        <v>1337</v>
      </c>
      <c r="O2316" s="2">
        <f>Ventas[[#This Row],[Cantidad]]*Ventas[[#This Row],[Costo unitario]]</f>
        <v>2320</v>
      </c>
      <c r="P2316" s="2">
        <f>Ventas[[#This Row],[Cantidad]]*Ventas[[#This Row],[Precio unitario]]</f>
        <v>2674</v>
      </c>
    </row>
    <row r="2317" spans="2:16" x14ac:dyDescent="0.3">
      <c r="B2317" s="1">
        <v>42374</v>
      </c>
      <c r="C2317">
        <v>2016</v>
      </c>
      <c r="D2317" t="s">
        <v>49</v>
      </c>
      <c r="E2317">
        <v>52</v>
      </c>
      <c r="F2317" t="s">
        <v>90</v>
      </c>
      <c r="G2317" t="s">
        <v>34</v>
      </c>
      <c r="H2317" t="s">
        <v>0</v>
      </c>
      <c r="I2317" s="16">
        <f>VLOOKUP(Ventas[[#This Row],[Estado]], Población[#All], 2, 0)</f>
        <v>712816</v>
      </c>
      <c r="J2317" t="s">
        <v>61</v>
      </c>
      <c r="K2317" t="s">
        <v>71</v>
      </c>
      <c r="L2317">
        <v>1</v>
      </c>
      <c r="M2317" s="2">
        <v>396</v>
      </c>
      <c r="N2317" s="2">
        <v>437</v>
      </c>
      <c r="O2317" s="2">
        <f>Ventas[[#This Row],[Cantidad]]*Ventas[[#This Row],[Costo unitario]]</f>
        <v>396</v>
      </c>
      <c r="P2317" s="2">
        <f>Ventas[[#This Row],[Cantidad]]*Ventas[[#This Row],[Precio unitario]]</f>
        <v>437</v>
      </c>
    </row>
    <row r="2318" spans="2:16" x14ac:dyDescent="0.3">
      <c r="B2318" s="1">
        <v>42497</v>
      </c>
      <c r="C2318">
        <v>2016</v>
      </c>
      <c r="D2318" t="s">
        <v>53</v>
      </c>
      <c r="E2318">
        <v>52</v>
      </c>
      <c r="F2318" t="s">
        <v>90</v>
      </c>
      <c r="G2318" t="s">
        <v>34</v>
      </c>
      <c r="H2318" t="s">
        <v>0</v>
      </c>
      <c r="I2318" s="16">
        <f>VLOOKUP(Ventas[[#This Row],[Estado]], Población[#All], 2, 0)</f>
        <v>712816</v>
      </c>
      <c r="J2318" t="s">
        <v>63</v>
      </c>
      <c r="K2318" t="s">
        <v>67</v>
      </c>
      <c r="L2318">
        <v>3</v>
      </c>
      <c r="M2318" s="2">
        <v>256.33</v>
      </c>
      <c r="N2318" s="2">
        <v>252</v>
      </c>
      <c r="O2318" s="2">
        <f>Ventas[[#This Row],[Cantidad]]*Ventas[[#This Row],[Costo unitario]]</f>
        <v>768.99</v>
      </c>
      <c r="P2318" s="2">
        <f>Ventas[[#This Row],[Cantidad]]*Ventas[[#This Row],[Precio unitario]]</f>
        <v>756</v>
      </c>
    </row>
    <row r="2319" spans="2:16" x14ac:dyDescent="0.3">
      <c r="B2319" s="1">
        <v>42372</v>
      </c>
      <c r="C2319">
        <v>2016</v>
      </c>
      <c r="D2319" t="s">
        <v>49</v>
      </c>
      <c r="E2319">
        <v>52</v>
      </c>
      <c r="F2319" t="s">
        <v>90</v>
      </c>
      <c r="G2319" t="s">
        <v>34</v>
      </c>
      <c r="H2319" t="s">
        <v>1</v>
      </c>
      <c r="I2319" s="16">
        <f>VLOOKUP(Ventas[[#This Row],[Estado]], Población[#All], 2, 0)</f>
        <v>39240000</v>
      </c>
      <c r="J2319" t="s">
        <v>63</v>
      </c>
      <c r="K2319" t="s">
        <v>67</v>
      </c>
      <c r="L2319">
        <v>1</v>
      </c>
      <c r="M2319" s="2">
        <v>2295</v>
      </c>
      <c r="N2319" s="2">
        <v>2350</v>
      </c>
      <c r="O2319" s="2">
        <f>Ventas[[#This Row],[Cantidad]]*Ventas[[#This Row],[Costo unitario]]</f>
        <v>2295</v>
      </c>
      <c r="P2319" s="2">
        <f>Ventas[[#This Row],[Cantidad]]*Ventas[[#This Row],[Precio unitario]]</f>
        <v>2350</v>
      </c>
    </row>
    <row r="2320" spans="2:16" x14ac:dyDescent="0.3">
      <c r="B2320" s="1">
        <v>42493</v>
      </c>
      <c r="C2320">
        <v>2016</v>
      </c>
      <c r="D2320" t="s">
        <v>53</v>
      </c>
      <c r="E2320">
        <v>52</v>
      </c>
      <c r="F2320" t="s">
        <v>90</v>
      </c>
      <c r="G2320" t="s">
        <v>34</v>
      </c>
      <c r="H2320" t="s">
        <v>1</v>
      </c>
      <c r="I2320" s="16">
        <f>VLOOKUP(Ventas[[#This Row],[Estado]], Población[#All], 2, 0)</f>
        <v>39240000</v>
      </c>
      <c r="J2320" t="s">
        <v>63</v>
      </c>
      <c r="K2320" t="s">
        <v>67</v>
      </c>
      <c r="L2320">
        <v>1</v>
      </c>
      <c r="M2320" s="2">
        <v>769</v>
      </c>
      <c r="N2320" s="2">
        <v>848</v>
      </c>
      <c r="O2320" s="2">
        <f>Ventas[[#This Row],[Cantidad]]*Ventas[[#This Row],[Costo unitario]]</f>
        <v>769</v>
      </c>
      <c r="P2320" s="2">
        <f>Ventas[[#This Row],[Cantidad]]*Ventas[[#This Row],[Precio unitario]]</f>
        <v>848</v>
      </c>
    </row>
    <row r="2321" spans="2:16" x14ac:dyDescent="0.3">
      <c r="B2321" s="1">
        <v>42500</v>
      </c>
      <c r="C2321">
        <v>2016</v>
      </c>
      <c r="D2321" t="s">
        <v>53</v>
      </c>
      <c r="E2321">
        <v>52</v>
      </c>
      <c r="F2321" t="s">
        <v>90</v>
      </c>
      <c r="G2321" t="s">
        <v>34</v>
      </c>
      <c r="H2321" t="s">
        <v>1</v>
      </c>
      <c r="I2321" s="16">
        <f>VLOOKUP(Ventas[[#This Row],[Estado]], Población[#All], 2, 0)</f>
        <v>39240000</v>
      </c>
      <c r="J2321" t="s">
        <v>63</v>
      </c>
      <c r="K2321" t="s">
        <v>67</v>
      </c>
      <c r="L2321">
        <v>3</v>
      </c>
      <c r="M2321" s="2">
        <v>765</v>
      </c>
      <c r="N2321" s="2">
        <v>815.33333300000004</v>
      </c>
      <c r="O2321" s="2">
        <f>Ventas[[#This Row],[Cantidad]]*Ventas[[#This Row],[Costo unitario]]</f>
        <v>2295</v>
      </c>
      <c r="P2321" s="2">
        <f>Ventas[[#This Row],[Cantidad]]*Ventas[[#This Row],[Precio unitario]]</f>
        <v>2445.9999990000001</v>
      </c>
    </row>
    <row r="2322" spans="2:16" x14ac:dyDescent="0.3">
      <c r="B2322" s="1">
        <v>42501</v>
      </c>
      <c r="C2322">
        <v>2016</v>
      </c>
      <c r="D2322" t="s">
        <v>53</v>
      </c>
      <c r="E2322">
        <v>52</v>
      </c>
      <c r="F2322" t="s">
        <v>90</v>
      </c>
      <c r="G2322" t="s">
        <v>34</v>
      </c>
      <c r="H2322" t="s">
        <v>1</v>
      </c>
      <c r="I2322" s="16">
        <f>VLOOKUP(Ventas[[#This Row],[Estado]], Población[#All], 2, 0)</f>
        <v>39240000</v>
      </c>
      <c r="J2322" t="s">
        <v>63</v>
      </c>
      <c r="K2322" t="s">
        <v>67</v>
      </c>
      <c r="L2322">
        <v>3</v>
      </c>
      <c r="M2322" s="2">
        <v>773.33</v>
      </c>
      <c r="N2322" s="2">
        <v>935</v>
      </c>
      <c r="O2322" s="2">
        <f>Ventas[[#This Row],[Cantidad]]*Ventas[[#This Row],[Costo unitario]]</f>
        <v>2319.9900000000002</v>
      </c>
      <c r="P2322" s="2">
        <f>Ventas[[#This Row],[Cantidad]]*Ventas[[#This Row],[Precio unitario]]</f>
        <v>2805</v>
      </c>
    </row>
    <row r="2323" spans="2:16" x14ac:dyDescent="0.3">
      <c r="B2323" s="1">
        <v>42503</v>
      </c>
      <c r="C2323">
        <v>2016</v>
      </c>
      <c r="D2323" t="s">
        <v>53</v>
      </c>
      <c r="E2323">
        <v>52</v>
      </c>
      <c r="F2323" t="s">
        <v>90</v>
      </c>
      <c r="G2323" t="s">
        <v>34</v>
      </c>
      <c r="H2323" t="s">
        <v>1</v>
      </c>
      <c r="I2323" s="16">
        <f>VLOOKUP(Ventas[[#This Row],[Estado]], Población[#All], 2, 0)</f>
        <v>39240000</v>
      </c>
      <c r="J2323" t="s">
        <v>63</v>
      </c>
      <c r="K2323" t="s">
        <v>67</v>
      </c>
      <c r="L2323">
        <v>1</v>
      </c>
      <c r="M2323" s="2">
        <v>2320</v>
      </c>
      <c r="N2323" s="2">
        <v>2595</v>
      </c>
      <c r="O2323" s="2">
        <f>Ventas[[#This Row],[Cantidad]]*Ventas[[#This Row],[Costo unitario]]</f>
        <v>2320</v>
      </c>
      <c r="P2323" s="2">
        <f>Ventas[[#This Row],[Cantidad]]*Ventas[[#This Row],[Precio unitario]]</f>
        <v>2595</v>
      </c>
    </row>
    <row r="2324" spans="2:16" x14ac:dyDescent="0.3">
      <c r="B2324" s="1">
        <v>42516</v>
      </c>
      <c r="C2324">
        <v>2016</v>
      </c>
      <c r="D2324" t="s">
        <v>53</v>
      </c>
      <c r="E2324">
        <v>52</v>
      </c>
      <c r="F2324" t="s">
        <v>90</v>
      </c>
      <c r="G2324" t="s">
        <v>34</v>
      </c>
      <c r="H2324" t="s">
        <v>1</v>
      </c>
      <c r="I2324" s="16">
        <f>VLOOKUP(Ventas[[#This Row],[Estado]], Población[#All], 2, 0)</f>
        <v>39240000</v>
      </c>
      <c r="J2324" t="s">
        <v>63</v>
      </c>
      <c r="K2324" t="s">
        <v>67</v>
      </c>
      <c r="L2324">
        <v>1</v>
      </c>
      <c r="M2324" s="2">
        <v>2320</v>
      </c>
      <c r="N2324" s="2">
        <v>2601</v>
      </c>
      <c r="O2324" s="2">
        <f>Ventas[[#This Row],[Cantidad]]*Ventas[[#This Row],[Costo unitario]]</f>
        <v>2320</v>
      </c>
      <c r="P2324" s="2">
        <f>Ventas[[#This Row],[Cantidad]]*Ventas[[#This Row],[Precio unitario]]</f>
        <v>2601</v>
      </c>
    </row>
    <row r="2325" spans="2:16" hidden="1" x14ac:dyDescent="0.3">
      <c r="B2325" s="1">
        <v>42258</v>
      </c>
      <c r="C2325">
        <v>2015</v>
      </c>
      <c r="D2325" t="s">
        <v>57</v>
      </c>
      <c r="E2325">
        <v>52</v>
      </c>
      <c r="F2325" t="s">
        <v>90</v>
      </c>
      <c r="G2325" t="s">
        <v>34</v>
      </c>
      <c r="H2325" t="s">
        <v>1</v>
      </c>
      <c r="I2325" s="16">
        <f>VLOOKUP(Ventas[[#This Row],[Estado]], Población[#All], 2, 0)</f>
        <v>39240000</v>
      </c>
      <c r="J2325" t="s">
        <v>63</v>
      </c>
      <c r="K2325" t="s">
        <v>77</v>
      </c>
      <c r="L2325">
        <v>1</v>
      </c>
      <c r="M2325" s="2">
        <v>540</v>
      </c>
      <c r="N2325" s="2">
        <v>487</v>
      </c>
      <c r="O2325" s="2">
        <f>Ventas[[#This Row],[Cantidad]]*Ventas[[#This Row],[Costo unitario]]</f>
        <v>540</v>
      </c>
      <c r="P2325" s="2">
        <f>Ventas[[#This Row],[Cantidad]]*Ventas[[#This Row],[Precio unitario]]</f>
        <v>487</v>
      </c>
    </row>
    <row r="2326" spans="2:16" hidden="1" x14ac:dyDescent="0.3">
      <c r="B2326" s="1">
        <v>42331</v>
      </c>
      <c r="C2326">
        <v>2015</v>
      </c>
      <c r="D2326" t="s">
        <v>59</v>
      </c>
      <c r="E2326">
        <v>52</v>
      </c>
      <c r="F2326" t="s">
        <v>90</v>
      </c>
      <c r="G2326" t="s">
        <v>34</v>
      </c>
      <c r="H2326" t="s">
        <v>1</v>
      </c>
      <c r="I2326" s="16">
        <f>VLOOKUP(Ventas[[#This Row],[Estado]], Población[#All], 2, 0)</f>
        <v>39240000</v>
      </c>
      <c r="J2326" t="s">
        <v>63</v>
      </c>
      <c r="K2326" t="s">
        <v>77</v>
      </c>
      <c r="L2326">
        <v>3</v>
      </c>
      <c r="M2326" s="2">
        <v>567</v>
      </c>
      <c r="N2326" s="2">
        <v>557.66666699999996</v>
      </c>
      <c r="O2326" s="2">
        <f>Ventas[[#This Row],[Cantidad]]*Ventas[[#This Row],[Costo unitario]]</f>
        <v>1701</v>
      </c>
      <c r="P2326" s="2">
        <f>Ventas[[#This Row],[Cantidad]]*Ventas[[#This Row],[Precio unitario]]</f>
        <v>1673.0000009999999</v>
      </c>
    </row>
    <row r="2327" spans="2:16" x14ac:dyDescent="0.3">
      <c r="B2327" s="1">
        <v>42389</v>
      </c>
      <c r="C2327">
        <v>2016</v>
      </c>
      <c r="D2327" t="s">
        <v>49</v>
      </c>
      <c r="E2327">
        <v>50</v>
      </c>
      <c r="F2327" t="s">
        <v>90</v>
      </c>
      <c r="G2327" t="s">
        <v>34</v>
      </c>
      <c r="H2327" t="s">
        <v>2</v>
      </c>
      <c r="I2327" s="16">
        <f>VLOOKUP(Ventas[[#This Row],[Estado]], Población[#All], 2, 0)</f>
        <v>4246000</v>
      </c>
      <c r="J2327" t="s">
        <v>63</v>
      </c>
      <c r="K2327" t="s">
        <v>67</v>
      </c>
      <c r="L2327">
        <v>3</v>
      </c>
      <c r="M2327" s="2">
        <v>773.33</v>
      </c>
      <c r="N2327" s="2">
        <v>827.33333300000004</v>
      </c>
      <c r="O2327" s="2">
        <f>Ventas[[#This Row],[Cantidad]]*Ventas[[#This Row],[Costo unitario]]</f>
        <v>2319.9900000000002</v>
      </c>
      <c r="P2327" s="2">
        <f>Ventas[[#This Row],[Cantidad]]*Ventas[[#This Row],[Precio unitario]]</f>
        <v>2481.9999990000001</v>
      </c>
    </row>
    <row r="2328" spans="2:16" x14ac:dyDescent="0.3">
      <c r="B2328" s="1">
        <v>42425</v>
      </c>
      <c r="C2328">
        <v>2016</v>
      </c>
      <c r="D2328" t="s">
        <v>50</v>
      </c>
      <c r="E2328">
        <v>50</v>
      </c>
      <c r="F2328" t="s">
        <v>90</v>
      </c>
      <c r="G2328" t="s">
        <v>34</v>
      </c>
      <c r="H2328" t="s">
        <v>2</v>
      </c>
      <c r="I2328" s="16">
        <f>VLOOKUP(Ventas[[#This Row],[Estado]], Población[#All], 2, 0)</f>
        <v>4246000</v>
      </c>
      <c r="J2328" t="s">
        <v>61</v>
      </c>
      <c r="K2328" t="s">
        <v>64</v>
      </c>
      <c r="L2328">
        <v>3</v>
      </c>
      <c r="M2328" s="2">
        <v>23.33</v>
      </c>
      <c r="N2328" s="2">
        <v>31.333333</v>
      </c>
      <c r="O2328" s="2">
        <f>Ventas[[#This Row],[Cantidad]]*Ventas[[#This Row],[Costo unitario]]</f>
        <v>69.989999999999995</v>
      </c>
      <c r="P2328" s="2">
        <f>Ventas[[#This Row],[Cantidad]]*Ventas[[#This Row],[Precio unitario]]</f>
        <v>93.999999000000003</v>
      </c>
    </row>
    <row r="2329" spans="2:16" x14ac:dyDescent="0.3">
      <c r="B2329" s="1">
        <v>42425</v>
      </c>
      <c r="C2329">
        <v>2016</v>
      </c>
      <c r="D2329" t="s">
        <v>50</v>
      </c>
      <c r="E2329">
        <v>50</v>
      </c>
      <c r="F2329" t="s">
        <v>90</v>
      </c>
      <c r="G2329" t="s">
        <v>34</v>
      </c>
      <c r="H2329" t="s">
        <v>2</v>
      </c>
      <c r="I2329" s="16">
        <f>VLOOKUP(Ventas[[#This Row],[Estado]], Población[#All], 2, 0)</f>
        <v>4246000</v>
      </c>
      <c r="J2329" t="s">
        <v>61</v>
      </c>
      <c r="K2329" t="s">
        <v>64</v>
      </c>
      <c r="L2329">
        <v>2</v>
      </c>
      <c r="M2329" s="2">
        <v>87.5</v>
      </c>
      <c r="N2329" s="2">
        <v>110</v>
      </c>
      <c r="O2329" s="2">
        <f>Ventas[[#This Row],[Cantidad]]*Ventas[[#This Row],[Costo unitario]]</f>
        <v>175</v>
      </c>
      <c r="P2329" s="2">
        <f>Ventas[[#This Row],[Cantidad]]*Ventas[[#This Row],[Precio unitario]]</f>
        <v>220</v>
      </c>
    </row>
    <row r="2330" spans="2:16" x14ac:dyDescent="0.3">
      <c r="B2330" s="1">
        <v>42425</v>
      </c>
      <c r="C2330">
        <v>2016</v>
      </c>
      <c r="D2330" t="s">
        <v>50</v>
      </c>
      <c r="E2330">
        <v>50</v>
      </c>
      <c r="F2330" t="s">
        <v>90</v>
      </c>
      <c r="G2330" t="s">
        <v>34</v>
      </c>
      <c r="H2330" t="s">
        <v>2</v>
      </c>
      <c r="I2330" s="16">
        <f>VLOOKUP(Ventas[[#This Row],[Estado]], Población[#All], 2, 0)</f>
        <v>4246000</v>
      </c>
      <c r="J2330" t="s">
        <v>61</v>
      </c>
      <c r="K2330" t="s">
        <v>66</v>
      </c>
      <c r="L2330">
        <v>2</v>
      </c>
      <c r="M2330" s="2">
        <v>385</v>
      </c>
      <c r="N2330" s="2">
        <v>489</v>
      </c>
      <c r="O2330" s="2">
        <f>Ventas[[#This Row],[Cantidad]]*Ventas[[#This Row],[Costo unitario]]</f>
        <v>770</v>
      </c>
      <c r="P2330" s="2">
        <f>Ventas[[#This Row],[Cantidad]]*Ventas[[#This Row],[Precio unitario]]</f>
        <v>978</v>
      </c>
    </row>
    <row r="2331" spans="2:16" x14ac:dyDescent="0.3">
      <c r="B2331" s="1">
        <v>42425</v>
      </c>
      <c r="C2331">
        <v>2016</v>
      </c>
      <c r="D2331" t="s">
        <v>50</v>
      </c>
      <c r="E2331">
        <v>50</v>
      </c>
      <c r="F2331" t="s">
        <v>90</v>
      </c>
      <c r="G2331" t="s">
        <v>34</v>
      </c>
      <c r="H2331" t="s">
        <v>2</v>
      </c>
      <c r="I2331" s="16">
        <f>VLOOKUP(Ventas[[#This Row],[Estado]], Población[#All], 2, 0)</f>
        <v>4246000</v>
      </c>
      <c r="J2331" t="s">
        <v>62</v>
      </c>
      <c r="K2331" t="s">
        <v>65</v>
      </c>
      <c r="L2331">
        <v>3</v>
      </c>
      <c r="M2331" s="2">
        <v>24.33</v>
      </c>
      <c r="N2331" s="2">
        <v>29.666667</v>
      </c>
      <c r="O2331" s="2">
        <f>Ventas[[#This Row],[Cantidad]]*Ventas[[#This Row],[Costo unitario]]</f>
        <v>72.989999999999995</v>
      </c>
      <c r="P2331" s="2">
        <f>Ventas[[#This Row],[Cantidad]]*Ventas[[#This Row],[Precio unitario]]</f>
        <v>89.000000999999997</v>
      </c>
    </row>
    <row r="2332" spans="2:16" x14ac:dyDescent="0.3">
      <c r="B2332" s="1">
        <v>42529</v>
      </c>
      <c r="C2332">
        <v>2016</v>
      </c>
      <c r="D2332" t="s">
        <v>54</v>
      </c>
      <c r="E2332">
        <v>50</v>
      </c>
      <c r="F2332" t="s">
        <v>90</v>
      </c>
      <c r="G2332" t="s">
        <v>34</v>
      </c>
      <c r="H2332" t="s">
        <v>2</v>
      </c>
      <c r="I2332" s="16">
        <f>VLOOKUP(Ventas[[#This Row],[Estado]], Población[#All], 2, 0)</f>
        <v>4246000</v>
      </c>
      <c r="J2332" t="s">
        <v>61</v>
      </c>
      <c r="K2332" t="s">
        <v>64</v>
      </c>
      <c r="L2332">
        <v>1</v>
      </c>
      <c r="M2332" s="2">
        <v>750</v>
      </c>
      <c r="N2332" s="2">
        <v>874</v>
      </c>
      <c r="O2332" s="2">
        <f>Ventas[[#This Row],[Cantidad]]*Ventas[[#This Row],[Costo unitario]]</f>
        <v>750</v>
      </c>
      <c r="P2332" s="2">
        <f>Ventas[[#This Row],[Cantidad]]*Ventas[[#This Row],[Precio unitario]]</f>
        <v>874</v>
      </c>
    </row>
    <row r="2333" spans="2:16" x14ac:dyDescent="0.3">
      <c r="B2333" s="1">
        <v>42529</v>
      </c>
      <c r="C2333">
        <v>2016</v>
      </c>
      <c r="D2333" t="s">
        <v>54</v>
      </c>
      <c r="E2333">
        <v>50</v>
      </c>
      <c r="F2333" t="s">
        <v>90</v>
      </c>
      <c r="G2333" t="s">
        <v>34</v>
      </c>
      <c r="H2333" t="s">
        <v>2</v>
      </c>
      <c r="I2333" s="16">
        <f>VLOOKUP(Ventas[[#This Row],[Estado]], Población[#All], 2, 0)</f>
        <v>4246000</v>
      </c>
      <c r="J2333" t="s">
        <v>61</v>
      </c>
      <c r="K2333" t="s">
        <v>64</v>
      </c>
      <c r="L2333">
        <v>3</v>
      </c>
      <c r="M2333" s="2">
        <v>17.329999999999998</v>
      </c>
      <c r="N2333" s="2">
        <v>21.333333</v>
      </c>
      <c r="O2333" s="2">
        <f>Ventas[[#This Row],[Cantidad]]*Ventas[[#This Row],[Costo unitario]]</f>
        <v>51.989999999999995</v>
      </c>
      <c r="P2333" s="2">
        <f>Ventas[[#This Row],[Cantidad]]*Ventas[[#This Row],[Precio unitario]]</f>
        <v>63.999999000000003</v>
      </c>
    </row>
    <row r="2334" spans="2:16" x14ac:dyDescent="0.3">
      <c r="B2334" s="1">
        <v>42548</v>
      </c>
      <c r="C2334">
        <v>2016</v>
      </c>
      <c r="D2334" t="s">
        <v>54</v>
      </c>
      <c r="E2334">
        <v>50</v>
      </c>
      <c r="F2334" t="s">
        <v>90</v>
      </c>
      <c r="G2334" t="s">
        <v>34</v>
      </c>
      <c r="H2334" t="s">
        <v>2</v>
      </c>
      <c r="I2334" s="16">
        <f>VLOOKUP(Ventas[[#This Row],[Estado]], Población[#All], 2, 0)</f>
        <v>4246000</v>
      </c>
      <c r="J2334" t="s">
        <v>61</v>
      </c>
      <c r="K2334" t="s">
        <v>64</v>
      </c>
      <c r="L2334">
        <v>1</v>
      </c>
      <c r="M2334" s="2">
        <v>104</v>
      </c>
      <c r="N2334" s="2">
        <v>120</v>
      </c>
      <c r="O2334" s="2">
        <f>Ventas[[#This Row],[Cantidad]]*Ventas[[#This Row],[Costo unitario]]</f>
        <v>104</v>
      </c>
      <c r="P2334" s="2">
        <f>Ventas[[#This Row],[Cantidad]]*Ventas[[#This Row],[Precio unitario]]</f>
        <v>120</v>
      </c>
    </row>
    <row r="2335" spans="2:16" x14ac:dyDescent="0.3">
      <c r="B2335" s="1">
        <v>42548</v>
      </c>
      <c r="C2335">
        <v>2016</v>
      </c>
      <c r="D2335" t="s">
        <v>54</v>
      </c>
      <c r="E2335">
        <v>50</v>
      </c>
      <c r="F2335" t="s">
        <v>90</v>
      </c>
      <c r="G2335" t="s">
        <v>34</v>
      </c>
      <c r="H2335" t="s">
        <v>2</v>
      </c>
      <c r="I2335" s="16">
        <f>VLOOKUP(Ventas[[#This Row],[Estado]], Población[#All], 2, 0)</f>
        <v>4246000</v>
      </c>
      <c r="J2335" t="s">
        <v>61</v>
      </c>
      <c r="K2335" t="s">
        <v>64</v>
      </c>
      <c r="L2335">
        <v>3</v>
      </c>
      <c r="M2335" s="2">
        <v>304.33</v>
      </c>
      <c r="N2335" s="2">
        <v>371</v>
      </c>
      <c r="O2335" s="2">
        <f>Ventas[[#This Row],[Cantidad]]*Ventas[[#This Row],[Costo unitario]]</f>
        <v>912.99</v>
      </c>
      <c r="P2335" s="2">
        <f>Ventas[[#This Row],[Cantidad]]*Ventas[[#This Row],[Precio unitario]]</f>
        <v>1113</v>
      </c>
    </row>
    <row r="2336" spans="2:16" x14ac:dyDescent="0.3">
      <c r="B2336" s="1">
        <v>42548</v>
      </c>
      <c r="C2336">
        <v>2016</v>
      </c>
      <c r="D2336" t="s">
        <v>54</v>
      </c>
      <c r="E2336">
        <v>50</v>
      </c>
      <c r="F2336" t="s">
        <v>90</v>
      </c>
      <c r="G2336" t="s">
        <v>34</v>
      </c>
      <c r="H2336" t="s">
        <v>2</v>
      </c>
      <c r="I2336" s="16">
        <f>VLOOKUP(Ventas[[#This Row],[Estado]], Población[#All], 2, 0)</f>
        <v>4246000</v>
      </c>
      <c r="J2336" t="s">
        <v>61</v>
      </c>
      <c r="K2336" t="s">
        <v>66</v>
      </c>
      <c r="L2336">
        <v>1</v>
      </c>
      <c r="M2336" s="2">
        <v>875</v>
      </c>
      <c r="N2336" s="2">
        <v>1141</v>
      </c>
      <c r="O2336" s="2">
        <f>Ventas[[#This Row],[Cantidad]]*Ventas[[#This Row],[Costo unitario]]</f>
        <v>875</v>
      </c>
      <c r="P2336" s="2">
        <f>Ventas[[#This Row],[Cantidad]]*Ventas[[#This Row],[Precio unitario]]</f>
        <v>1141</v>
      </c>
    </row>
    <row r="2337" spans="2:16" hidden="1" x14ac:dyDescent="0.3">
      <c r="B2337" s="1">
        <v>42254</v>
      </c>
      <c r="C2337">
        <v>2015</v>
      </c>
      <c r="D2337" t="s">
        <v>57</v>
      </c>
      <c r="E2337">
        <v>50</v>
      </c>
      <c r="F2337" t="s">
        <v>90</v>
      </c>
      <c r="G2337" t="s">
        <v>34</v>
      </c>
      <c r="H2337" t="s">
        <v>2</v>
      </c>
      <c r="I2337" s="16">
        <f>VLOOKUP(Ventas[[#This Row],[Estado]], Población[#All], 2, 0)</f>
        <v>4246000</v>
      </c>
      <c r="J2337" t="s">
        <v>61</v>
      </c>
      <c r="K2337" t="s">
        <v>64</v>
      </c>
      <c r="L2337">
        <v>1</v>
      </c>
      <c r="M2337" s="2">
        <v>84</v>
      </c>
      <c r="N2337" s="2">
        <v>102</v>
      </c>
      <c r="O2337" s="2">
        <f>Ventas[[#This Row],[Cantidad]]*Ventas[[#This Row],[Costo unitario]]</f>
        <v>84</v>
      </c>
      <c r="P2337" s="2">
        <f>Ventas[[#This Row],[Cantidad]]*Ventas[[#This Row],[Precio unitario]]</f>
        <v>102</v>
      </c>
    </row>
    <row r="2338" spans="2:16" hidden="1" x14ac:dyDescent="0.3">
      <c r="B2338" s="1">
        <v>42254</v>
      </c>
      <c r="C2338">
        <v>2015</v>
      </c>
      <c r="D2338" t="s">
        <v>57</v>
      </c>
      <c r="E2338">
        <v>50</v>
      </c>
      <c r="F2338" t="s">
        <v>90</v>
      </c>
      <c r="G2338" t="s">
        <v>34</v>
      </c>
      <c r="H2338" t="s">
        <v>2</v>
      </c>
      <c r="I2338" s="16">
        <f>VLOOKUP(Ventas[[#This Row],[Estado]], Población[#All], 2, 0)</f>
        <v>4246000</v>
      </c>
      <c r="J2338" t="s">
        <v>61</v>
      </c>
      <c r="K2338" t="s">
        <v>64</v>
      </c>
      <c r="L2338">
        <v>3</v>
      </c>
      <c r="M2338" s="2">
        <v>326</v>
      </c>
      <c r="N2338" s="2">
        <v>380</v>
      </c>
      <c r="O2338" s="2">
        <f>Ventas[[#This Row],[Cantidad]]*Ventas[[#This Row],[Costo unitario]]</f>
        <v>978</v>
      </c>
      <c r="P2338" s="2">
        <f>Ventas[[#This Row],[Cantidad]]*Ventas[[#This Row],[Precio unitario]]</f>
        <v>1140</v>
      </c>
    </row>
    <row r="2339" spans="2:16" hidden="1" x14ac:dyDescent="0.3">
      <c r="B2339" s="1">
        <v>42277</v>
      </c>
      <c r="C2339">
        <v>2015</v>
      </c>
      <c r="D2339" t="s">
        <v>57</v>
      </c>
      <c r="E2339">
        <v>50</v>
      </c>
      <c r="F2339" t="s">
        <v>90</v>
      </c>
      <c r="G2339" t="s">
        <v>34</v>
      </c>
      <c r="H2339" t="s">
        <v>2</v>
      </c>
      <c r="I2339" s="16">
        <f>VLOOKUP(Ventas[[#This Row],[Estado]], Población[#All], 2, 0)</f>
        <v>4246000</v>
      </c>
      <c r="J2339" t="s">
        <v>61</v>
      </c>
      <c r="K2339" t="s">
        <v>64</v>
      </c>
      <c r="L2339">
        <v>3</v>
      </c>
      <c r="M2339" s="2">
        <v>83.33</v>
      </c>
      <c r="N2339" s="2">
        <v>90</v>
      </c>
      <c r="O2339" s="2">
        <f>Ventas[[#This Row],[Cantidad]]*Ventas[[#This Row],[Costo unitario]]</f>
        <v>249.99</v>
      </c>
      <c r="P2339" s="2">
        <f>Ventas[[#This Row],[Cantidad]]*Ventas[[#This Row],[Precio unitario]]</f>
        <v>270</v>
      </c>
    </row>
    <row r="2340" spans="2:16" hidden="1" x14ac:dyDescent="0.3">
      <c r="B2340" s="1">
        <v>42277</v>
      </c>
      <c r="C2340">
        <v>2015</v>
      </c>
      <c r="D2340" t="s">
        <v>57</v>
      </c>
      <c r="E2340">
        <v>50</v>
      </c>
      <c r="F2340" t="s">
        <v>90</v>
      </c>
      <c r="G2340" t="s">
        <v>34</v>
      </c>
      <c r="H2340" t="s">
        <v>2</v>
      </c>
      <c r="I2340" s="16">
        <f>VLOOKUP(Ventas[[#This Row],[Estado]], Población[#All], 2, 0)</f>
        <v>4246000</v>
      </c>
      <c r="J2340" t="s">
        <v>61</v>
      </c>
      <c r="K2340" t="s">
        <v>64</v>
      </c>
      <c r="L2340">
        <v>1</v>
      </c>
      <c r="M2340" s="2">
        <v>16</v>
      </c>
      <c r="N2340" s="2">
        <v>17</v>
      </c>
      <c r="O2340" s="2">
        <f>Ventas[[#This Row],[Cantidad]]*Ventas[[#This Row],[Costo unitario]]</f>
        <v>16</v>
      </c>
      <c r="P2340" s="2">
        <f>Ventas[[#This Row],[Cantidad]]*Ventas[[#This Row],[Precio unitario]]</f>
        <v>17</v>
      </c>
    </row>
    <row r="2341" spans="2:16" hidden="1" x14ac:dyDescent="0.3">
      <c r="B2341" s="1">
        <v>42277</v>
      </c>
      <c r="C2341">
        <v>2015</v>
      </c>
      <c r="D2341" t="s">
        <v>57</v>
      </c>
      <c r="E2341">
        <v>50</v>
      </c>
      <c r="F2341" t="s">
        <v>90</v>
      </c>
      <c r="G2341" t="s">
        <v>34</v>
      </c>
      <c r="H2341" t="s">
        <v>2</v>
      </c>
      <c r="I2341" s="16">
        <f>VLOOKUP(Ventas[[#This Row],[Estado]], Población[#All], 2, 0)</f>
        <v>4246000</v>
      </c>
      <c r="J2341" t="s">
        <v>61</v>
      </c>
      <c r="K2341" t="s">
        <v>66</v>
      </c>
      <c r="L2341">
        <v>1</v>
      </c>
      <c r="M2341" s="2">
        <v>595</v>
      </c>
      <c r="N2341" s="2">
        <v>637</v>
      </c>
      <c r="O2341" s="2">
        <f>Ventas[[#This Row],[Cantidad]]*Ventas[[#This Row],[Costo unitario]]</f>
        <v>595</v>
      </c>
      <c r="P2341" s="2">
        <f>Ventas[[#This Row],[Cantidad]]*Ventas[[#This Row],[Precio unitario]]</f>
        <v>637</v>
      </c>
    </row>
    <row r="2342" spans="2:16" hidden="1" x14ac:dyDescent="0.3">
      <c r="B2342" s="1">
        <v>42344</v>
      </c>
      <c r="C2342">
        <v>2015</v>
      </c>
      <c r="D2342" t="s">
        <v>60</v>
      </c>
      <c r="E2342">
        <v>50</v>
      </c>
      <c r="F2342" t="s">
        <v>90</v>
      </c>
      <c r="G2342" t="s">
        <v>34</v>
      </c>
      <c r="H2342" t="s">
        <v>2</v>
      </c>
      <c r="I2342" s="16">
        <f>VLOOKUP(Ventas[[#This Row],[Estado]], Población[#All], 2, 0)</f>
        <v>4246000</v>
      </c>
      <c r="J2342" t="s">
        <v>61</v>
      </c>
      <c r="K2342" t="s">
        <v>64</v>
      </c>
      <c r="L2342">
        <v>1</v>
      </c>
      <c r="M2342" s="2">
        <v>135</v>
      </c>
      <c r="N2342" s="2">
        <v>163</v>
      </c>
      <c r="O2342" s="2">
        <f>Ventas[[#This Row],[Cantidad]]*Ventas[[#This Row],[Costo unitario]]</f>
        <v>135</v>
      </c>
      <c r="P2342" s="2">
        <f>Ventas[[#This Row],[Cantidad]]*Ventas[[#This Row],[Precio unitario]]</f>
        <v>163</v>
      </c>
    </row>
    <row r="2343" spans="2:16" hidden="1" x14ac:dyDescent="0.3">
      <c r="B2343" s="1">
        <v>42344</v>
      </c>
      <c r="C2343">
        <v>2015</v>
      </c>
      <c r="D2343" t="s">
        <v>60</v>
      </c>
      <c r="E2343">
        <v>50</v>
      </c>
      <c r="F2343" t="s">
        <v>90</v>
      </c>
      <c r="G2343" t="s">
        <v>34</v>
      </c>
      <c r="H2343" t="s">
        <v>2</v>
      </c>
      <c r="I2343" s="16">
        <f>VLOOKUP(Ventas[[#This Row],[Estado]], Población[#All], 2, 0)</f>
        <v>4246000</v>
      </c>
      <c r="J2343" t="s">
        <v>61</v>
      </c>
      <c r="K2343" t="s">
        <v>64</v>
      </c>
      <c r="L2343">
        <v>2</v>
      </c>
      <c r="M2343" s="2">
        <v>337.5</v>
      </c>
      <c r="N2343" s="2">
        <v>363</v>
      </c>
      <c r="O2343" s="2">
        <f>Ventas[[#This Row],[Cantidad]]*Ventas[[#This Row],[Costo unitario]]</f>
        <v>675</v>
      </c>
      <c r="P2343" s="2">
        <f>Ventas[[#This Row],[Cantidad]]*Ventas[[#This Row],[Precio unitario]]</f>
        <v>726</v>
      </c>
    </row>
    <row r="2344" spans="2:16" hidden="1" x14ac:dyDescent="0.3">
      <c r="B2344" s="1">
        <v>42344</v>
      </c>
      <c r="C2344">
        <v>2015</v>
      </c>
      <c r="D2344" t="s">
        <v>60</v>
      </c>
      <c r="E2344">
        <v>50</v>
      </c>
      <c r="F2344" t="s">
        <v>90</v>
      </c>
      <c r="G2344" t="s">
        <v>34</v>
      </c>
      <c r="H2344" t="s">
        <v>2</v>
      </c>
      <c r="I2344" s="16">
        <f>VLOOKUP(Ventas[[#This Row],[Estado]], Población[#All], 2, 0)</f>
        <v>4246000</v>
      </c>
      <c r="J2344" t="s">
        <v>61</v>
      </c>
      <c r="K2344" t="s">
        <v>64</v>
      </c>
      <c r="L2344">
        <v>2</v>
      </c>
      <c r="M2344" s="2">
        <v>225.5</v>
      </c>
      <c r="N2344" s="2">
        <v>218.5</v>
      </c>
      <c r="O2344" s="2">
        <f>Ventas[[#This Row],[Cantidad]]*Ventas[[#This Row],[Costo unitario]]</f>
        <v>451</v>
      </c>
      <c r="P2344" s="2">
        <f>Ventas[[#This Row],[Cantidad]]*Ventas[[#This Row],[Precio unitario]]</f>
        <v>437</v>
      </c>
    </row>
    <row r="2345" spans="2:16" hidden="1" x14ac:dyDescent="0.3">
      <c r="B2345" s="1">
        <v>42344</v>
      </c>
      <c r="C2345">
        <v>2015</v>
      </c>
      <c r="D2345" t="s">
        <v>60</v>
      </c>
      <c r="E2345">
        <v>50</v>
      </c>
      <c r="F2345" t="s">
        <v>90</v>
      </c>
      <c r="G2345" t="s">
        <v>34</v>
      </c>
      <c r="H2345" t="s">
        <v>2</v>
      </c>
      <c r="I2345" s="16">
        <f>VLOOKUP(Ventas[[#This Row],[Estado]], Población[#All], 2, 0)</f>
        <v>4246000</v>
      </c>
      <c r="J2345" t="s">
        <v>61</v>
      </c>
      <c r="K2345" t="s">
        <v>64</v>
      </c>
      <c r="L2345">
        <v>1</v>
      </c>
      <c r="M2345" s="2">
        <v>39</v>
      </c>
      <c r="N2345" s="2">
        <v>44</v>
      </c>
      <c r="O2345" s="2">
        <f>Ventas[[#This Row],[Cantidad]]*Ventas[[#This Row],[Costo unitario]]</f>
        <v>39</v>
      </c>
      <c r="P2345" s="2">
        <f>Ventas[[#This Row],[Cantidad]]*Ventas[[#This Row],[Precio unitario]]</f>
        <v>44</v>
      </c>
    </row>
    <row r="2346" spans="2:16" hidden="1" x14ac:dyDescent="0.3">
      <c r="B2346" s="1">
        <v>42361</v>
      </c>
      <c r="C2346">
        <v>2015</v>
      </c>
      <c r="D2346" t="s">
        <v>60</v>
      </c>
      <c r="E2346">
        <v>50</v>
      </c>
      <c r="F2346" t="s">
        <v>90</v>
      </c>
      <c r="G2346" t="s">
        <v>34</v>
      </c>
      <c r="H2346" t="s">
        <v>2</v>
      </c>
      <c r="I2346" s="16">
        <f>VLOOKUP(Ventas[[#This Row],[Estado]], Población[#All], 2, 0)</f>
        <v>4246000</v>
      </c>
      <c r="J2346" t="s">
        <v>62</v>
      </c>
      <c r="K2346" t="s">
        <v>73</v>
      </c>
      <c r="L2346">
        <v>3</v>
      </c>
      <c r="M2346" s="2">
        <v>3</v>
      </c>
      <c r="N2346" s="2">
        <v>3.6666669999999999</v>
      </c>
      <c r="O2346" s="2">
        <f>Ventas[[#This Row],[Cantidad]]*Ventas[[#This Row],[Costo unitario]]</f>
        <v>9</v>
      </c>
      <c r="P2346" s="2">
        <f>Ventas[[#This Row],[Cantidad]]*Ventas[[#This Row],[Precio unitario]]</f>
        <v>11.000000999999999</v>
      </c>
    </row>
    <row r="2347" spans="2:16" x14ac:dyDescent="0.3">
      <c r="B2347" s="1">
        <v>42472</v>
      </c>
      <c r="C2347">
        <v>2016</v>
      </c>
      <c r="D2347" t="s">
        <v>52</v>
      </c>
      <c r="E2347">
        <v>50</v>
      </c>
      <c r="F2347" t="s">
        <v>90</v>
      </c>
      <c r="G2347" t="s">
        <v>34</v>
      </c>
      <c r="H2347" t="s">
        <v>1</v>
      </c>
      <c r="I2347" s="16">
        <f>VLOOKUP(Ventas[[#This Row],[Estado]], Población[#All], 2, 0)</f>
        <v>39240000</v>
      </c>
      <c r="J2347" t="s">
        <v>62</v>
      </c>
      <c r="K2347" t="s">
        <v>70</v>
      </c>
      <c r="L2347">
        <v>1</v>
      </c>
      <c r="M2347" s="2">
        <v>350</v>
      </c>
      <c r="N2347" s="2">
        <v>443</v>
      </c>
      <c r="O2347" s="2">
        <f>Ventas[[#This Row],[Cantidad]]*Ventas[[#This Row],[Costo unitario]]</f>
        <v>350</v>
      </c>
      <c r="P2347" s="2">
        <f>Ventas[[#This Row],[Cantidad]]*Ventas[[#This Row],[Precio unitario]]</f>
        <v>443</v>
      </c>
    </row>
    <row r="2348" spans="2:16" x14ac:dyDescent="0.3">
      <c r="B2348" s="1">
        <v>42479</v>
      </c>
      <c r="C2348">
        <v>2016</v>
      </c>
      <c r="D2348" t="s">
        <v>52</v>
      </c>
      <c r="E2348">
        <v>50</v>
      </c>
      <c r="F2348" t="s">
        <v>90</v>
      </c>
      <c r="G2348" t="s">
        <v>34</v>
      </c>
      <c r="H2348" t="s">
        <v>1</v>
      </c>
      <c r="I2348" s="16">
        <f>VLOOKUP(Ventas[[#This Row],[Estado]], Población[#All], 2, 0)</f>
        <v>39240000</v>
      </c>
      <c r="J2348" t="s">
        <v>62</v>
      </c>
      <c r="K2348" t="s">
        <v>70</v>
      </c>
      <c r="L2348">
        <v>1</v>
      </c>
      <c r="M2348" s="2">
        <v>900</v>
      </c>
      <c r="N2348" s="2">
        <v>1089</v>
      </c>
      <c r="O2348" s="2">
        <f>Ventas[[#This Row],[Cantidad]]*Ventas[[#This Row],[Costo unitario]]</f>
        <v>900</v>
      </c>
      <c r="P2348" s="2">
        <f>Ventas[[#This Row],[Cantidad]]*Ventas[[#This Row],[Precio unitario]]</f>
        <v>1089</v>
      </c>
    </row>
    <row r="2349" spans="2:16" hidden="1" x14ac:dyDescent="0.3">
      <c r="B2349" s="1">
        <v>42293</v>
      </c>
      <c r="C2349">
        <v>2015</v>
      </c>
      <c r="D2349" t="s">
        <v>58</v>
      </c>
      <c r="E2349">
        <v>50</v>
      </c>
      <c r="F2349" t="s">
        <v>90</v>
      </c>
      <c r="G2349" t="s">
        <v>34</v>
      </c>
      <c r="H2349" t="s">
        <v>1</v>
      </c>
      <c r="I2349" s="16">
        <f>VLOOKUP(Ventas[[#This Row],[Estado]], Población[#All], 2, 0)</f>
        <v>39240000</v>
      </c>
      <c r="J2349" t="s">
        <v>62</v>
      </c>
      <c r="K2349" t="s">
        <v>70</v>
      </c>
      <c r="L2349">
        <v>1</v>
      </c>
      <c r="M2349" s="2">
        <v>1500</v>
      </c>
      <c r="N2349" s="2">
        <v>1587</v>
      </c>
      <c r="O2349" s="2">
        <f>Ventas[[#This Row],[Cantidad]]*Ventas[[#This Row],[Costo unitario]]</f>
        <v>1500</v>
      </c>
      <c r="P2349" s="2">
        <f>Ventas[[#This Row],[Cantidad]]*Ventas[[#This Row],[Precio unitario]]</f>
        <v>1587</v>
      </c>
    </row>
    <row r="2350" spans="2:16" x14ac:dyDescent="0.3">
      <c r="B2350" s="1">
        <v>42399</v>
      </c>
      <c r="C2350">
        <v>2016</v>
      </c>
      <c r="D2350" t="s">
        <v>49</v>
      </c>
      <c r="E2350">
        <v>50</v>
      </c>
      <c r="F2350" t="s">
        <v>89</v>
      </c>
      <c r="G2350" t="s">
        <v>34</v>
      </c>
      <c r="H2350" t="s">
        <v>2</v>
      </c>
      <c r="I2350" s="16">
        <f>VLOOKUP(Ventas[[#This Row],[Estado]], Población[#All], 2, 0)</f>
        <v>4246000</v>
      </c>
      <c r="J2350" t="s">
        <v>61</v>
      </c>
      <c r="K2350" t="s">
        <v>64</v>
      </c>
      <c r="L2350">
        <v>3</v>
      </c>
      <c r="M2350" s="2">
        <v>16</v>
      </c>
      <c r="N2350" s="2">
        <v>18.666667</v>
      </c>
      <c r="O2350" s="2">
        <f>Ventas[[#This Row],[Cantidad]]*Ventas[[#This Row],[Costo unitario]]</f>
        <v>48</v>
      </c>
      <c r="P2350" s="2">
        <f>Ventas[[#This Row],[Cantidad]]*Ventas[[#This Row],[Precio unitario]]</f>
        <v>56.000000999999997</v>
      </c>
    </row>
    <row r="2351" spans="2:16" x14ac:dyDescent="0.3">
      <c r="B2351" s="1">
        <v>42399</v>
      </c>
      <c r="C2351">
        <v>2016</v>
      </c>
      <c r="D2351" t="s">
        <v>49</v>
      </c>
      <c r="E2351">
        <v>50</v>
      </c>
      <c r="F2351" t="s">
        <v>89</v>
      </c>
      <c r="G2351" t="s">
        <v>34</v>
      </c>
      <c r="H2351" t="s">
        <v>2</v>
      </c>
      <c r="I2351" s="16">
        <f>VLOOKUP(Ventas[[#This Row],[Estado]], Población[#All], 2, 0)</f>
        <v>4246000</v>
      </c>
      <c r="J2351" t="s">
        <v>61</v>
      </c>
      <c r="K2351" t="s">
        <v>64</v>
      </c>
      <c r="L2351">
        <v>3</v>
      </c>
      <c r="M2351" s="2">
        <v>21.33</v>
      </c>
      <c r="N2351" s="2">
        <v>26</v>
      </c>
      <c r="O2351" s="2">
        <f>Ventas[[#This Row],[Cantidad]]*Ventas[[#This Row],[Costo unitario]]</f>
        <v>63.989999999999995</v>
      </c>
      <c r="P2351" s="2">
        <f>Ventas[[#This Row],[Cantidad]]*Ventas[[#This Row],[Precio unitario]]</f>
        <v>78</v>
      </c>
    </row>
    <row r="2352" spans="2:16" x14ac:dyDescent="0.3">
      <c r="B2352" s="1">
        <v>42477</v>
      </c>
      <c r="C2352">
        <v>2016</v>
      </c>
      <c r="D2352" t="s">
        <v>52</v>
      </c>
      <c r="E2352">
        <v>50</v>
      </c>
      <c r="F2352" t="s">
        <v>89</v>
      </c>
      <c r="G2352" t="s">
        <v>34</v>
      </c>
      <c r="H2352" t="s">
        <v>2</v>
      </c>
      <c r="I2352" s="16">
        <f>VLOOKUP(Ventas[[#This Row],[Estado]], Población[#All], 2, 0)</f>
        <v>4246000</v>
      </c>
      <c r="J2352" t="s">
        <v>61</v>
      </c>
      <c r="K2352" t="s">
        <v>64</v>
      </c>
      <c r="L2352">
        <v>1</v>
      </c>
      <c r="M2352" s="2">
        <v>602</v>
      </c>
      <c r="N2352" s="2">
        <v>747</v>
      </c>
      <c r="O2352" s="2">
        <f>Ventas[[#This Row],[Cantidad]]*Ventas[[#This Row],[Costo unitario]]</f>
        <v>602</v>
      </c>
      <c r="P2352" s="2">
        <f>Ventas[[#This Row],[Cantidad]]*Ventas[[#This Row],[Precio unitario]]</f>
        <v>747</v>
      </c>
    </row>
    <row r="2353" spans="2:16" x14ac:dyDescent="0.3">
      <c r="B2353" s="1">
        <v>42524</v>
      </c>
      <c r="C2353">
        <v>2016</v>
      </c>
      <c r="D2353" t="s">
        <v>54</v>
      </c>
      <c r="E2353">
        <v>50</v>
      </c>
      <c r="F2353" t="s">
        <v>89</v>
      </c>
      <c r="G2353" t="s">
        <v>34</v>
      </c>
      <c r="H2353" t="s">
        <v>2</v>
      </c>
      <c r="I2353" s="16">
        <f>VLOOKUP(Ventas[[#This Row],[Estado]], Población[#All], 2, 0)</f>
        <v>4246000</v>
      </c>
      <c r="J2353" t="s">
        <v>61</v>
      </c>
      <c r="K2353" t="s">
        <v>64</v>
      </c>
      <c r="L2353">
        <v>3</v>
      </c>
      <c r="M2353" s="2">
        <v>26.67</v>
      </c>
      <c r="N2353" s="2">
        <v>31.333333</v>
      </c>
      <c r="O2353" s="2">
        <f>Ventas[[#This Row],[Cantidad]]*Ventas[[#This Row],[Costo unitario]]</f>
        <v>80.010000000000005</v>
      </c>
      <c r="P2353" s="2">
        <f>Ventas[[#This Row],[Cantidad]]*Ventas[[#This Row],[Precio unitario]]</f>
        <v>93.999999000000003</v>
      </c>
    </row>
    <row r="2354" spans="2:16" x14ac:dyDescent="0.3">
      <c r="B2354" s="1">
        <v>42549</v>
      </c>
      <c r="C2354">
        <v>2016</v>
      </c>
      <c r="D2354" t="s">
        <v>54</v>
      </c>
      <c r="E2354">
        <v>50</v>
      </c>
      <c r="F2354" t="s">
        <v>89</v>
      </c>
      <c r="G2354" t="s">
        <v>34</v>
      </c>
      <c r="H2354" t="s">
        <v>2</v>
      </c>
      <c r="I2354" s="16">
        <f>VLOOKUP(Ventas[[#This Row],[Estado]], Población[#All], 2, 0)</f>
        <v>4246000</v>
      </c>
      <c r="J2354" t="s">
        <v>62</v>
      </c>
      <c r="K2354" t="s">
        <v>72</v>
      </c>
      <c r="L2354">
        <v>2</v>
      </c>
      <c r="M2354" s="2">
        <v>18</v>
      </c>
      <c r="N2354" s="2">
        <v>22.5</v>
      </c>
      <c r="O2354" s="2">
        <f>Ventas[[#This Row],[Cantidad]]*Ventas[[#This Row],[Costo unitario]]</f>
        <v>36</v>
      </c>
      <c r="P2354" s="2">
        <f>Ventas[[#This Row],[Cantidad]]*Ventas[[#This Row],[Precio unitario]]</f>
        <v>45</v>
      </c>
    </row>
    <row r="2355" spans="2:16" x14ac:dyDescent="0.3">
      <c r="B2355" s="1">
        <v>42579</v>
      </c>
      <c r="C2355">
        <v>2016</v>
      </c>
      <c r="D2355" t="s">
        <v>55</v>
      </c>
      <c r="E2355">
        <v>50</v>
      </c>
      <c r="F2355" t="s">
        <v>89</v>
      </c>
      <c r="G2355" t="s">
        <v>34</v>
      </c>
      <c r="H2355" t="s">
        <v>2</v>
      </c>
      <c r="I2355" s="16">
        <f>VLOOKUP(Ventas[[#This Row],[Estado]], Población[#All], 2, 0)</f>
        <v>4246000</v>
      </c>
      <c r="J2355" t="s">
        <v>61</v>
      </c>
      <c r="K2355" t="s">
        <v>64</v>
      </c>
      <c r="L2355">
        <v>1</v>
      </c>
      <c r="M2355" s="2">
        <v>1015</v>
      </c>
      <c r="N2355" s="2">
        <v>1464</v>
      </c>
      <c r="O2355" s="2">
        <f>Ventas[[#This Row],[Cantidad]]*Ventas[[#This Row],[Costo unitario]]</f>
        <v>1015</v>
      </c>
      <c r="P2355" s="2">
        <f>Ventas[[#This Row],[Cantidad]]*Ventas[[#This Row],[Precio unitario]]</f>
        <v>1464</v>
      </c>
    </row>
    <row r="2356" spans="2:16" x14ac:dyDescent="0.3">
      <c r="B2356" s="1">
        <v>42579</v>
      </c>
      <c r="C2356">
        <v>2016</v>
      </c>
      <c r="D2356" t="s">
        <v>55</v>
      </c>
      <c r="E2356">
        <v>50</v>
      </c>
      <c r="F2356" t="s">
        <v>89</v>
      </c>
      <c r="G2356" t="s">
        <v>34</v>
      </c>
      <c r="H2356" t="s">
        <v>2</v>
      </c>
      <c r="I2356" s="16">
        <f>VLOOKUP(Ventas[[#This Row],[Estado]], Población[#All], 2, 0)</f>
        <v>4246000</v>
      </c>
      <c r="J2356" t="s">
        <v>61</v>
      </c>
      <c r="K2356" t="s">
        <v>64</v>
      </c>
      <c r="L2356">
        <v>1</v>
      </c>
      <c r="M2356" s="2">
        <v>15</v>
      </c>
      <c r="N2356" s="2">
        <v>20</v>
      </c>
      <c r="O2356" s="2">
        <f>Ventas[[#This Row],[Cantidad]]*Ventas[[#This Row],[Costo unitario]]</f>
        <v>15</v>
      </c>
      <c r="P2356" s="2">
        <f>Ventas[[#This Row],[Cantidad]]*Ventas[[#This Row],[Precio unitario]]</f>
        <v>20</v>
      </c>
    </row>
    <row r="2357" spans="2:16" hidden="1" x14ac:dyDescent="0.3">
      <c r="B2357" s="1">
        <v>42225</v>
      </c>
      <c r="C2357">
        <v>2015</v>
      </c>
      <c r="D2357" t="s">
        <v>56</v>
      </c>
      <c r="E2357">
        <v>49</v>
      </c>
      <c r="F2357" t="s">
        <v>90</v>
      </c>
      <c r="G2357" t="s">
        <v>34</v>
      </c>
      <c r="H2357" t="s">
        <v>2</v>
      </c>
      <c r="I2357" s="16">
        <f>VLOOKUP(Ventas[[#This Row],[Estado]], Población[#All], 2, 0)</f>
        <v>4246000</v>
      </c>
      <c r="J2357" t="s">
        <v>62</v>
      </c>
      <c r="K2357" t="s">
        <v>73</v>
      </c>
      <c r="L2357">
        <v>1</v>
      </c>
      <c r="M2357" s="2">
        <v>81</v>
      </c>
      <c r="N2357" s="2">
        <v>87</v>
      </c>
      <c r="O2357" s="2">
        <f>Ventas[[#This Row],[Cantidad]]*Ventas[[#This Row],[Costo unitario]]</f>
        <v>81</v>
      </c>
      <c r="P2357" s="2">
        <f>Ventas[[#This Row],[Cantidad]]*Ventas[[#This Row],[Precio unitario]]</f>
        <v>87</v>
      </c>
    </row>
    <row r="2358" spans="2:16" hidden="1" x14ac:dyDescent="0.3">
      <c r="B2358" s="1">
        <v>42248</v>
      </c>
      <c r="C2358">
        <v>2015</v>
      </c>
      <c r="D2358" t="s">
        <v>57</v>
      </c>
      <c r="E2358">
        <v>48</v>
      </c>
      <c r="F2358" t="s">
        <v>90</v>
      </c>
      <c r="G2358" t="s">
        <v>34</v>
      </c>
      <c r="H2358" t="s">
        <v>1</v>
      </c>
      <c r="I2358" s="16">
        <f>VLOOKUP(Ventas[[#This Row],[Estado]], Población[#All], 2, 0)</f>
        <v>39240000</v>
      </c>
      <c r="J2358" t="s">
        <v>61</v>
      </c>
      <c r="K2358" t="s">
        <v>76</v>
      </c>
      <c r="L2358">
        <v>2</v>
      </c>
      <c r="M2358" s="2">
        <v>4</v>
      </c>
      <c r="N2358" s="2">
        <v>4.5</v>
      </c>
      <c r="O2358" s="2">
        <f>Ventas[[#This Row],[Cantidad]]*Ventas[[#This Row],[Costo unitario]]</f>
        <v>8</v>
      </c>
      <c r="P2358" s="2">
        <f>Ventas[[#This Row],[Cantidad]]*Ventas[[#This Row],[Precio unitario]]</f>
        <v>9</v>
      </c>
    </row>
    <row r="2359" spans="2:16" x14ac:dyDescent="0.3">
      <c r="B2359" s="1">
        <v>42494</v>
      </c>
      <c r="C2359">
        <v>2016</v>
      </c>
      <c r="D2359" t="s">
        <v>53</v>
      </c>
      <c r="E2359">
        <v>48</v>
      </c>
      <c r="F2359" t="s">
        <v>89</v>
      </c>
      <c r="G2359" t="s">
        <v>34</v>
      </c>
      <c r="H2359" t="s">
        <v>1</v>
      </c>
      <c r="I2359" s="16">
        <f>VLOOKUP(Ventas[[#This Row],[Estado]], Población[#All], 2, 0)</f>
        <v>39240000</v>
      </c>
      <c r="J2359" t="s">
        <v>62</v>
      </c>
      <c r="K2359" t="s">
        <v>65</v>
      </c>
      <c r="L2359">
        <v>3</v>
      </c>
      <c r="M2359" s="2">
        <v>24.33</v>
      </c>
      <c r="N2359" s="2">
        <v>30.333333</v>
      </c>
      <c r="O2359" s="2">
        <f>Ventas[[#This Row],[Cantidad]]*Ventas[[#This Row],[Costo unitario]]</f>
        <v>72.989999999999995</v>
      </c>
      <c r="P2359" s="2">
        <f>Ventas[[#This Row],[Cantidad]]*Ventas[[#This Row],[Precio unitario]]</f>
        <v>90.999999000000003</v>
      </c>
    </row>
    <row r="2360" spans="2:16" x14ac:dyDescent="0.3">
      <c r="B2360" s="1">
        <v>42378</v>
      </c>
      <c r="C2360">
        <v>2016</v>
      </c>
      <c r="D2360" t="s">
        <v>49</v>
      </c>
      <c r="E2360">
        <v>47</v>
      </c>
      <c r="F2360" t="s">
        <v>90</v>
      </c>
      <c r="G2360" t="s">
        <v>34</v>
      </c>
      <c r="H2360" t="s">
        <v>0</v>
      </c>
      <c r="I2360" s="16">
        <f>VLOOKUP(Ventas[[#This Row],[Estado]], Población[#All], 2, 0)</f>
        <v>712816</v>
      </c>
      <c r="J2360" t="s">
        <v>61</v>
      </c>
      <c r="K2360" t="s">
        <v>76</v>
      </c>
      <c r="L2360">
        <v>3</v>
      </c>
      <c r="M2360" s="2">
        <v>58.33</v>
      </c>
      <c r="N2360" s="2">
        <v>73.333332999999996</v>
      </c>
      <c r="O2360" s="2">
        <f>Ventas[[#This Row],[Cantidad]]*Ventas[[#This Row],[Costo unitario]]</f>
        <v>174.99</v>
      </c>
      <c r="P2360" s="2">
        <f>Ventas[[#This Row],[Cantidad]]*Ventas[[#This Row],[Precio unitario]]</f>
        <v>219.999999</v>
      </c>
    </row>
    <row r="2361" spans="2:16" x14ac:dyDescent="0.3">
      <c r="B2361" s="1">
        <v>42383</v>
      </c>
      <c r="C2361">
        <v>2016</v>
      </c>
      <c r="D2361" t="s">
        <v>49</v>
      </c>
      <c r="E2361">
        <v>47</v>
      </c>
      <c r="F2361" t="s">
        <v>89</v>
      </c>
      <c r="G2361" t="s">
        <v>34</v>
      </c>
      <c r="H2361" t="s">
        <v>0</v>
      </c>
      <c r="I2361" s="16">
        <f>VLOOKUP(Ventas[[#This Row],[Estado]], Población[#All], 2, 0)</f>
        <v>712816</v>
      </c>
      <c r="J2361" t="s">
        <v>61</v>
      </c>
      <c r="K2361" t="s">
        <v>71</v>
      </c>
      <c r="L2361">
        <v>3</v>
      </c>
      <c r="M2361" s="2">
        <v>88</v>
      </c>
      <c r="N2361" s="2">
        <v>116.666667</v>
      </c>
      <c r="O2361" s="2">
        <f>Ventas[[#This Row],[Cantidad]]*Ventas[[#This Row],[Costo unitario]]</f>
        <v>264</v>
      </c>
      <c r="P2361" s="2">
        <f>Ventas[[#This Row],[Cantidad]]*Ventas[[#This Row],[Precio unitario]]</f>
        <v>350.000001</v>
      </c>
    </row>
    <row r="2362" spans="2:16" x14ac:dyDescent="0.3">
      <c r="B2362" s="1">
        <v>42491</v>
      </c>
      <c r="C2362">
        <v>2016</v>
      </c>
      <c r="D2362" t="s">
        <v>53</v>
      </c>
      <c r="E2362">
        <v>47</v>
      </c>
      <c r="F2362" t="s">
        <v>89</v>
      </c>
      <c r="G2362" t="s">
        <v>34</v>
      </c>
      <c r="H2362" t="s">
        <v>0</v>
      </c>
      <c r="I2362" s="16">
        <f>VLOOKUP(Ventas[[#This Row],[Estado]], Población[#All], 2, 0)</f>
        <v>712816</v>
      </c>
      <c r="J2362" t="s">
        <v>61</v>
      </c>
      <c r="K2362" t="s">
        <v>71</v>
      </c>
      <c r="L2362">
        <v>3</v>
      </c>
      <c r="M2362" s="2">
        <v>29.33</v>
      </c>
      <c r="N2362" s="2">
        <v>31.666667</v>
      </c>
      <c r="O2362" s="2">
        <f>Ventas[[#This Row],[Cantidad]]*Ventas[[#This Row],[Costo unitario]]</f>
        <v>87.99</v>
      </c>
      <c r="P2362" s="2">
        <f>Ventas[[#This Row],[Cantidad]]*Ventas[[#This Row],[Precio unitario]]</f>
        <v>95.000000999999997</v>
      </c>
    </row>
    <row r="2363" spans="2:16" x14ac:dyDescent="0.3">
      <c r="B2363" s="1">
        <v>42506</v>
      </c>
      <c r="C2363">
        <v>2016</v>
      </c>
      <c r="D2363" t="s">
        <v>53</v>
      </c>
      <c r="E2363">
        <v>47</v>
      </c>
      <c r="F2363" t="s">
        <v>89</v>
      </c>
      <c r="G2363" t="s">
        <v>34</v>
      </c>
      <c r="H2363" t="s">
        <v>0</v>
      </c>
      <c r="I2363" s="16">
        <f>VLOOKUP(Ventas[[#This Row],[Estado]], Población[#All], 2, 0)</f>
        <v>712816</v>
      </c>
      <c r="J2363" t="s">
        <v>61</v>
      </c>
      <c r="K2363" t="s">
        <v>71</v>
      </c>
      <c r="L2363">
        <v>1</v>
      </c>
      <c r="M2363" s="2">
        <v>484</v>
      </c>
      <c r="N2363" s="2">
        <v>592</v>
      </c>
      <c r="O2363" s="2">
        <f>Ventas[[#This Row],[Cantidad]]*Ventas[[#This Row],[Costo unitario]]</f>
        <v>484</v>
      </c>
      <c r="P2363" s="2">
        <f>Ventas[[#This Row],[Cantidad]]*Ventas[[#This Row],[Precio unitario]]</f>
        <v>592</v>
      </c>
    </row>
    <row r="2364" spans="2:16" x14ac:dyDescent="0.3">
      <c r="B2364" s="1">
        <v>42455</v>
      </c>
      <c r="C2364">
        <v>2016</v>
      </c>
      <c r="D2364" t="s">
        <v>51</v>
      </c>
      <c r="E2364">
        <v>47</v>
      </c>
      <c r="F2364" t="s">
        <v>89</v>
      </c>
      <c r="G2364" t="s">
        <v>34</v>
      </c>
      <c r="H2364" t="s">
        <v>1</v>
      </c>
      <c r="I2364" s="16">
        <f>VLOOKUP(Ventas[[#This Row],[Estado]], Población[#All], 2, 0)</f>
        <v>39240000</v>
      </c>
      <c r="J2364" t="s">
        <v>61</v>
      </c>
      <c r="K2364" t="s">
        <v>75</v>
      </c>
      <c r="L2364">
        <v>3</v>
      </c>
      <c r="M2364" s="2">
        <v>240</v>
      </c>
      <c r="N2364" s="2">
        <v>289</v>
      </c>
      <c r="O2364" s="2">
        <f>Ventas[[#This Row],[Cantidad]]*Ventas[[#This Row],[Costo unitario]]</f>
        <v>720</v>
      </c>
      <c r="P2364" s="2">
        <f>Ventas[[#This Row],[Cantidad]]*Ventas[[#This Row],[Precio unitario]]</f>
        <v>867</v>
      </c>
    </row>
    <row r="2365" spans="2:16" x14ac:dyDescent="0.3">
      <c r="B2365" s="1">
        <v>42494</v>
      </c>
      <c r="C2365">
        <v>2016</v>
      </c>
      <c r="D2365" t="s">
        <v>53</v>
      </c>
      <c r="E2365">
        <v>47</v>
      </c>
      <c r="F2365" t="s">
        <v>89</v>
      </c>
      <c r="G2365" t="s">
        <v>34</v>
      </c>
      <c r="H2365" t="s">
        <v>1</v>
      </c>
      <c r="I2365" s="16">
        <f>VLOOKUP(Ventas[[#This Row],[Estado]], Población[#All], 2, 0)</f>
        <v>39240000</v>
      </c>
      <c r="J2365" t="s">
        <v>61</v>
      </c>
      <c r="K2365" t="s">
        <v>75</v>
      </c>
      <c r="L2365">
        <v>2</v>
      </c>
      <c r="M2365" s="2">
        <v>1020</v>
      </c>
      <c r="N2365" s="2">
        <v>1317</v>
      </c>
      <c r="O2365" s="2">
        <f>Ventas[[#This Row],[Cantidad]]*Ventas[[#This Row],[Costo unitario]]</f>
        <v>2040</v>
      </c>
      <c r="P2365" s="2">
        <f>Ventas[[#This Row],[Cantidad]]*Ventas[[#This Row],[Precio unitario]]</f>
        <v>2634</v>
      </c>
    </row>
    <row r="2366" spans="2:16" hidden="1" x14ac:dyDescent="0.3">
      <c r="B2366" s="1">
        <v>42361</v>
      </c>
      <c r="C2366">
        <v>2015</v>
      </c>
      <c r="D2366" t="s">
        <v>60</v>
      </c>
      <c r="E2366">
        <v>46</v>
      </c>
      <c r="F2366" t="s">
        <v>89</v>
      </c>
      <c r="G2366" t="s">
        <v>34</v>
      </c>
      <c r="H2366" t="s">
        <v>2</v>
      </c>
      <c r="I2366" s="16">
        <f>VLOOKUP(Ventas[[#This Row],[Estado]], Población[#All], 2, 0)</f>
        <v>4246000</v>
      </c>
      <c r="J2366" t="s">
        <v>62</v>
      </c>
      <c r="K2366" t="s">
        <v>70</v>
      </c>
      <c r="L2366">
        <v>2</v>
      </c>
      <c r="M2366" s="2">
        <v>675</v>
      </c>
      <c r="N2366" s="2">
        <v>734</v>
      </c>
      <c r="O2366" s="2">
        <f>Ventas[[#This Row],[Cantidad]]*Ventas[[#This Row],[Costo unitario]]</f>
        <v>1350</v>
      </c>
      <c r="P2366" s="2">
        <f>Ventas[[#This Row],[Cantidad]]*Ventas[[#This Row],[Precio unitario]]</f>
        <v>1468</v>
      </c>
    </row>
    <row r="2367" spans="2:16" x14ac:dyDescent="0.3">
      <c r="B2367" s="1">
        <v>42404</v>
      </c>
      <c r="C2367">
        <v>2016</v>
      </c>
      <c r="D2367" t="s">
        <v>50</v>
      </c>
      <c r="E2367">
        <v>46</v>
      </c>
      <c r="F2367" t="s">
        <v>90</v>
      </c>
      <c r="G2367" t="s">
        <v>34</v>
      </c>
      <c r="H2367" t="s">
        <v>0</v>
      </c>
      <c r="I2367" s="16">
        <f>VLOOKUP(Ventas[[#This Row],[Estado]], Población[#All], 2, 0)</f>
        <v>712816</v>
      </c>
      <c r="J2367" t="s">
        <v>61</v>
      </c>
      <c r="K2367" t="s">
        <v>75</v>
      </c>
      <c r="L2367">
        <v>2</v>
      </c>
      <c r="M2367" s="2">
        <v>60</v>
      </c>
      <c r="N2367" s="2">
        <v>68</v>
      </c>
      <c r="O2367" s="2">
        <f>Ventas[[#This Row],[Cantidad]]*Ventas[[#This Row],[Costo unitario]]</f>
        <v>120</v>
      </c>
      <c r="P2367" s="2">
        <f>Ventas[[#This Row],[Cantidad]]*Ventas[[#This Row],[Precio unitario]]</f>
        <v>136</v>
      </c>
    </row>
    <row r="2368" spans="2:16" x14ac:dyDescent="0.3">
      <c r="B2368" s="1">
        <v>42398</v>
      </c>
      <c r="C2368">
        <v>2016</v>
      </c>
      <c r="D2368" t="s">
        <v>49</v>
      </c>
      <c r="E2368">
        <v>46</v>
      </c>
      <c r="F2368" t="s">
        <v>89</v>
      </c>
      <c r="G2368" t="s">
        <v>34</v>
      </c>
      <c r="H2368" t="s">
        <v>1</v>
      </c>
      <c r="I2368" s="16">
        <f>VLOOKUP(Ventas[[#This Row],[Estado]], Población[#All], 2, 0)</f>
        <v>39240000</v>
      </c>
      <c r="J2368" t="s">
        <v>61</v>
      </c>
      <c r="K2368" t="s">
        <v>71</v>
      </c>
      <c r="L2368">
        <v>1</v>
      </c>
      <c r="M2368" s="2">
        <v>571</v>
      </c>
      <c r="N2368" s="2">
        <v>713</v>
      </c>
      <c r="O2368" s="2">
        <f>Ventas[[#This Row],[Cantidad]]*Ventas[[#This Row],[Costo unitario]]</f>
        <v>571</v>
      </c>
      <c r="P2368" s="2">
        <f>Ventas[[#This Row],[Cantidad]]*Ventas[[#This Row],[Precio unitario]]</f>
        <v>713</v>
      </c>
    </row>
    <row r="2369" spans="2:16" x14ac:dyDescent="0.3">
      <c r="B2369" s="1">
        <v>42398</v>
      </c>
      <c r="C2369">
        <v>2016</v>
      </c>
      <c r="D2369" t="s">
        <v>49</v>
      </c>
      <c r="E2369">
        <v>46</v>
      </c>
      <c r="F2369" t="s">
        <v>89</v>
      </c>
      <c r="G2369" t="s">
        <v>34</v>
      </c>
      <c r="H2369" t="s">
        <v>1</v>
      </c>
      <c r="I2369" s="16">
        <f>VLOOKUP(Ventas[[#This Row],[Estado]], Población[#All], 2, 0)</f>
        <v>39240000</v>
      </c>
      <c r="J2369" t="s">
        <v>62</v>
      </c>
      <c r="K2369" t="s">
        <v>72</v>
      </c>
      <c r="L2369">
        <v>1</v>
      </c>
      <c r="M2369" s="2">
        <v>180</v>
      </c>
      <c r="N2369" s="2">
        <v>206</v>
      </c>
      <c r="O2369" s="2">
        <f>Ventas[[#This Row],[Cantidad]]*Ventas[[#This Row],[Costo unitario]]</f>
        <v>180</v>
      </c>
      <c r="P2369" s="2">
        <f>Ventas[[#This Row],[Cantidad]]*Ventas[[#This Row],[Precio unitario]]</f>
        <v>206</v>
      </c>
    </row>
    <row r="2370" spans="2:16" x14ac:dyDescent="0.3">
      <c r="B2370" s="1">
        <v>42469</v>
      </c>
      <c r="C2370">
        <v>2016</v>
      </c>
      <c r="D2370" t="s">
        <v>52</v>
      </c>
      <c r="E2370">
        <v>46</v>
      </c>
      <c r="F2370" t="s">
        <v>89</v>
      </c>
      <c r="G2370" t="s">
        <v>34</v>
      </c>
      <c r="H2370" t="s">
        <v>1</v>
      </c>
      <c r="I2370" s="16">
        <f>VLOOKUP(Ventas[[#This Row],[Estado]], Población[#All], 2, 0)</f>
        <v>39240000</v>
      </c>
      <c r="J2370" t="s">
        <v>61</v>
      </c>
      <c r="K2370" t="s">
        <v>71</v>
      </c>
      <c r="L2370">
        <v>3</v>
      </c>
      <c r="M2370" s="2">
        <v>29.33</v>
      </c>
      <c r="N2370" s="2">
        <v>37.666666999999997</v>
      </c>
      <c r="O2370" s="2">
        <f>Ventas[[#This Row],[Cantidad]]*Ventas[[#This Row],[Costo unitario]]</f>
        <v>87.99</v>
      </c>
      <c r="P2370" s="2">
        <f>Ventas[[#This Row],[Cantidad]]*Ventas[[#This Row],[Precio unitario]]</f>
        <v>113.000001</v>
      </c>
    </row>
    <row r="2371" spans="2:16" x14ac:dyDescent="0.3">
      <c r="B2371" s="1">
        <v>42500</v>
      </c>
      <c r="C2371">
        <v>2016</v>
      </c>
      <c r="D2371" t="s">
        <v>53</v>
      </c>
      <c r="E2371">
        <v>46</v>
      </c>
      <c r="F2371" t="s">
        <v>89</v>
      </c>
      <c r="G2371" t="s">
        <v>34</v>
      </c>
      <c r="H2371" t="s">
        <v>1</v>
      </c>
      <c r="I2371" s="16">
        <f>VLOOKUP(Ventas[[#This Row],[Estado]], Población[#All], 2, 0)</f>
        <v>39240000</v>
      </c>
      <c r="J2371" t="s">
        <v>61</v>
      </c>
      <c r="K2371" t="s">
        <v>71</v>
      </c>
      <c r="L2371">
        <v>1</v>
      </c>
      <c r="M2371" s="2">
        <v>374</v>
      </c>
      <c r="N2371" s="2">
        <v>493</v>
      </c>
      <c r="O2371" s="2">
        <f>Ventas[[#This Row],[Cantidad]]*Ventas[[#This Row],[Costo unitario]]</f>
        <v>374</v>
      </c>
      <c r="P2371" s="2">
        <f>Ventas[[#This Row],[Cantidad]]*Ventas[[#This Row],[Precio unitario]]</f>
        <v>493</v>
      </c>
    </row>
    <row r="2372" spans="2:16" x14ac:dyDescent="0.3">
      <c r="B2372" s="1">
        <v>42500</v>
      </c>
      <c r="C2372">
        <v>2016</v>
      </c>
      <c r="D2372" t="s">
        <v>53</v>
      </c>
      <c r="E2372">
        <v>46</v>
      </c>
      <c r="F2372" t="s">
        <v>89</v>
      </c>
      <c r="G2372" t="s">
        <v>34</v>
      </c>
      <c r="H2372" t="s">
        <v>1</v>
      </c>
      <c r="I2372" s="16">
        <f>VLOOKUP(Ventas[[#This Row],[Estado]], Población[#All], 2, 0)</f>
        <v>39240000</v>
      </c>
      <c r="J2372" t="s">
        <v>61</v>
      </c>
      <c r="K2372" t="s">
        <v>71</v>
      </c>
      <c r="L2372">
        <v>1</v>
      </c>
      <c r="M2372" s="2">
        <v>659</v>
      </c>
      <c r="N2372" s="2">
        <v>790</v>
      </c>
      <c r="O2372" s="2">
        <f>Ventas[[#This Row],[Cantidad]]*Ventas[[#This Row],[Costo unitario]]</f>
        <v>659</v>
      </c>
      <c r="P2372" s="2">
        <f>Ventas[[#This Row],[Cantidad]]*Ventas[[#This Row],[Precio unitario]]</f>
        <v>790</v>
      </c>
    </row>
    <row r="2373" spans="2:16" hidden="1" x14ac:dyDescent="0.3">
      <c r="B2373" s="1">
        <v>42293</v>
      </c>
      <c r="C2373">
        <v>2015</v>
      </c>
      <c r="D2373" t="s">
        <v>58</v>
      </c>
      <c r="E2373">
        <v>46</v>
      </c>
      <c r="F2373" t="s">
        <v>89</v>
      </c>
      <c r="G2373" t="s">
        <v>34</v>
      </c>
      <c r="H2373" t="s">
        <v>1</v>
      </c>
      <c r="I2373" s="16">
        <f>VLOOKUP(Ventas[[#This Row],[Estado]], Población[#All], 2, 0)</f>
        <v>39240000</v>
      </c>
      <c r="J2373" t="s">
        <v>62</v>
      </c>
      <c r="K2373" t="s">
        <v>72</v>
      </c>
      <c r="L2373">
        <v>3</v>
      </c>
      <c r="M2373" s="2">
        <v>87</v>
      </c>
      <c r="N2373" s="2">
        <v>96.333332999999996</v>
      </c>
      <c r="O2373" s="2">
        <f>Ventas[[#This Row],[Cantidad]]*Ventas[[#This Row],[Costo unitario]]</f>
        <v>261</v>
      </c>
      <c r="P2373" s="2">
        <f>Ventas[[#This Row],[Cantidad]]*Ventas[[#This Row],[Precio unitario]]</f>
        <v>288.999999</v>
      </c>
    </row>
    <row r="2374" spans="2:16" x14ac:dyDescent="0.3">
      <c r="B2374" s="1">
        <v>42412</v>
      </c>
      <c r="C2374">
        <v>2016</v>
      </c>
      <c r="D2374" t="s">
        <v>50</v>
      </c>
      <c r="E2374">
        <v>46</v>
      </c>
      <c r="F2374" t="s">
        <v>90</v>
      </c>
      <c r="G2374" t="s">
        <v>34</v>
      </c>
      <c r="H2374" t="s">
        <v>1</v>
      </c>
      <c r="I2374" s="16">
        <f>VLOOKUP(Ventas[[#This Row],[Estado]], Población[#All], 2, 0)</f>
        <v>39240000</v>
      </c>
      <c r="J2374" t="s">
        <v>61</v>
      </c>
      <c r="K2374" t="s">
        <v>75</v>
      </c>
      <c r="L2374">
        <v>2</v>
      </c>
      <c r="M2374" s="2">
        <v>1800</v>
      </c>
      <c r="N2374" s="2">
        <v>2461.5</v>
      </c>
      <c r="O2374" s="2">
        <f>Ventas[[#This Row],[Cantidad]]*Ventas[[#This Row],[Costo unitario]]</f>
        <v>3600</v>
      </c>
      <c r="P2374" s="2">
        <f>Ventas[[#This Row],[Cantidad]]*Ventas[[#This Row],[Precio unitario]]</f>
        <v>4923</v>
      </c>
    </row>
    <row r="2375" spans="2:16" x14ac:dyDescent="0.3">
      <c r="B2375" s="1">
        <v>42507</v>
      </c>
      <c r="C2375">
        <v>2016</v>
      </c>
      <c r="D2375" t="s">
        <v>53</v>
      </c>
      <c r="E2375">
        <v>46</v>
      </c>
      <c r="F2375" t="s">
        <v>90</v>
      </c>
      <c r="G2375" t="s">
        <v>34</v>
      </c>
      <c r="H2375" t="s">
        <v>1</v>
      </c>
      <c r="I2375" s="16">
        <f>VLOOKUP(Ventas[[#This Row],[Estado]], Población[#All], 2, 0)</f>
        <v>39240000</v>
      </c>
      <c r="J2375" t="s">
        <v>61</v>
      </c>
      <c r="K2375" t="s">
        <v>75</v>
      </c>
      <c r="L2375">
        <v>3</v>
      </c>
      <c r="M2375" s="2">
        <v>200</v>
      </c>
      <c r="N2375" s="2">
        <v>256</v>
      </c>
      <c r="O2375" s="2">
        <f>Ventas[[#This Row],[Cantidad]]*Ventas[[#This Row],[Costo unitario]]</f>
        <v>600</v>
      </c>
      <c r="P2375" s="2">
        <f>Ventas[[#This Row],[Cantidad]]*Ventas[[#This Row],[Precio unitario]]</f>
        <v>768</v>
      </c>
    </row>
    <row r="2376" spans="2:16" x14ac:dyDescent="0.3">
      <c r="B2376" s="1">
        <v>42376</v>
      </c>
      <c r="C2376">
        <v>2016</v>
      </c>
      <c r="D2376" t="s">
        <v>49</v>
      </c>
      <c r="E2376">
        <v>45</v>
      </c>
      <c r="F2376" t="s">
        <v>90</v>
      </c>
      <c r="G2376" t="s">
        <v>34</v>
      </c>
      <c r="H2376" t="s">
        <v>0</v>
      </c>
      <c r="I2376" s="16">
        <f>VLOOKUP(Ventas[[#This Row],[Estado]], Población[#All], 2, 0)</f>
        <v>712816</v>
      </c>
      <c r="J2376" t="s">
        <v>63</v>
      </c>
      <c r="K2376" t="s">
        <v>77</v>
      </c>
      <c r="L2376">
        <v>1</v>
      </c>
      <c r="M2376" s="2">
        <v>2443</v>
      </c>
      <c r="N2376" s="2">
        <v>2954</v>
      </c>
      <c r="O2376" s="2">
        <f>Ventas[[#This Row],[Cantidad]]*Ventas[[#This Row],[Costo unitario]]</f>
        <v>2443</v>
      </c>
      <c r="P2376" s="2">
        <f>Ventas[[#This Row],[Cantidad]]*Ventas[[#This Row],[Precio unitario]]</f>
        <v>2954</v>
      </c>
    </row>
    <row r="2377" spans="2:16" x14ac:dyDescent="0.3">
      <c r="B2377" s="1">
        <v>42399</v>
      </c>
      <c r="C2377">
        <v>2016</v>
      </c>
      <c r="D2377" t="s">
        <v>49</v>
      </c>
      <c r="E2377">
        <v>45</v>
      </c>
      <c r="F2377" t="s">
        <v>90</v>
      </c>
      <c r="G2377" t="s">
        <v>34</v>
      </c>
      <c r="H2377" t="s">
        <v>0</v>
      </c>
      <c r="I2377" s="16">
        <f>VLOOKUP(Ventas[[#This Row],[Estado]], Población[#All], 2, 0)</f>
        <v>712816</v>
      </c>
      <c r="J2377" t="s">
        <v>63</v>
      </c>
      <c r="K2377" t="s">
        <v>67</v>
      </c>
      <c r="L2377">
        <v>2</v>
      </c>
      <c r="M2377" s="2">
        <v>1147.5</v>
      </c>
      <c r="N2377" s="2">
        <v>1321.5</v>
      </c>
      <c r="O2377" s="2">
        <f>Ventas[[#This Row],[Cantidad]]*Ventas[[#This Row],[Costo unitario]]</f>
        <v>2295</v>
      </c>
      <c r="P2377" s="2">
        <f>Ventas[[#This Row],[Cantidad]]*Ventas[[#This Row],[Precio unitario]]</f>
        <v>2643</v>
      </c>
    </row>
    <row r="2378" spans="2:16" x14ac:dyDescent="0.3">
      <c r="B2378" s="1">
        <v>42413</v>
      </c>
      <c r="C2378">
        <v>2016</v>
      </c>
      <c r="D2378" t="s">
        <v>50</v>
      </c>
      <c r="E2378">
        <v>45</v>
      </c>
      <c r="F2378" t="s">
        <v>90</v>
      </c>
      <c r="G2378" t="s">
        <v>34</v>
      </c>
      <c r="H2378" t="s">
        <v>0</v>
      </c>
      <c r="I2378" s="16">
        <f>VLOOKUP(Ventas[[#This Row],[Estado]], Población[#All], 2, 0)</f>
        <v>712816</v>
      </c>
      <c r="J2378" t="s">
        <v>63</v>
      </c>
      <c r="K2378" t="s">
        <v>67</v>
      </c>
      <c r="L2378">
        <v>2</v>
      </c>
      <c r="M2378" s="2">
        <v>1147.5</v>
      </c>
      <c r="N2378" s="2">
        <v>1172</v>
      </c>
      <c r="O2378" s="2">
        <f>Ventas[[#This Row],[Cantidad]]*Ventas[[#This Row],[Costo unitario]]</f>
        <v>2295</v>
      </c>
      <c r="P2378" s="2">
        <f>Ventas[[#This Row],[Cantidad]]*Ventas[[#This Row],[Precio unitario]]</f>
        <v>2344</v>
      </c>
    </row>
    <row r="2379" spans="2:16" x14ac:dyDescent="0.3">
      <c r="B2379" s="1">
        <v>42415</v>
      </c>
      <c r="C2379">
        <v>2016</v>
      </c>
      <c r="D2379" t="s">
        <v>50</v>
      </c>
      <c r="E2379">
        <v>45</v>
      </c>
      <c r="F2379" t="s">
        <v>90</v>
      </c>
      <c r="G2379" t="s">
        <v>34</v>
      </c>
      <c r="H2379" t="s">
        <v>0</v>
      </c>
      <c r="I2379" s="16">
        <f>VLOOKUP(Ventas[[#This Row],[Estado]], Población[#All], 2, 0)</f>
        <v>712816</v>
      </c>
      <c r="J2379" t="s">
        <v>63</v>
      </c>
      <c r="K2379" t="s">
        <v>67</v>
      </c>
      <c r="L2379">
        <v>3</v>
      </c>
      <c r="M2379" s="2">
        <v>765</v>
      </c>
      <c r="N2379" s="2">
        <v>729.66666699999996</v>
      </c>
      <c r="O2379" s="2">
        <f>Ventas[[#This Row],[Cantidad]]*Ventas[[#This Row],[Costo unitario]]</f>
        <v>2295</v>
      </c>
      <c r="P2379" s="2">
        <f>Ventas[[#This Row],[Cantidad]]*Ventas[[#This Row],[Precio unitario]]</f>
        <v>2189.0000009999999</v>
      </c>
    </row>
    <row r="2380" spans="2:16" x14ac:dyDescent="0.3">
      <c r="B2380" s="1">
        <v>42439</v>
      </c>
      <c r="C2380">
        <v>2016</v>
      </c>
      <c r="D2380" t="s">
        <v>51</v>
      </c>
      <c r="E2380">
        <v>45</v>
      </c>
      <c r="F2380" t="s">
        <v>90</v>
      </c>
      <c r="G2380" t="s">
        <v>34</v>
      </c>
      <c r="H2380" t="s">
        <v>0</v>
      </c>
      <c r="I2380" s="16">
        <f>VLOOKUP(Ventas[[#This Row],[Estado]], Población[#All], 2, 0)</f>
        <v>712816</v>
      </c>
      <c r="J2380" t="s">
        <v>63</v>
      </c>
      <c r="K2380" t="s">
        <v>67</v>
      </c>
      <c r="L2380">
        <v>2</v>
      </c>
      <c r="M2380" s="2">
        <v>1147.5</v>
      </c>
      <c r="N2380" s="2">
        <v>1159.5</v>
      </c>
      <c r="O2380" s="2">
        <f>Ventas[[#This Row],[Cantidad]]*Ventas[[#This Row],[Costo unitario]]</f>
        <v>2295</v>
      </c>
      <c r="P2380" s="2">
        <f>Ventas[[#This Row],[Cantidad]]*Ventas[[#This Row],[Precio unitario]]</f>
        <v>2319</v>
      </c>
    </row>
    <row r="2381" spans="2:16" x14ac:dyDescent="0.3">
      <c r="B2381" s="1">
        <v>42457</v>
      </c>
      <c r="C2381">
        <v>2016</v>
      </c>
      <c r="D2381" t="s">
        <v>51</v>
      </c>
      <c r="E2381">
        <v>45</v>
      </c>
      <c r="F2381" t="s">
        <v>90</v>
      </c>
      <c r="G2381" t="s">
        <v>34</v>
      </c>
      <c r="H2381" t="s">
        <v>0</v>
      </c>
      <c r="I2381" s="16">
        <f>VLOOKUP(Ventas[[#This Row],[Estado]], Población[#All], 2, 0)</f>
        <v>712816</v>
      </c>
      <c r="J2381" t="s">
        <v>63</v>
      </c>
      <c r="K2381" t="s">
        <v>67</v>
      </c>
      <c r="L2381">
        <v>3</v>
      </c>
      <c r="M2381" s="2">
        <v>765</v>
      </c>
      <c r="N2381" s="2">
        <v>696.33333300000004</v>
      </c>
      <c r="O2381" s="2">
        <f>Ventas[[#This Row],[Cantidad]]*Ventas[[#This Row],[Costo unitario]]</f>
        <v>2295</v>
      </c>
      <c r="P2381" s="2">
        <f>Ventas[[#This Row],[Cantidad]]*Ventas[[#This Row],[Precio unitario]]</f>
        <v>2088.9999990000001</v>
      </c>
    </row>
    <row r="2382" spans="2:16" x14ac:dyDescent="0.3">
      <c r="B2382" s="1">
        <v>42475</v>
      </c>
      <c r="C2382">
        <v>2016</v>
      </c>
      <c r="D2382" t="s">
        <v>52</v>
      </c>
      <c r="E2382">
        <v>45</v>
      </c>
      <c r="F2382" t="s">
        <v>90</v>
      </c>
      <c r="G2382" t="s">
        <v>34</v>
      </c>
      <c r="H2382" t="s">
        <v>0</v>
      </c>
      <c r="I2382" s="16">
        <f>VLOOKUP(Ventas[[#This Row],[Estado]], Población[#All], 2, 0)</f>
        <v>712816</v>
      </c>
      <c r="J2382" t="s">
        <v>63</v>
      </c>
      <c r="K2382" t="s">
        <v>67</v>
      </c>
      <c r="L2382">
        <v>1</v>
      </c>
      <c r="M2382" s="2">
        <v>2295</v>
      </c>
      <c r="N2382" s="2">
        <v>2381</v>
      </c>
      <c r="O2382" s="2">
        <f>Ventas[[#This Row],[Cantidad]]*Ventas[[#This Row],[Costo unitario]]</f>
        <v>2295</v>
      </c>
      <c r="P2382" s="2">
        <f>Ventas[[#This Row],[Cantidad]]*Ventas[[#This Row],[Precio unitario]]</f>
        <v>2381</v>
      </c>
    </row>
    <row r="2383" spans="2:16" x14ac:dyDescent="0.3">
      <c r="B2383" s="1">
        <v>42506</v>
      </c>
      <c r="C2383">
        <v>2016</v>
      </c>
      <c r="D2383" t="s">
        <v>53</v>
      </c>
      <c r="E2383">
        <v>45</v>
      </c>
      <c r="F2383" t="s">
        <v>90</v>
      </c>
      <c r="G2383" t="s">
        <v>34</v>
      </c>
      <c r="H2383" t="s">
        <v>0</v>
      </c>
      <c r="I2383" s="16">
        <f>VLOOKUP(Ventas[[#This Row],[Estado]], Población[#All], 2, 0)</f>
        <v>712816</v>
      </c>
      <c r="J2383" t="s">
        <v>63</v>
      </c>
      <c r="K2383" t="s">
        <v>77</v>
      </c>
      <c r="L2383">
        <v>2</v>
      </c>
      <c r="M2383" s="2">
        <v>560</v>
      </c>
      <c r="N2383" s="2">
        <v>605.5</v>
      </c>
      <c r="O2383" s="2">
        <f>Ventas[[#This Row],[Cantidad]]*Ventas[[#This Row],[Costo unitario]]</f>
        <v>1120</v>
      </c>
      <c r="P2383" s="2">
        <f>Ventas[[#This Row],[Cantidad]]*Ventas[[#This Row],[Precio unitario]]</f>
        <v>1211</v>
      </c>
    </row>
    <row r="2384" spans="2:16" x14ac:dyDescent="0.3">
      <c r="B2384" s="1">
        <v>42513</v>
      </c>
      <c r="C2384">
        <v>2016</v>
      </c>
      <c r="D2384" t="s">
        <v>53</v>
      </c>
      <c r="E2384">
        <v>45</v>
      </c>
      <c r="F2384" t="s">
        <v>90</v>
      </c>
      <c r="G2384" t="s">
        <v>34</v>
      </c>
      <c r="H2384" t="s">
        <v>0</v>
      </c>
      <c r="I2384" s="16">
        <f>VLOOKUP(Ventas[[#This Row],[Estado]], Población[#All], 2, 0)</f>
        <v>712816</v>
      </c>
      <c r="J2384" t="s">
        <v>63</v>
      </c>
      <c r="K2384" t="s">
        <v>67</v>
      </c>
      <c r="L2384">
        <v>2</v>
      </c>
      <c r="M2384" s="2">
        <v>384.5</v>
      </c>
      <c r="N2384" s="2">
        <v>380</v>
      </c>
      <c r="O2384" s="2">
        <f>Ventas[[#This Row],[Cantidad]]*Ventas[[#This Row],[Costo unitario]]</f>
        <v>769</v>
      </c>
      <c r="P2384" s="2">
        <f>Ventas[[#This Row],[Cantidad]]*Ventas[[#This Row],[Precio unitario]]</f>
        <v>760</v>
      </c>
    </row>
    <row r="2385" spans="2:16" hidden="1" x14ac:dyDescent="0.3">
      <c r="B2385" s="1">
        <v>42099</v>
      </c>
      <c r="C2385">
        <v>2015</v>
      </c>
      <c r="D2385" t="s">
        <v>52</v>
      </c>
      <c r="E2385">
        <v>45</v>
      </c>
      <c r="F2385" t="s">
        <v>90</v>
      </c>
      <c r="G2385" t="s">
        <v>34</v>
      </c>
      <c r="H2385" t="s">
        <v>0</v>
      </c>
      <c r="I2385" s="16">
        <f>VLOOKUP(Ventas[[#This Row],[Estado]], Población[#All], 2, 0)</f>
        <v>712816</v>
      </c>
      <c r="J2385" t="s">
        <v>63</v>
      </c>
      <c r="K2385" t="s">
        <v>77</v>
      </c>
      <c r="L2385">
        <v>1</v>
      </c>
      <c r="M2385" s="2">
        <v>1000</v>
      </c>
      <c r="N2385" s="2">
        <v>922</v>
      </c>
      <c r="O2385" s="2">
        <f>Ventas[[#This Row],[Cantidad]]*Ventas[[#This Row],[Costo unitario]]</f>
        <v>1000</v>
      </c>
      <c r="P2385" s="2">
        <f>Ventas[[#This Row],[Cantidad]]*Ventas[[#This Row],[Precio unitario]]</f>
        <v>922</v>
      </c>
    </row>
    <row r="2386" spans="2:16" hidden="1" x14ac:dyDescent="0.3">
      <c r="B2386" s="1">
        <v>42130</v>
      </c>
      <c r="C2386">
        <v>2015</v>
      </c>
      <c r="D2386" t="s">
        <v>53</v>
      </c>
      <c r="E2386">
        <v>45</v>
      </c>
      <c r="F2386" t="s">
        <v>90</v>
      </c>
      <c r="G2386" t="s">
        <v>34</v>
      </c>
      <c r="H2386" t="s">
        <v>0</v>
      </c>
      <c r="I2386" s="16">
        <f>VLOOKUP(Ventas[[#This Row],[Estado]], Población[#All], 2, 0)</f>
        <v>712816</v>
      </c>
      <c r="J2386" t="s">
        <v>63</v>
      </c>
      <c r="K2386" t="s">
        <v>77</v>
      </c>
      <c r="L2386">
        <v>2</v>
      </c>
      <c r="M2386" s="2">
        <v>391.5</v>
      </c>
      <c r="N2386" s="2">
        <v>357</v>
      </c>
      <c r="O2386" s="2">
        <f>Ventas[[#This Row],[Cantidad]]*Ventas[[#This Row],[Costo unitario]]</f>
        <v>783</v>
      </c>
      <c r="P2386" s="2">
        <f>Ventas[[#This Row],[Cantidad]]*Ventas[[#This Row],[Precio unitario]]</f>
        <v>714</v>
      </c>
    </row>
    <row r="2387" spans="2:16" hidden="1" x14ac:dyDescent="0.3">
      <c r="B2387" s="1">
        <v>42144</v>
      </c>
      <c r="C2387">
        <v>2015</v>
      </c>
      <c r="D2387" t="s">
        <v>53</v>
      </c>
      <c r="E2387">
        <v>45</v>
      </c>
      <c r="F2387" t="s">
        <v>90</v>
      </c>
      <c r="G2387" t="s">
        <v>34</v>
      </c>
      <c r="H2387" t="s">
        <v>0</v>
      </c>
      <c r="I2387" s="16">
        <f>VLOOKUP(Ventas[[#This Row],[Estado]], Población[#All], 2, 0)</f>
        <v>712816</v>
      </c>
      <c r="J2387" t="s">
        <v>63</v>
      </c>
      <c r="K2387" t="s">
        <v>77</v>
      </c>
      <c r="L2387">
        <v>2</v>
      </c>
      <c r="M2387" s="2">
        <v>391.5</v>
      </c>
      <c r="N2387" s="2">
        <v>386.5</v>
      </c>
      <c r="O2387" s="2">
        <f>Ventas[[#This Row],[Cantidad]]*Ventas[[#This Row],[Costo unitario]]</f>
        <v>783</v>
      </c>
      <c r="P2387" s="2">
        <f>Ventas[[#This Row],[Cantidad]]*Ventas[[#This Row],[Precio unitario]]</f>
        <v>773</v>
      </c>
    </row>
    <row r="2388" spans="2:16" hidden="1" x14ac:dyDescent="0.3">
      <c r="B2388" s="1">
        <v>42273</v>
      </c>
      <c r="C2388">
        <v>2015</v>
      </c>
      <c r="D2388" t="s">
        <v>57</v>
      </c>
      <c r="E2388">
        <v>45</v>
      </c>
      <c r="F2388" t="s">
        <v>90</v>
      </c>
      <c r="G2388" t="s">
        <v>34</v>
      </c>
      <c r="H2388" t="s">
        <v>0</v>
      </c>
      <c r="I2388" s="16">
        <f>VLOOKUP(Ventas[[#This Row],[Estado]], Población[#All], 2, 0)</f>
        <v>712816</v>
      </c>
      <c r="J2388" t="s">
        <v>63</v>
      </c>
      <c r="K2388" t="s">
        <v>67</v>
      </c>
      <c r="L2388">
        <v>3</v>
      </c>
      <c r="M2388" s="2">
        <v>188.33</v>
      </c>
      <c r="N2388" s="2">
        <v>161.33333300000001</v>
      </c>
      <c r="O2388" s="2">
        <f>Ventas[[#This Row],[Cantidad]]*Ventas[[#This Row],[Costo unitario]]</f>
        <v>564.99</v>
      </c>
      <c r="P2388" s="2">
        <f>Ventas[[#This Row],[Cantidad]]*Ventas[[#This Row],[Precio unitario]]</f>
        <v>483.999999</v>
      </c>
    </row>
    <row r="2389" spans="2:16" hidden="1" x14ac:dyDescent="0.3">
      <c r="B2389" s="1">
        <v>42356</v>
      </c>
      <c r="C2389">
        <v>2015</v>
      </c>
      <c r="D2389" t="s">
        <v>60</v>
      </c>
      <c r="E2389">
        <v>45</v>
      </c>
      <c r="F2389" t="s">
        <v>90</v>
      </c>
      <c r="G2389" t="s">
        <v>34</v>
      </c>
      <c r="H2389" t="s">
        <v>0</v>
      </c>
      <c r="I2389" s="16">
        <f>VLOOKUP(Ventas[[#This Row],[Estado]], Población[#All], 2, 0)</f>
        <v>712816</v>
      </c>
      <c r="J2389" t="s">
        <v>63</v>
      </c>
      <c r="K2389" t="s">
        <v>67</v>
      </c>
      <c r="L2389">
        <v>1</v>
      </c>
      <c r="M2389" s="2">
        <v>769</v>
      </c>
      <c r="N2389" s="2">
        <v>700</v>
      </c>
      <c r="O2389" s="2">
        <f>Ventas[[#This Row],[Cantidad]]*Ventas[[#This Row],[Costo unitario]]</f>
        <v>769</v>
      </c>
      <c r="P2389" s="2">
        <f>Ventas[[#This Row],[Cantidad]]*Ventas[[#This Row],[Precio unitario]]</f>
        <v>700</v>
      </c>
    </row>
    <row r="2390" spans="2:16" x14ac:dyDescent="0.3">
      <c r="B2390" s="1">
        <v>42399</v>
      </c>
      <c r="C2390">
        <v>2016</v>
      </c>
      <c r="D2390" t="s">
        <v>49</v>
      </c>
      <c r="E2390">
        <v>45</v>
      </c>
      <c r="F2390" t="s">
        <v>90</v>
      </c>
      <c r="G2390" t="s">
        <v>34</v>
      </c>
      <c r="H2390" t="s">
        <v>2</v>
      </c>
      <c r="I2390" s="16">
        <f>VLOOKUP(Ventas[[#This Row],[Estado]], Población[#All], 2, 0)</f>
        <v>4246000</v>
      </c>
      <c r="J2390" t="s">
        <v>63</v>
      </c>
      <c r="K2390" t="s">
        <v>67</v>
      </c>
      <c r="L2390">
        <v>3</v>
      </c>
      <c r="M2390" s="2">
        <v>773.33</v>
      </c>
      <c r="N2390" s="2">
        <v>772</v>
      </c>
      <c r="O2390" s="2">
        <f>Ventas[[#This Row],[Cantidad]]*Ventas[[#This Row],[Costo unitario]]</f>
        <v>2319.9900000000002</v>
      </c>
      <c r="P2390" s="2">
        <f>Ventas[[#This Row],[Cantidad]]*Ventas[[#This Row],[Precio unitario]]</f>
        <v>2316</v>
      </c>
    </row>
    <row r="2391" spans="2:16" x14ac:dyDescent="0.3">
      <c r="B2391" s="1">
        <v>42399</v>
      </c>
      <c r="C2391">
        <v>2016</v>
      </c>
      <c r="D2391" t="s">
        <v>49</v>
      </c>
      <c r="E2391">
        <v>45</v>
      </c>
      <c r="F2391" t="s">
        <v>90</v>
      </c>
      <c r="G2391" t="s">
        <v>34</v>
      </c>
      <c r="H2391" t="s">
        <v>2</v>
      </c>
      <c r="I2391" s="16">
        <f>VLOOKUP(Ventas[[#This Row],[Estado]], Población[#All], 2, 0)</f>
        <v>4246000</v>
      </c>
      <c r="J2391" t="s">
        <v>61</v>
      </c>
      <c r="K2391" t="s">
        <v>76</v>
      </c>
      <c r="L2391">
        <v>3</v>
      </c>
      <c r="M2391" s="2">
        <v>63.67</v>
      </c>
      <c r="N2391" s="2">
        <v>86</v>
      </c>
      <c r="O2391" s="2">
        <f>Ventas[[#This Row],[Cantidad]]*Ventas[[#This Row],[Costo unitario]]</f>
        <v>191.01</v>
      </c>
      <c r="P2391" s="2">
        <f>Ventas[[#This Row],[Cantidad]]*Ventas[[#This Row],[Precio unitario]]</f>
        <v>258</v>
      </c>
    </row>
    <row r="2392" spans="2:16" x14ac:dyDescent="0.3">
      <c r="B2392" s="1">
        <v>42394</v>
      </c>
      <c r="C2392">
        <v>2016</v>
      </c>
      <c r="D2392" t="s">
        <v>49</v>
      </c>
      <c r="E2392">
        <v>39</v>
      </c>
      <c r="F2392" t="s">
        <v>90</v>
      </c>
      <c r="G2392" t="s">
        <v>36</v>
      </c>
      <c r="H2392" t="s">
        <v>5</v>
      </c>
      <c r="I2392" s="16">
        <f>VLOOKUP(Ventas[[#This Row],[Estado]], Población[#All], 2, 0)</f>
        <v>55980000</v>
      </c>
      <c r="J2392" t="s">
        <v>63</v>
      </c>
      <c r="K2392" t="s">
        <v>67</v>
      </c>
      <c r="L2392">
        <v>1</v>
      </c>
      <c r="M2392" s="2">
        <v>565</v>
      </c>
      <c r="N2392" s="2">
        <v>640</v>
      </c>
      <c r="O2392" s="2">
        <f>Ventas[[#This Row],[Cantidad]]*Ventas[[#This Row],[Costo unitario]]</f>
        <v>565</v>
      </c>
      <c r="P2392" s="2">
        <f>Ventas[[#This Row],[Cantidad]]*Ventas[[#This Row],[Precio unitario]]</f>
        <v>640</v>
      </c>
    </row>
    <row r="2393" spans="2:16" x14ac:dyDescent="0.3">
      <c r="B2393" s="1">
        <v>42394</v>
      </c>
      <c r="C2393">
        <v>2016</v>
      </c>
      <c r="D2393" t="s">
        <v>49</v>
      </c>
      <c r="E2393">
        <v>39</v>
      </c>
      <c r="F2393" t="s">
        <v>90</v>
      </c>
      <c r="G2393" t="s">
        <v>36</v>
      </c>
      <c r="H2393" t="s">
        <v>5</v>
      </c>
      <c r="I2393" s="16">
        <f>VLOOKUP(Ventas[[#This Row],[Estado]], Población[#All], 2, 0)</f>
        <v>55980000</v>
      </c>
      <c r="J2393" t="s">
        <v>61</v>
      </c>
      <c r="K2393" t="s">
        <v>66</v>
      </c>
      <c r="L2393">
        <v>1</v>
      </c>
      <c r="M2393" s="2">
        <v>1050</v>
      </c>
      <c r="N2393" s="2">
        <v>1271</v>
      </c>
      <c r="O2393" s="2">
        <f>Ventas[[#This Row],[Cantidad]]*Ventas[[#This Row],[Costo unitario]]</f>
        <v>1050</v>
      </c>
      <c r="P2393" s="2">
        <f>Ventas[[#This Row],[Cantidad]]*Ventas[[#This Row],[Precio unitario]]</f>
        <v>1271</v>
      </c>
    </row>
    <row r="2394" spans="2:16" x14ac:dyDescent="0.3">
      <c r="B2394" s="1">
        <v>42394</v>
      </c>
      <c r="C2394">
        <v>2016</v>
      </c>
      <c r="D2394" t="s">
        <v>49</v>
      </c>
      <c r="E2394">
        <v>39</v>
      </c>
      <c r="F2394" t="s">
        <v>90</v>
      </c>
      <c r="G2394" t="s">
        <v>36</v>
      </c>
      <c r="H2394" t="s">
        <v>5</v>
      </c>
      <c r="I2394" s="16">
        <f>VLOOKUP(Ventas[[#This Row],[Estado]], Población[#All], 2, 0)</f>
        <v>55980000</v>
      </c>
      <c r="J2394" t="s">
        <v>63</v>
      </c>
      <c r="K2394" t="s">
        <v>74</v>
      </c>
      <c r="L2394">
        <v>1</v>
      </c>
      <c r="M2394" s="2">
        <v>2384</v>
      </c>
      <c r="N2394" s="2">
        <v>2502</v>
      </c>
      <c r="O2394" s="2">
        <f>Ventas[[#This Row],[Cantidad]]*Ventas[[#This Row],[Costo unitario]]</f>
        <v>2384</v>
      </c>
      <c r="P2394" s="2">
        <f>Ventas[[#This Row],[Cantidad]]*Ventas[[#This Row],[Precio unitario]]</f>
        <v>2502</v>
      </c>
    </row>
    <row r="2395" spans="2:16" x14ac:dyDescent="0.3">
      <c r="B2395" s="1">
        <v>42394</v>
      </c>
      <c r="C2395">
        <v>2016</v>
      </c>
      <c r="D2395" t="s">
        <v>49</v>
      </c>
      <c r="E2395">
        <v>39</v>
      </c>
      <c r="F2395" t="s">
        <v>90</v>
      </c>
      <c r="G2395" t="s">
        <v>36</v>
      </c>
      <c r="H2395" t="s">
        <v>5</v>
      </c>
      <c r="I2395" s="16">
        <f>VLOOKUP(Ventas[[#This Row],[Estado]], Población[#All], 2, 0)</f>
        <v>55980000</v>
      </c>
      <c r="J2395" t="s">
        <v>61</v>
      </c>
      <c r="K2395" t="s">
        <v>78</v>
      </c>
      <c r="L2395">
        <v>3</v>
      </c>
      <c r="M2395" s="2">
        <v>60</v>
      </c>
      <c r="N2395" s="2">
        <v>75.333332999999996</v>
      </c>
      <c r="O2395" s="2">
        <f>Ventas[[#This Row],[Cantidad]]*Ventas[[#This Row],[Costo unitario]]</f>
        <v>180</v>
      </c>
      <c r="P2395" s="2">
        <f>Ventas[[#This Row],[Cantidad]]*Ventas[[#This Row],[Precio unitario]]</f>
        <v>225.999999</v>
      </c>
    </row>
    <row r="2396" spans="2:16" x14ac:dyDescent="0.3">
      <c r="B2396" s="1">
        <v>42394</v>
      </c>
      <c r="C2396">
        <v>2016</v>
      </c>
      <c r="D2396" t="s">
        <v>49</v>
      </c>
      <c r="E2396">
        <v>39</v>
      </c>
      <c r="F2396" t="s">
        <v>90</v>
      </c>
      <c r="G2396" t="s">
        <v>36</v>
      </c>
      <c r="H2396" t="s">
        <v>5</v>
      </c>
      <c r="I2396" s="16">
        <f>VLOOKUP(Ventas[[#This Row],[Estado]], Población[#All], 2, 0)</f>
        <v>55980000</v>
      </c>
      <c r="J2396" t="s">
        <v>61</v>
      </c>
      <c r="K2396" t="s">
        <v>78</v>
      </c>
      <c r="L2396">
        <v>2</v>
      </c>
      <c r="M2396" s="2">
        <v>25</v>
      </c>
      <c r="N2396" s="2">
        <v>28</v>
      </c>
      <c r="O2396" s="2">
        <f>Ventas[[#This Row],[Cantidad]]*Ventas[[#This Row],[Costo unitario]]</f>
        <v>50</v>
      </c>
      <c r="P2396" s="2">
        <f>Ventas[[#This Row],[Cantidad]]*Ventas[[#This Row],[Precio unitario]]</f>
        <v>56</v>
      </c>
    </row>
    <row r="2397" spans="2:16" x14ac:dyDescent="0.3">
      <c r="B2397" s="1">
        <v>42394</v>
      </c>
      <c r="C2397">
        <v>2016</v>
      </c>
      <c r="D2397" t="s">
        <v>49</v>
      </c>
      <c r="E2397">
        <v>39</v>
      </c>
      <c r="F2397" t="s">
        <v>90</v>
      </c>
      <c r="G2397" t="s">
        <v>36</v>
      </c>
      <c r="H2397" t="s">
        <v>5</v>
      </c>
      <c r="I2397" s="16">
        <f>VLOOKUP(Ventas[[#This Row],[Estado]], Población[#All], 2, 0)</f>
        <v>55980000</v>
      </c>
      <c r="J2397" t="s">
        <v>62</v>
      </c>
      <c r="K2397" t="s">
        <v>73</v>
      </c>
      <c r="L2397">
        <v>2</v>
      </c>
      <c r="M2397" s="2">
        <v>67.5</v>
      </c>
      <c r="N2397" s="2">
        <v>73.5</v>
      </c>
      <c r="O2397" s="2">
        <f>Ventas[[#This Row],[Cantidad]]*Ventas[[#This Row],[Costo unitario]]</f>
        <v>135</v>
      </c>
      <c r="P2397" s="2">
        <f>Ventas[[#This Row],[Cantidad]]*Ventas[[#This Row],[Precio unitario]]</f>
        <v>147</v>
      </c>
    </row>
    <row r="2398" spans="2:16" x14ac:dyDescent="0.3">
      <c r="B2398" s="1">
        <v>42394</v>
      </c>
      <c r="C2398">
        <v>2016</v>
      </c>
      <c r="D2398" t="s">
        <v>49</v>
      </c>
      <c r="E2398">
        <v>39</v>
      </c>
      <c r="F2398" t="s">
        <v>90</v>
      </c>
      <c r="G2398" t="s">
        <v>36</v>
      </c>
      <c r="H2398" t="s">
        <v>5</v>
      </c>
      <c r="I2398" s="16">
        <f>VLOOKUP(Ventas[[#This Row],[Estado]], Población[#All], 2, 0)</f>
        <v>55980000</v>
      </c>
      <c r="J2398" t="s">
        <v>61</v>
      </c>
      <c r="K2398" t="s">
        <v>66</v>
      </c>
      <c r="L2398">
        <v>2</v>
      </c>
      <c r="M2398" s="2">
        <v>175</v>
      </c>
      <c r="N2398" s="2">
        <v>229.5</v>
      </c>
      <c r="O2398" s="2">
        <f>Ventas[[#This Row],[Cantidad]]*Ventas[[#This Row],[Costo unitario]]</f>
        <v>350</v>
      </c>
      <c r="P2398" s="2">
        <f>Ventas[[#This Row],[Cantidad]]*Ventas[[#This Row],[Precio unitario]]</f>
        <v>459</v>
      </c>
    </row>
    <row r="2399" spans="2:16" x14ac:dyDescent="0.3">
      <c r="B2399" s="1">
        <v>42413</v>
      </c>
      <c r="C2399">
        <v>2016</v>
      </c>
      <c r="D2399" t="s">
        <v>50</v>
      </c>
      <c r="E2399">
        <v>39</v>
      </c>
      <c r="F2399" t="s">
        <v>90</v>
      </c>
      <c r="G2399" t="s">
        <v>36</v>
      </c>
      <c r="H2399" t="s">
        <v>5</v>
      </c>
      <c r="I2399" s="16">
        <f>VLOOKUP(Ventas[[#This Row],[Estado]], Población[#All], 2, 0)</f>
        <v>55980000</v>
      </c>
      <c r="J2399" t="s">
        <v>63</v>
      </c>
      <c r="K2399" t="s">
        <v>67</v>
      </c>
      <c r="L2399">
        <v>1</v>
      </c>
      <c r="M2399" s="2">
        <v>2295</v>
      </c>
      <c r="N2399" s="2">
        <v>2690</v>
      </c>
      <c r="O2399" s="2">
        <f>Ventas[[#This Row],[Cantidad]]*Ventas[[#This Row],[Costo unitario]]</f>
        <v>2295</v>
      </c>
      <c r="P2399" s="2">
        <f>Ventas[[#This Row],[Cantidad]]*Ventas[[#This Row],[Precio unitario]]</f>
        <v>2690</v>
      </c>
    </row>
    <row r="2400" spans="2:16" x14ac:dyDescent="0.3">
      <c r="B2400" s="1">
        <v>42413</v>
      </c>
      <c r="C2400">
        <v>2016</v>
      </c>
      <c r="D2400" t="s">
        <v>50</v>
      </c>
      <c r="E2400">
        <v>39</v>
      </c>
      <c r="F2400" t="s">
        <v>90</v>
      </c>
      <c r="G2400" t="s">
        <v>36</v>
      </c>
      <c r="H2400" t="s">
        <v>5</v>
      </c>
      <c r="I2400" s="16">
        <f>VLOOKUP(Ventas[[#This Row],[Estado]], Población[#All], 2, 0)</f>
        <v>55980000</v>
      </c>
      <c r="J2400" t="s">
        <v>61</v>
      </c>
      <c r="K2400" t="s">
        <v>78</v>
      </c>
      <c r="L2400">
        <v>3</v>
      </c>
      <c r="M2400" s="2">
        <v>60</v>
      </c>
      <c r="N2400" s="2">
        <v>74</v>
      </c>
      <c r="O2400" s="2">
        <f>Ventas[[#This Row],[Cantidad]]*Ventas[[#This Row],[Costo unitario]]</f>
        <v>180</v>
      </c>
      <c r="P2400" s="2">
        <f>Ventas[[#This Row],[Cantidad]]*Ventas[[#This Row],[Precio unitario]]</f>
        <v>222</v>
      </c>
    </row>
    <row r="2401" spans="2:16" x14ac:dyDescent="0.3">
      <c r="B2401" s="1">
        <v>42435</v>
      </c>
      <c r="C2401">
        <v>2016</v>
      </c>
      <c r="D2401" t="s">
        <v>51</v>
      </c>
      <c r="E2401">
        <v>39</v>
      </c>
      <c r="F2401" t="s">
        <v>90</v>
      </c>
      <c r="G2401" t="s">
        <v>36</v>
      </c>
      <c r="H2401" t="s">
        <v>5</v>
      </c>
      <c r="I2401" s="16">
        <f>VLOOKUP(Ventas[[#This Row],[Estado]], Población[#All], 2, 0)</f>
        <v>55980000</v>
      </c>
      <c r="J2401" t="s">
        <v>62</v>
      </c>
      <c r="K2401" t="s">
        <v>70</v>
      </c>
      <c r="L2401">
        <v>2</v>
      </c>
      <c r="M2401" s="2">
        <v>75</v>
      </c>
      <c r="N2401" s="2">
        <v>104</v>
      </c>
      <c r="O2401" s="2">
        <f>Ventas[[#This Row],[Cantidad]]*Ventas[[#This Row],[Costo unitario]]</f>
        <v>150</v>
      </c>
      <c r="P2401" s="2">
        <f>Ventas[[#This Row],[Cantidad]]*Ventas[[#This Row],[Precio unitario]]</f>
        <v>208</v>
      </c>
    </row>
    <row r="2402" spans="2:16" x14ac:dyDescent="0.3">
      <c r="B2402" s="1">
        <v>42448</v>
      </c>
      <c r="C2402">
        <v>2016</v>
      </c>
      <c r="D2402" t="s">
        <v>51</v>
      </c>
      <c r="E2402">
        <v>39</v>
      </c>
      <c r="F2402" t="s">
        <v>90</v>
      </c>
      <c r="G2402" t="s">
        <v>36</v>
      </c>
      <c r="H2402" t="s">
        <v>5</v>
      </c>
      <c r="I2402" s="16">
        <f>VLOOKUP(Ventas[[#This Row],[Estado]], Población[#All], 2, 0)</f>
        <v>55980000</v>
      </c>
      <c r="J2402" t="s">
        <v>63</v>
      </c>
      <c r="K2402" t="s">
        <v>74</v>
      </c>
      <c r="L2402">
        <v>2</v>
      </c>
      <c r="M2402" s="2">
        <v>1192</v>
      </c>
      <c r="N2402" s="2">
        <v>1177</v>
      </c>
      <c r="O2402" s="2">
        <f>Ventas[[#This Row],[Cantidad]]*Ventas[[#This Row],[Costo unitario]]</f>
        <v>2384</v>
      </c>
      <c r="P2402" s="2">
        <f>Ventas[[#This Row],[Cantidad]]*Ventas[[#This Row],[Precio unitario]]</f>
        <v>2354</v>
      </c>
    </row>
    <row r="2403" spans="2:16" x14ac:dyDescent="0.3">
      <c r="B2403" s="1">
        <v>42448</v>
      </c>
      <c r="C2403">
        <v>2016</v>
      </c>
      <c r="D2403" t="s">
        <v>51</v>
      </c>
      <c r="E2403">
        <v>39</v>
      </c>
      <c r="F2403" t="s">
        <v>90</v>
      </c>
      <c r="G2403" t="s">
        <v>36</v>
      </c>
      <c r="H2403" t="s">
        <v>5</v>
      </c>
      <c r="I2403" s="16">
        <f>VLOOKUP(Ventas[[#This Row],[Estado]], Población[#All], 2, 0)</f>
        <v>55980000</v>
      </c>
      <c r="J2403" t="s">
        <v>62</v>
      </c>
      <c r="K2403" t="s">
        <v>73</v>
      </c>
      <c r="L2403">
        <v>1</v>
      </c>
      <c r="M2403" s="2">
        <v>243</v>
      </c>
      <c r="N2403" s="2">
        <v>270</v>
      </c>
      <c r="O2403" s="2">
        <f>Ventas[[#This Row],[Cantidad]]*Ventas[[#This Row],[Costo unitario]]</f>
        <v>243</v>
      </c>
      <c r="P2403" s="2">
        <f>Ventas[[#This Row],[Cantidad]]*Ventas[[#This Row],[Precio unitario]]</f>
        <v>270</v>
      </c>
    </row>
    <row r="2404" spans="2:16" x14ac:dyDescent="0.3">
      <c r="B2404" s="1">
        <v>42448</v>
      </c>
      <c r="C2404">
        <v>2016</v>
      </c>
      <c r="D2404" t="s">
        <v>51</v>
      </c>
      <c r="E2404">
        <v>39</v>
      </c>
      <c r="F2404" t="s">
        <v>90</v>
      </c>
      <c r="G2404" t="s">
        <v>36</v>
      </c>
      <c r="H2404" t="s">
        <v>5</v>
      </c>
      <c r="I2404" s="16">
        <f>VLOOKUP(Ventas[[#This Row],[Estado]], Población[#All], 2, 0)</f>
        <v>55980000</v>
      </c>
      <c r="J2404" t="s">
        <v>61</v>
      </c>
      <c r="K2404" t="s">
        <v>66</v>
      </c>
      <c r="L2404">
        <v>2</v>
      </c>
      <c r="M2404" s="2">
        <v>472.5</v>
      </c>
      <c r="N2404" s="2">
        <v>566.5</v>
      </c>
      <c r="O2404" s="2">
        <f>Ventas[[#This Row],[Cantidad]]*Ventas[[#This Row],[Costo unitario]]</f>
        <v>945</v>
      </c>
      <c r="P2404" s="2">
        <f>Ventas[[#This Row],[Cantidad]]*Ventas[[#This Row],[Precio unitario]]</f>
        <v>1133</v>
      </c>
    </row>
    <row r="2405" spans="2:16" x14ac:dyDescent="0.3">
      <c r="B2405" s="1">
        <v>42451</v>
      </c>
      <c r="C2405">
        <v>2016</v>
      </c>
      <c r="D2405" t="s">
        <v>51</v>
      </c>
      <c r="E2405">
        <v>39</v>
      </c>
      <c r="F2405" t="s">
        <v>90</v>
      </c>
      <c r="G2405" t="s">
        <v>36</v>
      </c>
      <c r="H2405" t="s">
        <v>5</v>
      </c>
      <c r="I2405" s="16">
        <f>VLOOKUP(Ventas[[#This Row],[Estado]], Población[#All], 2, 0)</f>
        <v>55980000</v>
      </c>
      <c r="J2405" t="s">
        <v>63</v>
      </c>
      <c r="K2405" t="s">
        <v>67</v>
      </c>
      <c r="L2405">
        <v>2</v>
      </c>
      <c r="M2405" s="2">
        <v>1147.5</v>
      </c>
      <c r="N2405" s="2">
        <v>1265</v>
      </c>
      <c r="O2405" s="2">
        <f>Ventas[[#This Row],[Cantidad]]*Ventas[[#This Row],[Costo unitario]]</f>
        <v>2295</v>
      </c>
      <c r="P2405" s="2">
        <f>Ventas[[#This Row],[Cantidad]]*Ventas[[#This Row],[Precio unitario]]</f>
        <v>2530</v>
      </c>
    </row>
    <row r="2406" spans="2:16" x14ac:dyDescent="0.3">
      <c r="B2406" s="1">
        <v>42451</v>
      </c>
      <c r="C2406">
        <v>2016</v>
      </c>
      <c r="D2406" t="s">
        <v>51</v>
      </c>
      <c r="E2406">
        <v>39</v>
      </c>
      <c r="F2406" t="s">
        <v>90</v>
      </c>
      <c r="G2406" t="s">
        <v>36</v>
      </c>
      <c r="H2406" t="s">
        <v>5</v>
      </c>
      <c r="I2406" s="16">
        <f>VLOOKUP(Ventas[[#This Row],[Estado]], Población[#All], 2, 0)</f>
        <v>55980000</v>
      </c>
      <c r="J2406" t="s">
        <v>61</v>
      </c>
      <c r="K2406" t="s">
        <v>78</v>
      </c>
      <c r="L2406">
        <v>3</v>
      </c>
      <c r="M2406" s="2">
        <v>93.33</v>
      </c>
      <c r="N2406" s="2">
        <v>114</v>
      </c>
      <c r="O2406" s="2">
        <f>Ventas[[#This Row],[Cantidad]]*Ventas[[#This Row],[Costo unitario]]</f>
        <v>279.99</v>
      </c>
      <c r="P2406" s="2">
        <f>Ventas[[#This Row],[Cantidad]]*Ventas[[#This Row],[Precio unitario]]</f>
        <v>342</v>
      </c>
    </row>
    <row r="2407" spans="2:16" x14ac:dyDescent="0.3">
      <c r="B2407" s="1">
        <v>42451</v>
      </c>
      <c r="C2407">
        <v>2016</v>
      </c>
      <c r="D2407" t="s">
        <v>51</v>
      </c>
      <c r="E2407">
        <v>39</v>
      </c>
      <c r="F2407" t="s">
        <v>90</v>
      </c>
      <c r="G2407" t="s">
        <v>36</v>
      </c>
      <c r="H2407" t="s">
        <v>5</v>
      </c>
      <c r="I2407" s="16">
        <f>VLOOKUP(Ventas[[#This Row],[Estado]], Población[#All], 2, 0)</f>
        <v>55980000</v>
      </c>
      <c r="J2407" t="s">
        <v>61</v>
      </c>
      <c r="K2407" t="s">
        <v>78</v>
      </c>
      <c r="L2407">
        <v>1</v>
      </c>
      <c r="M2407" s="2">
        <v>30</v>
      </c>
      <c r="N2407" s="2">
        <v>39</v>
      </c>
      <c r="O2407" s="2">
        <f>Ventas[[#This Row],[Cantidad]]*Ventas[[#This Row],[Costo unitario]]</f>
        <v>30</v>
      </c>
      <c r="P2407" s="2">
        <f>Ventas[[#This Row],[Cantidad]]*Ventas[[#This Row],[Precio unitario]]</f>
        <v>39</v>
      </c>
    </row>
    <row r="2408" spans="2:16" x14ac:dyDescent="0.3">
      <c r="B2408" s="1">
        <v>42451</v>
      </c>
      <c r="C2408">
        <v>2016</v>
      </c>
      <c r="D2408" t="s">
        <v>51</v>
      </c>
      <c r="E2408">
        <v>39</v>
      </c>
      <c r="F2408" t="s">
        <v>90</v>
      </c>
      <c r="G2408" t="s">
        <v>36</v>
      </c>
      <c r="H2408" t="s">
        <v>5</v>
      </c>
      <c r="I2408" s="16">
        <f>VLOOKUP(Ventas[[#This Row],[Estado]], Población[#All], 2, 0)</f>
        <v>55980000</v>
      </c>
      <c r="J2408" t="s">
        <v>61</v>
      </c>
      <c r="K2408" t="s">
        <v>66</v>
      </c>
      <c r="L2408">
        <v>1</v>
      </c>
      <c r="M2408" s="2">
        <v>490</v>
      </c>
      <c r="N2408" s="2">
        <v>632</v>
      </c>
      <c r="O2408" s="2">
        <f>Ventas[[#This Row],[Cantidad]]*Ventas[[#This Row],[Costo unitario]]</f>
        <v>490</v>
      </c>
      <c r="P2408" s="2">
        <f>Ventas[[#This Row],[Cantidad]]*Ventas[[#This Row],[Precio unitario]]</f>
        <v>632</v>
      </c>
    </row>
    <row r="2409" spans="2:16" x14ac:dyDescent="0.3">
      <c r="B2409" s="1">
        <v>42452</v>
      </c>
      <c r="C2409">
        <v>2016</v>
      </c>
      <c r="D2409" t="s">
        <v>51</v>
      </c>
      <c r="E2409">
        <v>39</v>
      </c>
      <c r="F2409" t="s">
        <v>90</v>
      </c>
      <c r="G2409" t="s">
        <v>36</v>
      </c>
      <c r="H2409" t="s">
        <v>5</v>
      </c>
      <c r="I2409" s="16">
        <f>VLOOKUP(Ventas[[#This Row],[Estado]], Población[#All], 2, 0)</f>
        <v>55980000</v>
      </c>
      <c r="J2409" t="s">
        <v>61</v>
      </c>
      <c r="K2409" t="s">
        <v>64</v>
      </c>
      <c r="L2409">
        <v>1</v>
      </c>
      <c r="M2409" s="2">
        <v>75</v>
      </c>
      <c r="N2409" s="2">
        <v>96</v>
      </c>
      <c r="O2409" s="2">
        <f>Ventas[[#This Row],[Cantidad]]*Ventas[[#This Row],[Costo unitario]]</f>
        <v>75</v>
      </c>
      <c r="P2409" s="2">
        <f>Ventas[[#This Row],[Cantidad]]*Ventas[[#This Row],[Precio unitario]]</f>
        <v>96</v>
      </c>
    </row>
    <row r="2410" spans="2:16" x14ac:dyDescent="0.3">
      <c r="B2410" s="1">
        <v>42452</v>
      </c>
      <c r="C2410">
        <v>2016</v>
      </c>
      <c r="D2410" t="s">
        <v>51</v>
      </c>
      <c r="E2410">
        <v>39</v>
      </c>
      <c r="F2410" t="s">
        <v>90</v>
      </c>
      <c r="G2410" t="s">
        <v>36</v>
      </c>
      <c r="H2410" t="s">
        <v>5</v>
      </c>
      <c r="I2410" s="16">
        <f>VLOOKUP(Ventas[[#This Row],[Estado]], Población[#All], 2, 0)</f>
        <v>55980000</v>
      </c>
      <c r="J2410" t="s">
        <v>61</v>
      </c>
      <c r="K2410" t="s">
        <v>64</v>
      </c>
      <c r="L2410">
        <v>1</v>
      </c>
      <c r="M2410" s="2">
        <v>120</v>
      </c>
      <c r="N2410" s="2">
        <v>149</v>
      </c>
      <c r="O2410" s="2">
        <f>Ventas[[#This Row],[Cantidad]]*Ventas[[#This Row],[Costo unitario]]</f>
        <v>120</v>
      </c>
      <c r="P2410" s="2">
        <f>Ventas[[#This Row],[Cantidad]]*Ventas[[#This Row],[Precio unitario]]</f>
        <v>149</v>
      </c>
    </row>
    <row r="2411" spans="2:16" x14ac:dyDescent="0.3">
      <c r="B2411" s="1">
        <v>42452</v>
      </c>
      <c r="C2411">
        <v>2016</v>
      </c>
      <c r="D2411" t="s">
        <v>51</v>
      </c>
      <c r="E2411">
        <v>39</v>
      </c>
      <c r="F2411" t="s">
        <v>90</v>
      </c>
      <c r="G2411" t="s">
        <v>36</v>
      </c>
      <c r="H2411" t="s">
        <v>5</v>
      </c>
      <c r="I2411" s="16">
        <f>VLOOKUP(Ventas[[#This Row],[Estado]], Población[#All], 2, 0)</f>
        <v>55980000</v>
      </c>
      <c r="J2411" t="s">
        <v>61</v>
      </c>
      <c r="K2411" t="s">
        <v>66</v>
      </c>
      <c r="L2411">
        <v>2</v>
      </c>
      <c r="M2411" s="2">
        <v>157.5</v>
      </c>
      <c r="N2411" s="2">
        <v>207.5</v>
      </c>
      <c r="O2411" s="2">
        <f>Ventas[[#This Row],[Cantidad]]*Ventas[[#This Row],[Costo unitario]]</f>
        <v>315</v>
      </c>
      <c r="P2411" s="2">
        <f>Ventas[[#This Row],[Cantidad]]*Ventas[[#This Row],[Precio unitario]]</f>
        <v>415</v>
      </c>
    </row>
    <row r="2412" spans="2:16" x14ac:dyDescent="0.3">
      <c r="B2412" s="1">
        <v>42460</v>
      </c>
      <c r="C2412">
        <v>2016</v>
      </c>
      <c r="D2412" t="s">
        <v>51</v>
      </c>
      <c r="E2412">
        <v>39</v>
      </c>
      <c r="F2412" t="s">
        <v>90</v>
      </c>
      <c r="G2412" t="s">
        <v>36</v>
      </c>
      <c r="H2412" t="s">
        <v>5</v>
      </c>
      <c r="I2412" s="16">
        <f>VLOOKUP(Ventas[[#This Row],[Estado]], Población[#All], 2, 0)</f>
        <v>55980000</v>
      </c>
      <c r="J2412" t="s">
        <v>63</v>
      </c>
      <c r="K2412" t="s">
        <v>67</v>
      </c>
      <c r="L2412">
        <v>2</v>
      </c>
      <c r="M2412" s="2">
        <v>1147.5</v>
      </c>
      <c r="N2412" s="2">
        <v>1224.5</v>
      </c>
      <c r="O2412" s="2">
        <f>Ventas[[#This Row],[Cantidad]]*Ventas[[#This Row],[Costo unitario]]</f>
        <v>2295</v>
      </c>
      <c r="P2412" s="2">
        <f>Ventas[[#This Row],[Cantidad]]*Ventas[[#This Row],[Precio unitario]]</f>
        <v>2449</v>
      </c>
    </row>
    <row r="2413" spans="2:16" x14ac:dyDescent="0.3">
      <c r="B2413" s="1">
        <v>42460</v>
      </c>
      <c r="C2413">
        <v>2016</v>
      </c>
      <c r="D2413" t="s">
        <v>51</v>
      </c>
      <c r="E2413">
        <v>39</v>
      </c>
      <c r="F2413" t="s">
        <v>90</v>
      </c>
      <c r="G2413" t="s">
        <v>36</v>
      </c>
      <c r="H2413" t="s">
        <v>5</v>
      </c>
      <c r="I2413" s="16">
        <f>VLOOKUP(Ventas[[#This Row],[Estado]], Población[#All], 2, 0)</f>
        <v>55980000</v>
      </c>
      <c r="J2413" t="s">
        <v>61</v>
      </c>
      <c r="K2413" t="s">
        <v>64</v>
      </c>
      <c r="L2413">
        <v>2</v>
      </c>
      <c r="M2413" s="2">
        <v>10</v>
      </c>
      <c r="N2413" s="2">
        <v>12.5</v>
      </c>
      <c r="O2413" s="2">
        <f>Ventas[[#This Row],[Cantidad]]*Ventas[[#This Row],[Costo unitario]]</f>
        <v>20</v>
      </c>
      <c r="P2413" s="2">
        <f>Ventas[[#This Row],[Cantidad]]*Ventas[[#This Row],[Precio unitario]]</f>
        <v>25</v>
      </c>
    </row>
    <row r="2414" spans="2:16" x14ac:dyDescent="0.3">
      <c r="B2414" s="1">
        <v>42460</v>
      </c>
      <c r="C2414">
        <v>2016</v>
      </c>
      <c r="D2414" t="s">
        <v>51</v>
      </c>
      <c r="E2414">
        <v>39</v>
      </c>
      <c r="F2414" t="s">
        <v>90</v>
      </c>
      <c r="G2414" t="s">
        <v>36</v>
      </c>
      <c r="H2414" t="s">
        <v>5</v>
      </c>
      <c r="I2414" s="16">
        <f>VLOOKUP(Ventas[[#This Row],[Estado]], Población[#All], 2, 0)</f>
        <v>55980000</v>
      </c>
      <c r="J2414" t="s">
        <v>61</v>
      </c>
      <c r="K2414" t="s">
        <v>64</v>
      </c>
      <c r="L2414">
        <v>1</v>
      </c>
      <c r="M2414" s="2">
        <v>420</v>
      </c>
      <c r="N2414" s="2">
        <v>568</v>
      </c>
      <c r="O2414" s="2">
        <f>Ventas[[#This Row],[Cantidad]]*Ventas[[#This Row],[Costo unitario]]</f>
        <v>420</v>
      </c>
      <c r="P2414" s="2">
        <f>Ventas[[#This Row],[Cantidad]]*Ventas[[#This Row],[Precio unitario]]</f>
        <v>568</v>
      </c>
    </row>
    <row r="2415" spans="2:16" x14ac:dyDescent="0.3">
      <c r="B2415" s="1">
        <v>42460</v>
      </c>
      <c r="C2415">
        <v>2016</v>
      </c>
      <c r="D2415" t="s">
        <v>51</v>
      </c>
      <c r="E2415">
        <v>39</v>
      </c>
      <c r="F2415" t="s">
        <v>90</v>
      </c>
      <c r="G2415" t="s">
        <v>36</v>
      </c>
      <c r="H2415" t="s">
        <v>5</v>
      </c>
      <c r="I2415" s="16">
        <f>VLOOKUP(Ventas[[#This Row],[Estado]], Población[#All], 2, 0)</f>
        <v>55980000</v>
      </c>
      <c r="J2415" t="s">
        <v>61</v>
      </c>
      <c r="K2415" t="s">
        <v>71</v>
      </c>
      <c r="L2415">
        <v>1</v>
      </c>
      <c r="M2415" s="2">
        <v>615</v>
      </c>
      <c r="N2415" s="2">
        <v>782</v>
      </c>
      <c r="O2415" s="2">
        <f>Ventas[[#This Row],[Cantidad]]*Ventas[[#This Row],[Costo unitario]]</f>
        <v>615</v>
      </c>
      <c r="P2415" s="2">
        <f>Ventas[[#This Row],[Cantidad]]*Ventas[[#This Row],[Precio unitario]]</f>
        <v>782</v>
      </c>
    </row>
    <row r="2416" spans="2:16" x14ac:dyDescent="0.3">
      <c r="B2416" s="1">
        <v>42488</v>
      </c>
      <c r="C2416">
        <v>2016</v>
      </c>
      <c r="D2416" t="s">
        <v>52</v>
      </c>
      <c r="E2416">
        <v>39</v>
      </c>
      <c r="F2416" t="s">
        <v>90</v>
      </c>
      <c r="G2416" t="s">
        <v>36</v>
      </c>
      <c r="H2416" t="s">
        <v>5</v>
      </c>
      <c r="I2416" s="16">
        <f>VLOOKUP(Ventas[[#This Row],[Estado]], Población[#All], 2, 0)</f>
        <v>55980000</v>
      </c>
      <c r="J2416" t="s">
        <v>63</v>
      </c>
      <c r="K2416" t="s">
        <v>67</v>
      </c>
      <c r="L2416">
        <v>3</v>
      </c>
      <c r="M2416" s="2">
        <v>256.33</v>
      </c>
      <c r="N2416" s="2">
        <v>252.66666699999999</v>
      </c>
      <c r="O2416" s="2">
        <f>Ventas[[#This Row],[Cantidad]]*Ventas[[#This Row],[Costo unitario]]</f>
        <v>768.99</v>
      </c>
      <c r="P2416" s="2">
        <f>Ventas[[#This Row],[Cantidad]]*Ventas[[#This Row],[Precio unitario]]</f>
        <v>758.000001</v>
      </c>
    </row>
    <row r="2417" spans="2:16" x14ac:dyDescent="0.3">
      <c r="B2417" s="1">
        <v>42488</v>
      </c>
      <c r="C2417">
        <v>2016</v>
      </c>
      <c r="D2417" t="s">
        <v>52</v>
      </c>
      <c r="E2417">
        <v>39</v>
      </c>
      <c r="F2417" t="s">
        <v>90</v>
      </c>
      <c r="G2417" t="s">
        <v>36</v>
      </c>
      <c r="H2417" t="s">
        <v>5</v>
      </c>
      <c r="I2417" s="16">
        <f>VLOOKUP(Ventas[[#This Row],[Estado]], Población[#All], 2, 0)</f>
        <v>55980000</v>
      </c>
      <c r="J2417" t="s">
        <v>61</v>
      </c>
      <c r="K2417" t="s">
        <v>71</v>
      </c>
      <c r="L2417">
        <v>1</v>
      </c>
      <c r="M2417" s="2">
        <v>352</v>
      </c>
      <c r="N2417" s="2">
        <v>459</v>
      </c>
      <c r="O2417" s="2">
        <f>Ventas[[#This Row],[Cantidad]]*Ventas[[#This Row],[Costo unitario]]</f>
        <v>352</v>
      </c>
      <c r="P2417" s="2">
        <f>Ventas[[#This Row],[Cantidad]]*Ventas[[#This Row],[Precio unitario]]</f>
        <v>459</v>
      </c>
    </row>
    <row r="2418" spans="2:16" x14ac:dyDescent="0.3">
      <c r="B2418" s="1">
        <v>42506</v>
      </c>
      <c r="C2418">
        <v>2016</v>
      </c>
      <c r="D2418" t="s">
        <v>53</v>
      </c>
      <c r="E2418">
        <v>39</v>
      </c>
      <c r="F2418" t="s">
        <v>90</v>
      </c>
      <c r="G2418" t="s">
        <v>36</v>
      </c>
      <c r="H2418" t="s">
        <v>5</v>
      </c>
      <c r="I2418" s="16">
        <f>VLOOKUP(Ventas[[#This Row],[Estado]], Población[#All], 2, 0)</f>
        <v>55980000</v>
      </c>
      <c r="J2418" t="s">
        <v>63</v>
      </c>
      <c r="K2418" t="s">
        <v>74</v>
      </c>
      <c r="L2418">
        <v>3</v>
      </c>
      <c r="M2418" s="2">
        <v>247.33</v>
      </c>
      <c r="N2418" s="2">
        <v>302</v>
      </c>
      <c r="O2418" s="2">
        <f>Ventas[[#This Row],[Cantidad]]*Ventas[[#This Row],[Costo unitario]]</f>
        <v>741.99</v>
      </c>
      <c r="P2418" s="2">
        <f>Ventas[[#This Row],[Cantidad]]*Ventas[[#This Row],[Precio unitario]]</f>
        <v>906</v>
      </c>
    </row>
    <row r="2419" spans="2:16" x14ac:dyDescent="0.3">
      <c r="B2419" s="1">
        <v>42506</v>
      </c>
      <c r="C2419">
        <v>2016</v>
      </c>
      <c r="D2419" t="s">
        <v>53</v>
      </c>
      <c r="E2419">
        <v>39</v>
      </c>
      <c r="F2419" t="s">
        <v>90</v>
      </c>
      <c r="G2419" t="s">
        <v>36</v>
      </c>
      <c r="H2419" t="s">
        <v>5</v>
      </c>
      <c r="I2419" s="16">
        <f>VLOOKUP(Ventas[[#This Row],[Estado]], Población[#All], 2, 0)</f>
        <v>55980000</v>
      </c>
      <c r="J2419" t="s">
        <v>61</v>
      </c>
      <c r="K2419" t="s">
        <v>66</v>
      </c>
      <c r="L2419">
        <v>2</v>
      </c>
      <c r="M2419" s="2">
        <v>297.5</v>
      </c>
      <c r="N2419" s="2">
        <v>421.5</v>
      </c>
      <c r="O2419" s="2">
        <f>Ventas[[#This Row],[Cantidad]]*Ventas[[#This Row],[Costo unitario]]</f>
        <v>595</v>
      </c>
      <c r="P2419" s="2">
        <f>Ventas[[#This Row],[Cantidad]]*Ventas[[#This Row],[Precio unitario]]</f>
        <v>843</v>
      </c>
    </row>
    <row r="2420" spans="2:16" x14ac:dyDescent="0.3">
      <c r="B2420" s="1">
        <v>42512</v>
      </c>
      <c r="C2420">
        <v>2016</v>
      </c>
      <c r="D2420" t="s">
        <v>53</v>
      </c>
      <c r="E2420">
        <v>39</v>
      </c>
      <c r="F2420" t="s">
        <v>90</v>
      </c>
      <c r="G2420" t="s">
        <v>36</v>
      </c>
      <c r="H2420" t="s">
        <v>5</v>
      </c>
      <c r="I2420" s="16">
        <f>VLOOKUP(Ventas[[#This Row],[Estado]], Población[#All], 2, 0)</f>
        <v>55980000</v>
      </c>
      <c r="J2420" t="s">
        <v>63</v>
      </c>
      <c r="K2420" t="s">
        <v>74</v>
      </c>
      <c r="L2420">
        <v>3</v>
      </c>
      <c r="M2420" s="2">
        <v>794.67</v>
      </c>
      <c r="N2420" s="2">
        <v>819</v>
      </c>
      <c r="O2420" s="2">
        <f>Ventas[[#This Row],[Cantidad]]*Ventas[[#This Row],[Costo unitario]]</f>
        <v>2384.0099999999998</v>
      </c>
      <c r="P2420" s="2">
        <f>Ventas[[#This Row],[Cantidad]]*Ventas[[#This Row],[Precio unitario]]</f>
        <v>2457</v>
      </c>
    </row>
    <row r="2421" spans="2:16" x14ac:dyDescent="0.3">
      <c r="B2421" s="1">
        <v>42512</v>
      </c>
      <c r="C2421">
        <v>2016</v>
      </c>
      <c r="D2421" t="s">
        <v>53</v>
      </c>
      <c r="E2421">
        <v>39</v>
      </c>
      <c r="F2421" t="s">
        <v>90</v>
      </c>
      <c r="G2421" t="s">
        <v>36</v>
      </c>
      <c r="H2421" t="s">
        <v>5</v>
      </c>
      <c r="I2421" s="16">
        <f>VLOOKUP(Ventas[[#This Row],[Estado]], Población[#All], 2, 0)</f>
        <v>55980000</v>
      </c>
      <c r="J2421" t="s">
        <v>61</v>
      </c>
      <c r="K2421" t="s">
        <v>66</v>
      </c>
      <c r="L2421">
        <v>1</v>
      </c>
      <c r="M2421" s="2">
        <v>35</v>
      </c>
      <c r="N2421" s="2">
        <v>46</v>
      </c>
      <c r="O2421" s="2">
        <f>Ventas[[#This Row],[Cantidad]]*Ventas[[#This Row],[Costo unitario]]</f>
        <v>35</v>
      </c>
      <c r="P2421" s="2">
        <f>Ventas[[#This Row],[Cantidad]]*Ventas[[#This Row],[Precio unitario]]</f>
        <v>46</v>
      </c>
    </row>
    <row r="2422" spans="2:16" x14ac:dyDescent="0.3">
      <c r="B2422" s="1">
        <v>42513</v>
      </c>
      <c r="C2422">
        <v>2016</v>
      </c>
      <c r="D2422" t="s">
        <v>53</v>
      </c>
      <c r="E2422">
        <v>39</v>
      </c>
      <c r="F2422" t="s">
        <v>90</v>
      </c>
      <c r="G2422" t="s">
        <v>36</v>
      </c>
      <c r="H2422" t="s">
        <v>5</v>
      </c>
      <c r="I2422" s="16">
        <f>VLOOKUP(Ventas[[#This Row],[Estado]], Población[#All], 2, 0)</f>
        <v>55980000</v>
      </c>
      <c r="J2422" t="s">
        <v>63</v>
      </c>
      <c r="K2422" t="s">
        <v>77</v>
      </c>
      <c r="L2422">
        <v>2</v>
      </c>
      <c r="M2422" s="2">
        <v>270</v>
      </c>
      <c r="N2422" s="2">
        <v>299</v>
      </c>
      <c r="O2422" s="2">
        <f>Ventas[[#This Row],[Cantidad]]*Ventas[[#This Row],[Costo unitario]]</f>
        <v>540</v>
      </c>
      <c r="P2422" s="2">
        <f>Ventas[[#This Row],[Cantidad]]*Ventas[[#This Row],[Precio unitario]]</f>
        <v>598</v>
      </c>
    </row>
    <row r="2423" spans="2:16" x14ac:dyDescent="0.3">
      <c r="B2423" s="1">
        <v>42513</v>
      </c>
      <c r="C2423">
        <v>2016</v>
      </c>
      <c r="D2423" t="s">
        <v>53</v>
      </c>
      <c r="E2423">
        <v>39</v>
      </c>
      <c r="F2423" t="s">
        <v>90</v>
      </c>
      <c r="G2423" t="s">
        <v>36</v>
      </c>
      <c r="H2423" t="s">
        <v>5</v>
      </c>
      <c r="I2423" s="16">
        <f>VLOOKUP(Ventas[[#This Row],[Estado]], Población[#All], 2, 0)</f>
        <v>55980000</v>
      </c>
      <c r="J2423" t="s">
        <v>61</v>
      </c>
      <c r="K2423" t="s">
        <v>64</v>
      </c>
      <c r="L2423">
        <v>2</v>
      </c>
      <c r="M2423" s="2">
        <v>172</v>
      </c>
      <c r="N2423" s="2">
        <v>220</v>
      </c>
      <c r="O2423" s="2">
        <f>Ventas[[#This Row],[Cantidad]]*Ventas[[#This Row],[Costo unitario]]</f>
        <v>344</v>
      </c>
      <c r="P2423" s="2">
        <f>Ventas[[#This Row],[Cantidad]]*Ventas[[#This Row],[Precio unitario]]</f>
        <v>440</v>
      </c>
    </row>
    <row r="2424" spans="2:16" x14ac:dyDescent="0.3">
      <c r="B2424" s="1">
        <v>42513</v>
      </c>
      <c r="C2424">
        <v>2016</v>
      </c>
      <c r="D2424" t="s">
        <v>53</v>
      </c>
      <c r="E2424">
        <v>39</v>
      </c>
      <c r="F2424" t="s">
        <v>90</v>
      </c>
      <c r="G2424" t="s">
        <v>36</v>
      </c>
      <c r="H2424" t="s">
        <v>5</v>
      </c>
      <c r="I2424" s="16">
        <f>VLOOKUP(Ventas[[#This Row],[Estado]], Población[#All], 2, 0)</f>
        <v>55980000</v>
      </c>
      <c r="J2424" t="s">
        <v>61</v>
      </c>
      <c r="K2424" t="s">
        <v>64</v>
      </c>
      <c r="L2424">
        <v>1</v>
      </c>
      <c r="M2424" s="2">
        <v>20</v>
      </c>
      <c r="N2424" s="2">
        <v>25</v>
      </c>
      <c r="O2424" s="2">
        <f>Ventas[[#This Row],[Cantidad]]*Ventas[[#This Row],[Costo unitario]]</f>
        <v>20</v>
      </c>
      <c r="P2424" s="2">
        <f>Ventas[[#This Row],[Cantidad]]*Ventas[[#This Row],[Precio unitario]]</f>
        <v>25</v>
      </c>
    </row>
    <row r="2425" spans="2:16" x14ac:dyDescent="0.3">
      <c r="B2425" s="1">
        <v>42513</v>
      </c>
      <c r="C2425">
        <v>2016</v>
      </c>
      <c r="D2425" t="s">
        <v>53</v>
      </c>
      <c r="E2425">
        <v>39</v>
      </c>
      <c r="F2425" t="s">
        <v>90</v>
      </c>
      <c r="G2425" t="s">
        <v>36</v>
      </c>
      <c r="H2425" t="s">
        <v>5</v>
      </c>
      <c r="I2425" s="16">
        <f>VLOOKUP(Ventas[[#This Row],[Estado]], Población[#All], 2, 0)</f>
        <v>55980000</v>
      </c>
      <c r="J2425" t="s">
        <v>61</v>
      </c>
      <c r="K2425" t="s">
        <v>66</v>
      </c>
      <c r="L2425">
        <v>1</v>
      </c>
      <c r="M2425" s="2">
        <v>1015</v>
      </c>
      <c r="N2425" s="2">
        <v>1311</v>
      </c>
      <c r="O2425" s="2">
        <f>Ventas[[#This Row],[Cantidad]]*Ventas[[#This Row],[Costo unitario]]</f>
        <v>1015</v>
      </c>
      <c r="P2425" s="2">
        <f>Ventas[[#This Row],[Cantidad]]*Ventas[[#This Row],[Precio unitario]]</f>
        <v>1311</v>
      </c>
    </row>
    <row r="2426" spans="2:16" x14ac:dyDescent="0.3">
      <c r="B2426" s="1">
        <v>42513</v>
      </c>
      <c r="C2426">
        <v>2016</v>
      </c>
      <c r="D2426" t="s">
        <v>53</v>
      </c>
      <c r="E2426">
        <v>39</v>
      </c>
      <c r="F2426" t="s">
        <v>90</v>
      </c>
      <c r="G2426" t="s">
        <v>36</v>
      </c>
      <c r="H2426" t="s">
        <v>5</v>
      </c>
      <c r="I2426" s="16">
        <f>VLOOKUP(Ventas[[#This Row],[Estado]], Población[#All], 2, 0)</f>
        <v>55980000</v>
      </c>
      <c r="J2426" t="s">
        <v>62</v>
      </c>
      <c r="K2426" t="s">
        <v>73</v>
      </c>
      <c r="L2426">
        <v>2</v>
      </c>
      <c r="M2426" s="2">
        <v>63</v>
      </c>
      <c r="N2426" s="2">
        <v>82.5</v>
      </c>
      <c r="O2426" s="2">
        <f>Ventas[[#This Row],[Cantidad]]*Ventas[[#This Row],[Costo unitario]]</f>
        <v>126</v>
      </c>
      <c r="P2426" s="2">
        <f>Ventas[[#This Row],[Cantidad]]*Ventas[[#This Row],[Precio unitario]]</f>
        <v>165</v>
      </c>
    </row>
    <row r="2427" spans="2:16" x14ac:dyDescent="0.3">
      <c r="B2427" s="1">
        <v>42513</v>
      </c>
      <c r="C2427">
        <v>2016</v>
      </c>
      <c r="D2427" t="s">
        <v>53</v>
      </c>
      <c r="E2427">
        <v>39</v>
      </c>
      <c r="F2427" t="s">
        <v>90</v>
      </c>
      <c r="G2427" t="s">
        <v>36</v>
      </c>
      <c r="H2427" t="s">
        <v>5</v>
      </c>
      <c r="I2427" s="16">
        <f>VLOOKUP(Ventas[[#This Row],[Estado]], Población[#All], 2, 0)</f>
        <v>55980000</v>
      </c>
      <c r="J2427" t="s">
        <v>62</v>
      </c>
      <c r="K2427" t="s">
        <v>70</v>
      </c>
      <c r="L2427">
        <v>2</v>
      </c>
      <c r="M2427" s="2">
        <v>400</v>
      </c>
      <c r="N2427" s="2">
        <v>504</v>
      </c>
      <c r="O2427" s="2">
        <f>Ventas[[#This Row],[Cantidad]]*Ventas[[#This Row],[Costo unitario]]</f>
        <v>800</v>
      </c>
      <c r="P2427" s="2">
        <f>Ventas[[#This Row],[Cantidad]]*Ventas[[#This Row],[Precio unitario]]</f>
        <v>1008</v>
      </c>
    </row>
    <row r="2428" spans="2:16" x14ac:dyDescent="0.3">
      <c r="B2428" s="1">
        <v>42515</v>
      </c>
      <c r="C2428">
        <v>2016</v>
      </c>
      <c r="D2428" t="s">
        <v>53</v>
      </c>
      <c r="E2428">
        <v>39</v>
      </c>
      <c r="F2428" t="s">
        <v>90</v>
      </c>
      <c r="G2428" t="s">
        <v>36</v>
      </c>
      <c r="H2428" t="s">
        <v>5</v>
      </c>
      <c r="I2428" s="16">
        <f>VLOOKUP(Ventas[[#This Row],[Estado]], Población[#All], 2, 0)</f>
        <v>55980000</v>
      </c>
      <c r="J2428" t="s">
        <v>63</v>
      </c>
      <c r="K2428" t="s">
        <v>74</v>
      </c>
      <c r="L2428">
        <v>2</v>
      </c>
      <c r="M2428" s="2">
        <v>1192</v>
      </c>
      <c r="N2428" s="2">
        <v>1301</v>
      </c>
      <c r="O2428" s="2">
        <f>Ventas[[#This Row],[Cantidad]]*Ventas[[#This Row],[Costo unitario]]</f>
        <v>2384</v>
      </c>
      <c r="P2428" s="2">
        <f>Ventas[[#This Row],[Cantidad]]*Ventas[[#This Row],[Precio unitario]]</f>
        <v>2602</v>
      </c>
    </row>
    <row r="2429" spans="2:16" x14ac:dyDescent="0.3">
      <c r="B2429" s="1">
        <v>42515</v>
      </c>
      <c r="C2429">
        <v>2016</v>
      </c>
      <c r="D2429" t="s">
        <v>53</v>
      </c>
      <c r="E2429">
        <v>39</v>
      </c>
      <c r="F2429" t="s">
        <v>90</v>
      </c>
      <c r="G2429" t="s">
        <v>36</v>
      </c>
      <c r="H2429" t="s">
        <v>5</v>
      </c>
      <c r="I2429" s="16">
        <f>VLOOKUP(Ventas[[#This Row],[Estado]], Población[#All], 2, 0)</f>
        <v>55980000</v>
      </c>
      <c r="J2429" t="s">
        <v>61</v>
      </c>
      <c r="K2429" t="s">
        <v>66</v>
      </c>
      <c r="L2429">
        <v>1</v>
      </c>
      <c r="M2429" s="2">
        <v>595</v>
      </c>
      <c r="N2429" s="2">
        <v>694</v>
      </c>
      <c r="O2429" s="2">
        <f>Ventas[[#This Row],[Cantidad]]*Ventas[[#This Row],[Costo unitario]]</f>
        <v>595</v>
      </c>
      <c r="P2429" s="2">
        <f>Ventas[[#This Row],[Cantidad]]*Ventas[[#This Row],[Precio unitario]]</f>
        <v>694</v>
      </c>
    </row>
    <row r="2430" spans="2:16" x14ac:dyDescent="0.3">
      <c r="B2430" s="1">
        <v>42520</v>
      </c>
      <c r="C2430">
        <v>2016</v>
      </c>
      <c r="D2430" t="s">
        <v>53</v>
      </c>
      <c r="E2430">
        <v>39</v>
      </c>
      <c r="F2430" t="s">
        <v>90</v>
      </c>
      <c r="G2430" t="s">
        <v>36</v>
      </c>
      <c r="H2430" t="s">
        <v>5</v>
      </c>
      <c r="I2430" s="16">
        <f>VLOOKUP(Ventas[[#This Row],[Estado]], Población[#All], 2, 0)</f>
        <v>55980000</v>
      </c>
      <c r="J2430" t="s">
        <v>63</v>
      </c>
      <c r="K2430" t="s">
        <v>67</v>
      </c>
      <c r="L2430">
        <v>3</v>
      </c>
      <c r="M2430" s="2">
        <v>180</v>
      </c>
      <c r="N2430" s="2">
        <v>192.33333300000001</v>
      </c>
      <c r="O2430" s="2">
        <f>Ventas[[#This Row],[Cantidad]]*Ventas[[#This Row],[Costo unitario]]</f>
        <v>540</v>
      </c>
      <c r="P2430" s="2">
        <f>Ventas[[#This Row],[Cantidad]]*Ventas[[#This Row],[Precio unitario]]</f>
        <v>576.999999</v>
      </c>
    </row>
    <row r="2431" spans="2:16" x14ac:dyDescent="0.3">
      <c r="B2431" s="1">
        <v>42520</v>
      </c>
      <c r="C2431">
        <v>2016</v>
      </c>
      <c r="D2431" t="s">
        <v>53</v>
      </c>
      <c r="E2431">
        <v>39</v>
      </c>
      <c r="F2431" t="s">
        <v>90</v>
      </c>
      <c r="G2431" t="s">
        <v>36</v>
      </c>
      <c r="H2431" t="s">
        <v>5</v>
      </c>
      <c r="I2431" s="16">
        <f>VLOOKUP(Ventas[[#This Row],[Estado]], Población[#All], 2, 0)</f>
        <v>55980000</v>
      </c>
      <c r="J2431" t="s">
        <v>61</v>
      </c>
      <c r="K2431" t="s">
        <v>64</v>
      </c>
      <c r="L2431">
        <v>3</v>
      </c>
      <c r="M2431" s="2">
        <v>30</v>
      </c>
      <c r="N2431" s="2">
        <v>36</v>
      </c>
      <c r="O2431" s="2">
        <f>Ventas[[#This Row],[Cantidad]]*Ventas[[#This Row],[Costo unitario]]</f>
        <v>90</v>
      </c>
      <c r="P2431" s="2">
        <f>Ventas[[#This Row],[Cantidad]]*Ventas[[#This Row],[Precio unitario]]</f>
        <v>108</v>
      </c>
    </row>
    <row r="2432" spans="2:16" x14ac:dyDescent="0.3">
      <c r="B2432" s="1">
        <v>42520</v>
      </c>
      <c r="C2432">
        <v>2016</v>
      </c>
      <c r="D2432" t="s">
        <v>53</v>
      </c>
      <c r="E2432">
        <v>39</v>
      </c>
      <c r="F2432" t="s">
        <v>90</v>
      </c>
      <c r="G2432" t="s">
        <v>36</v>
      </c>
      <c r="H2432" t="s">
        <v>5</v>
      </c>
      <c r="I2432" s="16">
        <f>VLOOKUP(Ventas[[#This Row],[Estado]], Población[#All], 2, 0)</f>
        <v>55980000</v>
      </c>
      <c r="J2432" t="s">
        <v>61</v>
      </c>
      <c r="K2432" t="s">
        <v>64</v>
      </c>
      <c r="L2432">
        <v>1</v>
      </c>
      <c r="M2432" s="2">
        <v>450</v>
      </c>
      <c r="N2432" s="2">
        <v>530</v>
      </c>
      <c r="O2432" s="2">
        <f>Ventas[[#This Row],[Cantidad]]*Ventas[[#This Row],[Costo unitario]]</f>
        <v>450</v>
      </c>
      <c r="P2432" s="2">
        <f>Ventas[[#This Row],[Cantidad]]*Ventas[[#This Row],[Precio unitario]]</f>
        <v>530</v>
      </c>
    </row>
    <row r="2433" spans="2:16" x14ac:dyDescent="0.3">
      <c r="B2433" s="1">
        <v>42520</v>
      </c>
      <c r="C2433">
        <v>2016</v>
      </c>
      <c r="D2433" t="s">
        <v>53</v>
      </c>
      <c r="E2433">
        <v>39</v>
      </c>
      <c r="F2433" t="s">
        <v>90</v>
      </c>
      <c r="G2433" t="s">
        <v>36</v>
      </c>
      <c r="H2433" t="s">
        <v>5</v>
      </c>
      <c r="I2433" s="16">
        <f>VLOOKUP(Ventas[[#This Row],[Estado]], Población[#All], 2, 0)</f>
        <v>55980000</v>
      </c>
      <c r="J2433" t="s">
        <v>61</v>
      </c>
      <c r="K2433" t="s">
        <v>66</v>
      </c>
      <c r="L2433">
        <v>1</v>
      </c>
      <c r="M2433" s="2">
        <v>1050</v>
      </c>
      <c r="N2433" s="2">
        <v>1260</v>
      </c>
      <c r="O2433" s="2">
        <f>Ventas[[#This Row],[Cantidad]]*Ventas[[#This Row],[Costo unitario]]</f>
        <v>1050</v>
      </c>
      <c r="P2433" s="2">
        <f>Ventas[[#This Row],[Cantidad]]*Ventas[[#This Row],[Precio unitario]]</f>
        <v>1260</v>
      </c>
    </row>
    <row r="2434" spans="2:16" x14ac:dyDescent="0.3">
      <c r="B2434" s="1">
        <v>42522</v>
      </c>
      <c r="C2434">
        <v>2016</v>
      </c>
      <c r="D2434" t="s">
        <v>54</v>
      </c>
      <c r="E2434">
        <v>39</v>
      </c>
      <c r="F2434" t="s">
        <v>90</v>
      </c>
      <c r="G2434" t="s">
        <v>36</v>
      </c>
      <c r="H2434" t="s">
        <v>5</v>
      </c>
      <c r="I2434" s="16">
        <f>VLOOKUP(Ventas[[#This Row],[Estado]], Población[#All], 2, 0)</f>
        <v>55980000</v>
      </c>
      <c r="J2434" t="s">
        <v>63</v>
      </c>
      <c r="K2434" t="s">
        <v>77</v>
      </c>
      <c r="L2434">
        <v>3</v>
      </c>
      <c r="M2434" s="2">
        <v>814.33</v>
      </c>
      <c r="N2434" s="2">
        <v>895</v>
      </c>
      <c r="O2434" s="2">
        <f>Ventas[[#This Row],[Cantidad]]*Ventas[[#This Row],[Costo unitario]]</f>
        <v>2442.9900000000002</v>
      </c>
      <c r="P2434" s="2">
        <f>Ventas[[#This Row],[Cantidad]]*Ventas[[#This Row],[Precio unitario]]</f>
        <v>2685</v>
      </c>
    </row>
    <row r="2435" spans="2:16" x14ac:dyDescent="0.3">
      <c r="B2435" s="1">
        <v>42529</v>
      </c>
      <c r="C2435">
        <v>2016</v>
      </c>
      <c r="D2435" t="s">
        <v>54</v>
      </c>
      <c r="E2435">
        <v>39</v>
      </c>
      <c r="F2435" t="s">
        <v>90</v>
      </c>
      <c r="G2435" t="s">
        <v>36</v>
      </c>
      <c r="H2435" t="s">
        <v>5</v>
      </c>
      <c r="I2435" s="16">
        <f>VLOOKUP(Ventas[[#This Row],[Estado]], Población[#All], 2, 0)</f>
        <v>55980000</v>
      </c>
      <c r="J2435" t="s">
        <v>61</v>
      </c>
      <c r="K2435" t="s">
        <v>64</v>
      </c>
      <c r="L2435">
        <v>3</v>
      </c>
      <c r="M2435" s="2">
        <v>11.67</v>
      </c>
      <c r="N2435" s="2">
        <v>14.333333</v>
      </c>
      <c r="O2435" s="2">
        <f>Ventas[[#This Row],[Cantidad]]*Ventas[[#This Row],[Costo unitario]]</f>
        <v>35.01</v>
      </c>
      <c r="P2435" s="2">
        <f>Ventas[[#This Row],[Cantidad]]*Ventas[[#This Row],[Precio unitario]]</f>
        <v>42.999999000000003</v>
      </c>
    </row>
    <row r="2436" spans="2:16" x14ac:dyDescent="0.3">
      <c r="B2436" s="1">
        <v>42529</v>
      </c>
      <c r="C2436">
        <v>2016</v>
      </c>
      <c r="D2436" t="s">
        <v>54</v>
      </c>
      <c r="E2436">
        <v>39</v>
      </c>
      <c r="F2436" t="s">
        <v>90</v>
      </c>
      <c r="G2436" t="s">
        <v>36</v>
      </c>
      <c r="H2436" t="s">
        <v>5</v>
      </c>
      <c r="I2436" s="16">
        <f>VLOOKUP(Ventas[[#This Row],[Estado]], Población[#All], 2, 0)</f>
        <v>55980000</v>
      </c>
      <c r="J2436" t="s">
        <v>61</v>
      </c>
      <c r="K2436" t="s">
        <v>66</v>
      </c>
      <c r="L2436">
        <v>1</v>
      </c>
      <c r="M2436" s="2">
        <v>490</v>
      </c>
      <c r="N2436" s="2">
        <v>621</v>
      </c>
      <c r="O2436" s="2">
        <f>Ventas[[#This Row],[Cantidad]]*Ventas[[#This Row],[Costo unitario]]</f>
        <v>490</v>
      </c>
      <c r="P2436" s="2">
        <f>Ventas[[#This Row],[Cantidad]]*Ventas[[#This Row],[Precio unitario]]</f>
        <v>621</v>
      </c>
    </row>
    <row r="2437" spans="2:16" x14ac:dyDescent="0.3">
      <c r="B2437" s="1">
        <v>42539</v>
      </c>
      <c r="C2437">
        <v>2016</v>
      </c>
      <c r="D2437" t="s">
        <v>54</v>
      </c>
      <c r="E2437">
        <v>39</v>
      </c>
      <c r="F2437" t="s">
        <v>90</v>
      </c>
      <c r="G2437" t="s">
        <v>36</v>
      </c>
      <c r="H2437" t="s">
        <v>5</v>
      </c>
      <c r="I2437" s="16">
        <f>VLOOKUP(Ventas[[#This Row],[Estado]], Población[#All], 2, 0)</f>
        <v>55980000</v>
      </c>
      <c r="J2437" t="s">
        <v>63</v>
      </c>
      <c r="K2437" t="s">
        <v>77</v>
      </c>
      <c r="L2437">
        <v>1</v>
      </c>
      <c r="M2437" s="2">
        <v>1701</v>
      </c>
      <c r="N2437" s="2">
        <v>1693</v>
      </c>
      <c r="O2437" s="2">
        <f>Ventas[[#This Row],[Cantidad]]*Ventas[[#This Row],[Costo unitario]]</f>
        <v>1701</v>
      </c>
      <c r="P2437" s="2">
        <f>Ventas[[#This Row],[Cantidad]]*Ventas[[#This Row],[Precio unitario]]</f>
        <v>1693</v>
      </c>
    </row>
    <row r="2438" spans="2:16" x14ac:dyDescent="0.3">
      <c r="B2438" s="1">
        <v>42539</v>
      </c>
      <c r="C2438">
        <v>2016</v>
      </c>
      <c r="D2438" t="s">
        <v>54</v>
      </c>
      <c r="E2438">
        <v>39</v>
      </c>
      <c r="F2438" t="s">
        <v>90</v>
      </c>
      <c r="G2438" t="s">
        <v>36</v>
      </c>
      <c r="H2438" t="s">
        <v>5</v>
      </c>
      <c r="I2438" s="16">
        <f>VLOOKUP(Ventas[[#This Row],[Estado]], Población[#All], 2, 0)</f>
        <v>55980000</v>
      </c>
      <c r="J2438" t="s">
        <v>61</v>
      </c>
      <c r="K2438" t="s">
        <v>66</v>
      </c>
      <c r="L2438">
        <v>2</v>
      </c>
      <c r="M2438" s="2">
        <v>35</v>
      </c>
      <c r="N2438" s="2">
        <v>47</v>
      </c>
      <c r="O2438" s="2">
        <f>Ventas[[#This Row],[Cantidad]]*Ventas[[#This Row],[Costo unitario]]</f>
        <v>70</v>
      </c>
      <c r="P2438" s="2">
        <f>Ventas[[#This Row],[Cantidad]]*Ventas[[#This Row],[Precio unitario]]</f>
        <v>94</v>
      </c>
    </row>
    <row r="2439" spans="2:16" x14ac:dyDescent="0.3">
      <c r="B2439" s="1">
        <v>42546</v>
      </c>
      <c r="C2439">
        <v>2016</v>
      </c>
      <c r="D2439" t="s">
        <v>54</v>
      </c>
      <c r="E2439">
        <v>39</v>
      </c>
      <c r="F2439" t="s">
        <v>90</v>
      </c>
      <c r="G2439" t="s">
        <v>36</v>
      </c>
      <c r="H2439" t="s">
        <v>5</v>
      </c>
      <c r="I2439" s="16">
        <f>VLOOKUP(Ventas[[#This Row],[Estado]], Población[#All], 2, 0)</f>
        <v>55980000</v>
      </c>
      <c r="J2439" t="s">
        <v>63</v>
      </c>
      <c r="K2439" t="s">
        <v>77</v>
      </c>
      <c r="L2439">
        <v>1</v>
      </c>
      <c r="M2439" s="2">
        <v>2443</v>
      </c>
      <c r="N2439" s="2">
        <v>2971</v>
      </c>
      <c r="O2439" s="2">
        <f>Ventas[[#This Row],[Cantidad]]*Ventas[[#This Row],[Costo unitario]]</f>
        <v>2443</v>
      </c>
      <c r="P2439" s="2">
        <f>Ventas[[#This Row],[Cantidad]]*Ventas[[#This Row],[Precio unitario]]</f>
        <v>2971</v>
      </c>
    </row>
    <row r="2440" spans="2:16" x14ac:dyDescent="0.3">
      <c r="B2440" s="1">
        <v>42546</v>
      </c>
      <c r="C2440">
        <v>2016</v>
      </c>
      <c r="D2440" t="s">
        <v>54</v>
      </c>
      <c r="E2440">
        <v>39</v>
      </c>
      <c r="F2440" t="s">
        <v>90</v>
      </c>
      <c r="G2440" t="s">
        <v>36</v>
      </c>
      <c r="H2440" t="s">
        <v>5</v>
      </c>
      <c r="I2440" s="16">
        <f>VLOOKUP(Ventas[[#This Row],[Estado]], Población[#All], 2, 0)</f>
        <v>55980000</v>
      </c>
      <c r="J2440" t="s">
        <v>61</v>
      </c>
      <c r="K2440" t="s">
        <v>66</v>
      </c>
      <c r="L2440">
        <v>3</v>
      </c>
      <c r="M2440" s="2">
        <v>70</v>
      </c>
      <c r="N2440" s="2">
        <v>94.333332999999996</v>
      </c>
      <c r="O2440" s="2">
        <f>Ventas[[#This Row],[Cantidad]]*Ventas[[#This Row],[Costo unitario]]</f>
        <v>210</v>
      </c>
      <c r="P2440" s="2">
        <f>Ventas[[#This Row],[Cantidad]]*Ventas[[#This Row],[Precio unitario]]</f>
        <v>282.999999</v>
      </c>
    </row>
    <row r="2441" spans="2:16" x14ac:dyDescent="0.3">
      <c r="B2441" s="1">
        <v>42546</v>
      </c>
      <c r="C2441">
        <v>2016</v>
      </c>
      <c r="D2441" t="s">
        <v>54</v>
      </c>
      <c r="E2441">
        <v>39</v>
      </c>
      <c r="F2441" t="s">
        <v>90</v>
      </c>
      <c r="G2441" t="s">
        <v>36</v>
      </c>
      <c r="H2441" t="s">
        <v>5</v>
      </c>
      <c r="I2441" s="16">
        <f>VLOOKUP(Ventas[[#This Row],[Estado]], Población[#All], 2, 0)</f>
        <v>55980000</v>
      </c>
      <c r="J2441" t="s">
        <v>63</v>
      </c>
      <c r="K2441" t="s">
        <v>77</v>
      </c>
      <c r="L2441">
        <v>3</v>
      </c>
      <c r="M2441" s="2">
        <v>814.33</v>
      </c>
      <c r="N2441" s="2">
        <v>867</v>
      </c>
      <c r="O2441" s="2">
        <f>Ventas[[#This Row],[Cantidad]]*Ventas[[#This Row],[Costo unitario]]</f>
        <v>2442.9900000000002</v>
      </c>
      <c r="P2441" s="2">
        <f>Ventas[[#This Row],[Cantidad]]*Ventas[[#This Row],[Precio unitario]]</f>
        <v>2601</v>
      </c>
    </row>
    <row r="2442" spans="2:16" x14ac:dyDescent="0.3">
      <c r="B2442" s="1">
        <v>42553</v>
      </c>
      <c r="C2442">
        <v>2016</v>
      </c>
      <c r="D2442" t="s">
        <v>55</v>
      </c>
      <c r="E2442">
        <v>39</v>
      </c>
      <c r="F2442" t="s">
        <v>90</v>
      </c>
      <c r="G2442" t="s">
        <v>36</v>
      </c>
      <c r="H2442" t="s">
        <v>5</v>
      </c>
      <c r="I2442" s="16">
        <f>VLOOKUP(Ventas[[#This Row],[Estado]], Población[#All], 2, 0)</f>
        <v>55980000</v>
      </c>
      <c r="J2442" t="s">
        <v>61</v>
      </c>
      <c r="K2442" t="s">
        <v>64</v>
      </c>
      <c r="L2442">
        <v>3</v>
      </c>
      <c r="M2442" s="2">
        <v>200</v>
      </c>
      <c r="N2442" s="2">
        <v>249.33333300000001</v>
      </c>
      <c r="O2442" s="2">
        <f>Ventas[[#This Row],[Cantidad]]*Ventas[[#This Row],[Costo unitario]]</f>
        <v>600</v>
      </c>
      <c r="P2442" s="2">
        <f>Ventas[[#This Row],[Cantidad]]*Ventas[[#This Row],[Precio unitario]]</f>
        <v>747.999999</v>
      </c>
    </row>
    <row r="2443" spans="2:16" x14ac:dyDescent="0.3">
      <c r="B2443" s="1">
        <v>42553</v>
      </c>
      <c r="C2443">
        <v>2016</v>
      </c>
      <c r="D2443" t="s">
        <v>55</v>
      </c>
      <c r="E2443">
        <v>39</v>
      </c>
      <c r="F2443" t="s">
        <v>90</v>
      </c>
      <c r="G2443" t="s">
        <v>36</v>
      </c>
      <c r="H2443" t="s">
        <v>5</v>
      </c>
      <c r="I2443" s="16">
        <f>VLOOKUP(Ventas[[#This Row],[Estado]], Población[#All], 2, 0)</f>
        <v>55980000</v>
      </c>
      <c r="J2443" t="s">
        <v>61</v>
      </c>
      <c r="K2443" t="s">
        <v>64</v>
      </c>
      <c r="L2443">
        <v>1</v>
      </c>
      <c r="M2443" s="2">
        <v>53</v>
      </c>
      <c r="N2443" s="2">
        <v>63</v>
      </c>
      <c r="O2443" s="2">
        <f>Ventas[[#This Row],[Cantidad]]*Ventas[[#This Row],[Costo unitario]]</f>
        <v>53</v>
      </c>
      <c r="P2443" s="2">
        <f>Ventas[[#This Row],[Cantidad]]*Ventas[[#This Row],[Precio unitario]]</f>
        <v>63</v>
      </c>
    </row>
    <row r="2444" spans="2:16" hidden="1" x14ac:dyDescent="0.3">
      <c r="B2444" s="1">
        <v>42039</v>
      </c>
      <c r="C2444">
        <v>2015</v>
      </c>
      <c r="D2444" t="s">
        <v>50</v>
      </c>
      <c r="E2444">
        <v>39</v>
      </c>
      <c r="F2444" t="s">
        <v>90</v>
      </c>
      <c r="G2444" t="s">
        <v>36</v>
      </c>
      <c r="H2444" t="s">
        <v>5</v>
      </c>
      <c r="I2444" s="16">
        <f>VLOOKUP(Ventas[[#This Row],[Estado]], Población[#All], 2, 0)</f>
        <v>55980000</v>
      </c>
      <c r="J2444" t="s">
        <v>63</v>
      </c>
      <c r="K2444" t="s">
        <v>77</v>
      </c>
      <c r="L2444">
        <v>2</v>
      </c>
      <c r="M2444" s="2">
        <v>1221.5</v>
      </c>
      <c r="N2444" s="2">
        <v>1186</v>
      </c>
      <c r="O2444" s="2">
        <f>Ventas[[#This Row],[Cantidad]]*Ventas[[#This Row],[Costo unitario]]</f>
        <v>2443</v>
      </c>
      <c r="P2444" s="2">
        <f>Ventas[[#This Row],[Cantidad]]*Ventas[[#This Row],[Precio unitario]]</f>
        <v>2372</v>
      </c>
    </row>
    <row r="2445" spans="2:16" hidden="1" x14ac:dyDescent="0.3">
      <c r="B2445" s="1">
        <v>42129</v>
      </c>
      <c r="C2445">
        <v>2015</v>
      </c>
      <c r="D2445" t="s">
        <v>53</v>
      </c>
      <c r="E2445">
        <v>39</v>
      </c>
      <c r="F2445" t="s">
        <v>90</v>
      </c>
      <c r="G2445" t="s">
        <v>36</v>
      </c>
      <c r="H2445" t="s">
        <v>5</v>
      </c>
      <c r="I2445" s="16">
        <f>VLOOKUP(Ventas[[#This Row],[Estado]], Población[#All], 2, 0)</f>
        <v>55980000</v>
      </c>
      <c r="J2445" t="s">
        <v>63</v>
      </c>
      <c r="K2445" t="s">
        <v>67</v>
      </c>
      <c r="L2445">
        <v>2</v>
      </c>
      <c r="M2445" s="2">
        <v>1024.5</v>
      </c>
      <c r="N2445" s="2">
        <v>866</v>
      </c>
      <c r="O2445" s="2">
        <f>Ventas[[#This Row],[Cantidad]]*Ventas[[#This Row],[Costo unitario]]</f>
        <v>2049</v>
      </c>
      <c r="P2445" s="2">
        <f>Ventas[[#This Row],[Cantidad]]*Ventas[[#This Row],[Precio unitario]]</f>
        <v>1732</v>
      </c>
    </row>
    <row r="2446" spans="2:16" hidden="1" x14ac:dyDescent="0.3">
      <c r="B2446" s="1">
        <v>42131</v>
      </c>
      <c r="C2446">
        <v>2015</v>
      </c>
      <c r="D2446" t="s">
        <v>53</v>
      </c>
      <c r="E2446">
        <v>39</v>
      </c>
      <c r="F2446" t="s">
        <v>90</v>
      </c>
      <c r="G2446" t="s">
        <v>36</v>
      </c>
      <c r="H2446" t="s">
        <v>5</v>
      </c>
      <c r="I2446" s="16">
        <f>VLOOKUP(Ventas[[#This Row],[Estado]], Población[#All], 2, 0)</f>
        <v>55980000</v>
      </c>
      <c r="J2446" t="s">
        <v>63</v>
      </c>
      <c r="K2446" t="s">
        <v>77</v>
      </c>
      <c r="L2446">
        <v>1</v>
      </c>
      <c r="M2446" s="2">
        <v>2182</v>
      </c>
      <c r="N2446" s="2">
        <v>2108</v>
      </c>
      <c r="O2446" s="2">
        <f>Ventas[[#This Row],[Cantidad]]*Ventas[[#This Row],[Costo unitario]]</f>
        <v>2182</v>
      </c>
      <c r="P2446" s="2">
        <f>Ventas[[#This Row],[Cantidad]]*Ventas[[#This Row],[Precio unitario]]</f>
        <v>2108</v>
      </c>
    </row>
    <row r="2447" spans="2:16" hidden="1" x14ac:dyDescent="0.3">
      <c r="B2447" s="1">
        <v>42149</v>
      </c>
      <c r="C2447">
        <v>2015</v>
      </c>
      <c r="D2447" t="s">
        <v>53</v>
      </c>
      <c r="E2447">
        <v>39</v>
      </c>
      <c r="F2447" t="s">
        <v>90</v>
      </c>
      <c r="G2447" t="s">
        <v>36</v>
      </c>
      <c r="H2447" t="s">
        <v>5</v>
      </c>
      <c r="I2447" s="16">
        <f>VLOOKUP(Ventas[[#This Row],[Estado]], Población[#All], 2, 0)</f>
        <v>55980000</v>
      </c>
      <c r="J2447" t="s">
        <v>63</v>
      </c>
      <c r="K2447" t="s">
        <v>77</v>
      </c>
      <c r="L2447">
        <v>2</v>
      </c>
      <c r="M2447" s="2">
        <v>1091</v>
      </c>
      <c r="N2447" s="2">
        <v>1004.5</v>
      </c>
      <c r="O2447" s="2">
        <f>Ventas[[#This Row],[Cantidad]]*Ventas[[#This Row],[Costo unitario]]</f>
        <v>2182</v>
      </c>
      <c r="P2447" s="2">
        <f>Ventas[[#This Row],[Cantidad]]*Ventas[[#This Row],[Precio unitario]]</f>
        <v>2009</v>
      </c>
    </row>
    <row r="2448" spans="2:16" hidden="1" x14ac:dyDescent="0.3">
      <c r="B2448" s="1">
        <v>42174</v>
      </c>
      <c r="C2448">
        <v>2015</v>
      </c>
      <c r="D2448" t="s">
        <v>54</v>
      </c>
      <c r="E2448">
        <v>39</v>
      </c>
      <c r="F2448" t="s">
        <v>90</v>
      </c>
      <c r="G2448" t="s">
        <v>36</v>
      </c>
      <c r="H2448" t="s">
        <v>5</v>
      </c>
      <c r="I2448" s="16">
        <f>VLOOKUP(Ventas[[#This Row],[Estado]], Población[#All], 2, 0)</f>
        <v>55980000</v>
      </c>
      <c r="J2448" t="s">
        <v>63</v>
      </c>
      <c r="K2448" t="s">
        <v>67</v>
      </c>
      <c r="L2448">
        <v>2</v>
      </c>
      <c r="M2448" s="2">
        <v>1024.5</v>
      </c>
      <c r="N2448" s="2">
        <v>1051.5</v>
      </c>
      <c r="O2448" s="2">
        <f>Ventas[[#This Row],[Cantidad]]*Ventas[[#This Row],[Costo unitario]]</f>
        <v>2049</v>
      </c>
      <c r="P2448" s="2">
        <f>Ventas[[#This Row],[Cantidad]]*Ventas[[#This Row],[Precio unitario]]</f>
        <v>2103</v>
      </c>
    </row>
    <row r="2449" spans="2:16" hidden="1" x14ac:dyDescent="0.3">
      <c r="B2449" s="1">
        <v>42230</v>
      </c>
      <c r="C2449">
        <v>2015</v>
      </c>
      <c r="D2449" t="s">
        <v>56</v>
      </c>
      <c r="E2449">
        <v>39</v>
      </c>
      <c r="F2449" t="s">
        <v>90</v>
      </c>
      <c r="G2449" t="s">
        <v>36</v>
      </c>
      <c r="H2449" t="s">
        <v>5</v>
      </c>
      <c r="I2449" s="16">
        <f>VLOOKUP(Ventas[[#This Row],[Estado]], Población[#All], 2, 0)</f>
        <v>55980000</v>
      </c>
      <c r="J2449" t="s">
        <v>63</v>
      </c>
      <c r="K2449" t="s">
        <v>67</v>
      </c>
      <c r="L2449">
        <v>2</v>
      </c>
      <c r="M2449" s="2">
        <v>1160</v>
      </c>
      <c r="N2449" s="2">
        <v>1080</v>
      </c>
      <c r="O2449" s="2">
        <f>Ventas[[#This Row],[Cantidad]]*Ventas[[#This Row],[Costo unitario]]</f>
        <v>2320</v>
      </c>
      <c r="P2449" s="2">
        <f>Ventas[[#This Row],[Cantidad]]*Ventas[[#This Row],[Precio unitario]]</f>
        <v>2160</v>
      </c>
    </row>
    <row r="2450" spans="2:16" hidden="1" x14ac:dyDescent="0.3">
      <c r="B2450" s="1">
        <v>42230</v>
      </c>
      <c r="C2450">
        <v>2015</v>
      </c>
      <c r="D2450" t="s">
        <v>56</v>
      </c>
      <c r="E2450">
        <v>39</v>
      </c>
      <c r="F2450" t="s">
        <v>90</v>
      </c>
      <c r="G2450" t="s">
        <v>36</v>
      </c>
      <c r="H2450" t="s">
        <v>5</v>
      </c>
      <c r="I2450" s="16">
        <f>VLOOKUP(Ventas[[#This Row],[Estado]], Población[#All], 2, 0)</f>
        <v>55980000</v>
      </c>
      <c r="J2450" t="s">
        <v>61</v>
      </c>
      <c r="K2450" t="s">
        <v>78</v>
      </c>
      <c r="L2450">
        <v>3</v>
      </c>
      <c r="M2450" s="2">
        <v>23.33</v>
      </c>
      <c r="N2450" s="2">
        <v>24</v>
      </c>
      <c r="O2450" s="2">
        <f>Ventas[[#This Row],[Cantidad]]*Ventas[[#This Row],[Costo unitario]]</f>
        <v>69.989999999999995</v>
      </c>
      <c r="P2450" s="2">
        <f>Ventas[[#This Row],[Cantidad]]*Ventas[[#This Row],[Precio unitario]]</f>
        <v>72</v>
      </c>
    </row>
    <row r="2451" spans="2:16" hidden="1" x14ac:dyDescent="0.3">
      <c r="B2451" s="1">
        <v>42245</v>
      </c>
      <c r="C2451">
        <v>2015</v>
      </c>
      <c r="D2451" t="s">
        <v>56</v>
      </c>
      <c r="E2451">
        <v>39</v>
      </c>
      <c r="F2451" t="s">
        <v>90</v>
      </c>
      <c r="G2451" t="s">
        <v>36</v>
      </c>
      <c r="H2451" t="s">
        <v>5</v>
      </c>
      <c r="I2451" s="16">
        <f>VLOOKUP(Ventas[[#This Row],[Estado]], Población[#All], 2, 0)</f>
        <v>55980000</v>
      </c>
      <c r="J2451" t="s">
        <v>63</v>
      </c>
      <c r="K2451" t="s">
        <v>77</v>
      </c>
      <c r="L2451">
        <v>2</v>
      </c>
      <c r="M2451" s="2">
        <v>850.5</v>
      </c>
      <c r="N2451" s="2">
        <v>783</v>
      </c>
      <c r="O2451" s="2">
        <f>Ventas[[#This Row],[Cantidad]]*Ventas[[#This Row],[Costo unitario]]</f>
        <v>1701</v>
      </c>
      <c r="P2451" s="2">
        <f>Ventas[[#This Row],[Cantidad]]*Ventas[[#This Row],[Precio unitario]]</f>
        <v>1566</v>
      </c>
    </row>
    <row r="2452" spans="2:16" hidden="1" x14ac:dyDescent="0.3">
      <c r="B2452" s="1">
        <v>42245</v>
      </c>
      <c r="C2452">
        <v>2015</v>
      </c>
      <c r="D2452" t="s">
        <v>56</v>
      </c>
      <c r="E2452">
        <v>39</v>
      </c>
      <c r="F2452" t="s">
        <v>90</v>
      </c>
      <c r="G2452" t="s">
        <v>36</v>
      </c>
      <c r="H2452" t="s">
        <v>5</v>
      </c>
      <c r="I2452" s="16">
        <f>VLOOKUP(Ventas[[#This Row],[Estado]], Población[#All], 2, 0)</f>
        <v>55980000</v>
      </c>
      <c r="J2452" t="s">
        <v>62</v>
      </c>
      <c r="K2452" t="s">
        <v>70</v>
      </c>
      <c r="L2452">
        <v>2</v>
      </c>
      <c r="M2452" s="2">
        <v>150</v>
      </c>
      <c r="N2452" s="2">
        <v>157</v>
      </c>
      <c r="O2452" s="2">
        <f>Ventas[[#This Row],[Cantidad]]*Ventas[[#This Row],[Costo unitario]]</f>
        <v>300</v>
      </c>
      <c r="P2452" s="2">
        <f>Ventas[[#This Row],[Cantidad]]*Ventas[[#This Row],[Precio unitario]]</f>
        <v>314</v>
      </c>
    </row>
    <row r="2453" spans="2:16" hidden="1" x14ac:dyDescent="0.3">
      <c r="B2453" s="1">
        <v>42247</v>
      </c>
      <c r="C2453">
        <v>2015</v>
      </c>
      <c r="D2453" t="s">
        <v>56</v>
      </c>
      <c r="E2453">
        <v>39</v>
      </c>
      <c r="F2453" t="s">
        <v>90</v>
      </c>
      <c r="G2453" t="s">
        <v>36</v>
      </c>
      <c r="H2453" t="s">
        <v>5</v>
      </c>
      <c r="I2453" s="16">
        <f>VLOOKUP(Ventas[[#This Row],[Estado]], Población[#All], 2, 0)</f>
        <v>55980000</v>
      </c>
      <c r="J2453" t="s">
        <v>63</v>
      </c>
      <c r="K2453" t="s">
        <v>67</v>
      </c>
      <c r="L2453">
        <v>3</v>
      </c>
      <c r="M2453" s="2">
        <v>765</v>
      </c>
      <c r="N2453" s="2">
        <v>771.66666699999996</v>
      </c>
      <c r="O2453" s="2">
        <f>Ventas[[#This Row],[Cantidad]]*Ventas[[#This Row],[Costo unitario]]</f>
        <v>2295</v>
      </c>
      <c r="P2453" s="2">
        <f>Ventas[[#This Row],[Cantidad]]*Ventas[[#This Row],[Precio unitario]]</f>
        <v>2315.0000009999999</v>
      </c>
    </row>
    <row r="2454" spans="2:16" hidden="1" x14ac:dyDescent="0.3">
      <c r="B2454" s="1">
        <v>42247</v>
      </c>
      <c r="C2454">
        <v>2015</v>
      </c>
      <c r="D2454" t="s">
        <v>56</v>
      </c>
      <c r="E2454">
        <v>39</v>
      </c>
      <c r="F2454" t="s">
        <v>90</v>
      </c>
      <c r="G2454" t="s">
        <v>36</v>
      </c>
      <c r="H2454" t="s">
        <v>5</v>
      </c>
      <c r="I2454" s="16">
        <f>VLOOKUP(Ventas[[#This Row],[Estado]], Población[#All], 2, 0)</f>
        <v>55980000</v>
      </c>
      <c r="J2454" t="s">
        <v>61</v>
      </c>
      <c r="K2454" t="s">
        <v>66</v>
      </c>
      <c r="L2454">
        <v>1</v>
      </c>
      <c r="M2454" s="2">
        <v>525</v>
      </c>
      <c r="N2454" s="2">
        <v>612</v>
      </c>
      <c r="O2454" s="2">
        <f>Ventas[[#This Row],[Cantidad]]*Ventas[[#This Row],[Costo unitario]]</f>
        <v>525</v>
      </c>
      <c r="P2454" s="2">
        <f>Ventas[[#This Row],[Cantidad]]*Ventas[[#This Row],[Precio unitario]]</f>
        <v>612</v>
      </c>
    </row>
    <row r="2455" spans="2:16" hidden="1" x14ac:dyDescent="0.3">
      <c r="B2455" s="1">
        <v>42247</v>
      </c>
      <c r="C2455">
        <v>2015</v>
      </c>
      <c r="D2455" t="s">
        <v>56</v>
      </c>
      <c r="E2455">
        <v>39</v>
      </c>
      <c r="F2455" t="s">
        <v>90</v>
      </c>
      <c r="G2455" t="s">
        <v>36</v>
      </c>
      <c r="H2455" t="s">
        <v>5</v>
      </c>
      <c r="I2455" s="16">
        <f>VLOOKUP(Ventas[[#This Row],[Estado]], Población[#All], 2, 0)</f>
        <v>55980000</v>
      </c>
      <c r="J2455" t="s">
        <v>62</v>
      </c>
      <c r="K2455" t="s">
        <v>70</v>
      </c>
      <c r="L2455">
        <v>1</v>
      </c>
      <c r="M2455" s="2">
        <v>650</v>
      </c>
      <c r="N2455" s="2">
        <v>627</v>
      </c>
      <c r="O2455" s="2">
        <f>Ventas[[#This Row],[Cantidad]]*Ventas[[#This Row],[Costo unitario]]</f>
        <v>650</v>
      </c>
      <c r="P2455" s="2">
        <f>Ventas[[#This Row],[Cantidad]]*Ventas[[#This Row],[Precio unitario]]</f>
        <v>627</v>
      </c>
    </row>
    <row r="2456" spans="2:16" hidden="1" x14ac:dyDescent="0.3">
      <c r="B2456" s="1">
        <v>42257</v>
      </c>
      <c r="C2456">
        <v>2015</v>
      </c>
      <c r="D2456" t="s">
        <v>57</v>
      </c>
      <c r="E2456">
        <v>39</v>
      </c>
      <c r="F2456" t="s">
        <v>90</v>
      </c>
      <c r="G2456" t="s">
        <v>36</v>
      </c>
      <c r="H2456" t="s">
        <v>5</v>
      </c>
      <c r="I2456" s="16">
        <f>VLOOKUP(Ventas[[#This Row],[Estado]], Población[#All], 2, 0)</f>
        <v>55980000</v>
      </c>
      <c r="J2456" t="s">
        <v>61</v>
      </c>
      <c r="K2456" t="s">
        <v>64</v>
      </c>
      <c r="L2456">
        <v>2</v>
      </c>
      <c r="M2456" s="2">
        <v>29</v>
      </c>
      <c r="N2456" s="2">
        <v>33.5</v>
      </c>
      <c r="O2456" s="2">
        <f>Ventas[[#This Row],[Cantidad]]*Ventas[[#This Row],[Costo unitario]]</f>
        <v>58</v>
      </c>
      <c r="P2456" s="2">
        <f>Ventas[[#This Row],[Cantidad]]*Ventas[[#This Row],[Precio unitario]]</f>
        <v>67</v>
      </c>
    </row>
    <row r="2457" spans="2:16" hidden="1" x14ac:dyDescent="0.3">
      <c r="B2457" s="1">
        <v>42257</v>
      </c>
      <c r="C2457">
        <v>2015</v>
      </c>
      <c r="D2457" t="s">
        <v>57</v>
      </c>
      <c r="E2457">
        <v>39</v>
      </c>
      <c r="F2457" t="s">
        <v>90</v>
      </c>
      <c r="G2457" t="s">
        <v>36</v>
      </c>
      <c r="H2457" t="s">
        <v>5</v>
      </c>
      <c r="I2457" s="16">
        <f>VLOOKUP(Ventas[[#This Row],[Estado]], Población[#All], 2, 0)</f>
        <v>55980000</v>
      </c>
      <c r="J2457" t="s">
        <v>61</v>
      </c>
      <c r="K2457" t="s">
        <v>64</v>
      </c>
      <c r="L2457">
        <v>3</v>
      </c>
      <c r="M2457" s="2">
        <v>26.67</v>
      </c>
      <c r="N2457" s="2">
        <v>30.666667</v>
      </c>
      <c r="O2457" s="2">
        <f>Ventas[[#This Row],[Cantidad]]*Ventas[[#This Row],[Costo unitario]]</f>
        <v>80.010000000000005</v>
      </c>
      <c r="P2457" s="2">
        <f>Ventas[[#This Row],[Cantidad]]*Ventas[[#This Row],[Precio unitario]]</f>
        <v>92.000000999999997</v>
      </c>
    </row>
    <row r="2458" spans="2:16" hidden="1" x14ac:dyDescent="0.3">
      <c r="B2458" s="1">
        <v>42257</v>
      </c>
      <c r="C2458">
        <v>2015</v>
      </c>
      <c r="D2458" t="s">
        <v>57</v>
      </c>
      <c r="E2458">
        <v>39</v>
      </c>
      <c r="F2458" t="s">
        <v>90</v>
      </c>
      <c r="G2458" t="s">
        <v>36</v>
      </c>
      <c r="H2458" t="s">
        <v>5</v>
      </c>
      <c r="I2458" s="16">
        <f>VLOOKUP(Ventas[[#This Row],[Estado]], Población[#All], 2, 0)</f>
        <v>55980000</v>
      </c>
      <c r="J2458" t="s">
        <v>61</v>
      </c>
      <c r="K2458" t="s">
        <v>64</v>
      </c>
      <c r="L2458">
        <v>2</v>
      </c>
      <c r="M2458" s="2">
        <v>31</v>
      </c>
      <c r="N2458" s="2">
        <v>36</v>
      </c>
      <c r="O2458" s="2">
        <f>Ventas[[#This Row],[Cantidad]]*Ventas[[#This Row],[Costo unitario]]</f>
        <v>62</v>
      </c>
      <c r="P2458" s="2">
        <f>Ventas[[#This Row],[Cantidad]]*Ventas[[#This Row],[Precio unitario]]</f>
        <v>72</v>
      </c>
    </row>
    <row r="2459" spans="2:16" hidden="1" x14ac:dyDescent="0.3">
      <c r="B2459" s="1">
        <v>42259</v>
      </c>
      <c r="C2459">
        <v>2015</v>
      </c>
      <c r="D2459" t="s">
        <v>57</v>
      </c>
      <c r="E2459">
        <v>39</v>
      </c>
      <c r="F2459" t="s">
        <v>90</v>
      </c>
      <c r="G2459" t="s">
        <v>36</v>
      </c>
      <c r="H2459" t="s">
        <v>5</v>
      </c>
      <c r="I2459" s="16">
        <f>VLOOKUP(Ventas[[#This Row],[Estado]], Población[#All], 2, 0)</f>
        <v>55980000</v>
      </c>
      <c r="J2459" t="s">
        <v>61</v>
      </c>
      <c r="K2459" t="s">
        <v>78</v>
      </c>
      <c r="L2459">
        <v>1</v>
      </c>
      <c r="M2459" s="2">
        <v>100</v>
      </c>
      <c r="N2459" s="2">
        <v>111</v>
      </c>
      <c r="O2459" s="2">
        <f>Ventas[[#This Row],[Cantidad]]*Ventas[[#This Row],[Costo unitario]]</f>
        <v>100</v>
      </c>
      <c r="P2459" s="2">
        <f>Ventas[[#This Row],[Cantidad]]*Ventas[[#This Row],[Precio unitario]]</f>
        <v>111</v>
      </c>
    </row>
    <row r="2460" spans="2:16" hidden="1" x14ac:dyDescent="0.3">
      <c r="B2460" s="1">
        <v>42267</v>
      </c>
      <c r="C2460">
        <v>2015</v>
      </c>
      <c r="D2460" t="s">
        <v>57</v>
      </c>
      <c r="E2460">
        <v>39</v>
      </c>
      <c r="F2460" t="s">
        <v>90</v>
      </c>
      <c r="G2460" t="s">
        <v>36</v>
      </c>
      <c r="H2460" t="s">
        <v>5</v>
      </c>
      <c r="I2460" s="16">
        <f>VLOOKUP(Ventas[[#This Row],[Estado]], Población[#All], 2, 0)</f>
        <v>55980000</v>
      </c>
      <c r="J2460" t="s">
        <v>63</v>
      </c>
      <c r="K2460" t="s">
        <v>77</v>
      </c>
      <c r="L2460">
        <v>3</v>
      </c>
      <c r="M2460" s="2">
        <v>180</v>
      </c>
      <c r="N2460" s="2">
        <v>177.66666699999999</v>
      </c>
      <c r="O2460" s="2">
        <f>Ventas[[#This Row],[Cantidad]]*Ventas[[#This Row],[Costo unitario]]</f>
        <v>540</v>
      </c>
      <c r="P2460" s="2">
        <f>Ventas[[#This Row],[Cantidad]]*Ventas[[#This Row],[Precio unitario]]</f>
        <v>533.000001</v>
      </c>
    </row>
    <row r="2461" spans="2:16" hidden="1" x14ac:dyDescent="0.3">
      <c r="B2461" s="1">
        <v>42308</v>
      </c>
      <c r="C2461">
        <v>2015</v>
      </c>
      <c r="D2461" t="s">
        <v>58</v>
      </c>
      <c r="E2461">
        <v>39</v>
      </c>
      <c r="F2461" t="s">
        <v>90</v>
      </c>
      <c r="G2461" t="s">
        <v>36</v>
      </c>
      <c r="H2461" t="s">
        <v>5</v>
      </c>
      <c r="I2461" s="16">
        <f>VLOOKUP(Ventas[[#This Row],[Estado]], Población[#All], 2, 0)</f>
        <v>55980000</v>
      </c>
      <c r="J2461" t="s">
        <v>63</v>
      </c>
      <c r="K2461" t="s">
        <v>67</v>
      </c>
      <c r="L2461">
        <v>3</v>
      </c>
      <c r="M2461" s="2">
        <v>773.33</v>
      </c>
      <c r="N2461" s="2">
        <v>704.33333300000004</v>
      </c>
      <c r="O2461" s="2">
        <f>Ventas[[#This Row],[Cantidad]]*Ventas[[#This Row],[Costo unitario]]</f>
        <v>2319.9900000000002</v>
      </c>
      <c r="P2461" s="2">
        <f>Ventas[[#This Row],[Cantidad]]*Ventas[[#This Row],[Precio unitario]]</f>
        <v>2112.9999990000001</v>
      </c>
    </row>
    <row r="2462" spans="2:16" hidden="1" x14ac:dyDescent="0.3">
      <c r="B2462" s="1">
        <v>42308</v>
      </c>
      <c r="C2462">
        <v>2015</v>
      </c>
      <c r="D2462" t="s">
        <v>58</v>
      </c>
      <c r="E2462">
        <v>39</v>
      </c>
      <c r="F2462" t="s">
        <v>90</v>
      </c>
      <c r="G2462" t="s">
        <v>36</v>
      </c>
      <c r="H2462" t="s">
        <v>5</v>
      </c>
      <c r="I2462" s="16">
        <f>VLOOKUP(Ventas[[#This Row],[Estado]], Población[#All], 2, 0)</f>
        <v>55980000</v>
      </c>
      <c r="J2462" t="s">
        <v>61</v>
      </c>
      <c r="K2462" t="s">
        <v>64</v>
      </c>
      <c r="L2462">
        <v>3</v>
      </c>
      <c r="M2462" s="2">
        <v>21.33</v>
      </c>
      <c r="N2462" s="2">
        <v>25</v>
      </c>
      <c r="O2462" s="2">
        <f>Ventas[[#This Row],[Cantidad]]*Ventas[[#This Row],[Costo unitario]]</f>
        <v>63.989999999999995</v>
      </c>
      <c r="P2462" s="2">
        <f>Ventas[[#This Row],[Cantidad]]*Ventas[[#This Row],[Precio unitario]]</f>
        <v>75</v>
      </c>
    </row>
    <row r="2463" spans="2:16" hidden="1" x14ac:dyDescent="0.3">
      <c r="B2463" s="1">
        <v>42316</v>
      </c>
      <c r="C2463">
        <v>2015</v>
      </c>
      <c r="D2463" t="s">
        <v>59</v>
      </c>
      <c r="E2463">
        <v>39</v>
      </c>
      <c r="F2463" t="s">
        <v>90</v>
      </c>
      <c r="G2463" t="s">
        <v>36</v>
      </c>
      <c r="H2463" t="s">
        <v>5</v>
      </c>
      <c r="I2463" s="16">
        <f>VLOOKUP(Ventas[[#This Row],[Estado]], Población[#All], 2, 0)</f>
        <v>55980000</v>
      </c>
      <c r="J2463" t="s">
        <v>63</v>
      </c>
      <c r="K2463" t="s">
        <v>74</v>
      </c>
      <c r="L2463">
        <v>2</v>
      </c>
      <c r="M2463" s="2">
        <v>1192</v>
      </c>
      <c r="N2463" s="2">
        <v>1227.5</v>
      </c>
      <c r="O2463" s="2">
        <f>Ventas[[#This Row],[Cantidad]]*Ventas[[#This Row],[Costo unitario]]</f>
        <v>2384</v>
      </c>
      <c r="P2463" s="2">
        <f>Ventas[[#This Row],[Cantidad]]*Ventas[[#This Row],[Precio unitario]]</f>
        <v>2455</v>
      </c>
    </row>
    <row r="2464" spans="2:16" hidden="1" x14ac:dyDescent="0.3">
      <c r="B2464" s="1">
        <v>42316</v>
      </c>
      <c r="C2464">
        <v>2015</v>
      </c>
      <c r="D2464" t="s">
        <v>59</v>
      </c>
      <c r="E2464">
        <v>39</v>
      </c>
      <c r="F2464" t="s">
        <v>90</v>
      </c>
      <c r="G2464" t="s">
        <v>36</v>
      </c>
      <c r="H2464" t="s">
        <v>5</v>
      </c>
      <c r="I2464" s="16">
        <f>VLOOKUP(Ventas[[#This Row],[Estado]], Población[#All], 2, 0)</f>
        <v>55980000</v>
      </c>
      <c r="J2464" t="s">
        <v>61</v>
      </c>
      <c r="K2464" t="s">
        <v>64</v>
      </c>
      <c r="L2464">
        <v>1</v>
      </c>
      <c r="M2464" s="2">
        <v>870</v>
      </c>
      <c r="N2464" s="2">
        <v>1002</v>
      </c>
      <c r="O2464" s="2">
        <f>Ventas[[#This Row],[Cantidad]]*Ventas[[#This Row],[Costo unitario]]</f>
        <v>870</v>
      </c>
      <c r="P2464" s="2">
        <f>Ventas[[#This Row],[Cantidad]]*Ventas[[#This Row],[Precio unitario]]</f>
        <v>1002</v>
      </c>
    </row>
    <row r="2465" spans="2:16" hidden="1" x14ac:dyDescent="0.3">
      <c r="B2465" s="1">
        <v>42316</v>
      </c>
      <c r="C2465">
        <v>2015</v>
      </c>
      <c r="D2465" t="s">
        <v>59</v>
      </c>
      <c r="E2465">
        <v>39</v>
      </c>
      <c r="F2465" t="s">
        <v>90</v>
      </c>
      <c r="G2465" t="s">
        <v>36</v>
      </c>
      <c r="H2465" t="s">
        <v>5</v>
      </c>
      <c r="I2465" s="16">
        <f>VLOOKUP(Ventas[[#This Row],[Estado]], Población[#All], 2, 0)</f>
        <v>55980000</v>
      </c>
      <c r="J2465" t="s">
        <v>61</v>
      </c>
      <c r="K2465" t="s">
        <v>64</v>
      </c>
      <c r="L2465">
        <v>2</v>
      </c>
      <c r="M2465" s="2">
        <v>70</v>
      </c>
      <c r="N2465" s="2">
        <v>82</v>
      </c>
      <c r="O2465" s="2">
        <f>Ventas[[#This Row],[Cantidad]]*Ventas[[#This Row],[Costo unitario]]</f>
        <v>140</v>
      </c>
      <c r="P2465" s="2">
        <f>Ventas[[#This Row],[Cantidad]]*Ventas[[#This Row],[Precio unitario]]</f>
        <v>164</v>
      </c>
    </row>
    <row r="2466" spans="2:16" hidden="1" x14ac:dyDescent="0.3">
      <c r="B2466" s="1">
        <v>42334</v>
      </c>
      <c r="C2466">
        <v>2015</v>
      </c>
      <c r="D2466" t="s">
        <v>59</v>
      </c>
      <c r="E2466">
        <v>39</v>
      </c>
      <c r="F2466" t="s">
        <v>90</v>
      </c>
      <c r="G2466" t="s">
        <v>36</v>
      </c>
      <c r="H2466" t="s">
        <v>5</v>
      </c>
      <c r="I2466" s="16">
        <f>VLOOKUP(Ventas[[#This Row],[Estado]], Población[#All], 2, 0)</f>
        <v>55980000</v>
      </c>
      <c r="J2466" t="s">
        <v>63</v>
      </c>
      <c r="K2466" t="s">
        <v>74</v>
      </c>
      <c r="L2466">
        <v>1</v>
      </c>
      <c r="M2466" s="2">
        <v>2384</v>
      </c>
      <c r="N2466" s="2">
        <v>2296</v>
      </c>
      <c r="O2466" s="2">
        <f>Ventas[[#This Row],[Cantidad]]*Ventas[[#This Row],[Costo unitario]]</f>
        <v>2384</v>
      </c>
      <c r="P2466" s="2">
        <f>Ventas[[#This Row],[Cantidad]]*Ventas[[#This Row],[Precio unitario]]</f>
        <v>2296</v>
      </c>
    </row>
    <row r="2467" spans="2:16" hidden="1" x14ac:dyDescent="0.3">
      <c r="B2467" s="1">
        <v>42336</v>
      </c>
      <c r="C2467">
        <v>2015</v>
      </c>
      <c r="D2467" t="s">
        <v>59</v>
      </c>
      <c r="E2467">
        <v>39</v>
      </c>
      <c r="F2467" t="s">
        <v>90</v>
      </c>
      <c r="G2467" t="s">
        <v>36</v>
      </c>
      <c r="H2467" t="s">
        <v>5</v>
      </c>
      <c r="I2467" s="16">
        <f>VLOOKUP(Ventas[[#This Row],[Estado]], Población[#All], 2, 0)</f>
        <v>55980000</v>
      </c>
      <c r="J2467" t="s">
        <v>63</v>
      </c>
      <c r="K2467" t="s">
        <v>67</v>
      </c>
      <c r="L2467">
        <v>2</v>
      </c>
      <c r="M2467" s="2">
        <v>1160</v>
      </c>
      <c r="N2467" s="2">
        <v>1061.5</v>
      </c>
      <c r="O2467" s="2">
        <f>Ventas[[#This Row],[Cantidad]]*Ventas[[#This Row],[Costo unitario]]</f>
        <v>2320</v>
      </c>
      <c r="P2467" s="2">
        <f>Ventas[[#This Row],[Cantidad]]*Ventas[[#This Row],[Precio unitario]]</f>
        <v>2123</v>
      </c>
    </row>
    <row r="2468" spans="2:16" hidden="1" x14ac:dyDescent="0.3">
      <c r="B2468" s="1">
        <v>42336</v>
      </c>
      <c r="C2468">
        <v>2015</v>
      </c>
      <c r="D2468" t="s">
        <v>59</v>
      </c>
      <c r="E2468">
        <v>39</v>
      </c>
      <c r="F2468" t="s">
        <v>90</v>
      </c>
      <c r="G2468" t="s">
        <v>36</v>
      </c>
      <c r="H2468" t="s">
        <v>5</v>
      </c>
      <c r="I2468" s="16">
        <f>VLOOKUP(Ventas[[#This Row],[Estado]], Población[#All], 2, 0)</f>
        <v>55980000</v>
      </c>
      <c r="J2468" t="s">
        <v>61</v>
      </c>
      <c r="K2468" t="s">
        <v>78</v>
      </c>
      <c r="L2468">
        <v>2</v>
      </c>
      <c r="M2468" s="2">
        <v>30</v>
      </c>
      <c r="N2468" s="2">
        <v>31.5</v>
      </c>
      <c r="O2468" s="2">
        <f>Ventas[[#This Row],[Cantidad]]*Ventas[[#This Row],[Costo unitario]]</f>
        <v>60</v>
      </c>
      <c r="P2468" s="2">
        <f>Ventas[[#This Row],[Cantidad]]*Ventas[[#This Row],[Precio unitario]]</f>
        <v>63</v>
      </c>
    </row>
    <row r="2469" spans="2:16" hidden="1" x14ac:dyDescent="0.3">
      <c r="B2469" s="1">
        <v>42336</v>
      </c>
      <c r="C2469">
        <v>2015</v>
      </c>
      <c r="D2469" t="s">
        <v>59</v>
      </c>
      <c r="E2469">
        <v>39</v>
      </c>
      <c r="F2469" t="s">
        <v>90</v>
      </c>
      <c r="G2469" t="s">
        <v>36</v>
      </c>
      <c r="H2469" t="s">
        <v>5</v>
      </c>
      <c r="I2469" s="16">
        <f>VLOOKUP(Ventas[[#This Row],[Estado]], Población[#All], 2, 0)</f>
        <v>55980000</v>
      </c>
      <c r="J2469" t="s">
        <v>61</v>
      </c>
      <c r="K2469" t="s">
        <v>78</v>
      </c>
      <c r="L2469">
        <v>3</v>
      </c>
      <c r="M2469" s="2">
        <v>1.67</v>
      </c>
      <c r="N2469" s="2">
        <v>1.6666669999999999</v>
      </c>
      <c r="O2469" s="2">
        <f>Ventas[[#This Row],[Cantidad]]*Ventas[[#This Row],[Costo unitario]]</f>
        <v>5.01</v>
      </c>
      <c r="P2469" s="2">
        <f>Ventas[[#This Row],[Cantidad]]*Ventas[[#This Row],[Precio unitario]]</f>
        <v>5.0000009999999993</v>
      </c>
    </row>
    <row r="2470" spans="2:16" hidden="1" x14ac:dyDescent="0.3">
      <c r="B2470" s="1">
        <v>42336</v>
      </c>
      <c r="C2470">
        <v>2015</v>
      </c>
      <c r="D2470" t="s">
        <v>59</v>
      </c>
      <c r="E2470">
        <v>39</v>
      </c>
      <c r="F2470" t="s">
        <v>90</v>
      </c>
      <c r="G2470" t="s">
        <v>36</v>
      </c>
      <c r="H2470" t="s">
        <v>5</v>
      </c>
      <c r="I2470" s="16">
        <f>VLOOKUP(Ventas[[#This Row],[Estado]], Población[#All], 2, 0)</f>
        <v>55980000</v>
      </c>
      <c r="J2470" t="s">
        <v>61</v>
      </c>
      <c r="K2470" t="s">
        <v>66</v>
      </c>
      <c r="L2470">
        <v>3</v>
      </c>
      <c r="M2470" s="2">
        <v>81.67</v>
      </c>
      <c r="N2470" s="2">
        <v>99.333332999999996</v>
      </c>
      <c r="O2470" s="2">
        <f>Ventas[[#This Row],[Cantidad]]*Ventas[[#This Row],[Costo unitario]]</f>
        <v>245.01</v>
      </c>
      <c r="P2470" s="2">
        <f>Ventas[[#This Row],[Cantidad]]*Ventas[[#This Row],[Precio unitario]]</f>
        <v>297.999999</v>
      </c>
    </row>
    <row r="2471" spans="2:16" x14ac:dyDescent="0.3">
      <c r="B2471" s="1">
        <v>42469</v>
      </c>
      <c r="C2471">
        <v>2016</v>
      </c>
      <c r="D2471" t="s">
        <v>52</v>
      </c>
      <c r="E2471">
        <v>40</v>
      </c>
      <c r="F2471" t="s">
        <v>89</v>
      </c>
      <c r="G2471" t="s">
        <v>35</v>
      </c>
      <c r="H2471" t="s">
        <v>12</v>
      </c>
      <c r="I2471" s="16">
        <f>VLOOKUP(Ventas[[#This Row],[Estado]], Población[#All], 2, 0)</f>
        <v>2161000</v>
      </c>
      <c r="J2471" t="s">
        <v>63</v>
      </c>
      <c r="K2471" t="s">
        <v>74</v>
      </c>
      <c r="L2471">
        <v>3</v>
      </c>
      <c r="M2471" s="2">
        <v>794.67</v>
      </c>
      <c r="N2471" s="2">
        <v>1042</v>
      </c>
      <c r="O2471" s="2">
        <f>Ventas[[#This Row],[Cantidad]]*Ventas[[#This Row],[Costo unitario]]</f>
        <v>2384.0099999999998</v>
      </c>
      <c r="P2471" s="2">
        <f>Ventas[[#This Row],[Cantidad]]*Ventas[[#This Row],[Precio unitario]]</f>
        <v>3126</v>
      </c>
    </row>
    <row r="2472" spans="2:16" hidden="1" x14ac:dyDescent="0.3">
      <c r="B2472" s="1">
        <v>42189</v>
      </c>
      <c r="C2472">
        <v>2015</v>
      </c>
      <c r="D2472" t="s">
        <v>55</v>
      </c>
      <c r="E2472">
        <v>40</v>
      </c>
      <c r="F2472" t="s">
        <v>89</v>
      </c>
      <c r="G2472" t="s">
        <v>35</v>
      </c>
      <c r="H2472" t="s">
        <v>12</v>
      </c>
      <c r="I2472" s="16">
        <f>VLOOKUP(Ventas[[#This Row],[Estado]], Población[#All], 2, 0)</f>
        <v>2161000</v>
      </c>
      <c r="J2472" t="s">
        <v>63</v>
      </c>
      <c r="K2472" t="s">
        <v>74</v>
      </c>
      <c r="L2472">
        <v>3</v>
      </c>
      <c r="M2472" s="2">
        <v>794.67</v>
      </c>
      <c r="N2472" s="2">
        <v>908</v>
      </c>
      <c r="O2472" s="2">
        <f>Ventas[[#This Row],[Cantidad]]*Ventas[[#This Row],[Costo unitario]]</f>
        <v>2384.0099999999998</v>
      </c>
      <c r="P2472" s="2">
        <f>Ventas[[#This Row],[Cantidad]]*Ventas[[#This Row],[Precio unitario]]</f>
        <v>2724</v>
      </c>
    </row>
    <row r="2473" spans="2:16" hidden="1" x14ac:dyDescent="0.3">
      <c r="B2473" s="1">
        <v>42202</v>
      </c>
      <c r="C2473">
        <v>2015</v>
      </c>
      <c r="D2473" t="s">
        <v>55</v>
      </c>
      <c r="E2473">
        <v>40</v>
      </c>
      <c r="F2473" t="s">
        <v>89</v>
      </c>
      <c r="G2473" t="s">
        <v>35</v>
      </c>
      <c r="H2473" t="s">
        <v>12</v>
      </c>
      <c r="I2473" s="16">
        <f>VLOOKUP(Ventas[[#This Row],[Estado]], Población[#All], 2, 0)</f>
        <v>2161000</v>
      </c>
      <c r="J2473" t="s">
        <v>63</v>
      </c>
      <c r="K2473" t="s">
        <v>77</v>
      </c>
      <c r="L2473">
        <v>1</v>
      </c>
      <c r="M2473" s="2">
        <v>2443</v>
      </c>
      <c r="N2473" s="2">
        <v>2179</v>
      </c>
      <c r="O2473" s="2">
        <f>Ventas[[#This Row],[Cantidad]]*Ventas[[#This Row],[Costo unitario]]</f>
        <v>2443</v>
      </c>
      <c r="P2473" s="2">
        <f>Ventas[[#This Row],[Cantidad]]*Ventas[[#This Row],[Precio unitario]]</f>
        <v>2179</v>
      </c>
    </row>
    <row r="2474" spans="2:16" hidden="1" x14ac:dyDescent="0.3">
      <c r="B2474" s="1">
        <v>42202</v>
      </c>
      <c r="C2474">
        <v>2015</v>
      </c>
      <c r="D2474" t="s">
        <v>55</v>
      </c>
      <c r="E2474">
        <v>40</v>
      </c>
      <c r="F2474" t="s">
        <v>89</v>
      </c>
      <c r="G2474" t="s">
        <v>35</v>
      </c>
      <c r="H2474" t="s">
        <v>12</v>
      </c>
      <c r="I2474" s="16">
        <f>VLOOKUP(Ventas[[#This Row],[Estado]], Población[#All], 2, 0)</f>
        <v>2161000</v>
      </c>
      <c r="J2474" t="s">
        <v>61</v>
      </c>
      <c r="K2474" t="s">
        <v>76</v>
      </c>
      <c r="L2474">
        <v>1</v>
      </c>
      <c r="M2474" s="2">
        <v>119</v>
      </c>
      <c r="N2474" s="2">
        <v>170</v>
      </c>
      <c r="O2474" s="2">
        <f>Ventas[[#This Row],[Cantidad]]*Ventas[[#This Row],[Costo unitario]]</f>
        <v>119</v>
      </c>
      <c r="P2474" s="2">
        <f>Ventas[[#This Row],[Cantidad]]*Ventas[[#This Row],[Precio unitario]]</f>
        <v>170</v>
      </c>
    </row>
    <row r="2475" spans="2:16" hidden="1" x14ac:dyDescent="0.3">
      <c r="B2475" s="1">
        <v>42257</v>
      </c>
      <c r="C2475">
        <v>2015</v>
      </c>
      <c r="D2475" t="s">
        <v>57</v>
      </c>
      <c r="E2475">
        <v>40</v>
      </c>
      <c r="F2475" t="s">
        <v>89</v>
      </c>
      <c r="G2475" t="s">
        <v>35</v>
      </c>
      <c r="H2475" t="s">
        <v>12</v>
      </c>
      <c r="I2475" s="16">
        <f>VLOOKUP(Ventas[[#This Row],[Estado]], Población[#All], 2, 0)</f>
        <v>2161000</v>
      </c>
      <c r="J2475" t="s">
        <v>63</v>
      </c>
      <c r="K2475" t="s">
        <v>67</v>
      </c>
      <c r="L2475">
        <v>3</v>
      </c>
      <c r="M2475" s="2">
        <v>765</v>
      </c>
      <c r="N2475" s="2">
        <v>791.33333300000004</v>
      </c>
      <c r="O2475" s="2">
        <f>Ventas[[#This Row],[Cantidad]]*Ventas[[#This Row],[Costo unitario]]</f>
        <v>2295</v>
      </c>
      <c r="P2475" s="2">
        <f>Ventas[[#This Row],[Cantidad]]*Ventas[[#This Row],[Precio unitario]]</f>
        <v>2373.9999990000001</v>
      </c>
    </row>
    <row r="2476" spans="2:16" x14ac:dyDescent="0.3">
      <c r="B2476" s="1">
        <v>42510</v>
      </c>
      <c r="C2476">
        <v>2016</v>
      </c>
      <c r="D2476" t="s">
        <v>53</v>
      </c>
      <c r="E2476">
        <v>40</v>
      </c>
      <c r="F2476" t="s">
        <v>89</v>
      </c>
      <c r="G2476" t="s">
        <v>37</v>
      </c>
      <c r="H2476" t="s">
        <v>7</v>
      </c>
      <c r="I2476" s="16">
        <f>VLOOKUP(Ventas[[#This Row],[Estado]], Población[#All], 2, 0)</f>
        <v>1841000</v>
      </c>
      <c r="J2476" t="s">
        <v>63</v>
      </c>
      <c r="K2476" t="s">
        <v>74</v>
      </c>
      <c r="L2476">
        <v>3</v>
      </c>
      <c r="M2476" s="2">
        <v>794.67</v>
      </c>
      <c r="N2476" s="2">
        <v>1065.666667</v>
      </c>
      <c r="O2476" s="2">
        <f>Ventas[[#This Row],[Cantidad]]*Ventas[[#This Row],[Costo unitario]]</f>
        <v>2384.0099999999998</v>
      </c>
      <c r="P2476" s="2">
        <f>Ventas[[#This Row],[Cantidad]]*Ventas[[#This Row],[Precio unitario]]</f>
        <v>3197.0000009999999</v>
      </c>
    </row>
    <row r="2477" spans="2:16" x14ac:dyDescent="0.3">
      <c r="B2477" s="1">
        <v>42548</v>
      </c>
      <c r="C2477">
        <v>2016</v>
      </c>
      <c r="D2477" t="s">
        <v>54</v>
      </c>
      <c r="E2477">
        <v>40</v>
      </c>
      <c r="F2477" t="s">
        <v>89</v>
      </c>
      <c r="G2477" t="s">
        <v>37</v>
      </c>
      <c r="H2477" t="s">
        <v>7</v>
      </c>
      <c r="I2477" s="16">
        <f>VLOOKUP(Ventas[[#This Row],[Estado]], Población[#All], 2, 0)</f>
        <v>1841000</v>
      </c>
      <c r="J2477" t="s">
        <v>63</v>
      </c>
      <c r="K2477" t="s">
        <v>74</v>
      </c>
      <c r="L2477">
        <v>2</v>
      </c>
      <c r="M2477" s="2">
        <v>1192</v>
      </c>
      <c r="N2477" s="2">
        <v>1464</v>
      </c>
      <c r="O2477" s="2">
        <f>Ventas[[#This Row],[Cantidad]]*Ventas[[#This Row],[Costo unitario]]</f>
        <v>2384</v>
      </c>
      <c r="P2477" s="2">
        <f>Ventas[[#This Row],[Cantidad]]*Ventas[[#This Row],[Precio unitario]]</f>
        <v>2928</v>
      </c>
    </row>
    <row r="2478" spans="2:16" x14ac:dyDescent="0.3">
      <c r="B2478" s="1">
        <v>42548</v>
      </c>
      <c r="C2478">
        <v>2016</v>
      </c>
      <c r="D2478" t="s">
        <v>54</v>
      </c>
      <c r="E2478">
        <v>40</v>
      </c>
      <c r="F2478" t="s">
        <v>89</v>
      </c>
      <c r="G2478" t="s">
        <v>37</v>
      </c>
      <c r="H2478" t="s">
        <v>7</v>
      </c>
      <c r="I2478" s="16">
        <f>VLOOKUP(Ventas[[#This Row],[Estado]], Población[#All], 2, 0)</f>
        <v>1841000</v>
      </c>
      <c r="J2478" t="s">
        <v>61</v>
      </c>
      <c r="K2478" t="s">
        <v>78</v>
      </c>
      <c r="L2478">
        <v>1</v>
      </c>
      <c r="M2478" s="2">
        <v>36</v>
      </c>
      <c r="N2478" s="2">
        <v>53</v>
      </c>
      <c r="O2478" s="2">
        <f>Ventas[[#This Row],[Cantidad]]*Ventas[[#This Row],[Costo unitario]]</f>
        <v>36</v>
      </c>
      <c r="P2478" s="2">
        <f>Ventas[[#This Row],[Cantidad]]*Ventas[[#This Row],[Precio unitario]]</f>
        <v>53</v>
      </c>
    </row>
    <row r="2479" spans="2:16" x14ac:dyDescent="0.3">
      <c r="B2479" s="1">
        <v>42548</v>
      </c>
      <c r="C2479">
        <v>2016</v>
      </c>
      <c r="D2479" t="s">
        <v>54</v>
      </c>
      <c r="E2479">
        <v>40</v>
      </c>
      <c r="F2479" t="s">
        <v>89</v>
      </c>
      <c r="G2479" t="s">
        <v>37</v>
      </c>
      <c r="H2479" t="s">
        <v>7</v>
      </c>
      <c r="I2479" s="16">
        <f>VLOOKUP(Ventas[[#This Row],[Estado]], Población[#All], 2, 0)</f>
        <v>1841000</v>
      </c>
      <c r="J2479" t="s">
        <v>61</v>
      </c>
      <c r="K2479" t="s">
        <v>78</v>
      </c>
      <c r="L2479">
        <v>3</v>
      </c>
      <c r="M2479" s="2">
        <v>3.33</v>
      </c>
      <c r="N2479" s="2">
        <v>5.3333329999999997</v>
      </c>
      <c r="O2479" s="2">
        <f>Ventas[[#This Row],[Cantidad]]*Ventas[[#This Row],[Costo unitario]]</f>
        <v>9.99</v>
      </c>
      <c r="P2479" s="2">
        <f>Ventas[[#This Row],[Cantidad]]*Ventas[[#This Row],[Precio unitario]]</f>
        <v>15.999998999999999</v>
      </c>
    </row>
    <row r="2480" spans="2:16" hidden="1" x14ac:dyDescent="0.3">
      <c r="B2480" s="1">
        <v>42259</v>
      </c>
      <c r="C2480">
        <v>2015</v>
      </c>
      <c r="D2480" t="s">
        <v>57</v>
      </c>
      <c r="E2480">
        <v>40</v>
      </c>
      <c r="F2480" t="s">
        <v>89</v>
      </c>
      <c r="G2480" t="s">
        <v>37</v>
      </c>
      <c r="H2480" t="s">
        <v>7</v>
      </c>
      <c r="I2480" s="16">
        <f>VLOOKUP(Ventas[[#This Row],[Estado]], Población[#All], 2, 0)</f>
        <v>1841000</v>
      </c>
      <c r="J2480" t="s">
        <v>61</v>
      </c>
      <c r="K2480" t="s">
        <v>78</v>
      </c>
      <c r="L2480">
        <v>1</v>
      </c>
      <c r="M2480" s="2">
        <v>50</v>
      </c>
      <c r="N2480" s="2">
        <v>70</v>
      </c>
      <c r="O2480" s="2">
        <f>Ventas[[#This Row],[Cantidad]]*Ventas[[#This Row],[Costo unitario]]</f>
        <v>50</v>
      </c>
      <c r="P2480" s="2">
        <f>Ventas[[#This Row],[Cantidad]]*Ventas[[#This Row],[Precio unitario]]</f>
        <v>70</v>
      </c>
    </row>
    <row r="2481" spans="2:16" hidden="1" x14ac:dyDescent="0.3">
      <c r="B2481" s="1">
        <v>42259</v>
      </c>
      <c r="C2481">
        <v>2015</v>
      </c>
      <c r="D2481" t="s">
        <v>57</v>
      </c>
      <c r="E2481">
        <v>40</v>
      </c>
      <c r="F2481" t="s">
        <v>89</v>
      </c>
      <c r="G2481" t="s">
        <v>37</v>
      </c>
      <c r="H2481" t="s">
        <v>7</v>
      </c>
      <c r="I2481" s="16">
        <f>VLOOKUP(Ventas[[#This Row],[Estado]], Población[#All], 2, 0)</f>
        <v>1841000</v>
      </c>
      <c r="J2481" t="s">
        <v>61</v>
      </c>
      <c r="K2481" t="s">
        <v>78</v>
      </c>
      <c r="L2481">
        <v>3</v>
      </c>
      <c r="M2481" s="2">
        <v>16.670000000000002</v>
      </c>
      <c r="N2481" s="2">
        <v>22.666667</v>
      </c>
      <c r="O2481" s="2">
        <f>Ventas[[#This Row],[Cantidad]]*Ventas[[#This Row],[Costo unitario]]</f>
        <v>50.010000000000005</v>
      </c>
      <c r="P2481" s="2">
        <f>Ventas[[#This Row],[Cantidad]]*Ventas[[#This Row],[Precio unitario]]</f>
        <v>68.000000999999997</v>
      </c>
    </row>
    <row r="2482" spans="2:16" hidden="1" x14ac:dyDescent="0.3">
      <c r="B2482" s="1">
        <v>42289</v>
      </c>
      <c r="C2482">
        <v>2015</v>
      </c>
      <c r="D2482" t="s">
        <v>58</v>
      </c>
      <c r="E2482">
        <v>40</v>
      </c>
      <c r="F2482" t="s">
        <v>89</v>
      </c>
      <c r="G2482" t="s">
        <v>37</v>
      </c>
      <c r="H2482" t="s">
        <v>7</v>
      </c>
      <c r="I2482" s="16">
        <f>VLOOKUP(Ventas[[#This Row],[Estado]], Población[#All], 2, 0)</f>
        <v>1841000</v>
      </c>
      <c r="J2482" t="s">
        <v>61</v>
      </c>
      <c r="K2482" t="s">
        <v>78</v>
      </c>
      <c r="L2482">
        <v>1</v>
      </c>
      <c r="M2482" s="2">
        <v>110</v>
      </c>
      <c r="N2482" s="2">
        <v>157</v>
      </c>
      <c r="O2482" s="2">
        <f>Ventas[[#This Row],[Cantidad]]*Ventas[[#This Row],[Costo unitario]]</f>
        <v>110</v>
      </c>
      <c r="P2482" s="2">
        <f>Ventas[[#This Row],[Cantidad]]*Ventas[[#This Row],[Precio unitario]]</f>
        <v>157</v>
      </c>
    </row>
    <row r="2483" spans="2:16" hidden="1" x14ac:dyDescent="0.3">
      <c r="B2483" s="1">
        <v>42289</v>
      </c>
      <c r="C2483">
        <v>2015</v>
      </c>
      <c r="D2483" t="s">
        <v>58</v>
      </c>
      <c r="E2483">
        <v>40</v>
      </c>
      <c r="F2483" t="s">
        <v>89</v>
      </c>
      <c r="G2483" t="s">
        <v>37</v>
      </c>
      <c r="H2483" t="s">
        <v>7</v>
      </c>
      <c r="I2483" s="16">
        <f>VLOOKUP(Ventas[[#This Row],[Estado]], Población[#All], 2, 0)</f>
        <v>1841000</v>
      </c>
      <c r="J2483" t="s">
        <v>61</v>
      </c>
      <c r="K2483" t="s">
        <v>78</v>
      </c>
      <c r="L2483">
        <v>2</v>
      </c>
      <c r="M2483" s="2">
        <v>5</v>
      </c>
      <c r="N2483" s="2">
        <v>7.5</v>
      </c>
      <c r="O2483" s="2">
        <f>Ventas[[#This Row],[Cantidad]]*Ventas[[#This Row],[Costo unitario]]</f>
        <v>10</v>
      </c>
      <c r="P2483" s="2">
        <f>Ventas[[#This Row],[Cantidad]]*Ventas[[#This Row],[Precio unitario]]</f>
        <v>15</v>
      </c>
    </row>
    <row r="2484" spans="2:16" x14ac:dyDescent="0.3">
      <c r="B2484" s="1">
        <v>42389</v>
      </c>
      <c r="C2484">
        <v>2016</v>
      </c>
      <c r="D2484" t="s">
        <v>49</v>
      </c>
      <c r="E2484">
        <v>40</v>
      </c>
      <c r="F2484" t="s">
        <v>89</v>
      </c>
      <c r="G2484" t="s">
        <v>36</v>
      </c>
      <c r="H2484" t="s">
        <v>5</v>
      </c>
      <c r="I2484" s="16">
        <f>VLOOKUP(Ventas[[#This Row],[Estado]], Población[#All], 2, 0)</f>
        <v>55980000</v>
      </c>
      <c r="J2484" t="s">
        <v>61</v>
      </c>
      <c r="K2484" t="s">
        <v>64</v>
      </c>
      <c r="L2484">
        <v>1</v>
      </c>
      <c r="M2484" s="2">
        <v>84</v>
      </c>
      <c r="N2484" s="2">
        <v>94</v>
      </c>
      <c r="O2484" s="2">
        <f>Ventas[[#This Row],[Cantidad]]*Ventas[[#This Row],[Costo unitario]]</f>
        <v>84</v>
      </c>
      <c r="P2484" s="2">
        <f>Ventas[[#This Row],[Cantidad]]*Ventas[[#This Row],[Precio unitario]]</f>
        <v>94</v>
      </c>
    </row>
    <row r="2485" spans="2:16" x14ac:dyDescent="0.3">
      <c r="B2485" s="1">
        <v>42389</v>
      </c>
      <c r="C2485">
        <v>2016</v>
      </c>
      <c r="D2485" t="s">
        <v>49</v>
      </c>
      <c r="E2485">
        <v>40</v>
      </c>
      <c r="F2485" t="s">
        <v>89</v>
      </c>
      <c r="G2485" t="s">
        <v>36</v>
      </c>
      <c r="H2485" t="s">
        <v>5</v>
      </c>
      <c r="I2485" s="16">
        <f>VLOOKUP(Ventas[[#This Row],[Estado]], Población[#All], 2, 0)</f>
        <v>55980000</v>
      </c>
      <c r="J2485" t="s">
        <v>61</v>
      </c>
      <c r="K2485" t="s">
        <v>64</v>
      </c>
      <c r="L2485">
        <v>2</v>
      </c>
      <c r="M2485" s="2">
        <v>247</v>
      </c>
      <c r="N2485" s="2">
        <v>311</v>
      </c>
      <c r="O2485" s="2">
        <f>Ventas[[#This Row],[Cantidad]]*Ventas[[#This Row],[Costo unitario]]</f>
        <v>494</v>
      </c>
      <c r="P2485" s="2">
        <f>Ventas[[#This Row],[Cantidad]]*Ventas[[#This Row],[Precio unitario]]</f>
        <v>622</v>
      </c>
    </row>
    <row r="2486" spans="2:16" x14ac:dyDescent="0.3">
      <c r="B2486" s="1">
        <v>42416</v>
      </c>
      <c r="C2486">
        <v>2016</v>
      </c>
      <c r="D2486" t="s">
        <v>50</v>
      </c>
      <c r="E2486">
        <v>40</v>
      </c>
      <c r="F2486" t="s">
        <v>89</v>
      </c>
      <c r="G2486" t="s">
        <v>36</v>
      </c>
      <c r="H2486" t="s">
        <v>5</v>
      </c>
      <c r="I2486" s="16">
        <f>VLOOKUP(Ventas[[#This Row],[Estado]], Población[#All], 2, 0)</f>
        <v>55980000</v>
      </c>
      <c r="J2486" t="s">
        <v>61</v>
      </c>
      <c r="K2486" t="s">
        <v>64</v>
      </c>
      <c r="L2486">
        <v>3</v>
      </c>
      <c r="M2486" s="2">
        <v>18.670000000000002</v>
      </c>
      <c r="N2486" s="2">
        <v>23</v>
      </c>
      <c r="O2486" s="2">
        <f>Ventas[[#This Row],[Cantidad]]*Ventas[[#This Row],[Costo unitario]]</f>
        <v>56.010000000000005</v>
      </c>
      <c r="P2486" s="2">
        <f>Ventas[[#This Row],[Cantidad]]*Ventas[[#This Row],[Precio unitario]]</f>
        <v>69</v>
      </c>
    </row>
    <row r="2487" spans="2:16" x14ac:dyDescent="0.3">
      <c r="B2487" s="1">
        <v>42416</v>
      </c>
      <c r="C2487">
        <v>2016</v>
      </c>
      <c r="D2487" t="s">
        <v>50</v>
      </c>
      <c r="E2487">
        <v>40</v>
      </c>
      <c r="F2487" t="s">
        <v>89</v>
      </c>
      <c r="G2487" t="s">
        <v>36</v>
      </c>
      <c r="H2487" t="s">
        <v>5</v>
      </c>
      <c r="I2487" s="16">
        <f>VLOOKUP(Ventas[[#This Row],[Estado]], Población[#All], 2, 0)</f>
        <v>55980000</v>
      </c>
      <c r="J2487" t="s">
        <v>61</v>
      </c>
      <c r="K2487" t="s">
        <v>64</v>
      </c>
      <c r="L2487">
        <v>2</v>
      </c>
      <c r="M2487" s="2">
        <v>311.5</v>
      </c>
      <c r="N2487" s="2">
        <v>405.5</v>
      </c>
      <c r="O2487" s="2">
        <f>Ventas[[#This Row],[Cantidad]]*Ventas[[#This Row],[Costo unitario]]</f>
        <v>623</v>
      </c>
      <c r="P2487" s="2">
        <f>Ventas[[#This Row],[Cantidad]]*Ventas[[#This Row],[Precio unitario]]</f>
        <v>811</v>
      </c>
    </row>
    <row r="2488" spans="2:16" x14ac:dyDescent="0.3">
      <c r="B2488" s="1">
        <v>42416</v>
      </c>
      <c r="C2488">
        <v>2016</v>
      </c>
      <c r="D2488" t="s">
        <v>50</v>
      </c>
      <c r="E2488">
        <v>40</v>
      </c>
      <c r="F2488" t="s">
        <v>89</v>
      </c>
      <c r="G2488" t="s">
        <v>36</v>
      </c>
      <c r="H2488" t="s">
        <v>5</v>
      </c>
      <c r="I2488" s="16">
        <f>VLOOKUP(Ventas[[#This Row],[Estado]], Población[#All], 2, 0)</f>
        <v>55980000</v>
      </c>
      <c r="J2488" t="s">
        <v>61</v>
      </c>
      <c r="K2488" t="s">
        <v>64</v>
      </c>
      <c r="L2488">
        <v>1</v>
      </c>
      <c r="M2488" s="2">
        <v>44</v>
      </c>
      <c r="N2488" s="2">
        <v>57</v>
      </c>
      <c r="O2488" s="2">
        <f>Ventas[[#This Row],[Cantidad]]*Ventas[[#This Row],[Costo unitario]]</f>
        <v>44</v>
      </c>
      <c r="P2488" s="2">
        <f>Ventas[[#This Row],[Cantidad]]*Ventas[[#This Row],[Precio unitario]]</f>
        <v>57</v>
      </c>
    </row>
    <row r="2489" spans="2:16" x14ac:dyDescent="0.3">
      <c r="B2489" s="1">
        <v>42442</v>
      </c>
      <c r="C2489">
        <v>2016</v>
      </c>
      <c r="D2489" t="s">
        <v>51</v>
      </c>
      <c r="E2489">
        <v>40</v>
      </c>
      <c r="F2489" t="s">
        <v>89</v>
      </c>
      <c r="G2489" t="s">
        <v>36</v>
      </c>
      <c r="H2489" t="s">
        <v>5</v>
      </c>
      <c r="I2489" s="16">
        <f>VLOOKUP(Ventas[[#This Row],[Estado]], Población[#All], 2, 0)</f>
        <v>55980000</v>
      </c>
      <c r="J2489" t="s">
        <v>61</v>
      </c>
      <c r="K2489" t="s">
        <v>64</v>
      </c>
      <c r="L2489">
        <v>3</v>
      </c>
      <c r="M2489" s="2">
        <v>40</v>
      </c>
      <c r="N2489" s="2">
        <v>47.666666999999997</v>
      </c>
      <c r="O2489" s="2">
        <f>Ventas[[#This Row],[Cantidad]]*Ventas[[#This Row],[Costo unitario]]</f>
        <v>120</v>
      </c>
      <c r="P2489" s="2">
        <f>Ventas[[#This Row],[Cantidad]]*Ventas[[#This Row],[Precio unitario]]</f>
        <v>143.000001</v>
      </c>
    </row>
    <row r="2490" spans="2:16" x14ac:dyDescent="0.3">
      <c r="B2490" s="1">
        <v>42442</v>
      </c>
      <c r="C2490">
        <v>2016</v>
      </c>
      <c r="D2490" t="s">
        <v>51</v>
      </c>
      <c r="E2490">
        <v>40</v>
      </c>
      <c r="F2490" t="s">
        <v>89</v>
      </c>
      <c r="G2490" t="s">
        <v>36</v>
      </c>
      <c r="H2490" t="s">
        <v>5</v>
      </c>
      <c r="I2490" s="16">
        <f>VLOOKUP(Ventas[[#This Row],[Estado]], Población[#All], 2, 0)</f>
        <v>55980000</v>
      </c>
      <c r="J2490" t="s">
        <v>61</v>
      </c>
      <c r="K2490" t="s">
        <v>64</v>
      </c>
      <c r="L2490">
        <v>1</v>
      </c>
      <c r="M2490" s="2">
        <v>39</v>
      </c>
      <c r="N2490" s="2">
        <v>50</v>
      </c>
      <c r="O2490" s="2">
        <f>Ventas[[#This Row],[Cantidad]]*Ventas[[#This Row],[Costo unitario]]</f>
        <v>39</v>
      </c>
      <c r="P2490" s="2">
        <f>Ventas[[#This Row],[Cantidad]]*Ventas[[#This Row],[Precio unitario]]</f>
        <v>50</v>
      </c>
    </row>
    <row r="2491" spans="2:16" x14ac:dyDescent="0.3">
      <c r="B2491" s="1">
        <v>42539</v>
      </c>
      <c r="C2491">
        <v>2016</v>
      </c>
      <c r="D2491" t="s">
        <v>54</v>
      </c>
      <c r="E2491">
        <v>40</v>
      </c>
      <c r="F2491" t="s">
        <v>89</v>
      </c>
      <c r="G2491" t="s">
        <v>36</v>
      </c>
      <c r="H2491" t="s">
        <v>5</v>
      </c>
      <c r="I2491" s="16">
        <f>VLOOKUP(Ventas[[#This Row],[Estado]], Población[#All], 2, 0)</f>
        <v>55980000</v>
      </c>
      <c r="J2491" t="s">
        <v>61</v>
      </c>
      <c r="K2491" t="s">
        <v>64</v>
      </c>
      <c r="L2491">
        <v>3</v>
      </c>
      <c r="M2491" s="2">
        <v>35</v>
      </c>
      <c r="N2491" s="2">
        <v>40.666666999999997</v>
      </c>
      <c r="O2491" s="2">
        <f>Ventas[[#This Row],[Cantidad]]*Ventas[[#This Row],[Costo unitario]]</f>
        <v>105</v>
      </c>
      <c r="P2491" s="2">
        <f>Ventas[[#This Row],[Cantidad]]*Ventas[[#This Row],[Precio unitario]]</f>
        <v>122.000001</v>
      </c>
    </row>
    <row r="2492" spans="2:16" x14ac:dyDescent="0.3">
      <c r="B2492" s="1">
        <v>42539</v>
      </c>
      <c r="C2492">
        <v>2016</v>
      </c>
      <c r="D2492" t="s">
        <v>54</v>
      </c>
      <c r="E2492">
        <v>40</v>
      </c>
      <c r="F2492" t="s">
        <v>89</v>
      </c>
      <c r="G2492" t="s">
        <v>36</v>
      </c>
      <c r="H2492" t="s">
        <v>5</v>
      </c>
      <c r="I2492" s="16">
        <f>VLOOKUP(Ventas[[#This Row],[Estado]], Población[#All], 2, 0)</f>
        <v>55980000</v>
      </c>
      <c r="J2492" t="s">
        <v>61</v>
      </c>
      <c r="K2492" t="s">
        <v>64</v>
      </c>
      <c r="L2492">
        <v>1</v>
      </c>
      <c r="M2492" s="2">
        <v>510</v>
      </c>
      <c r="N2492" s="2">
        <v>688</v>
      </c>
      <c r="O2492" s="2">
        <f>Ventas[[#This Row],[Cantidad]]*Ventas[[#This Row],[Costo unitario]]</f>
        <v>510</v>
      </c>
      <c r="P2492" s="2">
        <f>Ventas[[#This Row],[Cantidad]]*Ventas[[#This Row],[Precio unitario]]</f>
        <v>688</v>
      </c>
    </row>
    <row r="2493" spans="2:16" x14ac:dyDescent="0.3">
      <c r="B2493" s="1">
        <v>42579</v>
      </c>
      <c r="C2493">
        <v>2016</v>
      </c>
      <c r="D2493" t="s">
        <v>55</v>
      </c>
      <c r="E2493">
        <v>40</v>
      </c>
      <c r="F2493" t="s">
        <v>89</v>
      </c>
      <c r="G2493" t="s">
        <v>36</v>
      </c>
      <c r="H2493" t="s">
        <v>5</v>
      </c>
      <c r="I2493" s="16">
        <f>VLOOKUP(Ventas[[#This Row],[Estado]], Población[#All], 2, 0)</f>
        <v>55980000</v>
      </c>
      <c r="J2493" t="s">
        <v>61</v>
      </c>
      <c r="K2493" t="s">
        <v>64</v>
      </c>
      <c r="L2493">
        <v>1</v>
      </c>
      <c r="M2493" s="2">
        <v>15</v>
      </c>
      <c r="N2493" s="2">
        <v>19</v>
      </c>
      <c r="O2493" s="2">
        <f>Ventas[[#This Row],[Cantidad]]*Ventas[[#This Row],[Costo unitario]]</f>
        <v>15</v>
      </c>
      <c r="P2493" s="2">
        <f>Ventas[[#This Row],[Cantidad]]*Ventas[[#This Row],[Precio unitario]]</f>
        <v>19</v>
      </c>
    </row>
    <row r="2494" spans="2:16" x14ac:dyDescent="0.3">
      <c r="B2494" s="1">
        <v>42579</v>
      </c>
      <c r="C2494">
        <v>2016</v>
      </c>
      <c r="D2494" t="s">
        <v>55</v>
      </c>
      <c r="E2494">
        <v>40</v>
      </c>
      <c r="F2494" t="s">
        <v>89</v>
      </c>
      <c r="G2494" t="s">
        <v>36</v>
      </c>
      <c r="H2494" t="s">
        <v>5</v>
      </c>
      <c r="I2494" s="16">
        <f>VLOOKUP(Ventas[[#This Row],[Estado]], Población[#All], 2, 0)</f>
        <v>55980000</v>
      </c>
      <c r="J2494" t="s">
        <v>61</v>
      </c>
      <c r="K2494" t="s">
        <v>64</v>
      </c>
      <c r="L2494">
        <v>1</v>
      </c>
      <c r="M2494" s="2">
        <v>225</v>
      </c>
      <c r="N2494" s="2">
        <v>288</v>
      </c>
      <c r="O2494" s="2">
        <f>Ventas[[#This Row],[Cantidad]]*Ventas[[#This Row],[Costo unitario]]</f>
        <v>225</v>
      </c>
      <c r="P2494" s="2">
        <f>Ventas[[#This Row],[Cantidad]]*Ventas[[#This Row],[Precio unitario]]</f>
        <v>288</v>
      </c>
    </row>
    <row r="2495" spans="2:16" hidden="1" x14ac:dyDescent="0.3">
      <c r="B2495" s="1">
        <v>42201</v>
      </c>
      <c r="C2495">
        <v>2015</v>
      </c>
      <c r="D2495" t="s">
        <v>55</v>
      </c>
      <c r="E2495">
        <v>40</v>
      </c>
      <c r="F2495" t="s">
        <v>89</v>
      </c>
      <c r="G2495" t="s">
        <v>36</v>
      </c>
      <c r="H2495" t="s">
        <v>5</v>
      </c>
      <c r="I2495" s="16">
        <f>VLOOKUP(Ventas[[#This Row],[Estado]], Población[#All], 2, 0)</f>
        <v>55980000</v>
      </c>
      <c r="J2495" t="s">
        <v>61</v>
      </c>
      <c r="K2495" t="s">
        <v>64</v>
      </c>
      <c r="L2495">
        <v>1</v>
      </c>
      <c r="M2495" s="2">
        <v>980</v>
      </c>
      <c r="N2495" s="2">
        <v>1145</v>
      </c>
      <c r="O2495" s="2">
        <f>Ventas[[#This Row],[Cantidad]]*Ventas[[#This Row],[Costo unitario]]</f>
        <v>980</v>
      </c>
      <c r="P2495" s="2">
        <f>Ventas[[#This Row],[Cantidad]]*Ventas[[#This Row],[Precio unitario]]</f>
        <v>1145</v>
      </c>
    </row>
    <row r="2496" spans="2:16" hidden="1" x14ac:dyDescent="0.3">
      <c r="B2496" s="1">
        <v>42209</v>
      </c>
      <c r="C2496">
        <v>2015</v>
      </c>
      <c r="D2496" t="s">
        <v>55</v>
      </c>
      <c r="E2496">
        <v>40</v>
      </c>
      <c r="F2496" t="s">
        <v>89</v>
      </c>
      <c r="G2496" t="s">
        <v>36</v>
      </c>
      <c r="H2496" t="s">
        <v>5</v>
      </c>
      <c r="I2496" s="16">
        <f>VLOOKUP(Ventas[[#This Row],[Estado]], Población[#All], 2, 0)</f>
        <v>55980000</v>
      </c>
      <c r="J2496" t="s">
        <v>61</v>
      </c>
      <c r="K2496" t="s">
        <v>64</v>
      </c>
      <c r="L2496">
        <v>1</v>
      </c>
      <c r="M2496" s="2">
        <v>910</v>
      </c>
      <c r="N2496" s="2">
        <v>1058</v>
      </c>
      <c r="O2496" s="2">
        <f>Ventas[[#This Row],[Cantidad]]*Ventas[[#This Row],[Costo unitario]]</f>
        <v>910</v>
      </c>
      <c r="P2496" s="2">
        <f>Ventas[[#This Row],[Cantidad]]*Ventas[[#This Row],[Precio unitario]]</f>
        <v>1058</v>
      </c>
    </row>
    <row r="2497" spans="2:16" hidden="1" x14ac:dyDescent="0.3">
      <c r="B2497" s="1">
        <v>42216</v>
      </c>
      <c r="C2497">
        <v>2015</v>
      </c>
      <c r="D2497" t="s">
        <v>55</v>
      </c>
      <c r="E2497">
        <v>40</v>
      </c>
      <c r="F2497" t="s">
        <v>89</v>
      </c>
      <c r="G2497" t="s">
        <v>36</v>
      </c>
      <c r="H2497" t="s">
        <v>5</v>
      </c>
      <c r="I2497" s="16">
        <f>VLOOKUP(Ventas[[#This Row],[Estado]], Población[#All], 2, 0)</f>
        <v>55980000</v>
      </c>
      <c r="J2497" t="s">
        <v>61</v>
      </c>
      <c r="K2497" t="s">
        <v>64</v>
      </c>
      <c r="L2497">
        <v>1</v>
      </c>
      <c r="M2497" s="2">
        <v>32</v>
      </c>
      <c r="N2497" s="2">
        <v>37</v>
      </c>
      <c r="O2497" s="2">
        <f>Ventas[[#This Row],[Cantidad]]*Ventas[[#This Row],[Costo unitario]]</f>
        <v>32</v>
      </c>
      <c r="P2497" s="2">
        <f>Ventas[[#This Row],[Cantidad]]*Ventas[[#This Row],[Precio unitario]]</f>
        <v>37</v>
      </c>
    </row>
    <row r="2498" spans="2:16" hidden="1" x14ac:dyDescent="0.3">
      <c r="B2498" s="1">
        <v>42216</v>
      </c>
      <c r="C2498">
        <v>2015</v>
      </c>
      <c r="D2498" t="s">
        <v>55</v>
      </c>
      <c r="E2498">
        <v>40</v>
      </c>
      <c r="F2498" t="s">
        <v>89</v>
      </c>
      <c r="G2498" t="s">
        <v>36</v>
      </c>
      <c r="H2498" t="s">
        <v>5</v>
      </c>
      <c r="I2498" s="16">
        <f>VLOOKUP(Ventas[[#This Row],[Estado]], Población[#All], 2, 0)</f>
        <v>55980000</v>
      </c>
      <c r="J2498" t="s">
        <v>61</v>
      </c>
      <c r="K2498" t="s">
        <v>64</v>
      </c>
      <c r="L2498">
        <v>2</v>
      </c>
      <c r="M2498" s="2">
        <v>277</v>
      </c>
      <c r="N2498" s="2">
        <v>316</v>
      </c>
      <c r="O2498" s="2">
        <f>Ventas[[#This Row],[Cantidad]]*Ventas[[#This Row],[Costo unitario]]</f>
        <v>554</v>
      </c>
      <c r="P2498" s="2">
        <f>Ventas[[#This Row],[Cantidad]]*Ventas[[#This Row],[Precio unitario]]</f>
        <v>632</v>
      </c>
    </row>
    <row r="2499" spans="2:16" hidden="1" x14ac:dyDescent="0.3">
      <c r="B2499" s="1">
        <v>42216</v>
      </c>
      <c r="C2499">
        <v>2015</v>
      </c>
      <c r="D2499" t="s">
        <v>55</v>
      </c>
      <c r="E2499">
        <v>40</v>
      </c>
      <c r="F2499" t="s">
        <v>89</v>
      </c>
      <c r="G2499" t="s">
        <v>36</v>
      </c>
      <c r="H2499" t="s">
        <v>5</v>
      </c>
      <c r="I2499" s="16">
        <f>VLOOKUP(Ventas[[#This Row],[Estado]], Población[#All], 2, 0)</f>
        <v>55980000</v>
      </c>
      <c r="J2499" t="s">
        <v>61</v>
      </c>
      <c r="K2499" t="s">
        <v>64</v>
      </c>
      <c r="L2499">
        <v>1</v>
      </c>
      <c r="M2499" s="2">
        <v>39</v>
      </c>
      <c r="N2499" s="2">
        <v>47</v>
      </c>
      <c r="O2499" s="2">
        <f>Ventas[[#This Row],[Cantidad]]*Ventas[[#This Row],[Costo unitario]]</f>
        <v>39</v>
      </c>
      <c r="P2499" s="2">
        <f>Ventas[[#This Row],[Cantidad]]*Ventas[[#This Row],[Precio unitario]]</f>
        <v>47</v>
      </c>
    </row>
    <row r="2500" spans="2:16" hidden="1" x14ac:dyDescent="0.3">
      <c r="B2500" s="1">
        <v>42220</v>
      </c>
      <c r="C2500">
        <v>2015</v>
      </c>
      <c r="D2500" t="s">
        <v>56</v>
      </c>
      <c r="E2500">
        <v>40</v>
      </c>
      <c r="F2500" t="s">
        <v>89</v>
      </c>
      <c r="G2500" t="s">
        <v>36</v>
      </c>
      <c r="H2500" t="s">
        <v>5</v>
      </c>
      <c r="I2500" s="16">
        <f>VLOOKUP(Ventas[[#This Row],[Estado]], Población[#All], 2, 0)</f>
        <v>55980000</v>
      </c>
      <c r="J2500" t="s">
        <v>61</v>
      </c>
      <c r="K2500" t="s">
        <v>64</v>
      </c>
      <c r="L2500">
        <v>1</v>
      </c>
      <c r="M2500" s="2">
        <v>11</v>
      </c>
      <c r="N2500" s="2">
        <v>13</v>
      </c>
      <c r="O2500" s="2">
        <f>Ventas[[#This Row],[Cantidad]]*Ventas[[#This Row],[Costo unitario]]</f>
        <v>11</v>
      </c>
      <c r="P2500" s="2">
        <f>Ventas[[#This Row],[Cantidad]]*Ventas[[#This Row],[Precio unitario]]</f>
        <v>13</v>
      </c>
    </row>
    <row r="2501" spans="2:16" hidden="1" x14ac:dyDescent="0.3">
      <c r="B2501" s="1">
        <v>42228</v>
      </c>
      <c r="C2501">
        <v>2015</v>
      </c>
      <c r="D2501" t="s">
        <v>56</v>
      </c>
      <c r="E2501">
        <v>40</v>
      </c>
      <c r="F2501" t="s">
        <v>89</v>
      </c>
      <c r="G2501" t="s">
        <v>36</v>
      </c>
      <c r="H2501" t="s">
        <v>5</v>
      </c>
      <c r="I2501" s="16">
        <f>VLOOKUP(Ventas[[#This Row],[Estado]], Población[#All], 2, 0)</f>
        <v>55980000</v>
      </c>
      <c r="J2501" t="s">
        <v>62</v>
      </c>
      <c r="K2501" t="s">
        <v>70</v>
      </c>
      <c r="L2501">
        <v>3</v>
      </c>
      <c r="M2501" s="2">
        <v>270</v>
      </c>
      <c r="N2501" s="2">
        <v>304.33333299999998</v>
      </c>
      <c r="O2501" s="2">
        <f>Ventas[[#This Row],[Cantidad]]*Ventas[[#This Row],[Costo unitario]]</f>
        <v>810</v>
      </c>
      <c r="P2501" s="2">
        <f>Ventas[[#This Row],[Cantidad]]*Ventas[[#This Row],[Precio unitario]]</f>
        <v>912.99999899999989</v>
      </c>
    </row>
    <row r="2502" spans="2:16" hidden="1" x14ac:dyDescent="0.3">
      <c r="B2502" s="1">
        <v>42249</v>
      </c>
      <c r="C2502">
        <v>2015</v>
      </c>
      <c r="D2502" t="s">
        <v>57</v>
      </c>
      <c r="E2502">
        <v>40</v>
      </c>
      <c r="F2502" t="s">
        <v>89</v>
      </c>
      <c r="G2502" t="s">
        <v>36</v>
      </c>
      <c r="H2502" t="s">
        <v>5</v>
      </c>
      <c r="I2502" s="16">
        <f>VLOOKUP(Ventas[[#This Row],[Estado]], Población[#All], 2, 0)</f>
        <v>55980000</v>
      </c>
      <c r="J2502" t="s">
        <v>62</v>
      </c>
      <c r="K2502" t="s">
        <v>70</v>
      </c>
      <c r="L2502">
        <v>2</v>
      </c>
      <c r="M2502" s="2">
        <v>108</v>
      </c>
      <c r="N2502" s="2">
        <v>105.5</v>
      </c>
      <c r="O2502" s="2">
        <f>Ventas[[#This Row],[Cantidad]]*Ventas[[#This Row],[Costo unitario]]</f>
        <v>216</v>
      </c>
      <c r="P2502" s="2">
        <f>Ventas[[#This Row],[Cantidad]]*Ventas[[#This Row],[Precio unitario]]</f>
        <v>211</v>
      </c>
    </row>
    <row r="2503" spans="2:16" hidden="1" x14ac:dyDescent="0.3">
      <c r="B2503" s="1">
        <v>42272</v>
      </c>
      <c r="C2503">
        <v>2015</v>
      </c>
      <c r="D2503" t="s">
        <v>57</v>
      </c>
      <c r="E2503">
        <v>40</v>
      </c>
      <c r="F2503" t="s">
        <v>89</v>
      </c>
      <c r="G2503" t="s">
        <v>36</v>
      </c>
      <c r="H2503" t="s">
        <v>5</v>
      </c>
      <c r="I2503" s="16">
        <f>VLOOKUP(Ventas[[#This Row],[Estado]], Población[#All], 2, 0)</f>
        <v>55980000</v>
      </c>
      <c r="J2503" t="s">
        <v>61</v>
      </c>
      <c r="K2503" t="s">
        <v>64</v>
      </c>
      <c r="L2503">
        <v>2</v>
      </c>
      <c r="M2503" s="2">
        <v>246.5</v>
      </c>
      <c r="N2503" s="2">
        <v>266.5</v>
      </c>
      <c r="O2503" s="2">
        <f>Ventas[[#This Row],[Cantidad]]*Ventas[[#This Row],[Costo unitario]]</f>
        <v>493</v>
      </c>
      <c r="P2503" s="2">
        <f>Ventas[[#This Row],[Cantidad]]*Ventas[[#This Row],[Precio unitario]]</f>
        <v>533</v>
      </c>
    </row>
    <row r="2504" spans="2:16" hidden="1" x14ac:dyDescent="0.3">
      <c r="B2504" s="1">
        <v>42272</v>
      </c>
      <c r="C2504">
        <v>2015</v>
      </c>
      <c r="D2504" t="s">
        <v>57</v>
      </c>
      <c r="E2504">
        <v>40</v>
      </c>
      <c r="F2504" t="s">
        <v>89</v>
      </c>
      <c r="G2504" t="s">
        <v>36</v>
      </c>
      <c r="H2504" t="s">
        <v>5</v>
      </c>
      <c r="I2504" s="16">
        <f>VLOOKUP(Ventas[[#This Row],[Estado]], Población[#All], 2, 0)</f>
        <v>55980000</v>
      </c>
      <c r="J2504" t="s">
        <v>61</v>
      </c>
      <c r="K2504" t="s">
        <v>64</v>
      </c>
      <c r="L2504">
        <v>3</v>
      </c>
      <c r="M2504" s="2">
        <v>11.67</v>
      </c>
      <c r="N2504" s="2">
        <v>13.333333</v>
      </c>
      <c r="O2504" s="2">
        <f>Ventas[[#This Row],[Cantidad]]*Ventas[[#This Row],[Costo unitario]]</f>
        <v>35.01</v>
      </c>
      <c r="P2504" s="2">
        <f>Ventas[[#This Row],[Cantidad]]*Ventas[[#This Row],[Precio unitario]]</f>
        <v>39.999999000000003</v>
      </c>
    </row>
    <row r="2505" spans="2:16" hidden="1" x14ac:dyDescent="0.3">
      <c r="B2505" s="1">
        <v>42287</v>
      </c>
      <c r="C2505">
        <v>2015</v>
      </c>
      <c r="D2505" t="s">
        <v>58</v>
      </c>
      <c r="E2505">
        <v>40</v>
      </c>
      <c r="F2505" t="s">
        <v>89</v>
      </c>
      <c r="G2505" t="s">
        <v>36</v>
      </c>
      <c r="H2505" t="s">
        <v>5</v>
      </c>
      <c r="I2505" s="16">
        <f>VLOOKUP(Ventas[[#This Row],[Estado]], Población[#All], 2, 0)</f>
        <v>55980000</v>
      </c>
      <c r="J2505" t="s">
        <v>62</v>
      </c>
      <c r="K2505" t="s">
        <v>70</v>
      </c>
      <c r="L2505">
        <v>2</v>
      </c>
      <c r="M2505" s="2">
        <v>432</v>
      </c>
      <c r="N2505" s="2">
        <v>484.5</v>
      </c>
      <c r="O2505" s="2">
        <f>Ventas[[#This Row],[Cantidad]]*Ventas[[#This Row],[Costo unitario]]</f>
        <v>864</v>
      </c>
      <c r="P2505" s="2">
        <f>Ventas[[#This Row],[Cantidad]]*Ventas[[#This Row],[Precio unitario]]</f>
        <v>969</v>
      </c>
    </row>
    <row r="2506" spans="2:16" hidden="1" x14ac:dyDescent="0.3">
      <c r="B2506" s="1">
        <v>42287</v>
      </c>
      <c r="C2506">
        <v>2015</v>
      </c>
      <c r="D2506" t="s">
        <v>58</v>
      </c>
      <c r="E2506">
        <v>40</v>
      </c>
      <c r="F2506" t="s">
        <v>89</v>
      </c>
      <c r="G2506" t="s">
        <v>36</v>
      </c>
      <c r="H2506" t="s">
        <v>5</v>
      </c>
      <c r="I2506" s="16">
        <f>VLOOKUP(Ventas[[#This Row],[Estado]], Población[#All], 2, 0)</f>
        <v>55980000</v>
      </c>
      <c r="J2506" t="s">
        <v>62</v>
      </c>
      <c r="K2506" t="s">
        <v>70</v>
      </c>
      <c r="L2506">
        <v>2</v>
      </c>
      <c r="M2506" s="2">
        <v>621</v>
      </c>
      <c r="N2506" s="2">
        <v>664</v>
      </c>
      <c r="O2506" s="2">
        <f>Ventas[[#This Row],[Cantidad]]*Ventas[[#This Row],[Costo unitario]]</f>
        <v>1242</v>
      </c>
      <c r="P2506" s="2">
        <f>Ventas[[#This Row],[Cantidad]]*Ventas[[#This Row],[Precio unitario]]</f>
        <v>1328</v>
      </c>
    </row>
    <row r="2507" spans="2:16" hidden="1" x14ac:dyDescent="0.3">
      <c r="B2507" s="1">
        <v>42302</v>
      </c>
      <c r="C2507">
        <v>2015</v>
      </c>
      <c r="D2507" t="s">
        <v>58</v>
      </c>
      <c r="E2507">
        <v>40</v>
      </c>
      <c r="F2507" t="s">
        <v>89</v>
      </c>
      <c r="G2507" t="s">
        <v>36</v>
      </c>
      <c r="H2507" t="s">
        <v>5</v>
      </c>
      <c r="I2507" s="16">
        <f>VLOOKUP(Ventas[[#This Row],[Estado]], Población[#All], 2, 0)</f>
        <v>55980000</v>
      </c>
      <c r="J2507" t="s">
        <v>62</v>
      </c>
      <c r="K2507" t="s">
        <v>70</v>
      </c>
      <c r="L2507">
        <v>1</v>
      </c>
      <c r="M2507" s="2">
        <v>108</v>
      </c>
      <c r="N2507" s="2">
        <v>128</v>
      </c>
      <c r="O2507" s="2">
        <f>Ventas[[#This Row],[Cantidad]]*Ventas[[#This Row],[Costo unitario]]</f>
        <v>108</v>
      </c>
      <c r="P2507" s="2">
        <f>Ventas[[#This Row],[Cantidad]]*Ventas[[#This Row],[Precio unitario]]</f>
        <v>128</v>
      </c>
    </row>
    <row r="2508" spans="2:16" hidden="1" x14ac:dyDescent="0.3">
      <c r="B2508" s="1">
        <v>42316</v>
      </c>
      <c r="C2508">
        <v>2015</v>
      </c>
      <c r="D2508" t="s">
        <v>59</v>
      </c>
      <c r="E2508">
        <v>40</v>
      </c>
      <c r="F2508" t="s">
        <v>89</v>
      </c>
      <c r="G2508" t="s">
        <v>36</v>
      </c>
      <c r="H2508" t="s">
        <v>5</v>
      </c>
      <c r="I2508" s="16">
        <f>VLOOKUP(Ventas[[#This Row],[Estado]], Población[#All], 2, 0)</f>
        <v>55980000</v>
      </c>
      <c r="J2508" t="s">
        <v>61</v>
      </c>
      <c r="K2508" t="s">
        <v>64</v>
      </c>
      <c r="L2508">
        <v>1</v>
      </c>
      <c r="M2508" s="2">
        <v>150</v>
      </c>
      <c r="N2508" s="2">
        <v>162</v>
      </c>
      <c r="O2508" s="2">
        <f>Ventas[[#This Row],[Cantidad]]*Ventas[[#This Row],[Costo unitario]]</f>
        <v>150</v>
      </c>
      <c r="P2508" s="2">
        <f>Ventas[[#This Row],[Cantidad]]*Ventas[[#This Row],[Precio unitario]]</f>
        <v>162</v>
      </c>
    </row>
    <row r="2509" spans="2:16" hidden="1" x14ac:dyDescent="0.3">
      <c r="B2509" s="1">
        <v>42319</v>
      </c>
      <c r="C2509">
        <v>2015</v>
      </c>
      <c r="D2509" t="s">
        <v>59</v>
      </c>
      <c r="E2509">
        <v>40</v>
      </c>
      <c r="F2509" t="s">
        <v>89</v>
      </c>
      <c r="G2509" t="s">
        <v>36</v>
      </c>
      <c r="H2509" t="s">
        <v>5</v>
      </c>
      <c r="I2509" s="16">
        <f>VLOOKUP(Ventas[[#This Row],[Estado]], Población[#All], 2, 0)</f>
        <v>55980000</v>
      </c>
      <c r="J2509" t="s">
        <v>61</v>
      </c>
      <c r="K2509" t="s">
        <v>64</v>
      </c>
      <c r="L2509">
        <v>3</v>
      </c>
      <c r="M2509" s="2">
        <v>175</v>
      </c>
      <c r="N2509" s="2">
        <v>207.33333300000001</v>
      </c>
      <c r="O2509" s="2">
        <f>Ventas[[#This Row],[Cantidad]]*Ventas[[#This Row],[Costo unitario]]</f>
        <v>525</v>
      </c>
      <c r="P2509" s="2">
        <f>Ventas[[#This Row],[Cantidad]]*Ventas[[#This Row],[Precio unitario]]</f>
        <v>621.999999</v>
      </c>
    </row>
    <row r="2510" spans="2:16" hidden="1" x14ac:dyDescent="0.3">
      <c r="B2510" s="1">
        <v>42327</v>
      </c>
      <c r="C2510">
        <v>2015</v>
      </c>
      <c r="D2510" t="s">
        <v>59</v>
      </c>
      <c r="E2510">
        <v>40</v>
      </c>
      <c r="F2510" t="s">
        <v>89</v>
      </c>
      <c r="G2510" t="s">
        <v>36</v>
      </c>
      <c r="H2510" t="s">
        <v>5</v>
      </c>
      <c r="I2510" s="16">
        <f>VLOOKUP(Ventas[[#This Row],[Estado]], Población[#All], 2, 0)</f>
        <v>55980000</v>
      </c>
      <c r="J2510" t="s">
        <v>61</v>
      </c>
      <c r="K2510" t="s">
        <v>64</v>
      </c>
      <c r="L2510">
        <v>3</v>
      </c>
      <c r="M2510" s="2">
        <v>11.67</v>
      </c>
      <c r="N2510" s="2">
        <v>13.666667</v>
      </c>
      <c r="O2510" s="2">
        <f>Ventas[[#This Row],[Cantidad]]*Ventas[[#This Row],[Costo unitario]]</f>
        <v>35.01</v>
      </c>
      <c r="P2510" s="2">
        <f>Ventas[[#This Row],[Cantidad]]*Ventas[[#This Row],[Precio unitario]]</f>
        <v>41.000000999999997</v>
      </c>
    </row>
    <row r="2511" spans="2:16" hidden="1" x14ac:dyDescent="0.3">
      <c r="B2511" s="1">
        <v>42327</v>
      </c>
      <c r="C2511">
        <v>2015</v>
      </c>
      <c r="D2511" t="s">
        <v>59</v>
      </c>
      <c r="E2511">
        <v>40</v>
      </c>
      <c r="F2511" t="s">
        <v>89</v>
      </c>
      <c r="G2511" t="s">
        <v>36</v>
      </c>
      <c r="H2511" t="s">
        <v>5</v>
      </c>
      <c r="I2511" s="16">
        <f>VLOOKUP(Ventas[[#This Row],[Estado]], Población[#All], 2, 0)</f>
        <v>55980000</v>
      </c>
      <c r="J2511" t="s">
        <v>61</v>
      </c>
      <c r="K2511" t="s">
        <v>64</v>
      </c>
      <c r="L2511">
        <v>2</v>
      </c>
      <c r="M2511" s="2">
        <v>12.5</v>
      </c>
      <c r="N2511" s="2">
        <v>13.5</v>
      </c>
      <c r="O2511" s="2">
        <f>Ventas[[#This Row],[Cantidad]]*Ventas[[#This Row],[Costo unitario]]</f>
        <v>25</v>
      </c>
      <c r="P2511" s="2">
        <f>Ventas[[#This Row],[Cantidad]]*Ventas[[#This Row],[Precio unitario]]</f>
        <v>27</v>
      </c>
    </row>
    <row r="2512" spans="2:16" hidden="1" x14ac:dyDescent="0.3">
      <c r="B2512" s="1">
        <v>42333</v>
      </c>
      <c r="C2512">
        <v>2015</v>
      </c>
      <c r="D2512" t="s">
        <v>59</v>
      </c>
      <c r="E2512">
        <v>40</v>
      </c>
      <c r="F2512" t="s">
        <v>89</v>
      </c>
      <c r="G2512" t="s">
        <v>36</v>
      </c>
      <c r="H2512" t="s">
        <v>5</v>
      </c>
      <c r="I2512" s="16">
        <f>VLOOKUP(Ventas[[#This Row],[Estado]], Población[#All], 2, 0)</f>
        <v>55980000</v>
      </c>
      <c r="J2512" t="s">
        <v>61</v>
      </c>
      <c r="K2512" t="s">
        <v>64</v>
      </c>
      <c r="L2512">
        <v>2</v>
      </c>
      <c r="M2512" s="2">
        <v>2</v>
      </c>
      <c r="N2512" s="2">
        <v>2</v>
      </c>
      <c r="O2512" s="2">
        <f>Ventas[[#This Row],[Cantidad]]*Ventas[[#This Row],[Costo unitario]]</f>
        <v>4</v>
      </c>
      <c r="P2512" s="2">
        <f>Ventas[[#This Row],[Cantidad]]*Ventas[[#This Row],[Precio unitario]]</f>
        <v>4</v>
      </c>
    </row>
    <row r="2513" spans="2:16" hidden="1" x14ac:dyDescent="0.3">
      <c r="B2513" s="1">
        <v>42333</v>
      </c>
      <c r="C2513">
        <v>2015</v>
      </c>
      <c r="D2513" t="s">
        <v>59</v>
      </c>
      <c r="E2513">
        <v>40</v>
      </c>
      <c r="F2513" t="s">
        <v>89</v>
      </c>
      <c r="G2513" t="s">
        <v>36</v>
      </c>
      <c r="H2513" t="s">
        <v>5</v>
      </c>
      <c r="I2513" s="16">
        <f>VLOOKUP(Ventas[[#This Row],[Estado]], Población[#All], 2, 0)</f>
        <v>55980000</v>
      </c>
      <c r="J2513" t="s">
        <v>61</v>
      </c>
      <c r="K2513" t="s">
        <v>64</v>
      </c>
      <c r="L2513">
        <v>1</v>
      </c>
      <c r="M2513" s="2">
        <v>62</v>
      </c>
      <c r="N2513" s="2">
        <v>69</v>
      </c>
      <c r="O2513" s="2">
        <f>Ventas[[#This Row],[Cantidad]]*Ventas[[#This Row],[Costo unitario]]</f>
        <v>62</v>
      </c>
      <c r="P2513" s="2">
        <f>Ventas[[#This Row],[Cantidad]]*Ventas[[#This Row],[Precio unitario]]</f>
        <v>69</v>
      </c>
    </row>
    <row r="2514" spans="2:16" hidden="1" x14ac:dyDescent="0.3">
      <c r="B2514" s="1">
        <v>42334</v>
      </c>
      <c r="C2514">
        <v>2015</v>
      </c>
      <c r="D2514" t="s">
        <v>59</v>
      </c>
      <c r="E2514">
        <v>40</v>
      </c>
      <c r="F2514" t="s">
        <v>89</v>
      </c>
      <c r="G2514" t="s">
        <v>36</v>
      </c>
      <c r="H2514" t="s">
        <v>5</v>
      </c>
      <c r="I2514" s="16">
        <f>VLOOKUP(Ventas[[#This Row],[Estado]], Población[#All], 2, 0)</f>
        <v>55980000</v>
      </c>
      <c r="J2514" t="s">
        <v>62</v>
      </c>
      <c r="K2514" t="s">
        <v>70</v>
      </c>
      <c r="L2514">
        <v>3</v>
      </c>
      <c r="M2514" s="2">
        <v>133.33000000000001</v>
      </c>
      <c r="N2514" s="2">
        <v>146.66666699999999</v>
      </c>
      <c r="O2514" s="2">
        <f>Ventas[[#This Row],[Cantidad]]*Ventas[[#This Row],[Costo unitario]]</f>
        <v>399.99</v>
      </c>
      <c r="P2514" s="2">
        <f>Ventas[[#This Row],[Cantidad]]*Ventas[[#This Row],[Precio unitario]]</f>
        <v>440.000001</v>
      </c>
    </row>
    <row r="2515" spans="2:16" hidden="1" x14ac:dyDescent="0.3">
      <c r="B2515" s="1">
        <v>42358</v>
      </c>
      <c r="C2515">
        <v>2015</v>
      </c>
      <c r="D2515" t="s">
        <v>60</v>
      </c>
      <c r="E2515">
        <v>40</v>
      </c>
      <c r="F2515" t="s">
        <v>89</v>
      </c>
      <c r="G2515" t="s">
        <v>36</v>
      </c>
      <c r="H2515" t="s">
        <v>5</v>
      </c>
      <c r="I2515" s="16">
        <f>VLOOKUP(Ventas[[#This Row],[Estado]], Población[#All], 2, 0)</f>
        <v>55980000</v>
      </c>
      <c r="J2515" t="s">
        <v>61</v>
      </c>
      <c r="K2515" t="s">
        <v>64</v>
      </c>
      <c r="L2515">
        <v>3</v>
      </c>
      <c r="M2515" s="2">
        <v>193.33</v>
      </c>
      <c r="N2515" s="2">
        <v>242.66666699999999</v>
      </c>
      <c r="O2515" s="2">
        <f>Ventas[[#This Row],[Cantidad]]*Ventas[[#This Row],[Costo unitario]]</f>
        <v>579.99</v>
      </c>
      <c r="P2515" s="2">
        <f>Ventas[[#This Row],[Cantidad]]*Ventas[[#This Row],[Precio unitario]]</f>
        <v>728.000001</v>
      </c>
    </row>
    <row r="2516" spans="2:16" hidden="1" x14ac:dyDescent="0.3">
      <c r="B2516" s="1">
        <v>42358</v>
      </c>
      <c r="C2516">
        <v>2015</v>
      </c>
      <c r="D2516" t="s">
        <v>60</v>
      </c>
      <c r="E2516">
        <v>40</v>
      </c>
      <c r="F2516" t="s">
        <v>89</v>
      </c>
      <c r="G2516" t="s">
        <v>36</v>
      </c>
      <c r="H2516" t="s">
        <v>5</v>
      </c>
      <c r="I2516" s="16">
        <f>VLOOKUP(Ventas[[#This Row],[Estado]], Población[#All], 2, 0)</f>
        <v>55980000</v>
      </c>
      <c r="J2516" t="s">
        <v>61</v>
      </c>
      <c r="K2516" t="s">
        <v>64</v>
      </c>
      <c r="L2516">
        <v>1</v>
      </c>
      <c r="M2516" s="2">
        <v>7</v>
      </c>
      <c r="N2516" s="2">
        <v>7</v>
      </c>
      <c r="O2516" s="2">
        <f>Ventas[[#This Row],[Cantidad]]*Ventas[[#This Row],[Costo unitario]]</f>
        <v>7</v>
      </c>
      <c r="P2516" s="2">
        <f>Ventas[[#This Row],[Cantidad]]*Ventas[[#This Row],[Precio unitario]]</f>
        <v>7</v>
      </c>
    </row>
    <row r="2517" spans="2:16" x14ac:dyDescent="0.3">
      <c r="B2517" s="1">
        <v>42406</v>
      </c>
      <c r="C2517">
        <v>2016</v>
      </c>
      <c r="D2517" t="s">
        <v>50</v>
      </c>
      <c r="E2517">
        <v>41</v>
      </c>
      <c r="F2517" t="s">
        <v>89</v>
      </c>
      <c r="G2517" t="s">
        <v>37</v>
      </c>
      <c r="H2517" t="s">
        <v>6</v>
      </c>
      <c r="I2517" s="16">
        <f>VLOOKUP(Ventas[[#This Row],[Estado]], Población[#All], 2, 0)</f>
        <v>6266000</v>
      </c>
      <c r="J2517" t="s">
        <v>63</v>
      </c>
      <c r="K2517" t="s">
        <v>74</v>
      </c>
      <c r="L2517">
        <v>3</v>
      </c>
      <c r="M2517" s="2">
        <v>794.67</v>
      </c>
      <c r="N2517" s="2">
        <v>1072.333333</v>
      </c>
      <c r="O2517" s="2">
        <f>Ventas[[#This Row],[Cantidad]]*Ventas[[#This Row],[Costo unitario]]</f>
        <v>2384.0099999999998</v>
      </c>
      <c r="P2517" s="2">
        <f>Ventas[[#This Row],[Cantidad]]*Ventas[[#This Row],[Precio unitario]]</f>
        <v>3216.9999990000001</v>
      </c>
    </row>
    <row r="2518" spans="2:16" x14ac:dyDescent="0.3">
      <c r="B2518" s="1">
        <v>42441</v>
      </c>
      <c r="C2518">
        <v>2016</v>
      </c>
      <c r="D2518" t="s">
        <v>51</v>
      </c>
      <c r="E2518">
        <v>41</v>
      </c>
      <c r="F2518" t="s">
        <v>89</v>
      </c>
      <c r="G2518" t="s">
        <v>37</v>
      </c>
      <c r="H2518" t="s">
        <v>6</v>
      </c>
      <c r="I2518" s="16">
        <f>VLOOKUP(Ventas[[#This Row],[Estado]], Población[#All], 2, 0)</f>
        <v>6266000</v>
      </c>
      <c r="J2518" t="s">
        <v>63</v>
      </c>
      <c r="K2518" t="s">
        <v>67</v>
      </c>
      <c r="L2518">
        <v>1</v>
      </c>
      <c r="M2518" s="2">
        <v>2320</v>
      </c>
      <c r="N2518" s="2">
        <v>3071</v>
      </c>
      <c r="O2518" s="2">
        <f>Ventas[[#This Row],[Cantidad]]*Ventas[[#This Row],[Costo unitario]]</f>
        <v>2320</v>
      </c>
      <c r="P2518" s="2">
        <f>Ventas[[#This Row],[Cantidad]]*Ventas[[#This Row],[Precio unitario]]</f>
        <v>3071</v>
      </c>
    </row>
    <row r="2519" spans="2:16" x14ac:dyDescent="0.3">
      <c r="B2519" s="1">
        <v>42441</v>
      </c>
      <c r="C2519">
        <v>2016</v>
      </c>
      <c r="D2519" t="s">
        <v>51</v>
      </c>
      <c r="E2519">
        <v>41</v>
      </c>
      <c r="F2519" t="s">
        <v>89</v>
      </c>
      <c r="G2519" t="s">
        <v>37</v>
      </c>
      <c r="H2519" t="s">
        <v>6</v>
      </c>
      <c r="I2519" s="16">
        <f>VLOOKUP(Ventas[[#This Row],[Estado]], Población[#All], 2, 0)</f>
        <v>6266000</v>
      </c>
      <c r="J2519" t="s">
        <v>62</v>
      </c>
      <c r="K2519" t="s">
        <v>70</v>
      </c>
      <c r="L2519">
        <v>3</v>
      </c>
      <c r="M2519" s="2">
        <v>144</v>
      </c>
      <c r="N2519" s="2">
        <v>218</v>
      </c>
      <c r="O2519" s="2">
        <f>Ventas[[#This Row],[Cantidad]]*Ventas[[#This Row],[Costo unitario]]</f>
        <v>432</v>
      </c>
      <c r="P2519" s="2">
        <f>Ventas[[#This Row],[Cantidad]]*Ventas[[#This Row],[Precio unitario]]</f>
        <v>654</v>
      </c>
    </row>
    <row r="2520" spans="2:16" x14ac:dyDescent="0.3">
      <c r="B2520" s="1">
        <v>42519</v>
      </c>
      <c r="C2520">
        <v>2016</v>
      </c>
      <c r="D2520" t="s">
        <v>53</v>
      </c>
      <c r="E2520">
        <v>41</v>
      </c>
      <c r="F2520" t="s">
        <v>89</v>
      </c>
      <c r="G2520" t="s">
        <v>37</v>
      </c>
      <c r="H2520" t="s">
        <v>6</v>
      </c>
      <c r="I2520" s="16">
        <f>VLOOKUP(Ventas[[#This Row],[Estado]], Población[#All], 2, 0)</f>
        <v>6266000</v>
      </c>
      <c r="J2520" t="s">
        <v>63</v>
      </c>
      <c r="K2520" t="s">
        <v>74</v>
      </c>
      <c r="L2520">
        <v>3</v>
      </c>
      <c r="M2520" s="2">
        <v>794.67</v>
      </c>
      <c r="N2520" s="2">
        <v>923.66666699999996</v>
      </c>
      <c r="O2520" s="2">
        <f>Ventas[[#This Row],[Cantidad]]*Ventas[[#This Row],[Costo unitario]]</f>
        <v>2384.0099999999998</v>
      </c>
      <c r="P2520" s="2">
        <f>Ventas[[#This Row],[Cantidad]]*Ventas[[#This Row],[Precio unitario]]</f>
        <v>2771.0000009999999</v>
      </c>
    </row>
    <row r="2521" spans="2:16" x14ac:dyDescent="0.3">
      <c r="B2521" s="1">
        <v>42519</v>
      </c>
      <c r="C2521">
        <v>2016</v>
      </c>
      <c r="D2521" t="s">
        <v>53</v>
      </c>
      <c r="E2521">
        <v>41</v>
      </c>
      <c r="F2521" t="s">
        <v>89</v>
      </c>
      <c r="G2521" t="s">
        <v>37</v>
      </c>
      <c r="H2521" t="s">
        <v>6</v>
      </c>
      <c r="I2521" s="16">
        <f>VLOOKUP(Ventas[[#This Row],[Estado]], Población[#All], 2, 0)</f>
        <v>6266000</v>
      </c>
      <c r="J2521" t="s">
        <v>62</v>
      </c>
      <c r="K2521" t="s">
        <v>73</v>
      </c>
      <c r="L2521">
        <v>1</v>
      </c>
      <c r="M2521" s="2">
        <v>117</v>
      </c>
      <c r="N2521" s="2">
        <v>193</v>
      </c>
      <c r="O2521" s="2">
        <f>Ventas[[#This Row],[Cantidad]]*Ventas[[#This Row],[Costo unitario]]</f>
        <v>117</v>
      </c>
      <c r="P2521" s="2">
        <f>Ventas[[#This Row],[Cantidad]]*Ventas[[#This Row],[Precio unitario]]</f>
        <v>193</v>
      </c>
    </row>
    <row r="2522" spans="2:16" x14ac:dyDescent="0.3">
      <c r="B2522" s="1">
        <v>42519</v>
      </c>
      <c r="C2522">
        <v>2016</v>
      </c>
      <c r="D2522" t="s">
        <v>53</v>
      </c>
      <c r="E2522">
        <v>41</v>
      </c>
      <c r="F2522" t="s">
        <v>89</v>
      </c>
      <c r="G2522" t="s">
        <v>37</v>
      </c>
      <c r="H2522" t="s">
        <v>6</v>
      </c>
      <c r="I2522" s="16">
        <f>VLOOKUP(Ventas[[#This Row],[Estado]], Población[#All], 2, 0)</f>
        <v>6266000</v>
      </c>
      <c r="J2522" t="s">
        <v>61</v>
      </c>
      <c r="K2522" t="s">
        <v>66</v>
      </c>
      <c r="L2522">
        <v>2</v>
      </c>
      <c r="M2522" s="2">
        <v>175</v>
      </c>
      <c r="N2522" s="2">
        <v>267.5</v>
      </c>
      <c r="O2522" s="2">
        <f>Ventas[[#This Row],[Cantidad]]*Ventas[[#This Row],[Costo unitario]]</f>
        <v>350</v>
      </c>
      <c r="P2522" s="2">
        <f>Ventas[[#This Row],[Cantidad]]*Ventas[[#This Row],[Precio unitario]]</f>
        <v>535</v>
      </c>
    </row>
    <row r="2523" spans="2:16" x14ac:dyDescent="0.3">
      <c r="B2523" s="1">
        <v>42527</v>
      </c>
      <c r="C2523">
        <v>2016</v>
      </c>
      <c r="D2523" t="s">
        <v>54</v>
      </c>
      <c r="E2523">
        <v>41</v>
      </c>
      <c r="F2523" t="s">
        <v>89</v>
      </c>
      <c r="G2523" t="s">
        <v>37</v>
      </c>
      <c r="H2523" t="s">
        <v>6</v>
      </c>
      <c r="I2523" s="16">
        <f>VLOOKUP(Ventas[[#This Row],[Estado]], Población[#All], 2, 0)</f>
        <v>6266000</v>
      </c>
      <c r="J2523" t="s">
        <v>63</v>
      </c>
      <c r="K2523" t="s">
        <v>77</v>
      </c>
      <c r="L2523">
        <v>3</v>
      </c>
      <c r="M2523" s="2">
        <v>567</v>
      </c>
      <c r="N2523" s="2">
        <v>668.33333300000004</v>
      </c>
      <c r="O2523" s="2">
        <f>Ventas[[#This Row],[Cantidad]]*Ventas[[#This Row],[Costo unitario]]</f>
        <v>1701</v>
      </c>
      <c r="P2523" s="2">
        <f>Ventas[[#This Row],[Cantidad]]*Ventas[[#This Row],[Precio unitario]]</f>
        <v>2004.9999990000001</v>
      </c>
    </row>
    <row r="2524" spans="2:16" x14ac:dyDescent="0.3">
      <c r="B2524" s="1">
        <v>42527</v>
      </c>
      <c r="C2524">
        <v>2016</v>
      </c>
      <c r="D2524" t="s">
        <v>54</v>
      </c>
      <c r="E2524">
        <v>41</v>
      </c>
      <c r="F2524" t="s">
        <v>89</v>
      </c>
      <c r="G2524" t="s">
        <v>37</v>
      </c>
      <c r="H2524" t="s">
        <v>6</v>
      </c>
      <c r="I2524" s="16">
        <f>VLOOKUP(Ventas[[#This Row],[Estado]], Población[#All], 2, 0)</f>
        <v>6266000</v>
      </c>
      <c r="J2524" t="s">
        <v>62</v>
      </c>
      <c r="K2524" t="s">
        <v>73</v>
      </c>
      <c r="L2524">
        <v>1</v>
      </c>
      <c r="M2524" s="2">
        <v>72</v>
      </c>
      <c r="N2524" s="2">
        <v>107</v>
      </c>
      <c r="O2524" s="2">
        <f>Ventas[[#This Row],[Cantidad]]*Ventas[[#This Row],[Costo unitario]]</f>
        <v>72</v>
      </c>
      <c r="P2524" s="2">
        <f>Ventas[[#This Row],[Cantidad]]*Ventas[[#This Row],[Precio unitario]]</f>
        <v>107</v>
      </c>
    </row>
    <row r="2525" spans="2:16" x14ac:dyDescent="0.3">
      <c r="B2525" s="1">
        <v>42527</v>
      </c>
      <c r="C2525">
        <v>2016</v>
      </c>
      <c r="D2525" t="s">
        <v>54</v>
      </c>
      <c r="E2525">
        <v>41</v>
      </c>
      <c r="F2525" t="s">
        <v>89</v>
      </c>
      <c r="G2525" t="s">
        <v>37</v>
      </c>
      <c r="H2525" t="s">
        <v>6</v>
      </c>
      <c r="I2525" s="16">
        <f>VLOOKUP(Ventas[[#This Row],[Estado]], Población[#All], 2, 0)</f>
        <v>6266000</v>
      </c>
      <c r="J2525" t="s">
        <v>62</v>
      </c>
      <c r="K2525" t="s">
        <v>70</v>
      </c>
      <c r="L2525">
        <v>1</v>
      </c>
      <c r="M2525" s="2">
        <v>648</v>
      </c>
      <c r="N2525" s="2">
        <v>871</v>
      </c>
      <c r="O2525" s="2">
        <f>Ventas[[#This Row],[Cantidad]]*Ventas[[#This Row],[Costo unitario]]</f>
        <v>648</v>
      </c>
      <c r="P2525" s="2">
        <f>Ventas[[#This Row],[Cantidad]]*Ventas[[#This Row],[Precio unitario]]</f>
        <v>871</v>
      </c>
    </row>
    <row r="2526" spans="2:16" hidden="1" x14ac:dyDescent="0.3">
      <c r="B2526" s="1">
        <v>42270</v>
      </c>
      <c r="C2526">
        <v>2015</v>
      </c>
      <c r="D2526" t="s">
        <v>57</v>
      </c>
      <c r="E2526">
        <v>41</v>
      </c>
      <c r="F2526" t="s">
        <v>89</v>
      </c>
      <c r="G2526" t="s">
        <v>37</v>
      </c>
      <c r="H2526" t="s">
        <v>6</v>
      </c>
      <c r="I2526" s="16">
        <f>VLOOKUP(Ventas[[#This Row],[Estado]], Población[#All], 2, 0)</f>
        <v>6266000</v>
      </c>
      <c r="J2526" t="s">
        <v>63</v>
      </c>
      <c r="K2526" t="s">
        <v>67</v>
      </c>
      <c r="L2526">
        <v>3</v>
      </c>
      <c r="M2526" s="2">
        <v>773.33</v>
      </c>
      <c r="N2526" s="2">
        <v>792</v>
      </c>
      <c r="O2526" s="2">
        <f>Ventas[[#This Row],[Cantidad]]*Ventas[[#This Row],[Costo unitario]]</f>
        <v>2319.9900000000002</v>
      </c>
      <c r="P2526" s="2">
        <f>Ventas[[#This Row],[Cantidad]]*Ventas[[#This Row],[Precio unitario]]</f>
        <v>2376</v>
      </c>
    </row>
    <row r="2527" spans="2:16" x14ac:dyDescent="0.3">
      <c r="B2527" s="1">
        <v>42379</v>
      </c>
      <c r="C2527">
        <v>2016</v>
      </c>
      <c r="D2527" t="s">
        <v>49</v>
      </c>
      <c r="E2527">
        <v>41</v>
      </c>
      <c r="F2527" t="s">
        <v>89</v>
      </c>
      <c r="G2527" t="s">
        <v>37</v>
      </c>
      <c r="H2527" t="s">
        <v>10</v>
      </c>
      <c r="I2527" s="16">
        <f>VLOOKUP(Ventas[[#This Row],[Estado]], Población[#All], 2, 0)</f>
        <v>17930000</v>
      </c>
      <c r="J2527" t="s">
        <v>63</v>
      </c>
      <c r="K2527" t="s">
        <v>67</v>
      </c>
      <c r="L2527">
        <v>2</v>
      </c>
      <c r="M2527" s="2">
        <v>1160</v>
      </c>
      <c r="N2527" s="2">
        <v>1303</v>
      </c>
      <c r="O2527" s="2">
        <f>Ventas[[#This Row],[Cantidad]]*Ventas[[#This Row],[Costo unitario]]</f>
        <v>2320</v>
      </c>
      <c r="P2527" s="2">
        <f>Ventas[[#This Row],[Cantidad]]*Ventas[[#This Row],[Precio unitario]]</f>
        <v>2606</v>
      </c>
    </row>
    <row r="2528" spans="2:16" x14ac:dyDescent="0.3">
      <c r="B2528" s="1">
        <v>42379</v>
      </c>
      <c r="C2528">
        <v>2016</v>
      </c>
      <c r="D2528" t="s">
        <v>49</v>
      </c>
      <c r="E2528">
        <v>41</v>
      </c>
      <c r="F2528" t="s">
        <v>89</v>
      </c>
      <c r="G2528" t="s">
        <v>37</v>
      </c>
      <c r="H2528" t="s">
        <v>10</v>
      </c>
      <c r="I2528" s="16">
        <f>VLOOKUP(Ventas[[#This Row],[Estado]], Población[#All], 2, 0)</f>
        <v>17930000</v>
      </c>
      <c r="J2528" t="s">
        <v>61</v>
      </c>
      <c r="K2528" t="s">
        <v>78</v>
      </c>
      <c r="L2528">
        <v>2</v>
      </c>
      <c r="M2528" s="2">
        <v>140</v>
      </c>
      <c r="N2528" s="2">
        <v>226.5</v>
      </c>
      <c r="O2528" s="2">
        <f>Ventas[[#This Row],[Cantidad]]*Ventas[[#This Row],[Costo unitario]]</f>
        <v>280</v>
      </c>
      <c r="P2528" s="2">
        <f>Ventas[[#This Row],[Cantidad]]*Ventas[[#This Row],[Precio unitario]]</f>
        <v>453</v>
      </c>
    </row>
    <row r="2529" spans="2:16" x14ac:dyDescent="0.3">
      <c r="B2529" s="1">
        <v>42379</v>
      </c>
      <c r="C2529">
        <v>2016</v>
      </c>
      <c r="D2529" t="s">
        <v>49</v>
      </c>
      <c r="E2529">
        <v>41</v>
      </c>
      <c r="F2529" t="s">
        <v>89</v>
      </c>
      <c r="G2529" t="s">
        <v>37</v>
      </c>
      <c r="H2529" t="s">
        <v>10</v>
      </c>
      <c r="I2529" s="16">
        <f>VLOOKUP(Ventas[[#This Row],[Estado]], Población[#All], 2, 0)</f>
        <v>17930000</v>
      </c>
      <c r="J2529" t="s">
        <v>61</v>
      </c>
      <c r="K2529" t="s">
        <v>78</v>
      </c>
      <c r="L2529">
        <v>3</v>
      </c>
      <c r="M2529" s="2">
        <v>26.67</v>
      </c>
      <c r="N2529" s="2">
        <v>38.333333000000003</v>
      </c>
      <c r="O2529" s="2">
        <f>Ventas[[#This Row],[Cantidad]]*Ventas[[#This Row],[Costo unitario]]</f>
        <v>80.010000000000005</v>
      </c>
      <c r="P2529" s="2">
        <f>Ventas[[#This Row],[Cantidad]]*Ventas[[#This Row],[Precio unitario]]</f>
        <v>114.999999</v>
      </c>
    </row>
    <row r="2530" spans="2:16" x14ac:dyDescent="0.3">
      <c r="B2530" s="1">
        <v>42379</v>
      </c>
      <c r="C2530">
        <v>2016</v>
      </c>
      <c r="D2530" t="s">
        <v>49</v>
      </c>
      <c r="E2530">
        <v>41</v>
      </c>
      <c r="F2530" t="s">
        <v>89</v>
      </c>
      <c r="G2530" t="s">
        <v>37</v>
      </c>
      <c r="H2530" t="s">
        <v>10</v>
      </c>
      <c r="I2530" s="16">
        <f>VLOOKUP(Ventas[[#This Row],[Estado]], Población[#All], 2, 0)</f>
        <v>17930000</v>
      </c>
      <c r="J2530" t="s">
        <v>61</v>
      </c>
      <c r="K2530" t="s">
        <v>66</v>
      </c>
      <c r="L2530">
        <v>1</v>
      </c>
      <c r="M2530" s="2">
        <v>595</v>
      </c>
      <c r="N2530" s="2">
        <v>881</v>
      </c>
      <c r="O2530" s="2">
        <f>Ventas[[#This Row],[Cantidad]]*Ventas[[#This Row],[Costo unitario]]</f>
        <v>595</v>
      </c>
      <c r="P2530" s="2">
        <f>Ventas[[#This Row],[Cantidad]]*Ventas[[#This Row],[Precio unitario]]</f>
        <v>881</v>
      </c>
    </row>
    <row r="2531" spans="2:16" x14ac:dyDescent="0.3">
      <c r="B2531" s="1">
        <v>42497</v>
      </c>
      <c r="C2531">
        <v>2016</v>
      </c>
      <c r="D2531" t="s">
        <v>53</v>
      </c>
      <c r="E2531">
        <v>41</v>
      </c>
      <c r="F2531" t="s">
        <v>89</v>
      </c>
      <c r="G2531" t="s">
        <v>37</v>
      </c>
      <c r="H2531" t="s">
        <v>10</v>
      </c>
      <c r="I2531" s="16">
        <f>VLOOKUP(Ventas[[#This Row],[Estado]], Población[#All], 2, 0)</f>
        <v>17930000</v>
      </c>
      <c r="J2531" t="s">
        <v>63</v>
      </c>
      <c r="K2531" t="s">
        <v>74</v>
      </c>
      <c r="L2531">
        <v>2</v>
      </c>
      <c r="M2531" s="2">
        <v>1192</v>
      </c>
      <c r="N2531" s="2">
        <v>1429.5</v>
      </c>
      <c r="O2531" s="2">
        <f>Ventas[[#This Row],[Cantidad]]*Ventas[[#This Row],[Costo unitario]]</f>
        <v>2384</v>
      </c>
      <c r="P2531" s="2">
        <f>Ventas[[#This Row],[Cantidad]]*Ventas[[#This Row],[Precio unitario]]</f>
        <v>2859</v>
      </c>
    </row>
    <row r="2532" spans="2:16" x14ac:dyDescent="0.3">
      <c r="B2532" s="1">
        <v>42497</v>
      </c>
      <c r="C2532">
        <v>2016</v>
      </c>
      <c r="D2532" t="s">
        <v>53</v>
      </c>
      <c r="E2532">
        <v>41</v>
      </c>
      <c r="F2532" t="s">
        <v>89</v>
      </c>
      <c r="G2532" t="s">
        <v>37</v>
      </c>
      <c r="H2532" t="s">
        <v>10</v>
      </c>
      <c r="I2532" s="16">
        <f>VLOOKUP(Ventas[[#This Row],[Estado]], Población[#All], 2, 0)</f>
        <v>17930000</v>
      </c>
      <c r="J2532" t="s">
        <v>61</v>
      </c>
      <c r="K2532" t="s">
        <v>66</v>
      </c>
      <c r="L2532">
        <v>2</v>
      </c>
      <c r="M2532" s="2">
        <v>367.5</v>
      </c>
      <c r="N2532" s="2">
        <v>546</v>
      </c>
      <c r="O2532" s="2">
        <f>Ventas[[#This Row],[Cantidad]]*Ventas[[#This Row],[Costo unitario]]</f>
        <v>735</v>
      </c>
      <c r="P2532" s="2">
        <f>Ventas[[#This Row],[Cantidad]]*Ventas[[#This Row],[Precio unitario]]</f>
        <v>1092</v>
      </c>
    </row>
    <row r="2533" spans="2:16" x14ac:dyDescent="0.3">
      <c r="B2533" s="1">
        <v>42548</v>
      </c>
      <c r="C2533">
        <v>2016</v>
      </c>
      <c r="D2533" t="s">
        <v>54</v>
      </c>
      <c r="E2533">
        <v>41</v>
      </c>
      <c r="F2533" t="s">
        <v>89</v>
      </c>
      <c r="G2533" t="s">
        <v>37</v>
      </c>
      <c r="H2533" t="s">
        <v>10</v>
      </c>
      <c r="I2533" s="16">
        <f>VLOOKUP(Ventas[[#This Row],[Estado]], Población[#All], 2, 0)</f>
        <v>17930000</v>
      </c>
      <c r="J2533" t="s">
        <v>63</v>
      </c>
      <c r="K2533" t="s">
        <v>77</v>
      </c>
      <c r="L2533">
        <v>2</v>
      </c>
      <c r="M2533" s="2">
        <v>850.5</v>
      </c>
      <c r="N2533" s="2">
        <v>1196.5</v>
      </c>
      <c r="O2533" s="2">
        <f>Ventas[[#This Row],[Cantidad]]*Ventas[[#This Row],[Costo unitario]]</f>
        <v>1701</v>
      </c>
      <c r="P2533" s="2">
        <f>Ventas[[#This Row],[Cantidad]]*Ventas[[#This Row],[Precio unitario]]</f>
        <v>2393</v>
      </c>
    </row>
    <row r="2534" spans="2:16" x14ac:dyDescent="0.3">
      <c r="B2534" s="1">
        <v>42548</v>
      </c>
      <c r="C2534">
        <v>2016</v>
      </c>
      <c r="D2534" t="s">
        <v>54</v>
      </c>
      <c r="E2534">
        <v>41</v>
      </c>
      <c r="F2534" t="s">
        <v>89</v>
      </c>
      <c r="G2534" t="s">
        <v>37</v>
      </c>
      <c r="H2534" t="s">
        <v>10</v>
      </c>
      <c r="I2534" s="16">
        <f>VLOOKUP(Ventas[[#This Row],[Estado]], Población[#All], 2, 0)</f>
        <v>17930000</v>
      </c>
      <c r="J2534" t="s">
        <v>62</v>
      </c>
      <c r="K2534" t="s">
        <v>73</v>
      </c>
      <c r="L2534">
        <v>3</v>
      </c>
      <c r="M2534" s="2">
        <v>48</v>
      </c>
      <c r="N2534" s="2">
        <v>74.666667000000004</v>
      </c>
      <c r="O2534" s="2">
        <f>Ventas[[#This Row],[Cantidad]]*Ventas[[#This Row],[Costo unitario]]</f>
        <v>144</v>
      </c>
      <c r="P2534" s="2">
        <f>Ventas[[#This Row],[Cantidad]]*Ventas[[#This Row],[Precio unitario]]</f>
        <v>224.000001</v>
      </c>
    </row>
    <row r="2535" spans="2:16" hidden="1" x14ac:dyDescent="0.3">
      <c r="B2535" s="1">
        <v>42260</v>
      </c>
      <c r="C2535">
        <v>2015</v>
      </c>
      <c r="D2535" t="s">
        <v>57</v>
      </c>
      <c r="E2535">
        <v>41</v>
      </c>
      <c r="F2535" t="s">
        <v>89</v>
      </c>
      <c r="G2535" t="s">
        <v>37</v>
      </c>
      <c r="H2535" t="s">
        <v>10</v>
      </c>
      <c r="I2535" s="16">
        <f>VLOOKUP(Ventas[[#This Row],[Estado]], Población[#All], 2, 0)</f>
        <v>17930000</v>
      </c>
      <c r="J2535" t="s">
        <v>63</v>
      </c>
      <c r="K2535" t="s">
        <v>67</v>
      </c>
      <c r="L2535">
        <v>1</v>
      </c>
      <c r="M2535" s="2">
        <v>2320</v>
      </c>
      <c r="N2535" s="2">
        <v>2726</v>
      </c>
      <c r="O2535" s="2">
        <f>Ventas[[#This Row],[Cantidad]]*Ventas[[#This Row],[Costo unitario]]</f>
        <v>2320</v>
      </c>
      <c r="P2535" s="2">
        <f>Ventas[[#This Row],[Cantidad]]*Ventas[[#This Row],[Precio unitario]]</f>
        <v>2726</v>
      </c>
    </row>
    <row r="2536" spans="2:16" hidden="1" x14ac:dyDescent="0.3">
      <c r="B2536" s="1">
        <v>42260</v>
      </c>
      <c r="C2536">
        <v>2015</v>
      </c>
      <c r="D2536" t="s">
        <v>57</v>
      </c>
      <c r="E2536">
        <v>41</v>
      </c>
      <c r="F2536" t="s">
        <v>89</v>
      </c>
      <c r="G2536" t="s">
        <v>37</v>
      </c>
      <c r="H2536" t="s">
        <v>10</v>
      </c>
      <c r="I2536" s="16">
        <f>VLOOKUP(Ventas[[#This Row],[Estado]], Población[#All], 2, 0)</f>
        <v>17930000</v>
      </c>
      <c r="J2536" t="s">
        <v>61</v>
      </c>
      <c r="K2536" t="s">
        <v>78</v>
      </c>
      <c r="L2536">
        <v>3</v>
      </c>
      <c r="M2536" s="2">
        <v>60</v>
      </c>
      <c r="N2536" s="2">
        <v>77.666667000000004</v>
      </c>
      <c r="O2536" s="2">
        <f>Ventas[[#This Row],[Cantidad]]*Ventas[[#This Row],[Costo unitario]]</f>
        <v>180</v>
      </c>
      <c r="P2536" s="2">
        <f>Ventas[[#This Row],[Cantidad]]*Ventas[[#This Row],[Precio unitario]]</f>
        <v>233.000001</v>
      </c>
    </row>
    <row r="2537" spans="2:16" hidden="1" x14ac:dyDescent="0.3">
      <c r="B2537" s="1">
        <v>42260</v>
      </c>
      <c r="C2537">
        <v>2015</v>
      </c>
      <c r="D2537" t="s">
        <v>57</v>
      </c>
      <c r="E2537">
        <v>41</v>
      </c>
      <c r="F2537" t="s">
        <v>89</v>
      </c>
      <c r="G2537" t="s">
        <v>37</v>
      </c>
      <c r="H2537" t="s">
        <v>10</v>
      </c>
      <c r="I2537" s="16">
        <f>VLOOKUP(Ventas[[#This Row],[Estado]], Población[#All], 2, 0)</f>
        <v>17930000</v>
      </c>
      <c r="J2537" t="s">
        <v>61</v>
      </c>
      <c r="K2537" t="s">
        <v>78</v>
      </c>
      <c r="L2537">
        <v>1</v>
      </c>
      <c r="M2537" s="2">
        <v>25</v>
      </c>
      <c r="N2537" s="2">
        <v>35</v>
      </c>
      <c r="O2537" s="2">
        <f>Ventas[[#This Row],[Cantidad]]*Ventas[[#This Row],[Costo unitario]]</f>
        <v>25</v>
      </c>
      <c r="P2537" s="2">
        <f>Ventas[[#This Row],[Cantidad]]*Ventas[[#This Row],[Precio unitario]]</f>
        <v>35</v>
      </c>
    </row>
    <row r="2538" spans="2:16" hidden="1" x14ac:dyDescent="0.3">
      <c r="B2538" s="1">
        <v>42310</v>
      </c>
      <c r="C2538">
        <v>2015</v>
      </c>
      <c r="D2538" t="s">
        <v>59</v>
      </c>
      <c r="E2538">
        <v>41</v>
      </c>
      <c r="F2538" t="s">
        <v>89</v>
      </c>
      <c r="G2538" t="s">
        <v>37</v>
      </c>
      <c r="H2538" t="s">
        <v>10</v>
      </c>
      <c r="I2538" s="16">
        <f>VLOOKUP(Ventas[[#This Row],[Estado]], Población[#All], 2, 0)</f>
        <v>17930000</v>
      </c>
      <c r="J2538" t="s">
        <v>63</v>
      </c>
      <c r="K2538" t="s">
        <v>74</v>
      </c>
      <c r="L2538">
        <v>3</v>
      </c>
      <c r="M2538" s="2">
        <v>794.67</v>
      </c>
      <c r="N2538" s="2">
        <v>931.33333300000004</v>
      </c>
      <c r="O2538" s="2">
        <f>Ventas[[#This Row],[Cantidad]]*Ventas[[#This Row],[Costo unitario]]</f>
        <v>2384.0099999999998</v>
      </c>
      <c r="P2538" s="2">
        <f>Ventas[[#This Row],[Cantidad]]*Ventas[[#This Row],[Precio unitario]]</f>
        <v>2793.9999990000001</v>
      </c>
    </row>
    <row r="2539" spans="2:16" hidden="1" x14ac:dyDescent="0.3">
      <c r="B2539" s="1">
        <v>42310</v>
      </c>
      <c r="C2539">
        <v>2015</v>
      </c>
      <c r="D2539" t="s">
        <v>59</v>
      </c>
      <c r="E2539">
        <v>41</v>
      </c>
      <c r="F2539" t="s">
        <v>89</v>
      </c>
      <c r="G2539" t="s">
        <v>37</v>
      </c>
      <c r="H2539" t="s">
        <v>10</v>
      </c>
      <c r="I2539" s="16">
        <f>VLOOKUP(Ventas[[#This Row],[Estado]], Población[#All], 2, 0)</f>
        <v>17930000</v>
      </c>
      <c r="J2539" t="s">
        <v>62</v>
      </c>
      <c r="K2539" t="s">
        <v>73</v>
      </c>
      <c r="L2539">
        <v>3</v>
      </c>
      <c r="M2539" s="2">
        <v>36</v>
      </c>
      <c r="N2539" s="2">
        <v>45.666666999999997</v>
      </c>
      <c r="O2539" s="2">
        <f>Ventas[[#This Row],[Cantidad]]*Ventas[[#This Row],[Costo unitario]]</f>
        <v>108</v>
      </c>
      <c r="P2539" s="2">
        <f>Ventas[[#This Row],[Cantidad]]*Ventas[[#This Row],[Precio unitario]]</f>
        <v>137.000001</v>
      </c>
    </row>
    <row r="2540" spans="2:16" x14ac:dyDescent="0.3">
      <c r="B2540" s="1">
        <v>42448</v>
      </c>
      <c r="C2540">
        <v>2016</v>
      </c>
      <c r="D2540" t="s">
        <v>51</v>
      </c>
      <c r="E2540">
        <v>41</v>
      </c>
      <c r="F2540" t="s">
        <v>89</v>
      </c>
      <c r="G2540" t="s">
        <v>37</v>
      </c>
      <c r="H2540" t="s">
        <v>7</v>
      </c>
      <c r="I2540" s="16">
        <f>VLOOKUP(Ventas[[#This Row],[Estado]], Población[#All], 2, 0)</f>
        <v>1841000</v>
      </c>
      <c r="J2540" t="s">
        <v>63</v>
      </c>
      <c r="K2540" t="s">
        <v>74</v>
      </c>
      <c r="L2540">
        <v>2</v>
      </c>
      <c r="M2540" s="2">
        <v>1192</v>
      </c>
      <c r="N2540" s="2">
        <v>1503.5</v>
      </c>
      <c r="O2540" s="2">
        <f>Ventas[[#This Row],[Cantidad]]*Ventas[[#This Row],[Costo unitario]]</f>
        <v>2384</v>
      </c>
      <c r="P2540" s="2">
        <f>Ventas[[#This Row],[Cantidad]]*Ventas[[#This Row],[Precio unitario]]</f>
        <v>3007</v>
      </c>
    </row>
    <row r="2541" spans="2:16" x14ac:dyDescent="0.3">
      <c r="B2541" s="1">
        <v>42507</v>
      </c>
      <c r="C2541">
        <v>2016</v>
      </c>
      <c r="D2541" t="s">
        <v>53</v>
      </c>
      <c r="E2541">
        <v>41</v>
      </c>
      <c r="F2541" t="s">
        <v>89</v>
      </c>
      <c r="G2541" t="s">
        <v>37</v>
      </c>
      <c r="H2541" t="s">
        <v>7</v>
      </c>
      <c r="I2541" s="16">
        <f>VLOOKUP(Ventas[[#This Row],[Estado]], Población[#All], 2, 0)</f>
        <v>1841000</v>
      </c>
      <c r="J2541" t="s">
        <v>63</v>
      </c>
      <c r="K2541" t="s">
        <v>74</v>
      </c>
      <c r="L2541">
        <v>1</v>
      </c>
      <c r="M2541" s="2">
        <v>2384</v>
      </c>
      <c r="N2541" s="2">
        <v>3245</v>
      </c>
      <c r="O2541" s="2">
        <f>Ventas[[#This Row],[Cantidad]]*Ventas[[#This Row],[Costo unitario]]</f>
        <v>2384</v>
      </c>
      <c r="P2541" s="2">
        <f>Ventas[[#This Row],[Cantidad]]*Ventas[[#This Row],[Precio unitario]]</f>
        <v>3245</v>
      </c>
    </row>
    <row r="2542" spans="2:16" x14ac:dyDescent="0.3">
      <c r="B2542" s="1">
        <v>42507</v>
      </c>
      <c r="C2542">
        <v>2016</v>
      </c>
      <c r="D2542" t="s">
        <v>53</v>
      </c>
      <c r="E2542">
        <v>41</v>
      </c>
      <c r="F2542" t="s">
        <v>89</v>
      </c>
      <c r="G2542" t="s">
        <v>37</v>
      </c>
      <c r="H2542" t="s">
        <v>7</v>
      </c>
      <c r="I2542" s="16">
        <f>VLOOKUP(Ventas[[#This Row],[Estado]], Población[#All], 2, 0)</f>
        <v>1841000</v>
      </c>
      <c r="J2542" t="s">
        <v>61</v>
      </c>
      <c r="K2542" t="s">
        <v>78</v>
      </c>
      <c r="L2542">
        <v>3</v>
      </c>
      <c r="M2542" s="2">
        <v>13.33</v>
      </c>
      <c r="N2542" s="2">
        <v>20</v>
      </c>
      <c r="O2542" s="2">
        <f>Ventas[[#This Row],[Cantidad]]*Ventas[[#This Row],[Costo unitario]]</f>
        <v>39.99</v>
      </c>
      <c r="P2542" s="2">
        <f>Ventas[[#This Row],[Cantidad]]*Ventas[[#This Row],[Precio unitario]]</f>
        <v>60</v>
      </c>
    </row>
    <row r="2543" spans="2:16" x14ac:dyDescent="0.3">
      <c r="B2543" s="1">
        <v>42507</v>
      </c>
      <c r="C2543">
        <v>2016</v>
      </c>
      <c r="D2543" t="s">
        <v>53</v>
      </c>
      <c r="E2543">
        <v>41</v>
      </c>
      <c r="F2543" t="s">
        <v>89</v>
      </c>
      <c r="G2543" t="s">
        <v>37</v>
      </c>
      <c r="H2543" t="s">
        <v>7</v>
      </c>
      <c r="I2543" s="16">
        <f>VLOOKUP(Ventas[[#This Row],[Estado]], Población[#All], 2, 0)</f>
        <v>1841000</v>
      </c>
      <c r="J2543" t="s">
        <v>61</v>
      </c>
      <c r="K2543" t="s">
        <v>78</v>
      </c>
      <c r="L2543">
        <v>3</v>
      </c>
      <c r="M2543" s="2">
        <v>66</v>
      </c>
      <c r="N2543" s="2">
        <v>105.666667</v>
      </c>
      <c r="O2543" s="2">
        <f>Ventas[[#This Row],[Cantidad]]*Ventas[[#This Row],[Costo unitario]]</f>
        <v>198</v>
      </c>
      <c r="P2543" s="2">
        <f>Ventas[[#This Row],[Cantidad]]*Ventas[[#This Row],[Precio unitario]]</f>
        <v>317.000001</v>
      </c>
    </row>
    <row r="2544" spans="2:16" x14ac:dyDescent="0.3">
      <c r="B2544" s="1">
        <v>42543</v>
      </c>
      <c r="C2544">
        <v>2016</v>
      </c>
      <c r="D2544" t="s">
        <v>54</v>
      </c>
      <c r="E2544">
        <v>41</v>
      </c>
      <c r="F2544" t="s">
        <v>89</v>
      </c>
      <c r="G2544" t="s">
        <v>37</v>
      </c>
      <c r="H2544" t="s">
        <v>7</v>
      </c>
      <c r="I2544" s="16">
        <f>VLOOKUP(Ventas[[#This Row],[Estado]], Población[#All], 2, 0)</f>
        <v>1841000</v>
      </c>
      <c r="J2544" t="s">
        <v>63</v>
      </c>
      <c r="K2544" t="s">
        <v>77</v>
      </c>
      <c r="L2544">
        <v>3</v>
      </c>
      <c r="M2544" s="2">
        <v>814.33</v>
      </c>
      <c r="N2544" s="2">
        <v>1134.666667</v>
      </c>
      <c r="O2544" s="2">
        <f>Ventas[[#This Row],[Cantidad]]*Ventas[[#This Row],[Costo unitario]]</f>
        <v>2442.9900000000002</v>
      </c>
      <c r="P2544" s="2">
        <f>Ventas[[#This Row],[Cantidad]]*Ventas[[#This Row],[Precio unitario]]</f>
        <v>3404.0000009999999</v>
      </c>
    </row>
    <row r="2545" spans="2:16" hidden="1" x14ac:dyDescent="0.3">
      <c r="B2545" s="1">
        <v>42188</v>
      </c>
      <c r="C2545">
        <v>2015</v>
      </c>
      <c r="D2545" t="s">
        <v>55</v>
      </c>
      <c r="E2545">
        <v>41</v>
      </c>
      <c r="F2545" t="s">
        <v>89</v>
      </c>
      <c r="G2545" t="s">
        <v>37</v>
      </c>
      <c r="H2545" t="s">
        <v>7</v>
      </c>
      <c r="I2545" s="16">
        <f>VLOOKUP(Ventas[[#This Row],[Estado]], Población[#All], 2, 0)</f>
        <v>1841000</v>
      </c>
      <c r="J2545" t="s">
        <v>63</v>
      </c>
      <c r="K2545" t="s">
        <v>77</v>
      </c>
      <c r="L2545">
        <v>2</v>
      </c>
      <c r="M2545" s="2">
        <v>560</v>
      </c>
      <c r="N2545" s="2">
        <v>644.5</v>
      </c>
      <c r="O2545" s="2">
        <f>Ventas[[#This Row],[Cantidad]]*Ventas[[#This Row],[Costo unitario]]</f>
        <v>1120</v>
      </c>
      <c r="P2545" s="2">
        <f>Ventas[[#This Row],[Cantidad]]*Ventas[[#This Row],[Precio unitario]]</f>
        <v>1289</v>
      </c>
    </row>
    <row r="2546" spans="2:16" hidden="1" x14ac:dyDescent="0.3">
      <c r="B2546" s="1">
        <v>42188</v>
      </c>
      <c r="C2546">
        <v>2015</v>
      </c>
      <c r="D2546" t="s">
        <v>55</v>
      </c>
      <c r="E2546">
        <v>41</v>
      </c>
      <c r="F2546" t="s">
        <v>89</v>
      </c>
      <c r="G2546" t="s">
        <v>37</v>
      </c>
      <c r="H2546" t="s">
        <v>7</v>
      </c>
      <c r="I2546" s="16">
        <f>VLOOKUP(Ventas[[#This Row],[Estado]], Población[#All], 2, 0)</f>
        <v>1841000</v>
      </c>
      <c r="J2546" t="s">
        <v>62</v>
      </c>
      <c r="K2546" t="s">
        <v>73</v>
      </c>
      <c r="L2546">
        <v>2</v>
      </c>
      <c r="M2546" s="2">
        <v>31.5</v>
      </c>
      <c r="N2546" s="2">
        <v>41.5</v>
      </c>
      <c r="O2546" s="2">
        <f>Ventas[[#This Row],[Cantidad]]*Ventas[[#This Row],[Costo unitario]]</f>
        <v>63</v>
      </c>
      <c r="P2546" s="2">
        <f>Ventas[[#This Row],[Cantidad]]*Ventas[[#This Row],[Precio unitario]]</f>
        <v>83</v>
      </c>
    </row>
    <row r="2547" spans="2:16" hidden="1" x14ac:dyDescent="0.3">
      <c r="B2547" s="1">
        <v>42188</v>
      </c>
      <c r="C2547">
        <v>2015</v>
      </c>
      <c r="D2547" t="s">
        <v>55</v>
      </c>
      <c r="E2547">
        <v>41</v>
      </c>
      <c r="F2547" t="s">
        <v>89</v>
      </c>
      <c r="G2547" t="s">
        <v>37</v>
      </c>
      <c r="H2547" t="s">
        <v>7</v>
      </c>
      <c r="I2547" s="16">
        <f>VLOOKUP(Ventas[[#This Row],[Estado]], Población[#All], 2, 0)</f>
        <v>1841000</v>
      </c>
      <c r="J2547" t="s">
        <v>62</v>
      </c>
      <c r="K2547" t="s">
        <v>70</v>
      </c>
      <c r="L2547">
        <v>1</v>
      </c>
      <c r="M2547" s="2">
        <v>54</v>
      </c>
      <c r="N2547" s="2">
        <v>67</v>
      </c>
      <c r="O2547" s="2">
        <f>Ventas[[#This Row],[Cantidad]]*Ventas[[#This Row],[Costo unitario]]</f>
        <v>54</v>
      </c>
      <c r="P2547" s="2">
        <f>Ventas[[#This Row],[Cantidad]]*Ventas[[#This Row],[Precio unitario]]</f>
        <v>67</v>
      </c>
    </row>
    <row r="2548" spans="2:16" hidden="1" x14ac:dyDescent="0.3">
      <c r="B2548" s="1">
        <v>42212</v>
      </c>
      <c r="C2548">
        <v>2015</v>
      </c>
      <c r="D2548" t="s">
        <v>55</v>
      </c>
      <c r="E2548">
        <v>41</v>
      </c>
      <c r="F2548" t="s">
        <v>89</v>
      </c>
      <c r="G2548" t="s">
        <v>37</v>
      </c>
      <c r="H2548" t="s">
        <v>7</v>
      </c>
      <c r="I2548" s="16">
        <f>VLOOKUP(Ventas[[#This Row],[Estado]], Población[#All], 2, 0)</f>
        <v>1841000</v>
      </c>
      <c r="J2548" t="s">
        <v>63</v>
      </c>
      <c r="K2548" t="s">
        <v>67</v>
      </c>
      <c r="L2548">
        <v>3</v>
      </c>
      <c r="M2548" s="2">
        <v>773.33</v>
      </c>
      <c r="N2548" s="2">
        <v>918.66666699999996</v>
      </c>
      <c r="O2548" s="2">
        <f>Ventas[[#This Row],[Cantidad]]*Ventas[[#This Row],[Costo unitario]]</f>
        <v>2319.9900000000002</v>
      </c>
      <c r="P2548" s="2">
        <f>Ventas[[#This Row],[Cantidad]]*Ventas[[#This Row],[Precio unitario]]</f>
        <v>2756.0000009999999</v>
      </c>
    </row>
    <row r="2549" spans="2:16" hidden="1" x14ac:dyDescent="0.3">
      <c r="B2549" s="1">
        <v>42212</v>
      </c>
      <c r="C2549">
        <v>2015</v>
      </c>
      <c r="D2549" t="s">
        <v>55</v>
      </c>
      <c r="E2549">
        <v>41</v>
      </c>
      <c r="F2549" t="s">
        <v>89</v>
      </c>
      <c r="G2549" t="s">
        <v>37</v>
      </c>
      <c r="H2549" t="s">
        <v>7</v>
      </c>
      <c r="I2549" s="16">
        <f>VLOOKUP(Ventas[[#This Row],[Estado]], Población[#All], 2, 0)</f>
        <v>1841000</v>
      </c>
      <c r="J2549" t="s">
        <v>61</v>
      </c>
      <c r="K2549" t="s">
        <v>78</v>
      </c>
      <c r="L2549">
        <v>3</v>
      </c>
      <c r="M2549" s="2">
        <v>56.67</v>
      </c>
      <c r="N2549" s="2">
        <v>71.333332999999996</v>
      </c>
      <c r="O2549" s="2">
        <f>Ventas[[#This Row],[Cantidad]]*Ventas[[#This Row],[Costo unitario]]</f>
        <v>170.01</v>
      </c>
      <c r="P2549" s="2">
        <f>Ventas[[#This Row],[Cantidad]]*Ventas[[#This Row],[Precio unitario]]</f>
        <v>213.999999</v>
      </c>
    </row>
    <row r="2550" spans="2:16" hidden="1" x14ac:dyDescent="0.3">
      <c r="B2550" s="1">
        <v>42253</v>
      </c>
      <c r="C2550">
        <v>2015</v>
      </c>
      <c r="D2550" t="s">
        <v>57</v>
      </c>
      <c r="E2550">
        <v>41</v>
      </c>
      <c r="F2550" t="s">
        <v>89</v>
      </c>
      <c r="G2550" t="s">
        <v>37</v>
      </c>
      <c r="H2550" t="s">
        <v>7</v>
      </c>
      <c r="I2550" s="16">
        <f>VLOOKUP(Ventas[[#This Row],[Estado]], Población[#All], 2, 0)</f>
        <v>1841000</v>
      </c>
      <c r="J2550" t="s">
        <v>63</v>
      </c>
      <c r="K2550" t="s">
        <v>67</v>
      </c>
      <c r="L2550">
        <v>2</v>
      </c>
      <c r="M2550" s="2">
        <v>1160</v>
      </c>
      <c r="N2550" s="2">
        <v>1338.5</v>
      </c>
      <c r="O2550" s="2">
        <f>Ventas[[#This Row],[Cantidad]]*Ventas[[#This Row],[Costo unitario]]</f>
        <v>2320</v>
      </c>
      <c r="P2550" s="2">
        <f>Ventas[[#This Row],[Cantidad]]*Ventas[[#This Row],[Precio unitario]]</f>
        <v>2677</v>
      </c>
    </row>
    <row r="2551" spans="2:16" hidden="1" x14ac:dyDescent="0.3">
      <c r="B2551" s="1">
        <v>42253</v>
      </c>
      <c r="C2551">
        <v>2015</v>
      </c>
      <c r="D2551" t="s">
        <v>57</v>
      </c>
      <c r="E2551">
        <v>41</v>
      </c>
      <c r="F2551" t="s">
        <v>89</v>
      </c>
      <c r="G2551" t="s">
        <v>37</v>
      </c>
      <c r="H2551" t="s">
        <v>7</v>
      </c>
      <c r="I2551" s="16">
        <f>VLOOKUP(Ventas[[#This Row],[Estado]], Población[#All], 2, 0)</f>
        <v>1841000</v>
      </c>
      <c r="J2551" t="s">
        <v>61</v>
      </c>
      <c r="K2551" t="s">
        <v>78</v>
      </c>
      <c r="L2551">
        <v>2</v>
      </c>
      <c r="M2551" s="2">
        <v>90</v>
      </c>
      <c r="N2551" s="2">
        <v>115</v>
      </c>
      <c r="O2551" s="2">
        <f>Ventas[[#This Row],[Cantidad]]*Ventas[[#This Row],[Costo unitario]]</f>
        <v>180</v>
      </c>
      <c r="P2551" s="2">
        <f>Ventas[[#This Row],[Cantidad]]*Ventas[[#This Row],[Precio unitario]]</f>
        <v>230</v>
      </c>
    </row>
    <row r="2552" spans="2:16" hidden="1" x14ac:dyDescent="0.3">
      <c r="B2552" s="1">
        <v>42253</v>
      </c>
      <c r="C2552">
        <v>2015</v>
      </c>
      <c r="D2552" t="s">
        <v>57</v>
      </c>
      <c r="E2552">
        <v>41</v>
      </c>
      <c r="F2552" t="s">
        <v>89</v>
      </c>
      <c r="G2552" t="s">
        <v>37</v>
      </c>
      <c r="H2552" t="s">
        <v>7</v>
      </c>
      <c r="I2552" s="16">
        <f>VLOOKUP(Ventas[[#This Row],[Estado]], Población[#All], 2, 0)</f>
        <v>1841000</v>
      </c>
      <c r="J2552" t="s">
        <v>61</v>
      </c>
      <c r="K2552" t="s">
        <v>78</v>
      </c>
      <c r="L2552">
        <v>3</v>
      </c>
      <c r="M2552" s="2">
        <v>43.33</v>
      </c>
      <c r="N2552" s="2">
        <v>60</v>
      </c>
      <c r="O2552" s="2">
        <f>Ventas[[#This Row],[Cantidad]]*Ventas[[#This Row],[Costo unitario]]</f>
        <v>129.99</v>
      </c>
      <c r="P2552" s="2">
        <f>Ventas[[#This Row],[Cantidad]]*Ventas[[#This Row],[Precio unitario]]</f>
        <v>180</v>
      </c>
    </row>
    <row r="2553" spans="2:16" hidden="1" x14ac:dyDescent="0.3">
      <c r="B2553" s="1">
        <v>42332</v>
      </c>
      <c r="C2553">
        <v>2015</v>
      </c>
      <c r="D2553" t="s">
        <v>59</v>
      </c>
      <c r="E2553">
        <v>41</v>
      </c>
      <c r="F2553" t="s">
        <v>89</v>
      </c>
      <c r="G2553" t="s">
        <v>37</v>
      </c>
      <c r="H2553" t="s">
        <v>7</v>
      </c>
      <c r="I2553" s="16">
        <f>VLOOKUP(Ventas[[#This Row],[Estado]], Población[#All], 2, 0)</f>
        <v>1841000</v>
      </c>
      <c r="J2553" t="s">
        <v>63</v>
      </c>
      <c r="K2553" t="s">
        <v>67</v>
      </c>
      <c r="L2553">
        <v>1</v>
      </c>
      <c r="M2553" s="2">
        <v>2320</v>
      </c>
      <c r="N2553" s="2">
        <v>2592</v>
      </c>
      <c r="O2553" s="2">
        <f>Ventas[[#This Row],[Cantidad]]*Ventas[[#This Row],[Costo unitario]]</f>
        <v>2320</v>
      </c>
      <c r="P2553" s="2">
        <f>Ventas[[#This Row],[Cantidad]]*Ventas[[#This Row],[Precio unitario]]</f>
        <v>2592</v>
      </c>
    </row>
    <row r="2554" spans="2:16" x14ac:dyDescent="0.3">
      <c r="B2554" s="1">
        <v>42472</v>
      </c>
      <c r="C2554">
        <v>2016</v>
      </c>
      <c r="D2554" t="s">
        <v>52</v>
      </c>
      <c r="E2554">
        <v>42</v>
      </c>
      <c r="F2554" t="s">
        <v>90</v>
      </c>
      <c r="G2554" t="s">
        <v>35</v>
      </c>
      <c r="H2554" t="s">
        <v>16</v>
      </c>
      <c r="I2554" s="16">
        <f>VLOOKUP(Ventas[[#This Row],[Estado]], Población[#All], 2, 0)</f>
        <v>2592000</v>
      </c>
      <c r="J2554" t="s">
        <v>63</v>
      </c>
      <c r="K2554" t="s">
        <v>74</v>
      </c>
      <c r="L2554">
        <v>2</v>
      </c>
      <c r="M2554" s="2">
        <v>1192</v>
      </c>
      <c r="N2554" s="2">
        <v>1276.5</v>
      </c>
      <c r="O2554" s="2">
        <f>Ventas[[#This Row],[Cantidad]]*Ventas[[#This Row],[Costo unitario]]</f>
        <v>2384</v>
      </c>
      <c r="P2554" s="2">
        <f>Ventas[[#This Row],[Cantidad]]*Ventas[[#This Row],[Precio unitario]]</f>
        <v>2553</v>
      </c>
    </row>
    <row r="2555" spans="2:16" x14ac:dyDescent="0.3">
      <c r="B2555" s="1">
        <v>42472</v>
      </c>
      <c r="C2555">
        <v>2016</v>
      </c>
      <c r="D2555" t="s">
        <v>52</v>
      </c>
      <c r="E2555">
        <v>42</v>
      </c>
      <c r="F2555" t="s">
        <v>90</v>
      </c>
      <c r="G2555" t="s">
        <v>35</v>
      </c>
      <c r="H2555" t="s">
        <v>16</v>
      </c>
      <c r="I2555" s="16">
        <f>VLOOKUP(Ventas[[#This Row],[Estado]], Población[#All], 2, 0)</f>
        <v>2592000</v>
      </c>
      <c r="J2555" t="s">
        <v>61</v>
      </c>
      <c r="K2555" t="s">
        <v>66</v>
      </c>
      <c r="L2555">
        <v>2</v>
      </c>
      <c r="M2555" s="2">
        <v>122.5</v>
      </c>
      <c r="N2555" s="2">
        <v>150</v>
      </c>
      <c r="O2555" s="2">
        <f>Ventas[[#This Row],[Cantidad]]*Ventas[[#This Row],[Costo unitario]]</f>
        <v>245</v>
      </c>
      <c r="P2555" s="2">
        <f>Ventas[[#This Row],[Cantidad]]*Ventas[[#This Row],[Precio unitario]]</f>
        <v>300</v>
      </c>
    </row>
    <row r="2556" spans="2:16" x14ac:dyDescent="0.3">
      <c r="B2556" s="1">
        <v>42472</v>
      </c>
      <c r="C2556">
        <v>2016</v>
      </c>
      <c r="D2556" t="s">
        <v>52</v>
      </c>
      <c r="E2556">
        <v>42</v>
      </c>
      <c r="F2556" t="s">
        <v>90</v>
      </c>
      <c r="G2556" t="s">
        <v>35</v>
      </c>
      <c r="H2556" t="s">
        <v>16</v>
      </c>
      <c r="I2556" s="16">
        <f>VLOOKUP(Ventas[[#This Row],[Estado]], Población[#All], 2, 0)</f>
        <v>2592000</v>
      </c>
      <c r="J2556" t="s">
        <v>62</v>
      </c>
      <c r="K2556" t="s">
        <v>70</v>
      </c>
      <c r="L2556">
        <v>3</v>
      </c>
      <c r="M2556" s="2">
        <v>300</v>
      </c>
      <c r="N2556" s="2">
        <v>347</v>
      </c>
      <c r="O2556" s="2">
        <f>Ventas[[#This Row],[Cantidad]]*Ventas[[#This Row],[Costo unitario]]</f>
        <v>900</v>
      </c>
      <c r="P2556" s="2">
        <f>Ventas[[#This Row],[Cantidad]]*Ventas[[#This Row],[Precio unitario]]</f>
        <v>1041</v>
      </c>
    </row>
    <row r="2557" spans="2:16" hidden="1" x14ac:dyDescent="0.3">
      <c r="B2557" s="1">
        <v>42214</v>
      </c>
      <c r="C2557">
        <v>2015</v>
      </c>
      <c r="D2557" t="s">
        <v>55</v>
      </c>
      <c r="E2557">
        <v>42</v>
      </c>
      <c r="F2557" t="s">
        <v>90</v>
      </c>
      <c r="G2557" t="s">
        <v>35</v>
      </c>
      <c r="H2557" t="s">
        <v>16</v>
      </c>
      <c r="I2557" s="16">
        <f>VLOOKUP(Ventas[[#This Row],[Estado]], Población[#All], 2, 0)</f>
        <v>2592000</v>
      </c>
      <c r="J2557" t="s">
        <v>63</v>
      </c>
      <c r="K2557" t="s">
        <v>77</v>
      </c>
      <c r="L2557">
        <v>3</v>
      </c>
      <c r="M2557" s="2">
        <v>814.33</v>
      </c>
      <c r="N2557" s="2">
        <v>627</v>
      </c>
      <c r="O2557" s="2">
        <f>Ventas[[#This Row],[Cantidad]]*Ventas[[#This Row],[Costo unitario]]</f>
        <v>2442.9900000000002</v>
      </c>
      <c r="P2557" s="2">
        <f>Ventas[[#This Row],[Cantidad]]*Ventas[[#This Row],[Precio unitario]]</f>
        <v>1881</v>
      </c>
    </row>
    <row r="2558" spans="2:16" hidden="1" x14ac:dyDescent="0.3">
      <c r="B2558" s="1">
        <v>42219</v>
      </c>
      <c r="C2558">
        <v>2015</v>
      </c>
      <c r="D2558" t="s">
        <v>56</v>
      </c>
      <c r="E2558">
        <v>42</v>
      </c>
      <c r="F2558" t="s">
        <v>90</v>
      </c>
      <c r="G2558" t="s">
        <v>35</v>
      </c>
      <c r="H2558" t="s">
        <v>16</v>
      </c>
      <c r="I2558" s="16">
        <f>VLOOKUP(Ventas[[#This Row],[Estado]], Población[#All], 2, 0)</f>
        <v>2592000</v>
      </c>
      <c r="J2558" t="s">
        <v>63</v>
      </c>
      <c r="K2558" t="s">
        <v>74</v>
      </c>
      <c r="L2558">
        <v>2</v>
      </c>
      <c r="M2558" s="2">
        <v>1192</v>
      </c>
      <c r="N2558" s="2">
        <v>1190.5</v>
      </c>
      <c r="O2558" s="2">
        <f>Ventas[[#This Row],[Cantidad]]*Ventas[[#This Row],[Costo unitario]]</f>
        <v>2384</v>
      </c>
      <c r="P2558" s="2">
        <f>Ventas[[#This Row],[Cantidad]]*Ventas[[#This Row],[Precio unitario]]</f>
        <v>2381</v>
      </c>
    </row>
    <row r="2559" spans="2:16" hidden="1" x14ac:dyDescent="0.3">
      <c r="B2559" s="1">
        <v>42219</v>
      </c>
      <c r="C2559">
        <v>2015</v>
      </c>
      <c r="D2559" t="s">
        <v>56</v>
      </c>
      <c r="E2559">
        <v>42</v>
      </c>
      <c r="F2559" t="s">
        <v>90</v>
      </c>
      <c r="G2559" t="s">
        <v>35</v>
      </c>
      <c r="H2559" t="s">
        <v>16</v>
      </c>
      <c r="I2559" s="16">
        <f>VLOOKUP(Ventas[[#This Row],[Estado]], Población[#All], 2, 0)</f>
        <v>2592000</v>
      </c>
      <c r="J2559" t="s">
        <v>61</v>
      </c>
      <c r="K2559" t="s">
        <v>64</v>
      </c>
      <c r="L2559">
        <v>2</v>
      </c>
      <c r="M2559" s="2">
        <v>232</v>
      </c>
      <c r="N2559" s="2">
        <v>201</v>
      </c>
      <c r="O2559" s="2">
        <f>Ventas[[#This Row],[Cantidad]]*Ventas[[#This Row],[Costo unitario]]</f>
        <v>464</v>
      </c>
      <c r="P2559" s="2">
        <f>Ventas[[#This Row],[Cantidad]]*Ventas[[#This Row],[Precio unitario]]</f>
        <v>402</v>
      </c>
    </row>
    <row r="2560" spans="2:16" hidden="1" x14ac:dyDescent="0.3">
      <c r="B2560" s="1">
        <v>42219</v>
      </c>
      <c r="C2560">
        <v>2015</v>
      </c>
      <c r="D2560" t="s">
        <v>56</v>
      </c>
      <c r="E2560">
        <v>42</v>
      </c>
      <c r="F2560" t="s">
        <v>90</v>
      </c>
      <c r="G2560" t="s">
        <v>35</v>
      </c>
      <c r="H2560" t="s">
        <v>16</v>
      </c>
      <c r="I2560" s="16">
        <f>VLOOKUP(Ventas[[#This Row],[Estado]], Población[#All], 2, 0)</f>
        <v>2592000</v>
      </c>
      <c r="J2560" t="s">
        <v>61</v>
      </c>
      <c r="K2560" t="s">
        <v>64</v>
      </c>
      <c r="L2560">
        <v>1</v>
      </c>
      <c r="M2560" s="2">
        <v>35</v>
      </c>
      <c r="N2560" s="2">
        <v>40</v>
      </c>
      <c r="O2560" s="2">
        <f>Ventas[[#This Row],[Cantidad]]*Ventas[[#This Row],[Costo unitario]]</f>
        <v>35</v>
      </c>
      <c r="P2560" s="2">
        <f>Ventas[[#This Row],[Cantidad]]*Ventas[[#This Row],[Precio unitario]]</f>
        <v>40</v>
      </c>
    </row>
    <row r="2561" spans="2:16" hidden="1" x14ac:dyDescent="0.3">
      <c r="B2561" s="1">
        <v>42219</v>
      </c>
      <c r="C2561">
        <v>2015</v>
      </c>
      <c r="D2561" t="s">
        <v>56</v>
      </c>
      <c r="E2561">
        <v>42</v>
      </c>
      <c r="F2561" t="s">
        <v>90</v>
      </c>
      <c r="G2561" t="s">
        <v>35</v>
      </c>
      <c r="H2561" t="s">
        <v>16</v>
      </c>
      <c r="I2561" s="16">
        <f>VLOOKUP(Ventas[[#This Row],[Estado]], Población[#All], 2, 0)</f>
        <v>2592000</v>
      </c>
      <c r="J2561" t="s">
        <v>61</v>
      </c>
      <c r="K2561" t="s">
        <v>64</v>
      </c>
      <c r="L2561">
        <v>2</v>
      </c>
      <c r="M2561" s="2">
        <v>26.5</v>
      </c>
      <c r="N2561" s="2">
        <v>32.5</v>
      </c>
      <c r="O2561" s="2">
        <f>Ventas[[#This Row],[Cantidad]]*Ventas[[#This Row],[Costo unitario]]</f>
        <v>53</v>
      </c>
      <c r="P2561" s="2">
        <f>Ventas[[#This Row],[Cantidad]]*Ventas[[#This Row],[Precio unitario]]</f>
        <v>65</v>
      </c>
    </row>
    <row r="2562" spans="2:16" hidden="1" x14ac:dyDescent="0.3">
      <c r="B2562" s="1">
        <v>42307</v>
      </c>
      <c r="C2562">
        <v>2015</v>
      </c>
      <c r="D2562" t="s">
        <v>58</v>
      </c>
      <c r="E2562">
        <v>42</v>
      </c>
      <c r="F2562" t="s">
        <v>90</v>
      </c>
      <c r="G2562" t="s">
        <v>35</v>
      </c>
      <c r="H2562" t="s">
        <v>16</v>
      </c>
      <c r="I2562" s="16">
        <f>VLOOKUP(Ventas[[#This Row],[Estado]], Población[#All], 2, 0)</f>
        <v>2592000</v>
      </c>
      <c r="J2562" t="s">
        <v>63</v>
      </c>
      <c r="K2562" t="s">
        <v>67</v>
      </c>
      <c r="L2562">
        <v>2</v>
      </c>
      <c r="M2562" s="2">
        <v>1160</v>
      </c>
      <c r="N2562" s="2">
        <v>1243</v>
      </c>
      <c r="O2562" s="2">
        <f>Ventas[[#This Row],[Cantidad]]*Ventas[[#This Row],[Costo unitario]]</f>
        <v>2320</v>
      </c>
      <c r="P2562" s="2">
        <f>Ventas[[#This Row],[Cantidad]]*Ventas[[#This Row],[Precio unitario]]</f>
        <v>2486</v>
      </c>
    </row>
    <row r="2563" spans="2:16" hidden="1" x14ac:dyDescent="0.3">
      <c r="B2563" s="1">
        <v>42307</v>
      </c>
      <c r="C2563">
        <v>2015</v>
      </c>
      <c r="D2563" t="s">
        <v>58</v>
      </c>
      <c r="E2563">
        <v>42</v>
      </c>
      <c r="F2563" t="s">
        <v>90</v>
      </c>
      <c r="G2563" t="s">
        <v>35</v>
      </c>
      <c r="H2563" t="s">
        <v>16</v>
      </c>
      <c r="I2563" s="16">
        <f>VLOOKUP(Ventas[[#This Row],[Estado]], Población[#All], 2, 0)</f>
        <v>2592000</v>
      </c>
      <c r="J2563" t="s">
        <v>61</v>
      </c>
      <c r="K2563" t="s">
        <v>66</v>
      </c>
      <c r="L2563">
        <v>2</v>
      </c>
      <c r="M2563" s="2">
        <v>17.5</v>
      </c>
      <c r="N2563" s="2">
        <v>15</v>
      </c>
      <c r="O2563" s="2">
        <f>Ventas[[#This Row],[Cantidad]]*Ventas[[#This Row],[Costo unitario]]</f>
        <v>35</v>
      </c>
      <c r="P2563" s="2">
        <f>Ventas[[#This Row],[Cantidad]]*Ventas[[#This Row],[Precio unitario]]</f>
        <v>30</v>
      </c>
    </row>
    <row r="2564" spans="2:16" x14ac:dyDescent="0.3">
      <c r="B2564" s="1">
        <v>42479</v>
      </c>
      <c r="C2564">
        <v>2016</v>
      </c>
      <c r="D2564" t="s">
        <v>52</v>
      </c>
      <c r="E2564">
        <v>42</v>
      </c>
      <c r="F2564" t="s">
        <v>89</v>
      </c>
      <c r="G2564" t="s">
        <v>35</v>
      </c>
      <c r="H2564" t="s">
        <v>8</v>
      </c>
      <c r="I2564" s="16">
        <f>VLOOKUP(Ventas[[#This Row],[Estado]], Población[#All], 2, 0)</f>
        <v>1654000</v>
      </c>
      <c r="J2564" t="s">
        <v>63</v>
      </c>
      <c r="K2564" t="s">
        <v>74</v>
      </c>
      <c r="L2564">
        <v>3</v>
      </c>
      <c r="M2564" s="2">
        <v>794.67</v>
      </c>
      <c r="N2564" s="2">
        <v>874</v>
      </c>
      <c r="O2564" s="2">
        <f>Ventas[[#This Row],[Cantidad]]*Ventas[[#This Row],[Costo unitario]]</f>
        <v>2384.0099999999998</v>
      </c>
      <c r="P2564" s="2">
        <f>Ventas[[#This Row],[Cantidad]]*Ventas[[#This Row],[Precio unitario]]</f>
        <v>2622</v>
      </c>
    </row>
    <row r="2565" spans="2:16" x14ac:dyDescent="0.3">
      <c r="B2565" s="1">
        <v>42479</v>
      </c>
      <c r="C2565">
        <v>2016</v>
      </c>
      <c r="D2565" t="s">
        <v>52</v>
      </c>
      <c r="E2565">
        <v>42</v>
      </c>
      <c r="F2565" t="s">
        <v>89</v>
      </c>
      <c r="G2565" t="s">
        <v>35</v>
      </c>
      <c r="H2565" t="s">
        <v>8</v>
      </c>
      <c r="I2565" s="16">
        <f>VLOOKUP(Ventas[[#This Row],[Estado]], Población[#All], 2, 0)</f>
        <v>1654000</v>
      </c>
      <c r="J2565" t="s">
        <v>61</v>
      </c>
      <c r="K2565" t="s">
        <v>78</v>
      </c>
      <c r="L2565">
        <v>2</v>
      </c>
      <c r="M2565" s="2">
        <v>67.5</v>
      </c>
      <c r="N2565" s="2">
        <v>69.5</v>
      </c>
      <c r="O2565" s="2">
        <f>Ventas[[#This Row],[Cantidad]]*Ventas[[#This Row],[Costo unitario]]</f>
        <v>135</v>
      </c>
      <c r="P2565" s="2">
        <f>Ventas[[#This Row],[Cantidad]]*Ventas[[#This Row],[Precio unitario]]</f>
        <v>139</v>
      </c>
    </row>
    <row r="2566" spans="2:16" x14ac:dyDescent="0.3">
      <c r="B2566" s="1">
        <v>42479</v>
      </c>
      <c r="C2566">
        <v>2016</v>
      </c>
      <c r="D2566" t="s">
        <v>52</v>
      </c>
      <c r="E2566">
        <v>42</v>
      </c>
      <c r="F2566" t="s">
        <v>89</v>
      </c>
      <c r="G2566" t="s">
        <v>35</v>
      </c>
      <c r="H2566" t="s">
        <v>8</v>
      </c>
      <c r="I2566" s="16">
        <f>VLOOKUP(Ventas[[#This Row],[Estado]], Población[#All], 2, 0)</f>
        <v>1654000</v>
      </c>
      <c r="J2566" t="s">
        <v>61</v>
      </c>
      <c r="K2566" t="s">
        <v>78</v>
      </c>
      <c r="L2566">
        <v>1</v>
      </c>
      <c r="M2566" s="2">
        <v>140</v>
      </c>
      <c r="N2566" s="2">
        <v>131</v>
      </c>
      <c r="O2566" s="2">
        <f>Ventas[[#This Row],[Cantidad]]*Ventas[[#This Row],[Costo unitario]]</f>
        <v>140</v>
      </c>
      <c r="P2566" s="2">
        <f>Ventas[[#This Row],[Cantidad]]*Ventas[[#This Row],[Precio unitario]]</f>
        <v>131</v>
      </c>
    </row>
    <row r="2567" spans="2:16" hidden="1" x14ac:dyDescent="0.3">
      <c r="B2567" s="1">
        <v>42186</v>
      </c>
      <c r="C2567">
        <v>2015</v>
      </c>
      <c r="D2567" t="s">
        <v>55</v>
      </c>
      <c r="E2567">
        <v>42</v>
      </c>
      <c r="F2567" t="s">
        <v>89</v>
      </c>
      <c r="G2567" t="s">
        <v>35</v>
      </c>
      <c r="H2567" t="s">
        <v>8</v>
      </c>
      <c r="I2567" s="16">
        <f>VLOOKUP(Ventas[[#This Row],[Estado]], Población[#All], 2, 0)</f>
        <v>1654000</v>
      </c>
      <c r="J2567" t="s">
        <v>63</v>
      </c>
      <c r="K2567" t="s">
        <v>77</v>
      </c>
      <c r="L2567">
        <v>1</v>
      </c>
      <c r="M2567" s="2">
        <v>2443</v>
      </c>
      <c r="N2567" s="2">
        <v>1801</v>
      </c>
      <c r="O2567" s="2">
        <f>Ventas[[#This Row],[Cantidad]]*Ventas[[#This Row],[Costo unitario]]</f>
        <v>2443</v>
      </c>
      <c r="P2567" s="2">
        <f>Ventas[[#This Row],[Cantidad]]*Ventas[[#This Row],[Precio unitario]]</f>
        <v>1801</v>
      </c>
    </row>
    <row r="2568" spans="2:16" hidden="1" x14ac:dyDescent="0.3">
      <c r="B2568" s="1">
        <v>42186</v>
      </c>
      <c r="C2568">
        <v>2015</v>
      </c>
      <c r="D2568" t="s">
        <v>55</v>
      </c>
      <c r="E2568">
        <v>42</v>
      </c>
      <c r="F2568" t="s">
        <v>89</v>
      </c>
      <c r="G2568" t="s">
        <v>35</v>
      </c>
      <c r="H2568" t="s">
        <v>8</v>
      </c>
      <c r="I2568" s="16">
        <f>VLOOKUP(Ventas[[#This Row],[Estado]], Población[#All], 2, 0)</f>
        <v>1654000</v>
      </c>
      <c r="J2568" t="s">
        <v>61</v>
      </c>
      <c r="K2568" t="s">
        <v>64</v>
      </c>
      <c r="L2568">
        <v>3</v>
      </c>
      <c r="M2568" s="2">
        <v>28</v>
      </c>
      <c r="N2568" s="2">
        <v>23</v>
      </c>
      <c r="O2568" s="2">
        <f>Ventas[[#This Row],[Cantidad]]*Ventas[[#This Row],[Costo unitario]]</f>
        <v>84</v>
      </c>
      <c r="P2568" s="2">
        <f>Ventas[[#This Row],[Cantidad]]*Ventas[[#This Row],[Precio unitario]]</f>
        <v>69</v>
      </c>
    </row>
    <row r="2569" spans="2:16" hidden="1" x14ac:dyDescent="0.3">
      <c r="B2569" s="1">
        <v>42186</v>
      </c>
      <c r="C2569">
        <v>2015</v>
      </c>
      <c r="D2569" t="s">
        <v>55</v>
      </c>
      <c r="E2569">
        <v>42</v>
      </c>
      <c r="F2569" t="s">
        <v>89</v>
      </c>
      <c r="G2569" t="s">
        <v>35</v>
      </c>
      <c r="H2569" t="s">
        <v>8</v>
      </c>
      <c r="I2569" s="16">
        <f>VLOOKUP(Ventas[[#This Row],[Estado]], Población[#All], 2, 0)</f>
        <v>1654000</v>
      </c>
      <c r="J2569" t="s">
        <v>61</v>
      </c>
      <c r="K2569" t="s">
        <v>64</v>
      </c>
      <c r="L2569">
        <v>3</v>
      </c>
      <c r="M2569" s="2">
        <v>239</v>
      </c>
      <c r="N2569" s="2">
        <v>349.66666700000002</v>
      </c>
      <c r="O2569" s="2">
        <f>Ventas[[#This Row],[Cantidad]]*Ventas[[#This Row],[Costo unitario]]</f>
        <v>717</v>
      </c>
      <c r="P2569" s="2">
        <f>Ventas[[#This Row],[Cantidad]]*Ventas[[#This Row],[Precio unitario]]</f>
        <v>1049.0000010000001</v>
      </c>
    </row>
    <row r="2570" spans="2:16" hidden="1" x14ac:dyDescent="0.3">
      <c r="B2570" s="1">
        <v>42186</v>
      </c>
      <c r="C2570">
        <v>2015</v>
      </c>
      <c r="D2570" t="s">
        <v>55</v>
      </c>
      <c r="E2570">
        <v>42</v>
      </c>
      <c r="F2570" t="s">
        <v>89</v>
      </c>
      <c r="G2570" t="s">
        <v>35</v>
      </c>
      <c r="H2570" t="s">
        <v>8</v>
      </c>
      <c r="I2570" s="16">
        <f>VLOOKUP(Ventas[[#This Row],[Estado]], Población[#All], 2, 0)</f>
        <v>1654000</v>
      </c>
      <c r="J2570" t="s">
        <v>61</v>
      </c>
      <c r="K2570" t="s">
        <v>66</v>
      </c>
      <c r="L2570">
        <v>1</v>
      </c>
      <c r="M2570" s="2">
        <v>70</v>
      </c>
      <c r="N2570" s="2">
        <v>92</v>
      </c>
      <c r="O2570" s="2">
        <f>Ventas[[#This Row],[Cantidad]]*Ventas[[#This Row],[Costo unitario]]</f>
        <v>70</v>
      </c>
      <c r="P2570" s="2">
        <f>Ventas[[#This Row],[Cantidad]]*Ventas[[#This Row],[Precio unitario]]</f>
        <v>92</v>
      </c>
    </row>
    <row r="2571" spans="2:16" hidden="1" x14ac:dyDescent="0.3">
      <c r="B2571" s="1">
        <v>42233</v>
      </c>
      <c r="C2571">
        <v>2015</v>
      </c>
      <c r="D2571" t="s">
        <v>56</v>
      </c>
      <c r="E2571">
        <v>42</v>
      </c>
      <c r="F2571" t="s">
        <v>89</v>
      </c>
      <c r="G2571" t="s">
        <v>35</v>
      </c>
      <c r="H2571" t="s">
        <v>8</v>
      </c>
      <c r="I2571" s="16">
        <f>VLOOKUP(Ventas[[#This Row],[Estado]], Población[#All], 2, 0)</f>
        <v>1654000</v>
      </c>
      <c r="J2571" t="s">
        <v>63</v>
      </c>
      <c r="K2571" t="s">
        <v>74</v>
      </c>
      <c r="L2571">
        <v>3</v>
      </c>
      <c r="M2571" s="2">
        <v>794.67</v>
      </c>
      <c r="N2571" s="2">
        <v>971.33333300000004</v>
      </c>
      <c r="O2571" s="2">
        <f>Ventas[[#This Row],[Cantidad]]*Ventas[[#This Row],[Costo unitario]]</f>
        <v>2384.0099999999998</v>
      </c>
      <c r="P2571" s="2">
        <f>Ventas[[#This Row],[Cantidad]]*Ventas[[#This Row],[Precio unitario]]</f>
        <v>2913.9999990000001</v>
      </c>
    </row>
    <row r="2572" spans="2:16" hidden="1" x14ac:dyDescent="0.3">
      <c r="B2572" s="1">
        <v>42233</v>
      </c>
      <c r="C2572">
        <v>2015</v>
      </c>
      <c r="D2572" t="s">
        <v>56</v>
      </c>
      <c r="E2572">
        <v>42</v>
      </c>
      <c r="F2572" t="s">
        <v>89</v>
      </c>
      <c r="G2572" t="s">
        <v>35</v>
      </c>
      <c r="H2572" t="s">
        <v>8</v>
      </c>
      <c r="I2572" s="16">
        <f>VLOOKUP(Ventas[[#This Row],[Estado]], Población[#All], 2, 0)</f>
        <v>1654000</v>
      </c>
      <c r="J2572" t="s">
        <v>61</v>
      </c>
      <c r="K2572" t="s">
        <v>64</v>
      </c>
      <c r="L2572">
        <v>2</v>
      </c>
      <c r="M2572" s="2">
        <v>203</v>
      </c>
      <c r="N2572" s="2">
        <v>215</v>
      </c>
      <c r="O2572" s="2">
        <f>Ventas[[#This Row],[Cantidad]]*Ventas[[#This Row],[Costo unitario]]</f>
        <v>406</v>
      </c>
      <c r="P2572" s="2">
        <f>Ventas[[#This Row],[Cantidad]]*Ventas[[#This Row],[Precio unitario]]</f>
        <v>430</v>
      </c>
    </row>
    <row r="2573" spans="2:16" hidden="1" x14ac:dyDescent="0.3">
      <c r="B2573" s="1">
        <v>42233</v>
      </c>
      <c r="C2573">
        <v>2015</v>
      </c>
      <c r="D2573" t="s">
        <v>56</v>
      </c>
      <c r="E2573">
        <v>42</v>
      </c>
      <c r="F2573" t="s">
        <v>89</v>
      </c>
      <c r="G2573" t="s">
        <v>35</v>
      </c>
      <c r="H2573" t="s">
        <v>8</v>
      </c>
      <c r="I2573" s="16">
        <f>VLOOKUP(Ventas[[#This Row],[Estado]], Población[#All], 2, 0)</f>
        <v>1654000</v>
      </c>
      <c r="J2573" t="s">
        <v>61</v>
      </c>
      <c r="K2573" t="s">
        <v>64</v>
      </c>
      <c r="L2573">
        <v>1</v>
      </c>
      <c r="M2573" s="2">
        <v>30</v>
      </c>
      <c r="N2573" s="2">
        <v>36</v>
      </c>
      <c r="O2573" s="2">
        <f>Ventas[[#This Row],[Cantidad]]*Ventas[[#This Row],[Costo unitario]]</f>
        <v>30</v>
      </c>
      <c r="P2573" s="2">
        <f>Ventas[[#This Row],[Cantidad]]*Ventas[[#This Row],[Precio unitario]]</f>
        <v>36</v>
      </c>
    </row>
    <row r="2574" spans="2:16" hidden="1" x14ac:dyDescent="0.3">
      <c r="B2574" s="1">
        <v>42233</v>
      </c>
      <c r="C2574">
        <v>2015</v>
      </c>
      <c r="D2574" t="s">
        <v>56</v>
      </c>
      <c r="E2574">
        <v>42</v>
      </c>
      <c r="F2574" t="s">
        <v>89</v>
      </c>
      <c r="G2574" t="s">
        <v>35</v>
      </c>
      <c r="H2574" t="s">
        <v>8</v>
      </c>
      <c r="I2574" s="16">
        <f>VLOOKUP(Ventas[[#This Row],[Estado]], Población[#All], 2, 0)</f>
        <v>1654000</v>
      </c>
      <c r="J2574" t="s">
        <v>61</v>
      </c>
      <c r="K2574" t="s">
        <v>69</v>
      </c>
      <c r="L2574">
        <v>3</v>
      </c>
      <c r="M2574" s="2">
        <v>256.67</v>
      </c>
      <c r="N2574" s="2">
        <v>375.33333299999998</v>
      </c>
      <c r="O2574" s="2">
        <f>Ventas[[#This Row],[Cantidad]]*Ventas[[#This Row],[Costo unitario]]</f>
        <v>770.01</v>
      </c>
      <c r="P2574" s="2">
        <f>Ventas[[#This Row],[Cantidad]]*Ventas[[#This Row],[Precio unitario]]</f>
        <v>1125.9999989999999</v>
      </c>
    </row>
    <row r="2575" spans="2:16" hidden="1" x14ac:dyDescent="0.3">
      <c r="B2575" s="1">
        <v>42233</v>
      </c>
      <c r="C2575">
        <v>2015</v>
      </c>
      <c r="D2575" t="s">
        <v>56</v>
      </c>
      <c r="E2575">
        <v>42</v>
      </c>
      <c r="F2575" t="s">
        <v>89</v>
      </c>
      <c r="G2575" t="s">
        <v>35</v>
      </c>
      <c r="H2575" t="s">
        <v>8</v>
      </c>
      <c r="I2575" s="16">
        <f>VLOOKUP(Ventas[[#This Row],[Estado]], Población[#All], 2, 0)</f>
        <v>1654000</v>
      </c>
      <c r="J2575" t="s">
        <v>61</v>
      </c>
      <c r="K2575" t="s">
        <v>66</v>
      </c>
      <c r="L2575">
        <v>2</v>
      </c>
      <c r="M2575" s="2">
        <v>105</v>
      </c>
      <c r="N2575" s="2">
        <v>125.5</v>
      </c>
      <c r="O2575" s="2">
        <f>Ventas[[#This Row],[Cantidad]]*Ventas[[#This Row],[Costo unitario]]</f>
        <v>210</v>
      </c>
      <c r="P2575" s="2">
        <f>Ventas[[#This Row],[Cantidad]]*Ventas[[#This Row],[Precio unitario]]</f>
        <v>251</v>
      </c>
    </row>
    <row r="2576" spans="2:16" hidden="1" x14ac:dyDescent="0.3">
      <c r="B2576" s="1">
        <v>42294</v>
      </c>
      <c r="C2576">
        <v>2015</v>
      </c>
      <c r="D2576" t="s">
        <v>58</v>
      </c>
      <c r="E2576">
        <v>42</v>
      </c>
      <c r="F2576" t="s">
        <v>89</v>
      </c>
      <c r="G2576" t="s">
        <v>35</v>
      </c>
      <c r="H2576" t="s">
        <v>8</v>
      </c>
      <c r="I2576" s="16">
        <f>VLOOKUP(Ventas[[#This Row],[Estado]], Población[#All], 2, 0)</f>
        <v>1654000</v>
      </c>
      <c r="J2576" t="s">
        <v>63</v>
      </c>
      <c r="K2576" t="s">
        <v>67</v>
      </c>
      <c r="L2576">
        <v>2</v>
      </c>
      <c r="M2576" s="2">
        <v>1147.5</v>
      </c>
      <c r="N2576" s="2">
        <v>938</v>
      </c>
      <c r="O2576" s="2">
        <f>Ventas[[#This Row],[Cantidad]]*Ventas[[#This Row],[Costo unitario]]</f>
        <v>2295</v>
      </c>
      <c r="P2576" s="2">
        <f>Ventas[[#This Row],[Cantidad]]*Ventas[[#This Row],[Precio unitario]]</f>
        <v>1876</v>
      </c>
    </row>
    <row r="2577" spans="2:16" x14ac:dyDescent="0.3">
      <c r="B2577" s="1">
        <v>42375</v>
      </c>
      <c r="C2577">
        <v>2016</v>
      </c>
      <c r="D2577" t="s">
        <v>49</v>
      </c>
      <c r="E2577">
        <v>42</v>
      </c>
      <c r="F2577" t="s">
        <v>90</v>
      </c>
      <c r="G2577" t="s">
        <v>36</v>
      </c>
      <c r="H2577" t="s">
        <v>5</v>
      </c>
      <c r="I2577" s="16">
        <f>VLOOKUP(Ventas[[#This Row],[Estado]], Población[#All], 2, 0)</f>
        <v>55980000</v>
      </c>
      <c r="J2577" t="s">
        <v>62</v>
      </c>
      <c r="K2577" t="s">
        <v>72</v>
      </c>
      <c r="L2577">
        <v>1</v>
      </c>
      <c r="M2577" s="2">
        <v>54</v>
      </c>
      <c r="N2577" s="2">
        <v>69</v>
      </c>
      <c r="O2577" s="2">
        <f>Ventas[[#This Row],[Cantidad]]*Ventas[[#This Row],[Costo unitario]]</f>
        <v>54</v>
      </c>
      <c r="P2577" s="2">
        <f>Ventas[[#This Row],[Cantidad]]*Ventas[[#This Row],[Precio unitario]]</f>
        <v>69</v>
      </c>
    </row>
    <row r="2578" spans="2:16" hidden="1" x14ac:dyDescent="0.3">
      <c r="B2578" s="1">
        <v>42267</v>
      </c>
      <c r="C2578">
        <v>2015</v>
      </c>
      <c r="D2578" t="s">
        <v>57</v>
      </c>
      <c r="E2578">
        <v>65</v>
      </c>
      <c r="F2578" t="s">
        <v>90</v>
      </c>
      <c r="G2578" t="s">
        <v>34</v>
      </c>
      <c r="H2578" t="s">
        <v>1</v>
      </c>
      <c r="I2578" s="16">
        <f>VLOOKUP(Ventas[[#This Row],[Estado]], Población[#All], 2, 0)</f>
        <v>39240000</v>
      </c>
      <c r="J2578" t="s">
        <v>61</v>
      </c>
      <c r="K2578" t="s">
        <v>64</v>
      </c>
      <c r="L2578">
        <v>3</v>
      </c>
      <c r="M2578" s="2">
        <v>105</v>
      </c>
      <c r="N2578" s="2">
        <v>108</v>
      </c>
      <c r="O2578" s="2">
        <f>Ventas[[#This Row],[Cantidad]]*Ventas[[#This Row],[Costo unitario]]</f>
        <v>315</v>
      </c>
      <c r="P2578" s="2">
        <f>Ventas[[#This Row],[Cantidad]]*Ventas[[#This Row],[Precio unitario]]</f>
        <v>324</v>
      </c>
    </row>
    <row r="2579" spans="2:16" hidden="1" x14ac:dyDescent="0.3">
      <c r="B2579" s="1">
        <v>42267</v>
      </c>
      <c r="C2579">
        <v>2015</v>
      </c>
      <c r="D2579" t="s">
        <v>57</v>
      </c>
      <c r="E2579">
        <v>65</v>
      </c>
      <c r="F2579" t="s">
        <v>90</v>
      </c>
      <c r="G2579" t="s">
        <v>34</v>
      </c>
      <c r="H2579" t="s">
        <v>1</v>
      </c>
      <c r="I2579" s="16">
        <f>VLOOKUP(Ventas[[#This Row],[Estado]], Población[#All], 2, 0)</f>
        <v>39240000</v>
      </c>
      <c r="J2579" t="s">
        <v>61</v>
      </c>
      <c r="K2579" t="s">
        <v>64</v>
      </c>
      <c r="L2579">
        <v>2</v>
      </c>
      <c r="M2579" s="2">
        <v>62.5</v>
      </c>
      <c r="N2579" s="2">
        <v>72</v>
      </c>
      <c r="O2579" s="2">
        <f>Ventas[[#This Row],[Cantidad]]*Ventas[[#This Row],[Costo unitario]]</f>
        <v>125</v>
      </c>
      <c r="P2579" s="2">
        <f>Ventas[[#This Row],[Cantidad]]*Ventas[[#This Row],[Precio unitario]]</f>
        <v>144</v>
      </c>
    </row>
    <row r="2580" spans="2:16" hidden="1" x14ac:dyDescent="0.3">
      <c r="B2580" s="1">
        <v>42267</v>
      </c>
      <c r="C2580">
        <v>2015</v>
      </c>
      <c r="D2580" t="s">
        <v>57</v>
      </c>
      <c r="E2580">
        <v>65</v>
      </c>
      <c r="F2580" t="s">
        <v>90</v>
      </c>
      <c r="G2580" t="s">
        <v>34</v>
      </c>
      <c r="H2580" t="s">
        <v>1</v>
      </c>
      <c r="I2580" s="16">
        <f>VLOOKUP(Ventas[[#This Row],[Estado]], Población[#All], 2, 0)</f>
        <v>39240000</v>
      </c>
      <c r="J2580" t="s">
        <v>61</v>
      </c>
      <c r="K2580" t="s">
        <v>64</v>
      </c>
      <c r="L2580">
        <v>1</v>
      </c>
      <c r="M2580" s="2">
        <v>66</v>
      </c>
      <c r="N2580" s="2">
        <v>70</v>
      </c>
      <c r="O2580" s="2">
        <f>Ventas[[#This Row],[Cantidad]]*Ventas[[#This Row],[Costo unitario]]</f>
        <v>66</v>
      </c>
      <c r="P2580" s="2">
        <f>Ventas[[#This Row],[Cantidad]]*Ventas[[#This Row],[Precio unitario]]</f>
        <v>70</v>
      </c>
    </row>
    <row r="2581" spans="2:16" hidden="1" x14ac:dyDescent="0.3">
      <c r="B2581" s="1">
        <v>42320</v>
      </c>
      <c r="C2581">
        <v>2015</v>
      </c>
      <c r="D2581" t="s">
        <v>59</v>
      </c>
      <c r="E2581">
        <v>65</v>
      </c>
      <c r="F2581" t="s">
        <v>90</v>
      </c>
      <c r="G2581" t="s">
        <v>34</v>
      </c>
      <c r="H2581" t="s">
        <v>1</v>
      </c>
      <c r="I2581" s="16">
        <f>VLOOKUP(Ventas[[#This Row],[Estado]], Población[#All], 2, 0)</f>
        <v>39240000</v>
      </c>
      <c r="J2581" t="s">
        <v>62</v>
      </c>
      <c r="K2581" t="s">
        <v>70</v>
      </c>
      <c r="L2581">
        <v>3</v>
      </c>
      <c r="M2581" s="2">
        <v>350</v>
      </c>
      <c r="N2581" s="2">
        <v>374.33333299999998</v>
      </c>
      <c r="O2581" s="2">
        <f>Ventas[[#This Row],[Cantidad]]*Ventas[[#This Row],[Costo unitario]]</f>
        <v>1050</v>
      </c>
      <c r="P2581" s="2">
        <f>Ventas[[#This Row],[Cantidad]]*Ventas[[#This Row],[Precio unitario]]</f>
        <v>1122.9999989999999</v>
      </c>
    </row>
    <row r="2582" spans="2:16" x14ac:dyDescent="0.3">
      <c r="B2582" s="1">
        <v>42430</v>
      </c>
      <c r="C2582">
        <v>2016</v>
      </c>
      <c r="D2582" t="s">
        <v>51</v>
      </c>
      <c r="E2582">
        <v>64</v>
      </c>
      <c r="F2582" t="s">
        <v>90</v>
      </c>
      <c r="G2582" t="s">
        <v>34</v>
      </c>
      <c r="H2582" t="s">
        <v>2</v>
      </c>
      <c r="I2582" s="16">
        <f>VLOOKUP(Ventas[[#This Row],[Estado]], Población[#All], 2, 0)</f>
        <v>4246000</v>
      </c>
      <c r="J2582" t="s">
        <v>61</v>
      </c>
      <c r="K2582" t="s">
        <v>64</v>
      </c>
      <c r="L2582">
        <v>3</v>
      </c>
      <c r="M2582" s="2">
        <v>48.33</v>
      </c>
      <c r="N2582" s="2">
        <v>60</v>
      </c>
      <c r="O2582" s="2">
        <f>Ventas[[#This Row],[Cantidad]]*Ventas[[#This Row],[Costo unitario]]</f>
        <v>144.99</v>
      </c>
      <c r="P2582" s="2">
        <f>Ventas[[#This Row],[Cantidad]]*Ventas[[#This Row],[Precio unitario]]</f>
        <v>180</v>
      </c>
    </row>
    <row r="2583" spans="2:16" x14ac:dyDescent="0.3">
      <c r="B2583" s="1">
        <v>42430</v>
      </c>
      <c r="C2583">
        <v>2016</v>
      </c>
      <c r="D2583" t="s">
        <v>51</v>
      </c>
      <c r="E2583">
        <v>64</v>
      </c>
      <c r="F2583" t="s">
        <v>90</v>
      </c>
      <c r="G2583" t="s">
        <v>34</v>
      </c>
      <c r="H2583" t="s">
        <v>2</v>
      </c>
      <c r="I2583" s="16">
        <f>VLOOKUP(Ventas[[#This Row],[Estado]], Población[#All], 2, 0)</f>
        <v>4246000</v>
      </c>
      <c r="J2583" t="s">
        <v>61</v>
      </c>
      <c r="K2583" t="s">
        <v>64</v>
      </c>
      <c r="L2583">
        <v>3</v>
      </c>
      <c r="M2583" s="2">
        <v>186.67</v>
      </c>
      <c r="N2583" s="2">
        <v>241</v>
      </c>
      <c r="O2583" s="2">
        <f>Ventas[[#This Row],[Cantidad]]*Ventas[[#This Row],[Costo unitario]]</f>
        <v>560.01</v>
      </c>
      <c r="P2583" s="2">
        <f>Ventas[[#This Row],[Cantidad]]*Ventas[[#This Row],[Precio unitario]]</f>
        <v>723</v>
      </c>
    </row>
    <row r="2584" spans="2:16" x14ac:dyDescent="0.3">
      <c r="B2584" s="1">
        <v>42430</v>
      </c>
      <c r="C2584">
        <v>2016</v>
      </c>
      <c r="D2584" t="s">
        <v>51</v>
      </c>
      <c r="E2584">
        <v>64</v>
      </c>
      <c r="F2584" t="s">
        <v>90</v>
      </c>
      <c r="G2584" t="s">
        <v>34</v>
      </c>
      <c r="H2584" t="s">
        <v>2</v>
      </c>
      <c r="I2584" s="16">
        <f>VLOOKUP(Ventas[[#This Row],[Estado]], Población[#All], 2, 0)</f>
        <v>4246000</v>
      </c>
      <c r="J2584" t="s">
        <v>61</v>
      </c>
      <c r="K2584" t="s">
        <v>71</v>
      </c>
      <c r="L2584">
        <v>2</v>
      </c>
      <c r="M2584" s="2">
        <v>44</v>
      </c>
      <c r="N2584" s="2">
        <v>54.5</v>
      </c>
      <c r="O2584" s="2">
        <f>Ventas[[#This Row],[Cantidad]]*Ventas[[#This Row],[Costo unitario]]</f>
        <v>88</v>
      </c>
      <c r="P2584" s="2">
        <f>Ventas[[#This Row],[Cantidad]]*Ventas[[#This Row],[Precio unitario]]</f>
        <v>109</v>
      </c>
    </row>
    <row r="2585" spans="2:16" x14ac:dyDescent="0.3">
      <c r="B2585" s="1">
        <v>42430</v>
      </c>
      <c r="C2585">
        <v>2016</v>
      </c>
      <c r="D2585" t="s">
        <v>51</v>
      </c>
      <c r="E2585">
        <v>64</v>
      </c>
      <c r="F2585" t="s">
        <v>90</v>
      </c>
      <c r="G2585" t="s">
        <v>34</v>
      </c>
      <c r="H2585" t="s">
        <v>2</v>
      </c>
      <c r="I2585" s="16">
        <f>VLOOKUP(Ventas[[#This Row],[Estado]], Población[#All], 2, 0)</f>
        <v>4246000</v>
      </c>
      <c r="J2585" t="s">
        <v>62</v>
      </c>
      <c r="K2585" t="s">
        <v>70</v>
      </c>
      <c r="L2585">
        <v>2</v>
      </c>
      <c r="M2585" s="2">
        <v>325</v>
      </c>
      <c r="N2585" s="2">
        <v>424.5</v>
      </c>
      <c r="O2585" s="2">
        <f>Ventas[[#This Row],[Cantidad]]*Ventas[[#This Row],[Costo unitario]]</f>
        <v>650</v>
      </c>
      <c r="P2585" s="2">
        <f>Ventas[[#This Row],[Cantidad]]*Ventas[[#This Row],[Precio unitario]]</f>
        <v>849</v>
      </c>
    </row>
    <row r="2586" spans="2:16" x14ac:dyDescent="0.3">
      <c r="B2586" s="1">
        <v>42432</v>
      </c>
      <c r="C2586">
        <v>2016</v>
      </c>
      <c r="D2586" t="s">
        <v>51</v>
      </c>
      <c r="E2586">
        <v>64</v>
      </c>
      <c r="F2586" t="s">
        <v>90</v>
      </c>
      <c r="G2586" t="s">
        <v>34</v>
      </c>
      <c r="H2586" t="s">
        <v>2</v>
      </c>
      <c r="I2586" s="16">
        <f>VLOOKUP(Ventas[[#This Row],[Estado]], Población[#All], 2, 0)</f>
        <v>4246000</v>
      </c>
      <c r="J2586" t="s">
        <v>61</v>
      </c>
      <c r="K2586" t="s">
        <v>76</v>
      </c>
      <c r="L2586">
        <v>2</v>
      </c>
      <c r="M2586" s="2">
        <v>107.5</v>
      </c>
      <c r="N2586" s="2">
        <v>140</v>
      </c>
      <c r="O2586" s="2">
        <f>Ventas[[#This Row],[Cantidad]]*Ventas[[#This Row],[Costo unitario]]</f>
        <v>215</v>
      </c>
      <c r="P2586" s="2">
        <f>Ventas[[#This Row],[Cantidad]]*Ventas[[#This Row],[Precio unitario]]</f>
        <v>280</v>
      </c>
    </row>
    <row r="2587" spans="2:16" x14ac:dyDescent="0.3">
      <c r="B2587" s="1">
        <v>42372</v>
      </c>
      <c r="C2587">
        <v>2016</v>
      </c>
      <c r="D2587" t="s">
        <v>49</v>
      </c>
      <c r="E2587">
        <v>64</v>
      </c>
      <c r="F2587" t="s">
        <v>90</v>
      </c>
      <c r="G2587" t="s">
        <v>34</v>
      </c>
      <c r="H2587" t="s">
        <v>0</v>
      </c>
      <c r="I2587" s="16">
        <f>VLOOKUP(Ventas[[#This Row],[Estado]], Población[#All], 2, 0)</f>
        <v>712816</v>
      </c>
      <c r="J2587" t="s">
        <v>61</v>
      </c>
      <c r="K2587" t="s">
        <v>76</v>
      </c>
      <c r="L2587">
        <v>2</v>
      </c>
      <c r="M2587" s="2">
        <v>71.5</v>
      </c>
      <c r="N2587" s="2">
        <v>86.5</v>
      </c>
      <c r="O2587" s="2">
        <f>Ventas[[#This Row],[Cantidad]]*Ventas[[#This Row],[Costo unitario]]</f>
        <v>143</v>
      </c>
      <c r="P2587" s="2">
        <f>Ventas[[#This Row],[Cantidad]]*Ventas[[#This Row],[Precio unitario]]</f>
        <v>173</v>
      </c>
    </row>
    <row r="2588" spans="2:16" x14ac:dyDescent="0.3">
      <c r="B2588" s="1">
        <v>42543</v>
      </c>
      <c r="C2588">
        <v>2016</v>
      </c>
      <c r="D2588" t="s">
        <v>54</v>
      </c>
      <c r="E2588">
        <v>64</v>
      </c>
      <c r="F2588" t="s">
        <v>90</v>
      </c>
      <c r="G2588" t="s">
        <v>34</v>
      </c>
      <c r="H2588" t="s">
        <v>0</v>
      </c>
      <c r="I2588" s="16">
        <f>VLOOKUP(Ventas[[#This Row],[Estado]], Población[#All], 2, 0)</f>
        <v>712816</v>
      </c>
      <c r="J2588" t="s">
        <v>61</v>
      </c>
      <c r="K2588" t="s">
        <v>69</v>
      </c>
      <c r="L2588">
        <v>2</v>
      </c>
      <c r="M2588" s="2">
        <v>247.5</v>
      </c>
      <c r="N2588" s="2">
        <v>319.5</v>
      </c>
      <c r="O2588" s="2">
        <f>Ventas[[#This Row],[Cantidad]]*Ventas[[#This Row],[Costo unitario]]</f>
        <v>495</v>
      </c>
      <c r="P2588" s="2">
        <f>Ventas[[#This Row],[Cantidad]]*Ventas[[#This Row],[Precio unitario]]</f>
        <v>639</v>
      </c>
    </row>
    <row r="2589" spans="2:16" hidden="1" x14ac:dyDescent="0.3">
      <c r="B2589" s="1">
        <v>42258</v>
      </c>
      <c r="C2589">
        <v>2015</v>
      </c>
      <c r="D2589" t="s">
        <v>57</v>
      </c>
      <c r="E2589">
        <v>32</v>
      </c>
      <c r="F2589" t="s">
        <v>89</v>
      </c>
      <c r="G2589" t="s">
        <v>34</v>
      </c>
      <c r="H2589" t="s">
        <v>2</v>
      </c>
      <c r="I2589" s="16">
        <f>VLOOKUP(Ventas[[#This Row],[Estado]], Población[#All], 2, 0)</f>
        <v>4246000</v>
      </c>
      <c r="J2589" t="s">
        <v>62</v>
      </c>
      <c r="K2589" t="s">
        <v>72</v>
      </c>
      <c r="L2589">
        <v>1</v>
      </c>
      <c r="M2589" s="2">
        <v>45</v>
      </c>
      <c r="N2589" s="2">
        <v>43</v>
      </c>
      <c r="O2589" s="2">
        <f>Ventas[[#This Row],[Cantidad]]*Ventas[[#This Row],[Costo unitario]]</f>
        <v>45</v>
      </c>
      <c r="P2589" s="2">
        <f>Ventas[[#This Row],[Cantidad]]*Ventas[[#This Row],[Precio unitario]]</f>
        <v>43</v>
      </c>
    </row>
    <row r="2590" spans="2:16" x14ac:dyDescent="0.3">
      <c r="B2590" s="1">
        <v>42389</v>
      </c>
      <c r="C2590">
        <v>2016</v>
      </c>
      <c r="D2590" t="s">
        <v>49</v>
      </c>
      <c r="E2590">
        <v>32</v>
      </c>
      <c r="F2590" t="s">
        <v>90</v>
      </c>
      <c r="G2590" t="s">
        <v>34</v>
      </c>
      <c r="H2590" t="s">
        <v>0</v>
      </c>
      <c r="I2590" s="16">
        <f>VLOOKUP(Ventas[[#This Row],[Estado]], Población[#All], 2, 0)</f>
        <v>712816</v>
      </c>
      <c r="J2590" t="s">
        <v>63</v>
      </c>
      <c r="K2590" t="s">
        <v>67</v>
      </c>
      <c r="L2590">
        <v>3</v>
      </c>
      <c r="M2590" s="2">
        <v>765</v>
      </c>
      <c r="N2590" s="2">
        <v>840.66666699999996</v>
      </c>
      <c r="O2590" s="2">
        <f>Ventas[[#This Row],[Cantidad]]*Ventas[[#This Row],[Costo unitario]]</f>
        <v>2295</v>
      </c>
      <c r="P2590" s="2">
        <f>Ventas[[#This Row],[Cantidad]]*Ventas[[#This Row],[Precio unitario]]</f>
        <v>2522.0000009999999</v>
      </c>
    </row>
    <row r="2591" spans="2:16" x14ac:dyDescent="0.3">
      <c r="B2591" s="1">
        <v>42439</v>
      </c>
      <c r="C2591">
        <v>2016</v>
      </c>
      <c r="D2591" t="s">
        <v>51</v>
      </c>
      <c r="E2591">
        <v>32</v>
      </c>
      <c r="F2591" t="s">
        <v>90</v>
      </c>
      <c r="G2591" t="s">
        <v>34</v>
      </c>
      <c r="H2591" t="s">
        <v>0</v>
      </c>
      <c r="I2591" s="16">
        <f>VLOOKUP(Ventas[[#This Row],[Estado]], Población[#All], 2, 0)</f>
        <v>712816</v>
      </c>
      <c r="J2591" t="s">
        <v>63</v>
      </c>
      <c r="K2591" t="s">
        <v>67</v>
      </c>
      <c r="L2591">
        <v>2</v>
      </c>
      <c r="M2591" s="2">
        <v>270</v>
      </c>
      <c r="N2591" s="2">
        <v>299.5</v>
      </c>
      <c r="O2591" s="2">
        <f>Ventas[[#This Row],[Cantidad]]*Ventas[[#This Row],[Costo unitario]]</f>
        <v>540</v>
      </c>
      <c r="P2591" s="2">
        <f>Ventas[[#This Row],[Cantidad]]*Ventas[[#This Row],[Precio unitario]]</f>
        <v>599</v>
      </c>
    </row>
    <row r="2592" spans="2:16" hidden="1" x14ac:dyDescent="0.3">
      <c r="B2592" s="1">
        <v>42018</v>
      </c>
      <c r="C2592">
        <v>2015</v>
      </c>
      <c r="D2592" t="s">
        <v>49</v>
      </c>
      <c r="E2592">
        <v>32</v>
      </c>
      <c r="F2592" t="s">
        <v>90</v>
      </c>
      <c r="G2592" t="s">
        <v>34</v>
      </c>
      <c r="H2592" t="s">
        <v>0</v>
      </c>
      <c r="I2592" s="16">
        <f>VLOOKUP(Ventas[[#This Row],[Estado]], Población[#All], 2, 0)</f>
        <v>712816</v>
      </c>
      <c r="J2592" t="s">
        <v>63</v>
      </c>
      <c r="K2592" t="s">
        <v>67</v>
      </c>
      <c r="L2592">
        <v>1</v>
      </c>
      <c r="M2592" s="2">
        <v>2049</v>
      </c>
      <c r="N2592" s="2">
        <v>1868</v>
      </c>
      <c r="O2592" s="2">
        <f>Ventas[[#This Row],[Cantidad]]*Ventas[[#This Row],[Costo unitario]]</f>
        <v>2049</v>
      </c>
      <c r="P2592" s="2">
        <f>Ventas[[#This Row],[Cantidad]]*Ventas[[#This Row],[Precio unitario]]</f>
        <v>1868</v>
      </c>
    </row>
    <row r="2593" spans="2:16" hidden="1" x14ac:dyDescent="0.3">
      <c r="B2593" s="1">
        <v>42267</v>
      </c>
      <c r="C2593">
        <v>2015</v>
      </c>
      <c r="D2593" t="s">
        <v>57</v>
      </c>
      <c r="E2593">
        <v>32</v>
      </c>
      <c r="F2593" t="s">
        <v>90</v>
      </c>
      <c r="G2593" t="s">
        <v>34</v>
      </c>
      <c r="H2593" t="s">
        <v>0</v>
      </c>
      <c r="I2593" s="16">
        <f>VLOOKUP(Ventas[[#This Row],[Estado]], Población[#All], 2, 0)</f>
        <v>712816</v>
      </c>
      <c r="J2593" t="s">
        <v>63</v>
      </c>
      <c r="K2593" t="s">
        <v>67</v>
      </c>
      <c r="L2593">
        <v>1</v>
      </c>
      <c r="M2593" s="2">
        <v>2295</v>
      </c>
      <c r="N2593" s="2">
        <v>2302</v>
      </c>
      <c r="O2593" s="2">
        <f>Ventas[[#This Row],[Cantidad]]*Ventas[[#This Row],[Costo unitario]]</f>
        <v>2295</v>
      </c>
      <c r="P2593" s="2">
        <f>Ventas[[#This Row],[Cantidad]]*Ventas[[#This Row],[Precio unitario]]</f>
        <v>2302</v>
      </c>
    </row>
    <row r="2594" spans="2:16" hidden="1" x14ac:dyDescent="0.3">
      <c r="B2594" s="1">
        <v>42318</v>
      </c>
      <c r="C2594">
        <v>2015</v>
      </c>
      <c r="D2594" t="s">
        <v>59</v>
      </c>
      <c r="E2594">
        <v>32</v>
      </c>
      <c r="F2594" t="s">
        <v>90</v>
      </c>
      <c r="G2594" t="s">
        <v>34</v>
      </c>
      <c r="H2594" t="s">
        <v>0</v>
      </c>
      <c r="I2594" s="16">
        <f>VLOOKUP(Ventas[[#This Row],[Estado]], Población[#All], 2, 0)</f>
        <v>712816</v>
      </c>
      <c r="J2594" t="s">
        <v>63</v>
      </c>
      <c r="K2594" t="s">
        <v>67</v>
      </c>
      <c r="L2594">
        <v>3</v>
      </c>
      <c r="M2594" s="2">
        <v>765</v>
      </c>
      <c r="N2594" s="2">
        <v>721.66666699999996</v>
      </c>
      <c r="O2594" s="2">
        <f>Ventas[[#This Row],[Cantidad]]*Ventas[[#This Row],[Costo unitario]]</f>
        <v>2295</v>
      </c>
      <c r="P2594" s="2">
        <f>Ventas[[#This Row],[Cantidad]]*Ventas[[#This Row],[Precio unitario]]</f>
        <v>2165.0000009999999</v>
      </c>
    </row>
    <row r="2595" spans="2:16" x14ac:dyDescent="0.3">
      <c r="B2595" s="1">
        <v>42377</v>
      </c>
      <c r="C2595">
        <v>2016</v>
      </c>
      <c r="D2595" t="s">
        <v>49</v>
      </c>
      <c r="E2595">
        <v>32</v>
      </c>
      <c r="F2595" t="s">
        <v>90</v>
      </c>
      <c r="G2595" t="s">
        <v>34</v>
      </c>
      <c r="H2595" t="s">
        <v>1</v>
      </c>
      <c r="I2595" s="16">
        <f>VLOOKUP(Ventas[[#This Row],[Estado]], Población[#All], 2, 0)</f>
        <v>39240000</v>
      </c>
      <c r="J2595" t="s">
        <v>62</v>
      </c>
      <c r="K2595" t="s">
        <v>65</v>
      </c>
      <c r="L2595">
        <v>1</v>
      </c>
      <c r="M2595" s="2">
        <v>196</v>
      </c>
      <c r="N2595" s="2">
        <v>284</v>
      </c>
      <c r="O2595" s="2">
        <f>Ventas[[#This Row],[Cantidad]]*Ventas[[#This Row],[Costo unitario]]</f>
        <v>196</v>
      </c>
      <c r="P2595" s="2">
        <f>Ventas[[#This Row],[Cantidad]]*Ventas[[#This Row],[Precio unitario]]</f>
        <v>284</v>
      </c>
    </row>
    <row r="2596" spans="2:16" x14ac:dyDescent="0.3">
      <c r="B2596" s="1">
        <v>42393</v>
      </c>
      <c r="C2596">
        <v>2016</v>
      </c>
      <c r="D2596" t="s">
        <v>49</v>
      </c>
      <c r="E2596">
        <v>32</v>
      </c>
      <c r="F2596" t="s">
        <v>90</v>
      </c>
      <c r="G2596" t="s">
        <v>34</v>
      </c>
      <c r="H2596" t="s">
        <v>1</v>
      </c>
      <c r="I2596" s="16">
        <f>VLOOKUP(Ventas[[#This Row],[Estado]], Población[#All], 2, 0)</f>
        <v>39240000</v>
      </c>
      <c r="J2596" t="s">
        <v>62</v>
      </c>
      <c r="K2596" t="s">
        <v>65</v>
      </c>
      <c r="L2596">
        <v>3</v>
      </c>
      <c r="M2596" s="2">
        <v>16.329999999999998</v>
      </c>
      <c r="N2596" s="2">
        <v>20.333333</v>
      </c>
      <c r="O2596" s="2">
        <f>Ventas[[#This Row],[Cantidad]]*Ventas[[#This Row],[Costo unitario]]</f>
        <v>48.989999999999995</v>
      </c>
      <c r="P2596" s="2">
        <f>Ventas[[#This Row],[Cantidad]]*Ventas[[#This Row],[Precio unitario]]</f>
        <v>60.999999000000003</v>
      </c>
    </row>
    <row r="2597" spans="2:16" x14ac:dyDescent="0.3">
      <c r="B2597" s="1">
        <v>42409</v>
      </c>
      <c r="C2597">
        <v>2016</v>
      </c>
      <c r="D2597" t="s">
        <v>50</v>
      </c>
      <c r="E2597">
        <v>32</v>
      </c>
      <c r="F2597" t="s">
        <v>90</v>
      </c>
      <c r="G2597" t="s">
        <v>34</v>
      </c>
      <c r="H2597" t="s">
        <v>1</v>
      </c>
      <c r="I2597" s="16">
        <f>VLOOKUP(Ventas[[#This Row],[Estado]], Población[#All], 2, 0)</f>
        <v>39240000</v>
      </c>
      <c r="J2597" t="s">
        <v>62</v>
      </c>
      <c r="K2597" t="s">
        <v>65</v>
      </c>
      <c r="L2597">
        <v>2</v>
      </c>
      <c r="M2597" s="2">
        <v>24.5</v>
      </c>
      <c r="N2597" s="2">
        <v>29.5</v>
      </c>
      <c r="O2597" s="2">
        <f>Ventas[[#This Row],[Cantidad]]*Ventas[[#This Row],[Costo unitario]]</f>
        <v>49</v>
      </c>
      <c r="P2597" s="2">
        <f>Ventas[[#This Row],[Cantidad]]*Ventas[[#This Row],[Precio unitario]]</f>
        <v>59</v>
      </c>
    </row>
    <row r="2598" spans="2:16" x14ac:dyDescent="0.3">
      <c r="B2598" s="1">
        <v>42497</v>
      </c>
      <c r="C2598">
        <v>2016</v>
      </c>
      <c r="D2598" t="s">
        <v>53</v>
      </c>
      <c r="E2598">
        <v>32</v>
      </c>
      <c r="F2598" t="s">
        <v>90</v>
      </c>
      <c r="G2598" t="s">
        <v>34</v>
      </c>
      <c r="H2598" t="s">
        <v>1</v>
      </c>
      <c r="I2598" s="16">
        <f>VLOOKUP(Ventas[[#This Row],[Estado]], Población[#All], 2, 0)</f>
        <v>39240000</v>
      </c>
      <c r="J2598" t="s">
        <v>62</v>
      </c>
      <c r="K2598" t="s">
        <v>65</v>
      </c>
      <c r="L2598">
        <v>2</v>
      </c>
      <c r="M2598" s="2">
        <v>294</v>
      </c>
      <c r="N2598" s="2">
        <v>330</v>
      </c>
      <c r="O2598" s="2">
        <f>Ventas[[#This Row],[Cantidad]]*Ventas[[#This Row],[Costo unitario]]</f>
        <v>588</v>
      </c>
      <c r="P2598" s="2">
        <f>Ventas[[#This Row],[Cantidad]]*Ventas[[#This Row],[Precio unitario]]</f>
        <v>660</v>
      </c>
    </row>
    <row r="2599" spans="2:16" x14ac:dyDescent="0.3">
      <c r="B2599" s="1">
        <v>42501</v>
      </c>
      <c r="C2599">
        <v>2016</v>
      </c>
      <c r="D2599" t="s">
        <v>53</v>
      </c>
      <c r="E2599">
        <v>32</v>
      </c>
      <c r="F2599" t="s">
        <v>90</v>
      </c>
      <c r="G2599" t="s">
        <v>34</v>
      </c>
      <c r="H2599" t="s">
        <v>1</v>
      </c>
      <c r="I2599" s="16">
        <f>VLOOKUP(Ventas[[#This Row],[Estado]], Población[#All], 2, 0)</f>
        <v>39240000</v>
      </c>
      <c r="J2599" t="s">
        <v>61</v>
      </c>
      <c r="K2599" t="s">
        <v>76</v>
      </c>
      <c r="L2599">
        <v>2</v>
      </c>
      <c r="M2599" s="2">
        <v>36</v>
      </c>
      <c r="N2599" s="2">
        <v>43.5</v>
      </c>
      <c r="O2599" s="2">
        <f>Ventas[[#This Row],[Cantidad]]*Ventas[[#This Row],[Costo unitario]]</f>
        <v>72</v>
      </c>
      <c r="P2599" s="2">
        <f>Ventas[[#This Row],[Cantidad]]*Ventas[[#This Row],[Precio unitario]]</f>
        <v>87</v>
      </c>
    </row>
    <row r="2600" spans="2:16" x14ac:dyDescent="0.3">
      <c r="B2600" s="1">
        <v>42501</v>
      </c>
      <c r="C2600">
        <v>2016</v>
      </c>
      <c r="D2600" t="s">
        <v>53</v>
      </c>
      <c r="E2600">
        <v>32</v>
      </c>
      <c r="F2600" t="s">
        <v>90</v>
      </c>
      <c r="G2600" t="s">
        <v>34</v>
      </c>
      <c r="H2600" t="s">
        <v>1</v>
      </c>
      <c r="I2600" s="16">
        <f>VLOOKUP(Ventas[[#This Row],[Estado]], Población[#All], 2, 0)</f>
        <v>39240000</v>
      </c>
      <c r="J2600" t="s">
        <v>61</v>
      </c>
      <c r="K2600" t="s">
        <v>75</v>
      </c>
      <c r="L2600">
        <v>1</v>
      </c>
      <c r="M2600" s="2">
        <v>3120</v>
      </c>
      <c r="N2600" s="2">
        <v>3887</v>
      </c>
      <c r="O2600" s="2">
        <f>Ventas[[#This Row],[Cantidad]]*Ventas[[#This Row],[Costo unitario]]</f>
        <v>3120</v>
      </c>
      <c r="P2600" s="2">
        <f>Ventas[[#This Row],[Cantidad]]*Ventas[[#This Row],[Precio unitario]]</f>
        <v>3887</v>
      </c>
    </row>
    <row r="2601" spans="2:16" x14ac:dyDescent="0.3">
      <c r="B2601" s="1">
        <v>42537</v>
      </c>
      <c r="C2601">
        <v>2016</v>
      </c>
      <c r="D2601" t="s">
        <v>54</v>
      </c>
      <c r="E2601">
        <v>32</v>
      </c>
      <c r="F2601" t="s">
        <v>90</v>
      </c>
      <c r="G2601" t="s">
        <v>34</v>
      </c>
      <c r="H2601" t="s">
        <v>1</v>
      </c>
      <c r="I2601" s="16">
        <f>VLOOKUP(Ventas[[#This Row],[Estado]], Población[#All], 2, 0)</f>
        <v>39240000</v>
      </c>
      <c r="J2601" t="s">
        <v>62</v>
      </c>
      <c r="K2601" t="s">
        <v>65</v>
      </c>
      <c r="L2601">
        <v>3</v>
      </c>
      <c r="M2601" s="2">
        <v>40.67</v>
      </c>
      <c r="N2601" s="2">
        <v>48</v>
      </c>
      <c r="O2601" s="2">
        <f>Ventas[[#This Row],[Cantidad]]*Ventas[[#This Row],[Costo unitario]]</f>
        <v>122.01</v>
      </c>
      <c r="P2601" s="2">
        <f>Ventas[[#This Row],[Cantidad]]*Ventas[[#This Row],[Precio unitario]]</f>
        <v>144</v>
      </c>
    </row>
    <row r="2602" spans="2:16" x14ac:dyDescent="0.3">
      <c r="B2602" s="1">
        <v>42550</v>
      </c>
      <c r="C2602">
        <v>2016</v>
      </c>
      <c r="D2602" t="s">
        <v>54</v>
      </c>
      <c r="E2602">
        <v>32</v>
      </c>
      <c r="F2602" t="s">
        <v>90</v>
      </c>
      <c r="G2602" t="s">
        <v>34</v>
      </c>
      <c r="H2602" t="s">
        <v>1</v>
      </c>
      <c r="I2602" s="16">
        <f>VLOOKUP(Ventas[[#This Row],[Estado]], Población[#All], 2, 0)</f>
        <v>39240000</v>
      </c>
      <c r="J2602" t="s">
        <v>62</v>
      </c>
      <c r="K2602" t="s">
        <v>65</v>
      </c>
      <c r="L2602">
        <v>3</v>
      </c>
      <c r="M2602" s="2">
        <v>16.329999999999998</v>
      </c>
      <c r="N2602" s="2">
        <v>22.333333</v>
      </c>
      <c r="O2602" s="2">
        <f>Ventas[[#This Row],[Cantidad]]*Ventas[[#This Row],[Costo unitario]]</f>
        <v>48.989999999999995</v>
      </c>
      <c r="P2602" s="2">
        <f>Ventas[[#This Row],[Cantidad]]*Ventas[[#This Row],[Precio unitario]]</f>
        <v>66.999999000000003</v>
      </c>
    </row>
    <row r="2603" spans="2:16" hidden="1" x14ac:dyDescent="0.3">
      <c r="B2603" s="1">
        <v>42297</v>
      </c>
      <c r="C2603">
        <v>2015</v>
      </c>
      <c r="D2603" t="s">
        <v>58</v>
      </c>
      <c r="E2603">
        <v>32</v>
      </c>
      <c r="F2603" t="s">
        <v>90</v>
      </c>
      <c r="G2603" t="s">
        <v>34</v>
      </c>
      <c r="H2603" t="s">
        <v>1</v>
      </c>
      <c r="I2603" s="16">
        <f>VLOOKUP(Ventas[[#This Row],[Estado]], Población[#All], 2, 0)</f>
        <v>39240000</v>
      </c>
      <c r="J2603" t="s">
        <v>61</v>
      </c>
      <c r="K2603" t="s">
        <v>76</v>
      </c>
      <c r="L2603">
        <v>1</v>
      </c>
      <c r="M2603" s="2">
        <v>32</v>
      </c>
      <c r="N2603" s="2">
        <v>33</v>
      </c>
      <c r="O2603" s="2">
        <f>Ventas[[#This Row],[Cantidad]]*Ventas[[#This Row],[Costo unitario]]</f>
        <v>32</v>
      </c>
      <c r="P2603" s="2">
        <f>Ventas[[#This Row],[Cantidad]]*Ventas[[#This Row],[Precio unitario]]</f>
        <v>33</v>
      </c>
    </row>
    <row r="2604" spans="2:16" x14ac:dyDescent="0.3">
      <c r="B2604" s="1">
        <v>42553</v>
      </c>
      <c r="C2604">
        <v>2016</v>
      </c>
      <c r="D2604" t="s">
        <v>55</v>
      </c>
      <c r="E2604">
        <v>33</v>
      </c>
      <c r="F2604" t="s">
        <v>89</v>
      </c>
      <c r="G2604" t="s">
        <v>34</v>
      </c>
      <c r="H2604" t="s">
        <v>2</v>
      </c>
      <c r="I2604" s="16">
        <f>VLOOKUP(Ventas[[#This Row],[Estado]], Población[#All], 2, 0)</f>
        <v>4246000</v>
      </c>
      <c r="J2604" t="s">
        <v>61</v>
      </c>
      <c r="K2604" t="s">
        <v>76</v>
      </c>
      <c r="L2604">
        <v>1</v>
      </c>
      <c r="M2604" s="2">
        <v>8</v>
      </c>
      <c r="N2604" s="2">
        <v>10</v>
      </c>
      <c r="O2604" s="2">
        <f>Ventas[[#This Row],[Cantidad]]*Ventas[[#This Row],[Costo unitario]]</f>
        <v>8</v>
      </c>
      <c r="P2604" s="2">
        <f>Ventas[[#This Row],[Cantidad]]*Ventas[[#This Row],[Precio unitario]]</f>
        <v>10</v>
      </c>
    </row>
    <row r="2605" spans="2:16" x14ac:dyDescent="0.3">
      <c r="B2605" s="1">
        <v>42562</v>
      </c>
      <c r="C2605">
        <v>2016</v>
      </c>
      <c r="D2605" t="s">
        <v>55</v>
      </c>
      <c r="E2605">
        <v>33</v>
      </c>
      <c r="F2605" t="s">
        <v>89</v>
      </c>
      <c r="G2605" t="s">
        <v>34</v>
      </c>
      <c r="H2605" t="s">
        <v>2</v>
      </c>
      <c r="I2605" s="16">
        <f>VLOOKUP(Ventas[[#This Row],[Estado]], Población[#All], 2, 0)</f>
        <v>4246000</v>
      </c>
      <c r="J2605" t="s">
        <v>61</v>
      </c>
      <c r="K2605" t="s">
        <v>76</v>
      </c>
      <c r="L2605">
        <v>2</v>
      </c>
      <c r="M2605" s="2">
        <v>12</v>
      </c>
      <c r="N2605" s="2">
        <v>15.5</v>
      </c>
      <c r="O2605" s="2">
        <f>Ventas[[#This Row],[Cantidad]]*Ventas[[#This Row],[Costo unitario]]</f>
        <v>24</v>
      </c>
      <c r="P2605" s="2">
        <f>Ventas[[#This Row],[Cantidad]]*Ventas[[#This Row],[Precio unitario]]</f>
        <v>31</v>
      </c>
    </row>
    <row r="2606" spans="2:16" x14ac:dyDescent="0.3">
      <c r="B2606" s="1">
        <v>42370</v>
      </c>
      <c r="C2606">
        <v>2016</v>
      </c>
      <c r="D2606" t="s">
        <v>49</v>
      </c>
      <c r="E2606">
        <v>33</v>
      </c>
      <c r="F2606" t="s">
        <v>90</v>
      </c>
      <c r="G2606" t="s">
        <v>34</v>
      </c>
      <c r="H2606" t="s">
        <v>1</v>
      </c>
      <c r="I2606" s="16">
        <f>VLOOKUP(Ventas[[#This Row],[Estado]], Población[#All], 2, 0)</f>
        <v>39240000</v>
      </c>
      <c r="J2606" t="s">
        <v>61</v>
      </c>
      <c r="K2606" t="s">
        <v>76</v>
      </c>
      <c r="L2606">
        <v>3</v>
      </c>
      <c r="M2606" s="2">
        <v>13.33</v>
      </c>
      <c r="N2606" s="2">
        <v>16.333333</v>
      </c>
      <c r="O2606" s="2">
        <f>Ventas[[#This Row],[Cantidad]]*Ventas[[#This Row],[Costo unitario]]</f>
        <v>39.99</v>
      </c>
      <c r="P2606" s="2">
        <f>Ventas[[#This Row],[Cantidad]]*Ventas[[#This Row],[Precio unitario]]</f>
        <v>48.999999000000003</v>
      </c>
    </row>
    <row r="2607" spans="2:16" x14ac:dyDescent="0.3">
      <c r="B2607" s="1">
        <v>42406</v>
      </c>
      <c r="C2607">
        <v>2016</v>
      </c>
      <c r="D2607" t="s">
        <v>50</v>
      </c>
      <c r="E2607">
        <v>33</v>
      </c>
      <c r="F2607" t="s">
        <v>90</v>
      </c>
      <c r="G2607" t="s">
        <v>34</v>
      </c>
      <c r="H2607" t="s">
        <v>1</v>
      </c>
      <c r="I2607" s="16">
        <f>VLOOKUP(Ventas[[#This Row],[Estado]], Población[#All], 2, 0)</f>
        <v>39240000</v>
      </c>
      <c r="J2607" t="s">
        <v>61</v>
      </c>
      <c r="K2607" t="s">
        <v>76</v>
      </c>
      <c r="L2607">
        <v>1</v>
      </c>
      <c r="M2607" s="2">
        <v>207</v>
      </c>
      <c r="N2607" s="2">
        <v>272</v>
      </c>
      <c r="O2607" s="2">
        <f>Ventas[[#This Row],[Cantidad]]*Ventas[[#This Row],[Costo unitario]]</f>
        <v>207</v>
      </c>
      <c r="P2607" s="2">
        <f>Ventas[[#This Row],[Cantidad]]*Ventas[[#This Row],[Precio unitario]]</f>
        <v>272</v>
      </c>
    </row>
    <row r="2608" spans="2:16" x14ac:dyDescent="0.3">
      <c r="B2608" s="1">
        <v>42436</v>
      </c>
      <c r="C2608">
        <v>2016</v>
      </c>
      <c r="D2608" t="s">
        <v>51</v>
      </c>
      <c r="E2608">
        <v>33</v>
      </c>
      <c r="F2608" t="s">
        <v>90</v>
      </c>
      <c r="G2608" t="s">
        <v>34</v>
      </c>
      <c r="H2608" t="s">
        <v>1</v>
      </c>
      <c r="I2608" s="16">
        <f>VLOOKUP(Ventas[[#This Row],[Estado]], Población[#All], 2, 0)</f>
        <v>39240000</v>
      </c>
      <c r="J2608" t="s">
        <v>61</v>
      </c>
      <c r="K2608" t="s">
        <v>76</v>
      </c>
      <c r="L2608">
        <v>3</v>
      </c>
      <c r="M2608" s="2">
        <v>13.33</v>
      </c>
      <c r="N2608" s="2">
        <v>16</v>
      </c>
      <c r="O2608" s="2">
        <f>Ventas[[#This Row],[Cantidad]]*Ventas[[#This Row],[Costo unitario]]</f>
        <v>39.99</v>
      </c>
      <c r="P2608" s="2">
        <f>Ventas[[#This Row],[Cantidad]]*Ventas[[#This Row],[Precio unitario]]</f>
        <v>48</v>
      </c>
    </row>
    <row r="2609" spans="2:16" x14ac:dyDescent="0.3">
      <c r="B2609" s="1">
        <v>42508</v>
      </c>
      <c r="C2609">
        <v>2016</v>
      </c>
      <c r="D2609" t="s">
        <v>53</v>
      </c>
      <c r="E2609">
        <v>33</v>
      </c>
      <c r="F2609" t="s">
        <v>90</v>
      </c>
      <c r="G2609" t="s">
        <v>34</v>
      </c>
      <c r="H2609" t="s">
        <v>1</v>
      </c>
      <c r="I2609" s="16">
        <f>VLOOKUP(Ventas[[#This Row],[Estado]], Población[#All], 2, 0)</f>
        <v>39240000</v>
      </c>
      <c r="J2609" t="s">
        <v>61</v>
      </c>
      <c r="K2609" t="s">
        <v>76</v>
      </c>
      <c r="L2609">
        <v>2</v>
      </c>
      <c r="M2609" s="2">
        <v>119.5</v>
      </c>
      <c r="N2609" s="2">
        <v>152.5</v>
      </c>
      <c r="O2609" s="2">
        <f>Ventas[[#This Row],[Cantidad]]*Ventas[[#This Row],[Costo unitario]]</f>
        <v>239</v>
      </c>
      <c r="P2609" s="2">
        <f>Ventas[[#This Row],[Cantidad]]*Ventas[[#This Row],[Precio unitario]]</f>
        <v>305</v>
      </c>
    </row>
    <row r="2610" spans="2:16" x14ac:dyDescent="0.3">
      <c r="B2610" s="1">
        <v>42488</v>
      </c>
      <c r="C2610">
        <v>2016</v>
      </c>
      <c r="D2610" t="s">
        <v>52</v>
      </c>
      <c r="E2610">
        <v>33</v>
      </c>
      <c r="F2610" t="s">
        <v>90</v>
      </c>
      <c r="G2610" t="s">
        <v>34</v>
      </c>
      <c r="H2610" t="s">
        <v>1</v>
      </c>
      <c r="I2610" s="16">
        <f>VLOOKUP(Ventas[[#This Row],[Estado]], Población[#All], 2, 0)</f>
        <v>39240000</v>
      </c>
      <c r="J2610" t="s">
        <v>61</v>
      </c>
      <c r="K2610" t="s">
        <v>71</v>
      </c>
      <c r="L2610">
        <v>1</v>
      </c>
      <c r="M2610" s="2">
        <v>550</v>
      </c>
      <c r="N2610" s="2">
        <v>687</v>
      </c>
      <c r="O2610" s="2">
        <f>Ventas[[#This Row],[Cantidad]]*Ventas[[#This Row],[Costo unitario]]</f>
        <v>550</v>
      </c>
      <c r="P2610" s="2">
        <f>Ventas[[#This Row],[Cantidad]]*Ventas[[#This Row],[Precio unitario]]</f>
        <v>687</v>
      </c>
    </row>
    <row r="2611" spans="2:16" x14ac:dyDescent="0.3">
      <c r="B2611" s="1">
        <v>42493</v>
      </c>
      <c r="C2611">
        <v>2016</v>
      </c>
      <c r="D2611" t="s">
        <v>53</v>
      </c>
      <c r="E2611">
        <v>33</v>
      </c>
      <c r="F2611" t="s">
        <v>90</v>
      </c>
      <c r="G2611" t="s">
        <v>34</v>
      </c>
      <c r="H2611" t="s">
        <v>1</v>
      </c>
      <c r="I2611" s="16">
        <f>VLOOKUP(Ventas[[#This Row],[Estado]], Población[#All], 2, 0)</f>
        <v>39240000</v>
      </c>
      <c r="J2611" t="s">
        <v>61</v>
      </c>
      <c r="K2611" t="s">
        <v>71</v>
      </c>
      <c r="L2611">
        <v>3</v>
      </c>
      <c r="M2611" s="2">
        <v>212.33</v>
      </c>
      <c r="N2611" s="2">
        <v>259</v>
      </c>
      <c r="O2611" s="2">
        <f>Ventas[[#This Row],[Cantidad]]*Ventas[[#This Row],[Costo unitario]]</f>
        <v>636.99</v>
      </c>
      <c r="P2611" s="2">
        <f>Ventas[[#This Row],[Cantidad]]*Ventas[[#This Row],[Precio unitario]]</f>
        <v>777</v>
      </c>
    </row>
    <row r="2612" spans="2:16" x14ac:dyDescent="0.3">
      <c r="B2612" s="1">
        <v>42508</v>
      </c>
      <c r="C2612">
        <v>2016</v>
      </c>
      <c r="D2612" t="s">
        <v>53</v>
      </c>
      <c r="E2612">
        <v>33</v>
      </c>
      <c r="F2612" t="s">
        <v>90</v>
      </c>
      <c r="G2612" t="s">
        <v>34</v>
      </c>
      <c r="H2612" t="s">
        <v>1</v>
      </c>
      <c r="I2612" s="16">
        <f>VLOOKUP(Ventas[[#This Row],[Estado]], Población[#All], 2, 0)</f>
        <v>39240000</v>
      </c>
      <c r="J2612" t="s">
        <v>61</v>
      </c>
      <c r="K2612" t="s">
        <v>71</v>
      </c>
      <c r="L2612">
        <v>2</v>
      </c>
      <c r="M2612" s="2">
        <v>66</v>
      </c>
      <c r="N2612" s="2">
        <v>86</v>
      </c>
      <c r="O2612" s="2">
        <f>Ventas[[#This Row],[Cantidad]]*Ventas[[#This Row],[Costo unitario]]</f>
        <v>132</v>
      </c>
      <c r="P2612" s="2">
        <f>Ventas[[#This Row],[Cantidad]]*Ventas[[#This Row],[Precio unitario]]</f>
        <v>172</v>
      </c>
    </row>
    <row r="2613" spans="2:16" x14ac:dyDescent="0.3">
      <c r="B2613" s="1">
        <v>42564</v>
      </c>
      <c r="C2613">
        <v>2016</v>
      </c>
      <c r="D2613" t="s">
        <v>55</v>
      </c>
      <c r="E2613">
        <v>33</v>
      </c>
      <c r="F2613" t="s">
        <v>90</v>
      </c>
      <c r="G2613" t="s">
        <v>34</v>
      </c>
      <c r="H2613" t="s">
        <v>1</v>
      </c>
      <c r="I2613" s="16">
        <f>VLOOKUP(Ventas[[#This Row],[Estado]], Población[#All], 2, 0)</f>
        <v>39240000</v>
      </c>
      <c r="J2613" t="s">
        <v>61</v>
      </c>
      <c r="K2613" t="s">
        <v>71</v>
      </c>
      <c r="L2613">
        <v>2</v>
      </c>
      <c r="M2613" s="2">
        <v>187</v>
      </c>
      <c r="N2613" s="2">
        <v>253</v>
      </c>
      <c r="O2613" s="2">
        <f>Ventas[[#This Row],[Cantidad]]*Ventas[[#This Row],[Costo unitario]]</f>
        <v>374</v>
      </c>
      <c r="P2613" s="2">
        <f>Ventas[[#This Row],[Cantidad]]*Ventas[[#This Row],[Precio unitario]]</f>
        <v>506</v>
      </c>
    </row>
    <row r="2614" spans="2:16" x14ac:dyDescent="0.3">
      <c r="B2614" s="1">
        <v>42412</v>
      </c>
      <c r="C2614">
        <v>2016</v>
      </c>
      <c r="D2614" t="s">
        <v>50</v>
      </c>
      <c r="E2614">
        <v>63</v>
      </c>
      <c r="F2614" t="s">
        <v>90</v>
      </c>
      <c r="G2614" t="s">
        <v>34</v>
      </c>
      <c r="H2614" t="s">
        <v>1</v>
      </c>
      <c r="I2614" s="16">
        <f>VLOOKUP(Ventas[[#This Row],[Estado]], Población[#All], 2, 0)</f>
        <v>39240000</v>
      </c>
      <c r="J2614" t="s">
        <v>61</v>
      </c>
      <c r="K2614" t="s">
        <v>64</v>
      </c>
      <c r="L2614">
        <v>1</v>
      </c>
      <c r="M2614" s="2">
        <v>203</v>
      </c>
      <c r="N2614" s="2">
        <v>240</v>
      </c>
      <c r="O2614" s="2">
        <f>Ventas[[#This Row],[Cantidad]]*Ventas[[#This Row],[Costo unitario]]</f>
        <v>203</v>
      </c>
      <c r="P2614" s="2">
        <f>Ventas[[#This Row],[Cantidad]]*Ventas[[#This Row],[Precio unitario]]</f>
        <v>240</v>
      </c>
    </row>
    <row r="2615" spans="2:16" x14ac:dyDescent="0.3">
      <c r="B2615" s="1">
        <v>42412</v>
      </c>
      <c r="C2615">
        <v>2016</v>
      </c>
      <c r="D2615" t="s">
        <v>50</v>
      </c>
      <c r="E2615">
        <v>63</v>
      </c>
      <c r="F2615" t="s">
        <v>90</v>
      </c>
      <c r="G2615" t="s">
        <v>34</v>
      </c>
      <c r="H2615" t="s">
        <v>1</v>
      </c>
      <c r="I2615" s="16">
        <f>VLOOKUP(Ventas[[#This Row],[Estado]], Población[#All], 2, 0)</f>
        <v>39240000</v>
      </c>
      <c r="J2615" t="s">
        <v>61</v>
      </c>
      <c r="K2615" t="s">
        <v>64</v>
      </c>
      <c r="L2615">
        <v>2</v>
      </c>
      <c r="M2615" s="2">
        <v>55</v>
      </c>
      <c r="N2615" s="2">
        <v>72.5</v>
      </c>
      <c r="O2615" s="2">
        <f>Ventas[[#This Row],[Cantidad]]*Ventas[[#This Row],[Costo unitario]]</f>
        <v>110</v>
      </c>
      <c r="P2615" s="2">
        <f>Ventas[[#This Row],[Cantidad]]*Ventas[[#This Row],[Precio unitario]]</f>
        <v>145</v>
      </c>
    </row>
    <row r="2616" spans="2:16" x14ac:dyDescent="0.3">
      <c r="B2616" s="1">
        <v>42412</v>
      </c>
      <c r="C2616">
        <v>2016</v>
      </c>
      <c r="D2616" t="s">
        <v>50</v>
      </c>
      <c r="E2616">
        <v>63</v>
      </c>
      <c r="F2616" t="s">
        <v>90</v>
      </c>
      <c r="G2616" t="s">
        <v>34</v>
      </c>
      <c r="H2616" t="s">
        <v>1</v>
      </c>
      <c r="I2616" s="16">
        <f>VLOOKUP(Ventas[[#This Row],[Estado]], Población[#All], 2, 0)</f>
        <v>39240000</v>
      </c>
      <c r="J2616" t="s">
        <v>61</v>
      </c>
      <c r="K2616" t="s">
        <v>64</v>
      </c>
      <c r="L2616">
        <v>3</v>
      </c>
      <c r="M2616" s="2">
        <v>13</v>
      </c>
      <c r="N2616" s="2">
        <v>15.333333</v>
      </c>
      <c r="O2616" s="2">
        <f>Ventas[[#This Row],[Cantidad]]*Ventas[[#This Row],[Costo unitario]]</f>
        <v>39</v>
      </c>
      <c r="P2616" s="2">
        <f>Ventas[[#This Row],[Cantidad]]*Ventas[[#This Row],[Precio unitario]]</f>
        <v>45.999999000000003</v>
      </c>
    </row>
    <row r="2617" spans="2:16" x14ac:dyDescent="0.3">
      <c r="B2617" s="1">
        <v>42505</v>
      </c>
      <c r="C2617">
        <v>2016</v>
      </c>
      <c r="D2617" t="s">
        <v>53</v>
      </c>
      <c r="E2617">
        <v>63</v>
      </c>
      <c r="F2617" t="s">
        <v>90</v>
      </c>
      <c r="G2617" t="s">
        <v>34</v>
      </c>
      <c r="H2617" t="s">
        <v>1</v>
      </c>
      <c r="I2617" s="16">
        <f>VLOOKUP(Ventas[[#This Row],[Estado]], Población[#All], 2, 0)</f>
        <v>39240000</v>
      </c>
      <c r="J2617" t="s">
        <v>61</v>
      </c>
      <c r="K2617" t="s">
        <v>64</v>
      </c>
      <c r="L2617">
        <v>3</v>
      </c>
      <c r="M2617" s="2">
        <v>33.33</v>
      </c>
      <c r="N2617" s="2">
        <v>40.333333000000003</v>
      </c>
      <c r="O2617" s="2">
        <f>Ventas[[#This Row],[Cantidad]]*Ventas[[#This Row],[Costo unitario]]</f>
        <v>99.99</v>
      </c>
      <c r="P2617" s="2">
        <f>Ventas[[#This Row],[Cantidad]]*Ventas[[#This Row],[Precio unitario]]</f>
        <v>120.999999</v>
      </c>
    </row>
    <row r="2618" spans="2:16" x14ac:dyDescent="0.3">
      <c r="B2618" s="1">
        <v>42505</v>
      </c>
      <c r="C2618">
        <v>2016</v>
      </c>
      <c r="D2618" t="s">
        <v>53</v>
      </c>
      <c r="E2618">
        <v>63</v>
      </c>
      <c r="F2618" t="s">
        <v>90</v>
      </c>
      <c r="G2618" t="s">
        <v>34</v>
      </c>
      <c r="H2618" t="s">
        <v>1</v>
      </c>
      <c r="I2618" s="16">
        <f>VLOOKUP(Ventas[[#This Row],[Estado]], Población[#All], 2, 0)</f>
        <v>39240000</v>
      </c>
      <c r="J2618" t="s">
        <v>61</v>
      </c>
      <c r="K2618" t="s">
        <v>64</v>
      </c>
      <c r="L2618">
        <v>3</v>
      </c>
      <c r="M2618" s="2">
        <v>183.33</v>
      </c>
      <c r="N2618" s="2">
        <v>214.33333300000001</v>
      </c>
      <c r="O2618" s="2">
        <f>Ventas[[#This Row],[Cantidad]]*Ventas[[#This Row],[Costo unitario]]</f>
        <v>549.99</v>
      </c>
      <c r="P2618" s="2">
        <f>Ventas[[#This Row],[Cantidad]]*Ventas[[#This Row],[Precio unitario]]</f>
        <v>642.999999</v>
      </c>
    </row>
    <row r="2619" spans="2:16" x14ac:dyDescent="0.3">
      <c r="B2619" s="1">
        <v>42515</v>
      </c>
      <c r="C2619">
        <v>2016</v>
      </c>
      <c r="D2619" t="s">
        <v>53</v>
      </c>
      <c r="E2619">
        <v>63</v>
      </c>
      <c r="F2619" t="s">
        <v>90</v>
      </c>
      <c r="G2619" t="s">
        <v>34</v>
      </c>
      <c r="H2619" t="s">
        <v>1</v>
      </c>
      <c r="I2619" s="16">
        <f>VLOOKUP(Ventas[[#This Row],[Estado]], Población[#All], 2, 0)</f>
        <v>39240000</v>
      </c>
      <c r="J2619" t="s">
        <v>61</v>
      </c>
      <c r="K2619" t="s">
        <v>64</v>
      </c>
      <c r="L2619">
        <v>3</v>
      </c>
      <c r="M2619" s="2">
        <v>3.33</v>
      </c>
      <c r="N2619" s="2">
        <v>4.3333329999999997</v>
      </c>
      <c r="O2619" s="2">
        <f>Ventas[[#This Row],[Cantidad]]*Ventas[[#This Row],[Costo unitario]]</f>
        <v>9.99</v>
      </c>
      <c r="P2619" s="2">
        <f>Ventas[[#This Row],[Cantidad]]*Ventas[[#This Row],[Precio unitario]]</f>
        <v>12.999998999999999</v>
      </c>
    </row>
    <row r="2620" spans="2:16" x14ac:dyDescent="0.3">
      <c r="B2620" s="1">
        <v>42515</v>
      </c>
      <c r="C2620">
        <v>2016</v>
      </c>
      <c r="D2620" t="s">
        <v>53</v>
      </c>
      <c r="E2620">
        <v>63</v>
      </c>
      <c r="F2620" t="s">
        <v>90</v>
      </c>
      <c r="G2620" t="s">
        <v>34</v>
      </c>
      <c r="H2620" t="s">
        <v>1</v>
      </c>
      <c r="I2620" s="16">
        <f>VLOOKUP(Ventas[[#This Row],[Estado]], Población[#All], 2, 0)</f>
        <v>39240000</v>
      </c>
      <c r="J2620" t="s">
        <v>61</v>
      </c>
      <c r="K2620" t="s">
        <v>64</v>
      </c>
      <c r="L2620">
        <v>1</v>
      </c>
      <c r="M2620" s="2">
        <v>754</v>
      </c>
      <c r="N2620" s="2">
        <v>982</v>
      </c>
      <c r="O2620" s="2">
        <f>Ventas[[#This Row],[Cantidad]]*Ventas[[#This Row],[Costo unitario]]</f>
        <v>754</v>
      </c>
      <c r="P2620" s="2">
        <f>Ventas[[#This Row],[Cantidad]]*Ventas[[#This Row],[Precio unitario]]</f>
        <v>982</v>
      </c>
    </row>
    <row r="2621" spans="2:16" x14ac:dyDescent="0.3">
      <c r="B2621" s="1">
        <v>42522</v>
      </c>
      <c r="C2621">
        <v>2016</v>
      </c>
      <c r="D2621" t="s">
        <v>54</v>
      </c>
      <c r="E2621">
        <v>63</v>
      </c>
      <c r="F2621" t="s">
        <v>90</v>
      </c>
      <c r="G2621" t="s">
        <v>34</v>
      </c>
      <c r="H2621" t="s">
        <v>1</v>
      </c>
      <c r="I2621" s="16">
        <f>VLOOKUP(Ventas[[#This Row],[Estado]], Población[#All], 2, 0)</f>
        <v>39240000</v>
      </c>
      <c r="J2621" t="s">
        <v>61</v>
      </c>
      <c r="K2621" t="s">
        <v>76</v>
      </c>
      <c r="L2621">
        <v>2</v>
      </c>
      <c r="M2621" s="2">
        <v>99.5</v>
      </c>
      <c r="N2621" s="2">
        <v>118</v>
      </c>
      <c r="O2621" s="2">
        <f>Ventas[[#This Row],[Cantidad]]*Ventas[[#This Row],[Costo unitario]]</f>
        <v>199</v>
      </c>
      <c r="P2621" s="2">
        <f>Ventas[[#This Row],[Cantidad]]*Ventas[[#This Row],[Precio unitario]]</f>
        <v>236</v>
      </c>
    </row>
    <row r="2622" spans="2:16" hidden="1" x14ac:dyDescent="0.3">
      <c r="B2622" s="1">
        <v>42319</v>
      </c>
      <c r="C2622">
        <v>2015</v>
      </c>
      <c r="D2622" t="s">
        <v>59</v>
      </c>
      <c r="E2622">
        <v>63</v>
      </c>
      <c r="F2622" t="s">
        <v>90</v>
      </c>
      <c r="G2622" t="s">
        <v>34</v>
      </c>
      <c r="H2622" t="s">
        <v>1</v>
      </c>
      <c r="I2622" s="16">
        <f>VLOOKUP(Ventas[[#This Row],[Estado]], Población[#All], 2, 0)</f>
        <v>39240000</v>
      </c>
      <c r="J2622" t="s">
        <v>61</v>
      </c>
      <c r="K2622" t="s">
        <v>64</v>
      </c>
      <c r="L2622">
        <v>2</v>
      </c>
      <c r="M2622" s="2">
        <v>367.5</v>
      </c>
      <c r="N2622" s="2">
        <v>455.5</v>
      </c>
      <c r="O2622" s="2">
        <f>Ventas[[#This Row],[Cantidad]]*Ventas[[#This Row],[Costo unitario]]</f>
        <v>735</v>
      </c>
      <c r="P2622" s="2">
        <f>Ventas[[#This Row],[Cantidad]]*Ventas[[#This Row],[Precio unitario]]</f>
        <v>911</v>
      </c>
    </row>
    <row r="2623" spans="2:16" hidden="1" x14ac:dyDescent="0.3">
      <c r="B2623" s="1">
        <v>42344</v>
      </c>
      <c r="C2623">
        <v>2015</v>
      </c>
      <c r="D2623" t="s">
        <v>60</v>
      </c>
      <c r="E2623">
        <v>63</v>
      </c>
      <c r="F2623" t="s">
        <v>90</v>
      </c>
      <c r="G2623" t="s">
        <v>34</v>
      </c>
      <c r="H2623" t="s">
        <v>1</v>
      </c>
      <c r="I2623" s="16">
        <f>VLOOKUP(Ventas[[#This Row],[Estado]], Población[#All], 2, 0)</f>
        <v>39240000</v>
      </c>
      <c r="J2623" t="s">
        <v>61</v>
      </c>
      <c r="K2623" t="s">
        <v>64</v>
      </c>
      <c r="L2623">
        <v>3</v>
      </c>
      <c r="M2623" s="2">
        <v>8.33</v>
      </c>
      <c r="N2623" s="2">
        <v>8.6666670000000003</v>
      </c>
      <c r="O2623" s="2">
        <f>Ventas[[#This Row],[Cantidad]]*Ventas[[#This Row],[Costo unitario]]</f>
        <v>24.990000000000002</v>
      </c>
      <c r="P2623" s="2">
        <f>Ventas[[#This Row],[Cantidad]]*Ventas[[#This Row],[Precio unitario]]</f>
        <v>26.000001000000001</v>
      </c>
    </row>
    <row r="2624" spans="2:16" hidden="1" x14ac:dyDescent="0.3">
      <c r="B2624" s="1">
        <v>42344</v>
      </c>
      <c r="C2624">
        <v>2015</v>
      </c>
      <c r="D2624" t="s">
        <v>60</v>
      </c>
      <c r="E2624">
        <v>63</v>
      </c>
      <c r="F2624" t="s">
        <v>90</v>
      </c>
      <c r="G2624" t="s">
        <v>34</v>
      </c>
      <c r="H2624" t="s">
        <v>1</v>
      </c>
      <c r="I2624" s="16">
        <f>VLOOKUP(Ventas[[#This Row],[Estado]], Población[#All], 2, 0)</f>
        <v>39240000</v>
      </c>
      <c r="J2624" t="s">
        <v>61</v>
      </c>
      <c r="K2624" t="s">
        <v>64</v>
      </c>
      <c r="L2624">
        <v>2</v>
      </c>
      <c r="M2624" s="2">
        <v>75</v>
      </c>
      <c r="N2624" s="2">
        <v>92</v>
      </c>
      <c r="O2624" s="2">
        <f>Ventas[[#This Row],[Cantidad]]*Ventas[[#This Row],[Costo unitario]]</f>
        <v>150</v>
      </c>
      <c r="P2624" s="2">
        <f>Ventas[[#This Row],[Cantidad]]*Ventas[[#This Row],[Precio unitario]]</f>
        <v>184</v>
      </c>
    </row>
    <row r="2625" spans="2:16" hidden="1" x14ac:dyDescent="0.3">
      <c r="B2625" s="1">
        <v>42344</v>
      </c>
      <c r="C2625">
        <v>2015</v>
      </c>
      <c r="D2625" t="s">
        <v>60</v>
      </c>
      <c r="E2625">
        <v>63</v>
      </c>
      <c r="F2625" t="s">
        <v>90</v>
      </c>
      <c r="G2625" t="s">
        <v>34</v>
      </c>
      <c r="H2625" t="s">
        <v>1</v>
      </c>
      <c r="I2625" s="16">
        <f>VLOOKUP(Ventas[[#This Row],[Estado]], Población[#All], 2, 0)</f>
        <v>39240000</v>
      </c>
      <c r="J2625" t="s">
        <v>61</v>
      </c>
      <c r="K2625" t="s">
        <v>64</v>
      </c>
      <c r="L2625">
        <v>1</v>
      </c>
      <c r="M2625" s="2">
        <v>37</v>
      </c>
      <c r="N2625" s="2">
        <v>40</v>
      </c>
      <c r="O2625" s="2">
        <f>Ventas[[#This Row],[Cantidad]]*Ventas[[#This Row],[Costo unitario]]</f>
        <v>37</v>
      </c>
      <c r="P2625" s="2">
        <f>Ventas[[#This Row],[Cantidad]]*Ventas[[#This Row],[Precio unitario]]</f>
        <v>40</v>
      </c>
    </row>
    <row r="2626" spans="2:16" x14ac:dyDescent="0.3">
      <c r="B2626" s="1">
        <v>42518</v>
      </c>
      <c r="C2626">
        <v>2016</v>
      </c>
      <c r="D2626" t="s">
        <v>53</v>
      </c>
      <c r="E2626">
        <v>34</v>
      </c>
      <c r="F2626" t="s">
        <v>89</v>
      </c>
      <c r="G2626" t="s">
        <v>34</v>
      </c>
      <c r="H2626" t="s">
        <v>0</v>
      </c>
      <c r="I2626" s="16">
        <f>VLOOKUP(Ventas[[#This Row],[Estado]], Población[#All], 2, 0)</f>
        <v>712816</v>
      </c>
      <c r="J2626" t="s">
        <v>61</v>
      </c>
      <c r="K2626" t="s">
        <v>76</v>
      </c>
      <c r="L2626">
        <v>3</v>
      </c>
      <c r="M2626" s="2">
        <v>21.33</v>
      </c>
      <c r="N2626" s="2">
        <v>30.333333</v>
      </c>
      <c r="O2626" s="2">
        <f>Ventas[[#This Row],[Cantidad]]*Ventas[[#This Row],[Costo unitario]]</f>
        <v>63.989999999999995</v>
      </c>
      <c r="P2626" s="2">
        <f>Ventas[[#This Row],[Cantidad]]*Ventas[[#This Row],[Precio unitario]]</f>
        <v>90.999999000000003</v>
      </c>
    </row>
    <row r="2627" spans="2:16" hidden="1" x14ac:dyDescent="0.3">
      <c r="B2627" s="1">
        <v>42257</v>
      </c>
      <c r="C2627">
        <v>2015</v>
      </c>
      <c r="D2627" t="s">
        <v>57</v>
      </c>
      <c r="E2627">
        <v>34</v>
      </c>
      <c r="F2627" t="s">
        <v>89</v>
      </c>
      <c r="G2627" t="s">
        <v>34</v>
      </c>
      <c r="H2627" t="s">
        <v>0</v>
      </c>
      <c r="I2627" s="16">
        <f>VLOOKUP(Ventas[[#This Row],[Estado]], Población[#All], 2, 0)</f>
        <v>712816</v>
      </c>
      <c r="J2627" t="s">
        <v>61</v>
      </c>
      <c r="K2627" t="s">
        <v>68</v>
      </c>
      <c r="L2627">
        <v>3</v>
      </c>
      <c r="M2627" s="2">
        <v>530</v>
      </c>
      <c r="N2627" s="2">
        <v>536.33333300000004</v>
      </c>
      <c r="O2627" s="2">
        <f>Ventas[[#This Row],[Cantidad]]*Ventas[[#This Row],[Costo unitario]]</f>
        <v>1590</v>
      </c>
      <c r="P2627" s="2">
        <f>Ventas[[#This Row],[Cantidad]]*Ventas[[#This Row],[Precio unitario]]</f>
        <v>1608.9999990000001</v>
      </c>
    </row>
    <row r="2628" spans="2:16" x14ac:dyDescent="0.3">
      <c r="B2628" s="1">
        <v>42537</v>
      </c>
      <c r="C2628">
        <v>2016</v>
      </c>
      <c r="D2628" t="s">
        <v>54</v>
      </c>
      <c r="E2628">
        <v>35</v>
      </c>
      <c r="F2628" t="s">
        <v>90</v>
      </c>
      <c r="G2628" t="s">
        <v>34</v>
      </c>
      <c r="H2628" t="s">
        <v>0</v>
      </c>
      <c r="I2628" s="16">
        <f>VLOOKUP(Ventas[[#This Row],[Estado]], Población[#All], 2, 0)</f>
        <v>712816</v>
      </c>
      <c r="J2628" t="s">
        <v>61</v>
      </c>
      <c r="K2628" t="s">
        <v>69</v>
      </c>
      <c r="L2628">
        <v>1</v>
      </c>
      <c r="M2628" s="2">
        <v>1155</v>
      </c>
      <c r="N2628" s="2">
        <v>1344</v>
      </c>
      <c r="O2628" s="2">
        <f>Ventas[[#This Row],[Cantidad]]*Ventas[[#This Row],[Costo unitario]]</f>
        <v>1155</v>
      </c>
      <c r="P2628" s="2">
        <f>Ventas[[#This Row],[Cantidad]]*Ventas[[#This Row],[Precio unitario]]</f>
        <v>1344</v>
      </c>
    </row>
    <row r="2629" spans="2:16" hidden="1" x14ac:dyDescent="0.3">
      <c r="B2629" s="1">
        <v>42261</v>
      </c>
      <c r="C2629">
        <v>2015</v>
      </c>
      <c r="D2629" t="s">
        <v>57</v>
      </c>
      <c r="E2629">
        <v>35</v>
      </c>
      <c r="F2629" t="s">
        <v>90</v>
      </c>
      <c r="G2629" t="s">
        <v>34</v>
      </c>
      <c r="H2629" t="s">
        <v>0</v>
      </c>
      <c r="I2629" s="16">
        <f>VLOOKUP(Ventas[[#This Row],[Estado]], Población[#All], 2, 0)</f>
        <v>712816</v>
      </c>
      <c r="J2629" t="s">
        <v>61</v>
      </c>
      <c r="K2629" t="s">
        <v>69</v>
      </c>
      <c r="L2629">
        <v>2</v>
      </c>
      <c r="M2629" s="2">
        <v>522.5</v>
      </c>
      <c r="N2629" s="2">
        <v>571.5</v>
      </c>
      <c r="O2629" s="2">
        <f>Ventas[[#This Row],[Cantidad]]*Ventas[[#This Row],[Costo unitario]]</f>
        <v>1045</v>
      </c>
      <c r="P2629" s="2">
        <f>Ventas[[#This Row],[Cantidad]]*Ventas[[#This Row],[Precio unitario]]</f>
        <v>1143</v>
      </c>
    </row>
    <row r="2630" spans="2:16" x14ac:dyDescent="0.3">
      <c r="B2630" s="1">
        <v>42424</v>
      </c>
      <c r="C2630">
        <v>2016</v>
      </c>
      <c r="D2630" t="s">
        <v>50</v>
      </c>
      <c r="E2630">
        <v>36</v>
      </c>
      <c r="F2630" t="s">
        <v>90</v>
      </c>
      <c r="G2630" t="s">
        <v>34</v>
      </c>
      <c r="H2630" t="s">
        <v>0</v>
      </c>
      <c r="I2630" s="16">
        <f>VLOOKUP(Ventas[[#This Row],[Estado]], Población[#All], 2, 0)</f>
        <v>712816</v>
      </c>
      <c r="J2630" t="s">
        <v>61</v>
      </c>
      <c r="K2630" t="s">
        <v>76</v>
      </c>
      <c r="L2630">
        <v>2</v>
      </c>
      <c r="M2630" s="2">
        <v>51.5</v>
      </c>
      <c r="N2630" s="2">
        <v>60.5</v>
      </c>
      <c r="O2630" s="2">
        <f>Ventas[[#This Row],[Cantidad]]*Ventas[[#This Row],[Costo unitario]]</f>
        <v>103</v>
      </c>
      <c r="P2630" s="2">
        <f>Ventas[[#This Row],[Cantidad]]*Ventas[[#This Row],[Precio unitario]]</f>
        <v>121</v>
      </c>
    </row>
    <row r="2631" spans="2:16" hidden="1" x14ac:dyDescent="0.3">
      <c r="B2631" s="1">
        <v>42246</v>
      </c>
      <c r="C2631">
        <v>2015</v>
      </c>
      <c r="D2631" t="s">
        <v>56</v>
      </c>
      <c r="E2631">
        <v>36</v>
      </c>
      <c r="F2631" t="s">
        <v>90</v>
      </c>
      <c r="G2631" t="s">
        <v>34</v>
      </c>
      <c r="H2631" t="s">
        <v>0</v>
      </c>
      <c r="I2631" s="16">
        <f>VLOOKUP(Ventas[[#This Row],[Estado]], Población[#All], 2, 0)</f>
        <v>712816</v>
      </c>
      <c r="J2631" t="s">
        <v>61</v>
      </c>
      <c r="K2631" t="s">
        <v>76</v>
      </c>
      <c r="L2631">
        <v>1</v>
      </c>
      <c r="M2631" s="2">
        <v>64</v>
      </c>
      <c r="N2631" s="2">
        <v>65</v>
      </c>
      <c r="O2631" s="2">
        <f>Ventas[[#This Row],[Cantidad]]*Ventas[[#This Row],[Costo unitario]]</f>
        <v>64</v>
      </c>
      <c r="P2631" s="2">
        <f>Ventas[[#This Row],[Cantidad]]*Ventas[[#This Row],[Precio unitario]]</f>
        <v>65</v>
      </c>
    </row>
    <row r="2632" spans="2:16" x14ac:dyDescent="0.3">
      <c r="B2632" s="1">
        <v>42513</v>
      </c>
      <c r="C2632">
        <v>2016</v>
      </c>
      <c r="D2632" t="s">
        <v>53</v>
      </c>
      <c r="E2632">
        <v>42</v>
      </c>
      <c r="F2632" t="s">
        <v>90</v>
      </c>
      <c r="G2632" t="s">
        <v>34</v>
      </c>
      <c r="H2632" t="s">
        <v>1</v>
      </c>
      <c r="I2632" s="16">
        <f>VLOOKUP(Ventas[[#This Row],[Estado]], Población[#All], 2, 0)</f>
        <v>39240000</v>
      </c>
      <c r="J2632" t="s">
        <v>61</v>
      </c>
      <c r="K2632" t="s">
        <v>75</v>
      </c>
      <c r="L2632">
        <v>3</v>
      </c>
      <c r="M2632" s="2">
        <v>40</v>
      </c>
      <c r="N2632" s="2">
        <v>55.333333000000003</v>
      </c>
      <c r="O2632" s="2">
        <f>Ventas[[#This Row],[Cantidad]]*Ventas[[#This Row],[Costo unitario]]</f>
        <v>120</v>
      </c>
      <c r="P2632" s="2">
        <f>Ventas[[#This Row],[Cantidad]]*Ventas[[#This Row],[Precio unitario]]</f>
        <v>165.999999</v>
      </c>
    </row>
    <row r="2633" spans="2:16" x14ac:dyDescent="0.3">
      <c r="B2633" s="1">
        <v>42378</v>
      </c>
      <c r="C2633">
        <v>2016</v>
      </c>
      <c r="D2633" t="s">
        <v>49</v>
      </c>
      <c r="E2633">
        <v>62</v>
      </c>
      <c r="F2633" t="s">
        <v>89</v>
      </c>
      <c r="G2633" t="s">
        <v>34</v>
      </c>
      <c r="H2633" t="s">
        <v>2</v>
      </c>
      <c r="I2633" s="16">
        <f>VLOOKUP(Ventas[[#This Row],[Estado]], Población[#All], 2, 0)</f>
        <v>4246000</v>
      </c>
      <c r="J2633" t="s">
        <v>63</v>
      </c>
      <c r="K2633" t="s">
        <v>67</v>
      </c>
      <c r="L2633">
        <v>2</v>
      </c>
      <c r="M2633" s="2">
        <v>1160</v>
      </c>
      <c r="N2633" s="2">
        <v>1131</v>
      </c>
      <c r="O2633" s="2">
        <f>Ventas[[#This Row],[Cantidad]]*Ventas[[#This Row],[Costo unitario]]</f>
        <v>2320</v>
      </c>
      <c r="P2633" s="2">
        <f>Ventas[[#This Row],[Cantidad]]*Ventas[[#This Row],[Precio unitario]]</f>
        <v>2262</v>
      </c>
    </row>
    <row r="2634" spans="2:16" x14ac:dyDescent="0.3">
      <c r="B2634" s="1">
        <v>42374</v>
      </c>
      <c r="C2634">
        <v>2016</v>
      </c>
      <c r="D2634" t="s">
        <v>49</v>
      </c>
      <c r="E2634">
        <v>61</v>
      </c>
      <c r="F2634" t="s">
        <v>89</v>
      </c>
      <c r="G2634" t="s">
        <v>34</v>
      </c>
      <c r="H2634" t="s">
        <v>2</v>
      </c>
      <c r="I2634" s="16">
        <f>VLOOKUP(Ventas[[#This Row],[Estado]], Población[#All], 2, 0)</f>
        <v>4246000</v>
      </c>
      <c r="J2634" t="s">
        <v>63</v>
      </c>
      <c r="K2634" t="s">
        <v>67</v>
      </c>
      <c r="L2634">
        <v>1</v>
      </c>
      <c r="M2634" s="2">
        <v>2295</v>
      </c>
      <c r="N2634" s="2">
        <v>2202</v>
      </c>
      <c r="O2634" s="2">
        <f>Ventas[[#This Row],[Cantidad]]*Ventas[[#This Row],[Costo unitario]]</f>
        <v>2295</v>
      </c>
      <c r="P2634" s="2">
        <f>Ventas[[#This Row],[Cantidad]]*Ventas[[#This Row],[Precio unitario]]</f>
        <v>2202</v>
      </c>
    </row>
    <row r="2635" spans="2:16" x14ac:dyDescent="0.3">
      <c r="B2635" s="1">
        <v>42374</v>
      </c>
      <c r="C2635">
        <v>2016</v>
      </c>
      <c r="D2635" t="s">
        <v>49</v>
      </c>
      <c r="E2635">
        <v>61</v>
      </c>
      <c r="F2635" t="s">
        <v>89</v>
      </c>
      <c r="G2635" t="s">
        <v>34</v>
      </c>
      <c r="H2635" t="s">
        <v>2</v>
      </c>
      <c r="I2635" s="16">
        <f>VLOOKUP(Ventas[[#This Row],[Estado]], Población[#All], 2, 0)</f>
        <v>4246000</v>
      </c>
      <c r="J2635" t="s">
        <v>61</v>
      </c>
      <c r="K2635" t="s">
        <v>71</v>
      </c>
      <c r="L2635">
        <v>3</v>
      </c>
      <c r="M2635" s="2">
        <v>66</v>
      </c>
      <c r="N2635" s="2">
        <v>80</v>
      </c>
      <c r="O2635" s="2">
        <f>Ventas[[#This Row],[Cantidad]]*Ventas[[#This Row],[Costo unitario]]</f>
        <v>198</v>
      </c>
      <c r="P2635" s="2">
        <f>Ventas[[#This Row],[Cantidad]]*Ventas[[#This Row],[Precio unitario]]</f>
        <v>240</v>
      </c>
    </row>
    <row r="2636" spans="2:16" x14ac:dyDescent="0.3">
      <c r="B2636" s="1">
        <v>42374</v>
      </c>
      <c r="C2636">
        <v>2016</v>
      </c>
      <c r="D2636" t="s">
        <v>49</v>
      </c>
      <c r="E2636">
        <v>61</v>
      </c>
      <c r="F2636" t="s">
        <v>89</v>
      </c>
      <c r="G2636" t="s">
        <v>34</v>
      </c>
      <c r="H2636" t="s">
        <v>2</v>
      </c>
      <c r="I2636" s="16">
        <f>VLOOKUP(Ventas[[#This Row],[Estado]], Población[#All], 2, 0)</f>
        <v>4246000</v>
      </c>
      <c r="J2636" t="s">
        <v>61</v>
      </c>
      <c r="K2636" t="s">
        <v>66</v>
      </c>
      <c r="L2636">
        <v>1</v>
      </c>
      <c r="M2636" s="2">
        <v>665</v>
      </c>
      <c r="N2636" s="2">
        <v>806</v>
      </c>
      <c r="O2636" s="2">
        <f>Ventas[[#This Row],[Cantidad]]*Ventas[[#This Row],[Costo unitario]]</f>
        <v>665</v>
      </c>
      <c r="P2636" s="2">
        <f>Ventas[[#This Row],[Cantidad]]*Ventas[[#This Row],[Precio unitario]]</f>
        <v>806</v>
      </c>
    </row>
    <row r="2637" spans="2:16" x14ac:dyDescent="0.3">
      <c r="B2637" s="1">
        <v>42578</v>
      </c>
      <c r="C2637">
        <v>2016</v>
      </c>
      <c r="D2637" t="s">
        <v>55</v>
      </c>
      <c r="E2637">
        <v>61</v>
      </c>
      <c r="F2637" t="s">
        <v>89</v>
      </c>
      <c r="G2637" t="s">
        <v>34</v>
      </c>
      <c r="H2637" t="s">
        <v>2</v>
      </c>
      <c r="I2637" s="16">
        <f>VLOOKUP(Ventas[[#This Row],[Estado]], Población[#All], 2, 0)</f>
        <v>4246000</v>
      </c>
      <c r="J2637" t="s">
        <v>61</v>
      </c>
      <c r="K2637" t="s">
        <v>66</v>
      </c>
      <c r="L2637">
        <v>3</v>
      </c>
      <c r="M2637" s="2">
        <v>151.66999999999999</v>
      </c>
      <c r="N2637" s="2">
        <v>180.33333300000001</v>
      </c>
      <c r="O2637" s="2">
        <f>Ventas[[#This Row],[Cantidad]]*Ventas[[#This Row],[Costo unitario]]</f>
        <v>455.01</v>
      </c>
      <c r="P2637" s="2">
        <f>Ventas[[#This Row],[Cantidad]]*Ventas[[#This Row],[Precio unitario]]</f>
        <v>540.999999</v>
      </c>
    </row>
    <row r="2638" spans="2:16" hidden="1" x14ac:dyDescent="0.3">
      <c r="B2638" s="1">
        <v>42260</v>
      </c>
      <c r="C2638">
        <v>2015</v>
      </c>
      <c r="D2638" t="s">
        <v>57</v>
      </c>
      <c r="E2638">
        <v>61</v>
      </c>
      <c r="F2638" t="s">
        <v>89</v>
      </c>
      <c r="G2638" t="s">
        <v>34</v>
      </c>
      <c r="H2638" t="s">
        <v>1</v>
      </c>
      <c r="I2638" s="16">
        <f>VLOOKUP(Ventas[[#This Row],[Estado]], Población[#All], 2, 0)</f>
        <v>39240000</v>
      </c>
      <c r="J2638" t="s">
        <v>62</v>
      </c>
      <c r="K2638" t="s">
        <v>79</v>
      </c>
      <c r="L2638">
        <v>3</v>
      </c>
      <c r="M2638" s="2">
        <v>592.66999999999996</v>
      </c>
      <c r="N2638" s="2">
        <v>628.33333300000004</v>
      </c>
      <c r="O2638" s="2">
        <f>Ventas[[#This Row],[Cantidad]]*Ventas[[#This Row],[Costo unitario]]</f>
        <v>1778.0099999999998</v>
      </c>
      <c r="P2638" s="2">
        <f>Ventas[[#This Row],[Cantidad]]*Ventas[[#This Row],[Precio unitario]]</f>
        <v>1884.9999990000001</v>
      </c>
    </row>
    <row r="2639" spans="2:16" x14ac:dyDescent="0.3">
      <c r="B2639" s="1">
        <v>42523</v>
      </c>
      <c r="C2639">
        <v>2016</v>
      </c>
      <c r="D2639" t="s">
        <v>54</v>
      </c>
      <c r="E2639">
        <v>37</v>
      </c>
      <c r="F2639" t="s">
        <v>89</v>
      </c>
      <c r="G2639" t="s">
        <v>34</v>
      </c>
      <c r="H2639" t="s">
        <v>0</v>
      </c>
      <c r="I2639" s="16">
        <f>VLOOKUP(Ventas[[#This Row],[Estado]], Población[#All], 2, 0)</f>
        <v>712816</v>
      </c>
      <c r="J2639" t="s">
        <v>61</v>
      </c>
      <c r="K2639" t="s">
        <v>76</v>
      </c>
      <c r="L2639">
        <v>2</v>
      </c>
      <c r="M2639" s="2">
        <v>95.5</v>
      </c>
      <c r="N2639" s="2">
        <v>121</v>
      </c>
      <c r="O2639" s="2">
        <f>Ventas[[#This Row],[Cantidad]]*Ventas[[#This Row],[Costo unitario]]</f>
        <v>191</v>
      </c>
      <c r="P2639" s="2">
        <f>Ventas[[#This Row],[Cantidad]]*Ventas[[#This Row],[Precio unitario]]</f>
        <v>242</v>
      </c>
    </row>
    <row r="2640" spans="2:16" x14ac:dyDescent="0.3">
      <c r="B2640" s="1">
        <v>42548</v>
      </c>
      <c r="C2640">
        <v>2016</v>
      </c>
      <c r="D2640" t="s">
        <v>54</v>
      </c>
      <c r="E2640">
        <v>37</v>
      </c>
      <c r="F2640" t="s">
        <v>89</v>
      </c>
      <c r="G2640" t="s">
        <v>34</v>
      </c>
      <c r="H2640" t="s">
        <v>0</v>
      </c>
      <c r="I2640" s="16">
        <f>VLOOKUP(Ventas[[#This Row],[Estado]], Población[#All], 2, 0)</f>
        <v>712816</v>
      </c>
      <c r="J2640" t="s">
        <v>61</v>
      </c>
      <c r="K2640" t="s">
        <v>76</v>
      </c>
      <c r="L2640">
        <v>3</v>
      </c>
      <c r="M2640" s="2">
        <v>58.33</v>
      </c>
      <c r="N2640" s="2">
        <v>72</v>
      </c>
      <c r="O2640" s="2">
        <f>Ventas[[#This Row],[Cantidad]]*Ventas[[#This Row],[Costo unitario]]</f>
        <v>174.99</v>
      </c>
      <c r="P2640" s="2">
        <f>Ventas[[#This Row],[Cantidad]]*Ventas[[#This Row],[Precio unitario]]</f>
        <v>216</v>
      </c>
    </row>
    <row r="2641" spans="2:16" hidden="1" x14ac:dyDescent="0.3">
      <c r="B2641" s="1">
        <v>42294</v>
      </c>
      <c r="C2641">
        <v>2015</v>
      </c>
      <c r="D2641" t="s">
        <v>58</v>
      </c>
      <c r="E2641">
        <v>37</v>
      </c>
      <c r="F2641" t="s">
        <v>89</v>
      </c>
      <c r="G2641" t="s">
        <v>34</v>
      </c>
      <c r="H2641" t="s">
        <v>0</v>
      </c>
      <c r="I2641" s="16">
        <f>VLOOKUP(Ventas[[#This Row],[Estado]], Población[#All], 2, 0)</f>
        <v>712816</v>
      </c>
      <c r="J2641" t="s">
        <v>61</v>
      </c>
      <c r="K2641" t="s">
        <v>76</v>
      </c>
      <c r="L2641">
        <v>2</v>
      </c>
      <c r="M2641" s="2">
        <v>28</v>
      </c>
      <c r="N2641" s="2">
        <v>32.5</v>
      </c>
      <c r="O2641" s="2">
        <f>Ventas[[#This Row],[Cantidad]]*Ventas[[#This Row],[Costo unitario]]</f>
        <v>56</v>
      </c>
      <c r="P2641" s="2">
        <f>Ventas[[#This Row],[Cantidad]]*Ventas[[#This Row],[Precio unitario]]</f>
        <v>65</v>
      </c>
    </row>
    <row r="2642" spans="2:16" hidden="1" x14ac:dyDescent="0.3">
      <c r="B2642" s="1">
        <v>42321</v>
      </c>
      <c r="C2642">
        <v>2015</v>
      </c>
      <c r="D2642" t="s">
        <v>59</v>
      </c>
      <c r="E2642">
        <v>37</v>
      </c>
      <c r="F2642" t="s">
        <v>89</v>
      </c>
      <c r="G2642" t="s">
        <v>34</v>
      </c>
      <c r="H2642" t="s">
        <v>0</v>
      </c>
      <c r="I2642" s="16">
        <f>VLOOKUP(Ventas[[#This Row],[Estado]], Población[#All], 2, 0)</f>
        <v>712816</v>
      </c>
      <c r="J2642" t="s">
        <v>61</v>
      </c>
      <c r="K2642" t="s">
        <v>76</v>
      </c>
      <c r="L2642">
        <v>2</v>
      </c>
      <c r="M2642" s="2">
        <v>16</v>
      </c>
      <c r="N2642" s="2">
        <v>16.5</v>
      </c>
      <c r="O2642" s="2">
        <f>Ventas[[#This Row],[Cantidad]]*Ventas[[#This Row],[Costo unitario]]</f>
        <v>32</v>
      </c>
      <c r="P2642" s="2">
        <f>Ventas[[#This Row],[Cantidad]]*Ventas[[#This Row],[Precio unitario]]</f>
        <v>33</v>
      </c>
    </row>
    <row r="2643" spans="2:16" x14ac:dyDescent="0.3">
      <c r="B2643" s="1">
        <v>42433</v>
      </c>
      <c r="C2643">
        <v>2016</v>
      </c>
      <c r="D2643" t="s">
        <v>51</v>
      </c>
      <c r="E2643">
        <v>37</v>
      </c>
      <c r="F2643" t="s">
        <v>89</v>
      </c>
      <c r="G2643" t="s">
        <v>34</v>
      </c>
      <c r="H2643" t="s">
        <v>1</v>
      </c>
      <c r="I2643" s="16">
        <f>VLOOKUP(Ventas[[#This Row],[Estado]], Población[#All], 2, 0)</f>
        <v>39240000</v>
      </c>
      <c r="J2643" t="s">
        <v>61</v>
      </c>
      <c r="K2643" t="s">
        <v>69</v>
      </c>
      <c r="L2643">
        <v>3</v>
      </c>
      <c r="M2643" s="2">
        <v>238.33</v>
      </c>
      <c r="N2643" s="2">
        <v>297.33333299999998</v>
      </c>
      <c r="O2643" s="2">
        <f>Ventas[[#This Row],[Cantidad]]*Ventas[[#This Row],[Costo unitario]]</f>
        <v>714.99</v>
      </c>
      <c r="P2643" s="2">
        <f>Ventas[[#This Row],[Cantidad]]*Ventas[[#This Row],[Precio unitario]]</f>
        <v>891.99999899999989</v>
      </c>
    </row>
    <row r="2644" spans="2:16" x14ac:dyDescent="0.3">
      <c r="B2644" s="1">
        <v>42493</v>
      </c>
      <c r="C2644">
        <v>2016</v>
      </c>
      <c r="D2644" t="s">
        <v>53</v>
      </c>
      <c r="E2644">
        <v>37</v>
      </c>
      <c r="F2644" t="s">
        <v>89</v>
      </c>
      <c r="G2644" t="s">
        <v>34</v>
      </c>
      <c r="H2644" t="s">
        <v>1</v>
      </c>
      <c r="I2644" s="16">
        <f>VLOOKUP(Ventas[[#This Row],[Estado]], Población[#All], 2, 0)</f>
        <v>39240000</v>
      </c>
      <c r="J2644" t="s">
        <v>61</v>
      </c>
      <c r="K2644" t="s">
        <v>69</v>
      </c>
      <c r="L2644">
        <v>2</v>
      </c>
      <c r="M2644" s="2">
        <v>330</v>
      </c>
      <c r="N2644" s="2">
        <v>416</v>
      </c>
      <c r="O2644" s="2">
        <f>Ventas[[#This Row],[Cantidad]]*Ventas[[#This Row],[Costo unitario]]</f>
        <v>660</v>
      </c>
      <c r="P2644" s="2">
        <f>Ventas[[#This Row],[Cantidad]]*Ventas[[#This Row],[Precio unitario]]</f>
        <v>832</v>
      </c>
    </row>
    <row r="2645" spans="2:16" hidden="1" x14ac:dyDescent="0.3">
      <c r="B2645" s="1">
        <v>42261</v>
      </c>
      <c r="C2645">
        <v>2015</v>
      </c>
      <c r="D2645" t="s">
        <v>57</v>
      </c>
      <c r="E2645">
        <v>37</v>
      </c>
      <c r="F2645" t="s">
        <v>89</v>
      </c>
      <c r="G2645" t="s">
        <v>34</v>
      </c>
      <c r="H2645" t="s">
        <v>1</v>
      </c>
      <c r="I2645" s="16">
        <f>VLOOKUP(Ventas[[#This Row],[Estado]], Población[#All], 2, 0)</f>
        <v>39240000</v>
      </c>
      <c r="J2645" t="s">
        <v>61</v>
      </c>
      <c r="K2645" t="s">
        <v>69</v>
      </c>
      <c r="L2645">
        <v>1</v>
      </c>
      <c r="M2645" s="2">
        <v>715</v>
      </c>
      <c r="N2645" s="2">
        <v>748</v>
      </c>
      <c r="O2645" s="2">
        <f>Ventas[[#This Row],[Cantidad]]*Ventas[[#This Row],[Costo unitario]]</f>
        <v>715</v>
      </c>
      <c r="P2645" s="2">
        <f>Ventas[[#This Row],[Cantidad]]*Ventas[[#This Row],[Precio unitario]]</f>
        <v>748</v>
      </c>
    </row>
    <row r="2646" spans="2:16" hidden="1" x14ac:dyDescent="0.3">
      <c r="B2646" s="1">
        <v>42265</v>
      </c>
      <c r="C2646">
        <v>2015</v>
      </c>
      <c r="D2646" t="s">
        <v>57</v>
      </c>
      <c r="E2646">
        <v>37</v>
      </c>
      <c r="F2646" t="s">
        <v>89</v>
      </c>
      <c r="G2646" t="s">
        <v>34</v>
      </c>
      <c r="H2646" t="s">
        <v>1</v>
      </c>
      <c r="I2646" s="16">
        <f>VLOOKUP(Ventas[[#This Row],[Estado]], Población[#All], 2, 0)</f>
        <v>39240000</v>
      </c>
      <c r="J2646" t="s">
        <v>61</v>
      </c>
      <c r="K2646" t="s">
        <v>69</v>
      </c>
      <c r="L2646">
        <v>3</v>
      </c>
      <c r="M2646" s="2">
        <v>348.33</v>
      </c>
      <c r="N2646" s="2">
        <v>340</v>
      </c>
      <c r="O2646" s="2">
        <f>Ventas[[#This Row],[Cantidad]]*Ventas[[#This Row],[Costo unitario]]</f>
        <v>1044.99</v>
      </c>
      <c r="P2646" s="2">
        <f>Ventas[[#This Row],[Cantidad]]*Ventas[[#This Row],[Precio unitario]]</f>
        <v>1020</v>
      </c>
    </row>
    <row r="2647" spans="2:16" hidden="1" x14ac:dyDescent="0.3">
      <c r="B2647" s="1">
        <v>42303</v>
      </c>
      <c r="C2647">
        <v>2015</v>
      </c>
      <c r="D2647" t="s">
        <v>58</v>
      </c>
      <c r="E2647">
        <v>37</v>
      </c>
      <c r="F2647" t="s">
        <v>89</v>
      </c>
      <c r="G2647" t="s">
        <v>34</v>
      </c>
      <c r="H2647" t="s">
        <v>1</v>
      </c>
      <c r="I2647" s="16">
        <f>VLOOKUP(Ventas[[#This Row],[Estado]], Población[#All], 2, 0)</f>
        <v>39240000</v>
      </c>
      <c r="J2647" t="s">
        <v>61</v>
      </c>
      <c r="K2647" t="s">
        <v>69</v>
      </c>
      <c r="L2647">
        <v>1</v>
      </c>
      <c r="M2647" s="2">
        <v>770</v>
      </c>
      <c r="N2647" s="2">
        <v>823</v>
      </c>
      <c r="O2647" s="2">
        <f>Ventas[[#This Row],[Cantidad]]*Ventas[[#This Row],[Costo unitario]]</f>
        <v>770</v>
      </c>
      <c r="P2647" s="2">
        <f>Ventas[[#This Row],[Cantidad]]*Ventas[[#This Row],[Precio unitario]]</f>
        <v>823</v>
      </c>
    </row>
    <row r="2648" spans="2:16" hidden="1" x14ac:dyDescent="0.3">
      <c r="B2648" s="1">
        <v>42295</v>
      </c>
      <c r="C2648">
        <v>2015</v>
      </c>
      <c r="D2648" t="s">
        <v>58</v>
      </c>
      <c r="E2648">
        <v>43</v>
      </c>
      <c r="F2648" t="s">
        <v>89</v>
      </c>
      <c r="G2648" t="s">
        <v>34</v>
      </c>
      <c r="H2648" t="s">
        <v>1</v>
      </c>
      <c r="I2648" s="16">
        <f>VLOOKUP(Ventas[[#This Row],[Estado]], Población[#All], 2, 0)</f>
        <v>39240000</v>
      </c>
      <c r="J2648" t="s">
        <v>62</v>
      </c>
      <c r="K2648" t="s">
        <v>79</v>
      </c>
      <c r="L2648">
        <v>2</v>
      </c>
      <c r="M2648" s="2">
        <v>254</v>
      </c>
      <c r="N2648" s="2">
        <v>288.5</v>
      </c>
      <c r="O2648" s="2">
        <f>Ventas[[#This Row],[Cantidad]]*Ventas[[#This Row],[Costo unitario]]</f>
        <v>508</v>
      </c>
      <c r="P2648" s="2">
        <f>Ventas[[#This Row],[Cantidad]]*Ventas[[#This Row],[Precio unitario]]</f>
        <v>577</v>
      </c>
    </row>
    <row r="2649" spans="2:16" x14ac:dyDescent="0.3">
      <c r="B2649" s="1">
        <v>42376</v>
      </c>
      <c r="C2649">
        <v>2016</v>
      </c>
      <c r="D2649" t="s">
        <v>49</v>
      </c>
      <c r="E2649">
        <v>44</v>
      </c>
      <c r="F2649" t="s">
        <v>89</v>
      </c>
      <c r="G2649" t="s">
        <v>34</v>
      </c>
      <c r="H2649" t="s">
        <v>1</v>
      </c>
      <c r="I2649" s="16">
        <f>VLOOKUP(Ventas[[#This Row],[Estado]], Población[#All], 2, 0)</f>
        <v>39240000</v>
      </c>
      <c r="J2649" t="s">
        <v>62</v>
      </c>
      <c r="K2649" t="s">
        <v>65</v>
      </c>
      <c r="L2649">
        <v>2</v>
      </c>
      <c r="M2649" s="2">
        <v>208</v>
      </c>
      <c r="N2649" s="2">
        <v>260</v>
      </c>
      <c r="O2649" s="2">
        <f>Ventas[[#This Row],[Cantidad]]*Ventas[[#This Row],[Costo unitario]]</f>
        <v>416</v>
      </c>
      <c r="P2649" s="2">
        <f>Ventas[[#This Row],[Cantidad]]*Ventas[[#This Row],[Precio unitario]]</f>
        <v>520</v>
      </c>
    </row>
    <row r="2650" spans="2:16" x14ac:dyDescent="0.3">
      <c r="B2650" s="1">
        <v>42397</v>
      </c>
      <c r="C2650">
        <v>2016</v>
      </c>
      <c r="D2650" t="s">
        <v>49</v>
      </c>
      <c r="E2650">
        <v>44</v>
      </c>
      <c r="F2650" t="s">
        <v>89</v>
      </c>
      <c r="G2650" t="s">
        <v>34</v>
      </c>
      <c r="H2650" t="s">
        <v>1</v>
      </c>
      <c r="I2650" s="16">
        <f>VLOOKUP(Ventas[[#This Row],[Estado]], Población[#All], 2, 0)</f>
        <v>39240000</v>
      </c>
      <c r="J2650" t="s">
        <v>62</v>
      </c>
      <c r="K2650" t="s">
        <v>65</v>
      </c>
      <c r="L2650">
        <v>1</v>
      </c>
      <c r="M2650" s="2">
        <v>343</v>
      </c>
      <c r="N2650" s="2">
        <v>410</v>
      </c>
      <c r="O2650" s="2">
        <f>Ventas[[#This Row],[Cantidad]]*Ventas[[#This Row],[Costo unitario]]</f>
        <v>343</v>
      </c>
      <c r="P2650" s="2">
        <f>Ventas[[#This Row],[Cantidad]]*Ventas[[#This Row],[Precio unitario]]</f>
        <v>410</v>
      </c>
    </row>
    <row r="2651" spans="2:16" hidden="1" x14ac:dyDescent="0.3">
      <c r="B2651" s="1">
        <v>42318</v>
      </c>
      <c r="C2651">
        <v>2015</v>
      </c>
      <c r="D2651" t="s">
        <v>59</v>
      </c>
      <c r="E2651">
        <v>44</v>
      </c>
      <c r="F2651" t="s">
        <v>89</v>
      </c>
      <c r="G2651" t="s">
        <v>34</v>
      </c>
      <c r="H2651" t="s">
        <v>1</v>
      </c>
      <c r="I2651" s="16">
        <f>VLOOKUP(Ventas[[#This Row],[Estado]], Población[#All], 2, 0)</f>
        <v>39240000</v>
      </c>
      <c r="J2651" t="s">
        <v>61</v>
      </c>
      <c r="K2651" t="s">
        <v>76</v>
      </c>
      <c r="L2651">
        <v>2</v>
      </c>
      <c r="M2651" s="2">
        <v>111.5</v>
      </c>
      <c r="N2651" s="2">
        <v>130</v>
      </c>
      <c r="O2651" s="2">
        <f>Ventas[[#This Row],[Cantidad]]*Ventas[[#This Row],[Costo unitario]]</f>
        <v>223</v>
      </c>
      <c r="P2651" s="2">
        <f>Ventas[[#This Row],[Cantidad]]*Ventas[[#This Row],[Precio unitario]]</f>
        <v>260</v>
      </c>
    </row>
    <row r="2652" spans="2:16" hidden="1" x14ac:dyDescent="0.3">
      <c r="B2652" s="1">
        <v>42332</v>
      </c>
      <c r="C2652">
        <v>2015</v>
      </c>
      <c r="D2652" t="s">
        <v>59</v>
      </c>
      <c r="E2652">
        <v>44</v>
      </c>
      <c r="F2652" t="s">
        <v>89</v>
      </c>
      <c r="G2652" t="s">
        <v>34</v>
      </c>
      <c r="H2652" t="s">
        <v>1</v>
      </c>
      <c r="I2652" s="16">
        <f>VLOOKUP(Ventas[[#This Row],[Estado]], Población[#All], 2, 0)</f>
        <v>39240000</v>
      </c>
      <c r="J2652" t="s">
        <v>61</v>
      </c>
      <c r="K2652" t="s">
        <v>76</v>
      </c>
      <c r="L2652">
        <v>3</v>
      </c>
      <c r="M2652" s="2">
        <v>55.67</v>
      </c>
      <c r="N2652" s="2">
        <v>61.333333000000003</v>
      </c>
      <c r="O2652" s="2">
        <f>Ventas[[#This Row],[Cantidad]]*Ventas[[#This Row],[Costo unitario]]</f>
        <v>167.01</v>
      </c>
      <c r="P2652" s="2">
        <f>Ventas[[#This Row],[Cantidad]]*Ventas[[#This Row],[Precio unitario]]</f>
        <v>183.999999</v>
      </c>
    </row>
    <row r="2653" spans="2:16" x14ac:dyDescent="0.3">
      <c r="B2653" s="1">
        <v>42424</v>
      </c>
      <c r="C2653">
        <v>2016</v>
      </c>
      <c r="D2653" t="s">
        <v>50</v>
      </c>
      <c r="E2653">
        <v>60</v>
      </c>
      <c r="F2653" t="s">
        <v>90</v>
      </c>
      <c r="G2653" t="s">
        <v>34</v>
      </c>
      <c r="H2653" t="s">
        <v>1</v>
      </c>
      <c r="I2653" s="16">
        <f>VLOOKUP(Ventas[[#This Row],[Estado]], Población[#All], 2, 0)</f>
        <v>39240000</v>
      </c>
      <c r="J2653" t="s">
        <v>63</v>
      </c>
      <c r="K2653" t="s">
        <v>67</v>
      </c>
      <c r="L2653">
        <v>3</v>
      </c>
      <c r="M2653" s="2">
        <v>765</v>
      </c>
      <c r="N2653" s="2">
        <v>792.66666699999996</v>
      </c>
      <c r="O2653" s="2">
        <f>Ventas[[#This Row],[Cantidad]]*Ventas[[#This Row],[Costo unitario]]</f>
        <v>2295</v>
      </c>
      <c r="P2653" s="2">
        <f>Ventas[[#This Row],[Cantidad]]*Ventas[[#This Row],[Precio unitario]]</f>
        <v>2378.0000009999999</v>
      </c>
    </row>
    <row r="2654" spans="2:16" hidden="1" x14ac:dyDescent="0.3">
      <c r="B2654" s="1">
        <v>42257</v>
      </c>
      <c r="C2654">
        <v>2015</v>
      </c>
      <c r="D2654" t="s">
        <v>57</v>
      </c>
      <c r="E2654">
        <v>60</v>
      </c>
      <c r="F2654" t="s">
        <v>90</v>
      </c>
      <c r="G2654" t="s">
        <v>34</v>
      </c>
      <c r="H2654" t="s">
        <v>1</v>
      </c>
      <c r="I2654" s="16">
        <f>VLOOKUP(Ventas[[#This Row],[Estado]], Población[#All], 2, 0)</f>
        <v>39240000</v>
      </c>
      <c r="J2654" t="s">
        <v>63</v>
      </c>
      <c r="K2654" t="s">
        <v>67</v>
      </c>
      <c r="L2654">
        <v>2</v>
      </c>
      <c r="M2654" s="2">
        <v>1160</v>
      </c>
      <c r="N2654" s="2">
        <v>912</v>
      </c>
      <c r="O2654" s="2">
        <f>Ventas[[#This Row],[Cantidad]]*Ventas[[#This Row],[Costo unitario]]</f>
        <v>2320</v>
      </c>
      <c r="P2654" s="2">
        <f>Ventas[[#This Row],[Cantidad]]*Ventas[[#This Row],[Precio unitario]]</f>
        <v>1824</v>
      </c>
    </row>
    <row r="2655" spans="2:16" hidden="1" x14ac:dyDescent="0.3">
      <c r="B2655" s="1">
        <v>42312</v>
      </c>
      <c r="C2655">
        <v>2015</v>
      </c>
      <c r="D2655" t="s">
        <v>59</v>
      </c>
      <c r="E2655">
        <v>60</v>
      </c>
      <c r="F2655" t="s">
        <v>90</v>
      </c>
      <c r="G2655" t="s">
        <v>34</v>
      </c>
      <c r="H2655" t="s">
        <v>1</v>
      </c>
      <c r="I2655" s="16">
        <f>VLOOKUP(Ventas[[#This Row],[Estado]], Población[#All], 2, 0)</f>
        <v>39240000</v>
      </c>
      <c r="J2655" t="s">
        <v>63</v>
      </c>
      <c r="K2655" t="s">
        <v>77</v>
      </c>
      <c r="L2655">
        <v>1</v>
      </c>
      <c r="M2655" s="2">
        <v>540</v>
      </c>
      <c r="N2655" s="2">
        <v>453</v>
      </c>
      <c r="O2655" s="2">
        <f>Ventas[[#This Row],[Cantidad]]*Ventas[[#This Row],[Costo unitario]]</f>
        <v>540</v>
      </c>
      <c r="P2655" s="2">
        <f>Ventas[[#This Row],[Cantidad]]*Ventas[[#This Row],[Precio unitario]]</f>
        <v>453</v>
      </c>
    </row>
    <row r="2656" spans="2:16" hidden="1" x14ac:dyDescent="0.3">
      <c r="B2656" s="1">
        <v>42336</v>
      </c>
      <c r="C2656">
        <v>2015</v>
      </c>
      <c r="D2656" t="s">
        <v>59</v>
      </c>
      <c r="E2656">
        <v>60</v>
      </c>
      <c r="F2656" t="s">
        <v>90</v>
      </c>
      <c r="G2656" t="s">
        <v>34</v>
      </c>
      <c r="H2656" t="s">
        <v>1</v>
      </c>
      <c r="I2656" s="16">
        <f>VLOOKUP(Ventas[[#This Row],[Estado]], Población[#All], 2, 0)</f>
        <v>39240000</v>
      </c>
      <c r="J2656" t="s">
        <v>63</v>
      </c>
      <c r="K2656" t="s">
        <v>67</v>
      </c>
      <c r="L2656">
        <v>3</v>
      </c>
      <c r="M2656" s="2">
        <v>773.33</v>
      </c>
      <c r="N2656" s="2">
        <v>628</v>
      </c>
      <c r="O2656" s="2">
        <f>Ventas[[#This Row],[Cantidad]]*Ventas[[#This Row],[Costo unitario]]</f>
        <v>2319.9900000000002</v>
      </c>
      <c r="P2656" s="2">
        <f>Ventas[[#This Row],[Cantidad]]*Ventas[[#This Row],[Precio unitario]]</f>
        <v>1884</v>
      </c>
    </row>
    <row r="2657" spans="2:16" hidden="1" x14ac:dyDescent="0.3">
      <c r="B2657" s="1">
        <v>42343</v>
      </c>
      <c r="C2657">
        <v>2015</v>
      </c>
      <c r="D2657" t="s">
        <v>60</v>
      </c>
      <c r="E2657">
        <v>60</v>
      </c>
      <c r="F2657" t="s">
        <v>90</v>
      </c>
      <c r="G2657" t="s">
        <v>34</v>
      </c>
      <c r="H2657" t="s">
        <v>1</v>
      </c>
      <c r="I2657" s="16">
        <f>VLOOKUP(Ventas[[#This Row],[Estado]], Población[#All], 2, 0)</f>
        <v>39240000</v>
      </c>
      <c r="J2657" t="s">
        <v>63</v>
      </c>
      <c r="K2657" t="s">
        <v>67</v>
      </c>
      <c r="L2657">
        <v>1</v>
      </c>
      <c r="M2657" s="2">
        <v>2295</v>
      </c>
      <c r="N2657" s="2">
        <v>2159</v>
      </c>
      <c r="O2657" s="2">
        <f>Ventas[[#This Row],[Cantidad]]*Ventas[[#This Row],[Costo unitario]]</f>
        <v>2295</v>
      </c>
      <c r="P2657" s="2">
        <f>Ventas[[#This Row],[Cantidad]]*Ventas[[#This Row],[Precio unitario]]</f>
        <v>2159</v>
      </c>
    </row>
    <row r="2658" spans="2:16" x14ac:dyDescent="0.3">
      <c r="B2658" s="1">
        <v>42383</v>
      </c>
      <c r="C2658">
        <v>2016</v>
      </c>
      <c r="D2658" t="s">
        <v>49</v>
      </c>
      <c r="E2658">
        <v>59</v>
      </c>
      <c r="F2658" t="s">
        <v>89</v>
      </c>
      <c r="G2658" t="s">
        <v>34</v>
      </c>
      <c r="H2658" t="s">
        <v>1</v>
      </c>
      <c r="I2658" s="16">
        <f>VLOOKUP(Ventas[[#This Row],[Estado]], Población[#All], 2, 0)</f>
        <v>39240000</v>
      </c>
      <c r="J2658" t="s">
        <v>61</v>
      </c>
      <c r="K2658" t="s">
        <v>64</v>
      </c>
      <c r="L2658">
        <v>3</v>
      </c>
      <c r="M2658" s="2">
        <v>282.67</v>
      </c>
      <c r="N2658" s="2">
        <v>368.66666700000002</v>
      </c>
      <c r="O2658" s="2">
        <f>Ventas[[#This Row],[Cantidad]]*Ventas[[#This Row],[Costo unitario]]</f>
        <v>848.01</v>
      </c>
      <c r="P2658" s="2">
        <f>Ventas[[#This Row],[Cantidad]]*Ventas[[#This Row],[Precio unitario]]</f>
        <v>1106.0000010000001</v>
      </c>
    </row>
    <row r="2659" spans="2:16" x14ac:dyDescent="0.3">
      <c r="B2659" s="1">
        <v>42383</v>
      </c>
      <c r="C2659">
        <v>2016</v>
      </c>
      <c r="D2659" t="s">
        <v>49</v>
      </c>
      <c r="E2659">
        <v>59</v>
      </c>
      <c r="F2659" t="s">
        <v>89</v>
      </c>
      <c r="G2659" t="s">
        <v>34</v>
      </c>
      <c r="H2659" t="s">
        <v>1</v>
      </c>
      <c r="I2659" s="16">
        <f>VLOOKUP(Ventas[[#This Row],[Estado]], Población[#All], 2, 0)</f>
        <v>39240000</v>
      </c>
      <c r="J2659" t="s">
        <v>61</v>
      </c>
      <c r="K2659" t="s">
        <v>64</v>
      </c>
      <c r="L2659">
        <v>3</v>
      </c>
      <c r="M2659" s="2">
        <v>13.33</v>
      </c>
      <c r="N2659" s="2">
        <v>15.666667</v>
      </c>
      <c r="O2659" s="2">
        <f>Ventas[[#This Row],[Cantidad]]*Ventas[[#This Row],[Costo unitario]]</f>
        <v>39.99</v>
      </c>
      <c r="P2659" s="2">
        <f>Ventas[[#This Row],[Cantidad]]*Ventas[[#This Row],[Precio unitario]]</f>
        <v>47.000000999999997</v>
      </c>
    </row>
    <row r="2660" spans="2:16" x14ac:dyDescent="0.3">
      <c r="B2660" s="1">
        <v>42383</v>
      </c>
      <c r="C2660">
        <v>2016</v>
      </c>
      <c r="D2660" t="s">
        <v>49</v>
      </c>
      <c r="E2660">
        <v>59</v>
      </c>
      <c r="F2660" t="s">
        <v>89</v>
      </c>
      <c r="G2660" t="s">
        <v>34</v>
      </c>
      <c r="H2660" t="s">
        <v>1</v>
      </c>
      <c r="I2660" s="16">
        <f>VLOOKUP(Ventas[[#This Row],[Estado]], Población[#All], 2, 0)</f>
        <v>39240000</v>
      </c>
      <c r="J2660" t="s">
        <v>61</v>
      </c>
      <c r="K2660" t="s">
        <v>64</v>
      </c>
      <c r="L2660">
        <v>2</v>
      </c>
      <c r="M2660" s="2">
        <v>2.5</v>
      </c>
      <c r="N2660" s="2">
        <v>3</v>
      </c>
      <c r="O2660" s="2">
        <f>Ventas[[#This Row],[Cantidad]]*Ventas[[#This Row],[Costo unitario]]</f>
        <v>5</v>
      </c>
      <c r="P2660" s="2">
        <f>Ventas[[#This Row],[Cantidad]]*Ventas[[#This Row],[Precio unitario]]</f>
        <v>6</v>
      </c>
    </row>
    <row r="2661" spans="2:16" x14ac:dyDescent="0.3">
      <c r="B2661" s="1">
        <v>42410</v>
      </c>
      <c r="C2661">
        <v>2016</v>
      </c>
      <c r="D2661" t="s">
        <v>50</v>
      </c>
      <c r="E2661">
        <v>59</v>
      </c>
      <c r="F2661" t="s">
        <v>89</v>
      </c>
      <c r="G2661" t="s">
        <v>34</v>
      </c>
      <c r="H2661" t="s">
        <v>1</v>
      </c>
      <c r="I2661" s="16">
        <f>VLOOKUP(Ventas[[#This Row],[Estado]], Población[#All], 2, 0)</f>
        <v>39240000</v>
      </c>
      <c r="J2661" t="s">
        <v>61</v>
      </c>
      <c r="K2661" t="s">
        <v>76</v>
      </c>
      <c r="L2661">
        <v>1</v>
      </c>
      <c r="M2661" s="2">
        <v>127</v>
      </c>
      <c r="N2661" s="2">
        <v>155</v>
      </c>
      <c r="O2661" s="2">
        <f>Ventas[[#This Row],[Cantidad]]*Ventas[[#This Row],[Costo unitario]]</f>
        <v>127</v>
      </c>
      <c r="P2661" s="2">
        <f>Ventas[[#This Row],[Cantidad]]*Ventas[[#This Row],[Precio unitario]]</f>
        <v>155</v>
      </c>
    </row>
    <row r="2662" spans="2:16" x14ac:dyDescent="0.3">
      <c r="B2662" s="1">
        <v>42428</v>
      </c>
      <c r="C2662">
        <v>2016</v>
      </c>
      <c r="D2662" t="s">
        <v>50</v>
      </c>
      <c r="E2662">
        <v>59</v>
      </c>
      <c r="F2662" t="s">
        <v>89</v>
      </c>
      <c r="G2662" t="s">
        <v>34</v>
      </c>
      <c r="H2662" t="s">
        <v>1</v>
      </c>
      <c r="I2662" s="16">
        <f>VLOOKUP(Ventas[[#This Row],[Estado]], Población[#All], 2, 0)</f>
        <v>39240000</v>
      </c>
      <c r="J2662" t="s">
        <v>61</v>
      </c>
      <c r="K2662" t="s">
        <v>64</v>
      </c>
      <c r="L2662">
        <v>2</v>
      </c>
      <c r="M2662" s="2">
        <v>262.5</v>
      </c>
      <c r="N2662" s="2">
        <v>326.5</v>
      </c>
      <c r="O2662" s="2">
        <f>Ventas[[#This Row],[Cantidad]]*Ventas[[#This Row],[Costo unitario]]</f>
        <v>525</v>
      </c>
      <c r="P2662" s="2">
        <f>Ventas[[#This Row],[Cantidad]]*Ventas[[#This Row],[Precio unitario]]</f>
        <v>653</v>
      </c>
    </row>
    <row r="2663" spans="2:16" x14ac:dyDescent="0.3">
      <c r="B2663" s="1">
        <v>42428</v>
      </c>
      <c r="C2663">
        <v>2016</v>
      </c>
      <c r="D2663" t="s">
        <v>50</v>
      </c>
      <c r="E2663">
        <v>59</v>
      </c>
      <c r="F2663" t="s">
        <v>89</v>
      </c>
      <c r="G2663" t="s">
        <v>34</v>
      </c>
      <c r="H2663" t="s">
        <v>1</v>
      </c>
      <c r="I2663" s="16">
        <f>VLOOKUP(Ventas[[#This Row],[Estado]], Población[#All], 2, 0)</f>
        <v>39240000</v>
      </c>
      <c r="J2663" t="s">
        <v>61</v>
      </c>
      <c r="K2663" t="s">
        <v>64</v>
      </c>
      <c r="L2663">
        <v>3</v>
      </c>
      <c r="M2663" s="2">
        <v>40</v>
      </c>
      <c r="N2663" s="2">
        <v>49.666666999999997</v>
      </c>
      <c r="O2663" s="2">
        <f>Ventas[[#This Row],[Cantidad]]*Ventas[[#This Row],[Costo unitario]]</f>
        <v>120</v>
      </c>
      <c r="P2663" s="2">
        <f>Ventas[[#This Row],[Cantidad]]*Ventas[[#This Row],[Precio unitario]]</f>
        <v>149.000001</v>
      </c>
    </row>
    <row r="2664" spans="2:16" x14ac:dyDescent="0.3">
      <c r="B2664" s="1">
        <v>42512</v>
      </c>
      <c r="C2664">
        <v>2016</v>
      </c>
      <c r="D2664" t="s">
        <v>53</v>
      </c>
      <c r="E2664">
        <v>59</v>
      </c>
      <c r="F2664" t="s">
        <v>89</v>
      </c>
      <c r="G2664" t="s">
        <v>34</v>
      </c>
      <c r="H2664" t="s">
        <v>1</v>
      </c>
      <c r="I2664" s="16">
        <f>VLOOKUP(Ventas[[#This Row],[Estado]], Población[#All], 2, 0)</f>
        <v>39240000</v>
      </c>
      <c r="J2664" t="s">
        <v>61</v>
      </c>
      <c r="K2664" t="s">
        <v>64</v>
      </c>
      <c r="L2664">
        <v>2</v>
      </c>
      <c r="M2664" s="2">
        <v>18</v>
      </c>
      <c r="N2664" s="2">
        <v>21</v>
      </c>
      <c r="O2664" s="2">
        <f>Ventas[[#This Row],[Cantidad]]*Ventas[[#This Row],[Costo unitario]]</f>
        <v>36</v>
      </c>
      <c r="P2664" s="2">
        <f>Ventas[[#This Row],[Cantidad]]*Ventas[[#This Row],[Precio unitario]]</f>
        <v>42</v>
      </c>
    </row>
    <row r="2665" spans="2:16" x14ac:dyDescent="0.3">
      <c r="B2665" s="1">
        <v>42512</v>
      </c>
      <c r="C2665">
        <v>2016</v>
      </c>
      <c r="D2665" t="s">
        <v>53</v>
      </c>
      <c r="E2665">
        <v>59</v>
      </c>
      <c r="F2665" t="s">
        <v>89</v>
      </c>
      <c r="G2665" t="s">
        <v>34</v>
      </c>
      <c r="H2665" t="s">
        <v>1</v>
      </c>
      <c r="I2665" s="16">
        <f>VLOOKUP(Ventas[[#This Row],[Estado]], Población[#All], 2, 0)</f>
        <v>39240000</v>
      </c>
      <c r="J2665" t="s">
        <v>61</v>
      </c>
      <c r="K2665" t="s">
        <v>64</v>
      </c>
      <c r="L2665">
        <v>1</v>
      </c>
      <c r="M2665" s="2">
        <v>33</v>
      </c>
      <c r="N2665" s="2">
        <v>38</v>
      </c>
      <c r="O2665" s="2">
        <f>Ventas[[#This Row],[Cantidad]]*Ventas[[#This Row],[Costo unitario]]</f>
        <v>33</v>
      </c>
      <c r="P2665" s="2">
        <f>Ventas[[#This Row],[Cantidad]]*Ventas[[#This Row],[Precio unitario]]</f>
        <v>38</v>
      </c>
    </row>
    <row r="2666" spans="2:16" x14ac:dyDescent="0.3">
      <c r="B2666" s="1">
        <v>42553</v>
      </c>
      <c r="C2666">
        <v>2016</v>
      </c>
      <c r="D2666" t="s">
        <v>55</v>
      </c>
      <c r="E2666">
        <v>59</v>
      </c>
      <c r="F2666" t="s">
        <v>89</v>
      </c>
      <c r="G2666" t="s">
        <v>34</v>
      </c>
      <c r="H2666" t="s">
        <v>1</v>
      </c>
      <c r="I2666" s="16">
        <f>VLOOKUP(Ventas[[#This Row],[Estado]], Población[#All], 2, 0)</f>
        <v>39240000</v>
      </c>
      <c r="J2666" t="s">
        <v>61</v>
      </c>
      <c r="K2666" t="s">
        <v>64</v>
      </c>
      <c r="L2666">
        <v>3</v>
      </c>
      <c r="M2666" s="2">
        <v>303.33</v>
      </c>
      <c r="N2666" s="2">
        <v>342.66666700000002</v>
      </c>
      <c r="O2666" s="2">
        <f>Ventas[[#This Row],[Cantidad]]*Ventas[[#This Row],[Costo unitario]]</f>
        <v>909.99</v>
      </c>
      <c r="P2666" s="2">
        <f>Ventas[[#This Row],[Cantidad]]*Ventas[[#This Row],[Precio unitario]]</f>
        <v>1028.0000010000001</v>
      </c>
    </row>
    <row r="2667" spans="2:16" x14ac:dyDescent="0.3">
      <c r="B2667" s="1">
        <v>42553</v>
      </c>
      <c r="C2667">
        <v>2016</v>
      </c>
      <c r="D2667" t="s">
        <v>55</v>
      </c>
      <c r="E2667">
        <v>59</v>
      </c>
      <c r="F2667" t="s">
        <v>89</v>
      </c>
      <c r="G2667" t="s">
        <v>34</v>
      </c>
      <c r="H2667" t="s">
        <v>1</v>
      </c>
      <c r="I2667" s="16">
        <f>VLOOKUP(Ventas[[#This Row],[Estado]], Población[#All], 2, 0)</f>
        <v>39240000</v>
      </c>
      <c r="J2667" t="s">
        <v>61</v>
      </c>
      <c r="K2667" t="s">
        <v>64</v>
      </c>
      <c r="L2667">
        <v>1</v>
      </c>
      <c r="M2667" s="2">
        <v>25</v>
      </c>
      <c r="N2667" s="2">
        <v>32</v>
      </c>
      <c r="O2667" s="2">
        <f>Ventas[[#This Row],[Cantidad]]*Ventas[[#This Row],[Costo unitario]]</f>
        <v>25</v>
      </c>
      <c r="P2667" s="2">
        <f>Ventas[[#This Row],[Cantidad]]*Ventas[[#This Row],[Precio unitario]]</f>
        <v>32</v>
      </c>
    </row>
    <row r="2668" spans="2:16" x14ac:dyDescent="0.3">
      <c r="B2668" s="1">
        <v>42553</v>
      </c>
      <c r="C2668">
        <v>2016</v>
      </c>
      <c r="D2668" t="s">
        <v>55</v>
      </c>
      <c r="E2668">
        <v>59</v>
      </c>
      <c r="F2668" t="s">
        <v>89</v>
      </c>
      <c r="G2668" t="s">
        <v>34</v>
      </c>
      <c r="H2668" t="s">
        <v>1</v>
      </c>
      <c r="I2668" s="16">
        <f>VLOOKUP(Ventas[[#This Row],[Estado]], Población[#All], 2, 0)</f>
        <v>39240000</v>
      </c>
      <c r="J2668" t="s">
        <v>61</v>
      </c>
      <c r="K2668" t="s">
        <v>64</v>
      </c>
      <c r="L2668">
        <v>1</v>
      </c>
      <c r="M2668" s="2">
        <v>525</v>
      </c>
      <c r="N2668" s="2">
        <v>743</v>
      </c>
      <c r="O2668" s="2">
        <f>Ventas[[#This Row],[Cantidad]]*Ventas[[#This Row],[Costo unitario]]</f>
        <v>525</v>
      </c>
      <c r="P2668" s="2">
        <f>Ventas[[#This Row],[Cantidad]]*Ventas[[#This Row],[Precio unitario]]</f>
        <v>743</v>
      </c>
    </row>
    <row r="2669" spans="2:16" x14ac:dyDescent="0.3">
      <c r="B2669" s="1">
        <v>42553</v>
      </c>
      <c r="C2669">
        <v>2016</v>
      </c>
      <c r="D2669" t="s">
        <v>55</v>
      </c>
      <c r="E2669">
        <v>59</v>
      </c>
      <c r="F2669" t="s">
        <v>89</v>
      </c>
      <c r="G2669" t="s">
        <v>34</v>
      </c>
      <c r="H2669" t="s">
        <v>1</v>
      </c>
      <c r="I2669" s="16">
        <f>VLOOKUP(Ventas[[#This Row],[Estado]], Población[#All], 2, 0)</f>
        <v>39240000</v>
      </c>
      <c r="J2669" t="s">
        <v>61</v>
      </c>
      <c r="K2669" t="s">
        <v>64</v>
      </c>
      <c r="L2669">
        <v>1</v>
      </c>
      <c r="M2669" s="2">
        <v>125</v>
      </c>
      <c r="N2669" s="2">
        <v>145</v>
      </c>
      <c r="O2669" s="2">
        <f>Ventas[[#This Row],[Cantidad]]*Ventas[[#This Row],[Costo unitario]]</f>
        <v>125</v>
      </c>
      <c r="P2669" s="2">
        <f>Ventas[[#This Row],[Cantidad]]*Ventas[[#This Row],[Precio unitario]]</f>
        <v>145</v>
      </c>
    </row>
    <row r="2670" spans="2:16" hidden="1" x14ac:dyDescent="0.3">
      <c r="B2670" s="1">
        <v>42328</v>
      </c>
      <c r="C2670">
        <v>2015</v>
      </c>
      <c r="D2670" t="s">
        <v>59</v>
      </c>
      <c r="E2670">
        <v>59</v>
      </c>
      <c r="F2670" t="s">
        <v>89</v>
      </c>
      <c r="G2670" t="s">
        <v>34</v>
      </c>
      <c r="H2670" t="s">
        <v>1</v>
      </c>
      <c r="I2670" s="16">
        <f>VLOOKUP(Ventas[[#This Row],[Estado]], Población[#All], 2, 0)</f>
        <v>39240000</v>
      </c>
      <c r="J2670" t="s">
        <v>61</v>
      </c>
      <c r="K2670" t="s">
        <v>64</v>
      </c>
      <c r="L2670">
        <v>1</v>
      </c>
      <c r="M2670" s="2">
        <v>344</v>
      </c>
      <c r="N2670" s="2">
        <v>389</v>
      </c>
      <c r="O2670" s="2">
        <f>Ventas[[#This Row],[Cantidad]]*Ventas[[#This Row],[Costo unitario]]</f>
        <v>344</v>
      </c>
      <c r="P2670" s="2">
        <f>Ventas[[#This Row],[Cantidad]]*Ventas[[#This Row],[Precio unitario]]</f>
        <v>389</v>
      </c>
    </row>
    <row r="2671" spans="2:16" hidden="1" x14ac:dyDescent="0.3">
      <c r="B2671" s="1">
        <v>42336</v>
      </c>
      <c r="C2671">
        <v>2015</v>
      </c>
      <c r="D2671" t="s">
        <v>59</v>
      </c>
      <c r="E2671">
        <v>59</v>
      </c>
      <c r="F2671" t="s">
        <v>89</v>
      </c>
      <c r="G2671" t="s">
        <v>34</v>
      </c>
      <c r="H2671" t="s">
        <v>1</v>
      </c>
      <c r="I2671" s="16">
        <f>VLOOKUP(Ventas[[#This Row],[Estado]], Población[#All], 2, 0)</f>
        <v>39240000</v>
      </c>
      <c r="J2671" t="s">
        <v>61</v>
      </c>
      <c r="K2671" t="s">
        <v>64</v>
      </c>
      <c r="L2671">
        <v>1</v>
      </c>
      <c r="M2671" s="2">
        <v>115</v>
      </c>
      <c r="N2671" s="2">
        <v>126</v>
      </c>
      <c r="O2671" s="2">
        <f>Ventas[[#This Row],[Cantidad]]*Ventas[[#This Row],[Costo unitario]]</f>
        <v>115</v>
      </c>
      <c r="P2671" s="2">
        <f>Ventas[[#This Row],[Cantidad]]*Ventas[[#This Row],[Precio unitario]]</f>
        <v>126</v>
      </c>
    </row>
    <row r="2672" spans="2:16" hidden="1" x14ac:dyDescent="0.3">
      <c r="B2672" s="1">
        <v>42340</v>
      </c>
      <c r="C2672">
        <v>2015</v>
      </c>
      <c r="D2672" t="s">
        <v>60</v>
      </c>
      <c r="E2672">
        <v>59</v>
      </c>
      <c r="F2672" t="s">
        <v>89</v>
      </c>
      <c r="G2672" t="s">
        <v>34</v>
      </c>
      <c r="H2672" t="s">
        <v>1</v>
      </c>
      <c r="I2672" s="16">
        <f>VLOOKUP(Ventas[[#This Row],[Estado]], Población[#All], 2, 0)</f>
        <v>39240000</v>
      </c>
      <c r="J2672" t="s">
        <v>61</v>
      </c>
      <c r="K2672" t="s">
        <v>64</v>
      </c>
      <c r="L2672">
        <v>2</v>
      </c>
      <c r="M2672" s="2">
        <v>150</v>
      </c>
      <c r="N2672" s="2">
        <v>156.5</v>
      </c>
      <c r="O2672" s="2">
        <f>Ventas[[#This Row],[Cantidad]]*Ventas[[#This Row],[Costo unitario]]</f>
        <v>300</v>
      </c>
      <c r="P2672" s="2">
        <f>Ventas[[#This Row],[Cantidad]]*Ventas[[#This Row],[Precio unitario]]</f>
        <v>313</v>
      </c>
    </row>
    <row r="2673" spans="2:16" hidden="1" x14ac:dyDescent="0.3">
      <c r="B2673" s="1">
        <v>42340</v>
      </c>
      <c r="C2673">
        <v>2015</v>
      </c>
      <c r="D2673" t="s">
        <v>60</v>
      </c>
      <c r="E2673">
        <v>59</v>
      </c>
      <c r="F2673" t="s">
        <v>89</v>
      </c>
      <c r="G2673" t="s">
        <v>34</v>
      </c>
      <c r="H2673" t="s">
        <v>1</v>
      </c>
      <c r="I2673" s="16">
        <f>VLOOKUP(Ventas[[#This Row],[Estado]], Población[#All], 2, 0)</f>
        <v>39240000</v>
      </c>
      <c r="J2673" t="s">
        <v>61</v>
      </c>
      <c r="K2673" t="s">
        <v>64</v>
      </c>
      <c r="L2673">
        <v>3</v>
      </c>
      <c r="M2673" s="2">
        <v>30</v>
      </c>
      <c r="N2673" s="2">
        <v>36.333333000000003</v>
      </c>
      <c r="O2673" s="2">
        <f>Ventas[[#This Row],[Cantidad]]*Ventas[[#This Row],[Costo unitario]]</f>
        <v>90</v>
      </c>
      <c r="P2673" s="2">
        <f>Ventas[[#This Row],[Cantidad]]*Ventas[[#This Row],[Precio unitario]]</f>
        <v>108.999999</v>
      </c>
    </row>
    <row r="2674" spans="2:16" hidden="1" x14ac:dyDescent="0.3">
      <c r="B2674" s="1">
        <v>42351</v>
      </c>
      <c r="C2674">
        <v>2015</v>
      </c>
      <c r="D2674" t="s">
        <v>60</v>
      </c>
      <c r="E2674">
        <v>59</v>
      </c>
      <c r="F2674" t="s">
        <v>89</v>
      </c>
      <c r="G2674" t="s">
        <v>34</v>
      </c>
      <c r="H2674" t="s">
        <v>1</v>
      </c>
      <c r="I2674" s="16">
        <f>VLOOKUP(Ventas[[#This Row],[Estado]], Población[#All], 2, 0)</f>
        <v>39240000</v>
      </c>
      <c r="J2674" t="s">
        <v>61</v>
      </c>
      <c r="K2674" t="s">
        <v>64</v>
      </c>
      <c r="L2674">
        <v>2</v>
      </c>
      <c r="M2674" s="2">
        <v>2.5</v>
      </c>
      <c r="N2674" s="2">
        <v>3</v>
      </c>
      <c r="O2674" s="2">
        <f>Ventas[[#This Row],[Cantidad]]*Ventas[[#This Row],[Costo unitario]]</f>
        <v>5</v>
      </c>
      <c r="P2674" s="2">
        <f>Ventas[[#This Row],[Cantidad]]*Ventas[[#This Row],[Precio unitario]]</f>
        <v>6</v>
      </c>
    </row>
    <row r="2675" spans="2:16" hidden="1" x14ac:dyDescent="0.3">
      <c r="B2675" s="1">
        <v>42351</v>
      </c>
      <c r="C2675">
        <v>2015</v>
      </c>
      <c r="D2675" t="s">
        <v>60</v>
      </c>
      <c r="E2675">
        <v>59</v>
      </c>
      <c r="F2675" t="s">
        <v>89</v>
      </c>
      <c r="G2675" t="s">
        <v>34</v>
      </c>
      <c r="H2675" t="s">
        <v>1</v>
      </c>
      <c r="I2675" s="16">
        <f>VLOOKUP(Ventas[[#This Row],[Estado]], Población[#All], 2, 0)</f>
        <v>39240000</v>
      </c>
      <c r="J2675" t="s">
        <v>61</v>
      </c>
      <c r="K2675" t="s">
        <v>64</v>
      </c>
      <c r="L2675">
        <v>1</v>
      </c>
      <c r="M2675" s="2">
        <v>735</v>
      </c>
      <c r="N2675" s="2">
        <v>836</v>
      </c>
      <c r="O2675" s="2">
        <f>Ventas[[#This Row],[Cantidad]]*Ventas[[#This Row],[Costo unitario]]</f>
        <v>735</v>
      </c>
      <c r="P2675" s="2">
        <f>Ventas[[#This Row],[Cantidad]]*Ventas[[#This Row],[Precio unitario]]</f>
        <v>836</v>
      </c>
    </row>
    <row r="2676" spans="2:16" hidden="1" x14ac:dyDescent="0.3">
      <c r="B2676" s="1">
        <v>42351</v>
      </c>
      <c r="C2676">
        <v>2015</v>
      </c>
      <c r="D2676" t="s">
        <v>60</v>
      </c>
      <c r="E2676">
        <v>59</v>
      </c>
      <c r="F2676" t="s">
        <v>89</v>
      </c>
      <c r="G2676" t="s">
        <v>34</v>
      </c>
      <c r="H2676" t="s">
        <v>1</v>
      </c>
      <c r="I2676" s="16">
        <f>VLOOKUP(Ventas[[#This Row],[Estado]], Población[#All], 2, 0)</f>
        <v>39240000</v>
      </c>
      <c r="J2676" t="s">
        <v>61</v>
      </c>
      <c r="K2676" t="s">
        <v>64</v>
      </c>
      <c r="L2676">
        <v>2</v>
      </c>
      <c r="M2676" s="2">
        <v>28.5</v>
      </c>
      <c r="N2676" s="2">
        <v>30.5</v>
      </c>
      <c r="O2676" s="2">
        <f>Ventas[[#This Row],[Cantidad]]*Ventas[[#This Row],[Costo unitario]]</f>
        <v>57</v>
      </c>
      <c r="P2676" s="2">
        <f>Ventas[[#This Row],[Cantidad]]*Ventas[[#This Row],[Precio unitario]]</f>
        <v>61</v>
      </c>
    </row>
    <row r="2677" spans="2:16" hidden="1" x14ac:dyDescent="0.3">
      <c r="B2677" s="1">
        <v>42351</v>
      </c>
      <c r="C2677">
        <v>2015</v>
      </c>
      <c r="D2677" t="s">
        <v>60</v>
      </c>
      <c r="E2677">
        <v>59</v>
      </c>
      <c r="F2677" t="s">
        <v>89</v>
      </c>
      <c r="G2677" t="s">
        <v>34</v>
      </c>
      <c r="H2677" t="s">
        <v>1</v>
      </c>
      <c r="I2677" s="16">
        <f>VLOOKUP(Ventas[[#This Row],[Estado]], Población[#All], 2, 0)</f>
        <v>39240000</v>
      </c>
      <c r="J2677" t="s">
        <v>61</v>
      </c>
      <c r="K2677" t="s">
        <v>76</v>
      </c>
      <c r="L2677">
        <v>1</v>
      </c>
      <c r="M2677" s="2">
        <v>119</v>
      </c>
      <c r="N2677" s="2">
        <v>131</v>
      </c>
      <c r="O2677" s="2">
        <f>Ventas[[#This Row],[Cantidad]]*Ventas[[#This Row],[Costo unitario]]</f>
        <v>119</v>
      </c>
      <c r="P2677" s="2">
        <f>Ventas[[#This Row],[Cantidad]]*Ventas[[#This Row],[Precio unitario]]</f>
        <v>131</v>
      </c>
    </row>
    <row r="2678" spans="2:16" hidden="1" x14ac:dyDescent="0.3">
      <c r="B2678" s="1">
        <v>42217</v>
      </c>
      <c r="C2678">
        <v>2015</v>
      </c>
      <c r="D2678" t="s">
        <v>56</v>
      </c>
      <c r="E2678">
        <v>59</v>
      </c>
      <c r="F2678" t="s">
        <v>90</v>
      </c>
      <c r="G2678" t="s">
        <v>34</v>
      </c>
      <c r="H2678" t="s">
        <v>2</v>
      </c>
      <c r="I2678" s="16">
        <f>VLOOKUP(Ventas[[#This Row],[Estado]], Población[#All], 2, 0)</f>
        <v>4246000</v>
      </c>
      <c r="J2678" t="s">
        <v>61</v>
      </c>
      <c r="K2678" t="s">
        <v>78</v>
      </c>
      <c r="L2678">
        <v>3</v>
      </c>
      <c r="M2678" s="2">
        <v>60</v>
      </c>
      <c r="N2678" s="2">
        <v>66.333332999999996</v>
      </c>
      <c r="O2678" s="2">
        <f>Ventas[[#This Row],[Cantidad]]*Ventas[[#This Row],[Costo unitario]]</f>
        <v>180</v>
      </c>
      <c r="P2678" s="2">
        <f>Ventas[[#This Row],[Cantidad]]*Ventas[[#This Row],[Precio unitario]]</f>
        <v>198.999999</v>
      </c>
    </row>
    <row r="2679" spans="2:16" hidden="1" x14ac:dyDescent="0.3">
      <c r="B2679" s="1">
        <v>42217</v>
      </c>
      <c r="C2679">
        <v>2015</v>
      </c>
      <c r="D2679" t="s">
        <v>56</v>
      </c>
      <c r="E2679">
        <v>59</v>
      </c>
      <c r="F2679" t="s">
        <v>90</v>
      </c>
      <c r="G2679" t="s">
        <v>34</v>
      </c>
      <c r="H2679" t="s">
        <v>2</v>
      </c>
      <c r="I2679" s="16">
        <f>VLOOKUP(Ventas[[#This Row],[Estado]], Población[#All], 2, 0)</f>
        <v>4246000</v>
      </c>
      <c r="J2679" t="s">
        <v>61</v>
      </c>
      <c r="K2679" t="s">
        <v>78</v>
      </c>
      <c r="L2679">
        <v>3</v>
      </c>
      <c r="M2679" s="2">
        <v>41.67</v>
      </c>
      <c r="N2679" s="2">
        <v>45.333333000000003</v>
      </c>
      <c r="O2679" s="2">
        <f>Ventas[[#This Row],[Cantidad]]*Ventas[[#This Row],[Costo unitario]]</f>
        <v>125.01</v>
      </c>
      <c r="P2679" s="2">
        <f>Ventas[[#This Row],[Cantidad]]*Ventas[[#This Row],[Precio unitario]]</f>
        <v>135.999999</v>
      </c>
    </row>
    <row r="2680" spans="2:16" hidden="1" x14ac:dyDescent="0.3">
      <c r="B2680" s="1">
        <v>42217</v>
      </c>
      <c r="C2680">
        <v>2015</v>
      </c>
      <c r="D2680" t="s">
        <v>56</v>
      </c>
      <c r="E2680">
        <v>59</v>
      </c>
      <c r="F2680" t="s">
        <v>90</v>
      </c>
      <c r="G2680" t="s">
        <v>34</v>
      </c>
      <c r="H2680" t="s">
        <v>2</v>
      </c>
      <c r="I2680" s="16">
        <f>VLOOKUP(Ventas[[#This Row],[Estado]], Población[#All], 2, 0)</f>
        <v>4246000</v>
      </c>
      <c r="J2680" t="s">
        <v>62</v>
      </c>
      <c r="K2680" t="s">
        <v>72</v>
      </c>
      <c r="L2680">
        <v>2</v>
      </c>
      <c r="M2680" s="2">
        <v>27</v>
      </c>
      <c r="N2680" s="2">
        <v>26.5</v>
      </c>
      <c r="O2680" s="2">
        <f>Ventas[[#This Row],[Cantidad]]*Ventas[[#This Row],[Costo unitario]]</f>
        <v>54</v>
      </c>
      <c r="P2680" s="2">
        <f>Ventas[[#This Row],[Cantidad]]*Ventas[[#This Row],[Precio unitario]]</f>
        <v>53</v>
      </c>
    </row>
    <row r="2681" spans="2:16" x14ac:dyDescent="0.3">
      <c r="B2681" s="1">
        <v>42383</v>
      </c>
      <c r="C2681">
        <v>2016</v>
      </c>
      <c r="D2681" t="s">
        <v>49</v>
      </c>
      <c r="E2681">
        <v>58</v>
      </c>
      <c r="F2681" t="s">
        <v>89</v>
      </c>
      <c r="G2681" t="s">
        <v>34</v>
      </c>
      <c r="H2681" t="s">
        <v>1</v>
      </c>
      <c r="I2681" s="16">
        <f>VLOOKUP(Ventas[[#This Row],[Estado]], Población[#All], 2, 0)</f>
        <v>39240000</v>
      </c>
      <c r="J2681" t="s">
        <v>63</v>
      </c>
      <c r="K2681" t="s">
        <v>67</v>
      </c>
      <c r="L2681">
        <v>3</v>
      </c>
      <c r="M2681" s="2">
        <v>180</v>
      </c>
      <c r="N2681" s="2">
        <v>189.66666699999999</v>
      </c>
      <c r="O2681" s="2">
        <f>Ventas[[#This Row],[Cantidad]]*Ventas[[#This Row],[Costo unitario]]</f>
        <v>540</v>
      </c>
      <c r="P2681" s="2">
        <f>Ventas[[#This Row],[Cantidad]]*Ventas[[#This Row],[Precio unitario]]</f>
        <v>569.000001</v>
      </c>
    </row>
    <row r="2682" spans="2:16" x14ac:dyDescent="0.3">
      <c r="B2682" s="1">
        <v>42487</v>
      </c>
      <c r="C2682">
        <v>2016</v>
      </c>
      <c r="D2682" t="s">
        <v>52</v>
      </c>
      <c r="E2682">
        <v>58</v>
      </c>
      <c r="F2682" t="s">
        <v>89</v>
      </c>
      <c r="G2682" t="s">
        <v>34</v>
      </c>
      <c r="H2682" t="s">
        <v>1</v>
      </c>
      <c r="I2682" s="16">
        <f>VLOOKUP(Ventas[[#This Row],[Estado]], Población[#All], 2, 0)</f>
        <v>39240000</v>
      </c>
      <c r="J2682" t="s">
        <v>63</v>
      </c>
      <c r="K2682" t="s">
        <v>67</v>
      </c>
      <c r="L2682">
        <v>3</v>
      </c>
      <c r="M2682" s="2">
        <v>773.33</v>
      </c>
      <c r="N2682" s="2">
        <v>836</v>
      </c>
      <c r="O2682" s="2">
        <f>Ventas[[#This Row],[Cantidad]]*Ventas[[#This Row],[Costo unitario]]</f>
        <v>2319.9900000000002</v>
      </c>
      <c r="P2682" s="2">
        <f>Ventas[[#This Row],[Cantidad]]*Ventas[[#This Row],[Precio unitario]]</f>
        <v>2508</v>
      </c>
    </row>
    <row r="2683" spans="2:16" x14ac:dyDescent="0.3">
      <c r="B2683" s="1">
        <v>42489</v>
      </c>
      <c r="C2683">
        <v>2016</v>
      </c>
      <c r="D2683" t="s">
        <v>52</v>
      </c>
      <c r="E2683">
        <v>58</v>
      </c>
      <c r="F2683" t="s">
        <v>89</v>
      </c>
      <c r="G2683" t="s">
        <v>34</v>
      </c>
      <c r="H2683" t="s">
        <v>1</v>
      </c>
      <c r="I2683" s="16">
        <f>VLOOKUP(Ventas[[#This Row],[Estado]], Población[#All], 2, 0)</f>
        <v>39240000</v>
      </c>
      <c r="J2683" t="s">
        <v>63</v>
      </c>
      <c r="K2683" t="s">
        <v>67</v>
      </c>
      <c r="L2683">
        <v>2</v>
      </c>
      <c r="M2683" s="2">
        <v>1160</v>
      </c>
      <c r="N2683" s="2">
        <v>1187.5</v>
      </c>
      <c r="O2683" s="2">
        <f>Ventas[[#This Row],[Cantidad]]*Ventas[[#This Row],[Costo unitario]]</f>
        <v>2320</v>
      </c>
      <c r="P2683" s="2">
        <f>Ventas[[#This Row],[Cantidad]]*Ventas[[#This Row],[Precio unitario]]</f>
        <v>2375</v>
      </c>
    </row>
    <row r="2684" spans="2:16" x14ac:dyDescent="0.3">
      <c r="B2684" s="1">
        <v>42546</v>
      </c>
      <c r="C2684">
        <v>2016</v>
      </c>
      <c r="D2684" t="s">
        <v>54</v>
      </c>
      <c r="E2684">
        <v>58</v>
      </c>
      <c r="F2684" t="s">
        <v>89</v>
      </c>
      <c r="G2684" t="s">
        <v>34</v>
      </c>
      <c r="H2684" t="s">
        <v>1</v>
      </c>
      <c r="I2684" s="16">
        <f>VLOOKUP(Ventas[[#This Row],[Estado]], Población[#All], 2, 0)</f>
        <v>39240000</v>
      </c>
      <c r="J2684" t="s">
        <v>61</v>
      </c>
      <c r="K2684" t="s">
        <v>78</v>
      </c>
      <c r="L2684">
        <v>2</v>
      </c>
      <c r="M2684" s="2">
        <v>70</v>
      </c>
      <c r="N2684" s="2">
        <v>94.5</v>
      </c>
      <c r="O2684" s="2">
        <f>Ventas[[#This Row],[Cantidad]]*Ventas[[#This Row],[Costo unitario]]</f>
        <v>140</v>
      </c>
      <c r="P2684" s="2">
        <f>Ventas[[#This Row],[Cantidad]]*Ventas[[#This Row],[Precio unitario]]</f>
        <v>189</v>
      </c>
    </row>
    <row r="2685" spans="2:16" hidden="1" x14ac:dyDescent="0.3">
      <c r="B2685" s="1">
        <v>42256</v>
      </c>
      <c r="C2685">
        <v>2015</v>
      </c>
      <c r="D2685" t="s">
        <v>57</v>
      </c>
      <c r="E2685">
        <v>58</v>
      </c>
      <c r="F2685" t="s">
        <v>89</v>
      </c>
      <c r="G2685" t="s">
        <v>34</v>
      </c>
      <c r="H2685" t="s">
        <v>1</v>
      </c>
      <c r="I2685" s="16">
        <f>VLOOKUP(Ventas[[#This Row],[Estado]], Población[#All], 2, 0)</f>
        <v>39240000</v>
      </c>
      <c r="J2685" t="s">
        <v>63</v>
      </c>
      <c r="K2685" t="s">
        <v>67</v>
      </c>
      <c r="L2685">
        <v>1</v>
      </c>
      <c r="M2685" s="2">
        <v>2320</v>
      </c>
      <c r="N2685" s="2">
        <v>2179</v>
      </c>
      <c r="O2685" s="2">
        <f>Ventas[[#This Row],[Cantidad]]*Ventas[[#This Row],[Costo unitario]]</f>
        <v>2320</v>
      </c>
      <c r="P2685" s="2">
        <f>Ventas[[#This Row],[Cantidad]]*Ventas[[#This Row],[Precio unitario]]</f>
        <v>2179</v>
      </c>
    </row>
    <row r="2686" spans="2:16" hidden="1" x14ac:dyDescent="0.3">
      <c r="B2686" s="1">
        <v>42256</v>
      </c>
      <c r="C2686">
        <v>2015</v>
      </c>
      <c r="D2686" t="s">
        <v>57</v>
      </c>
      <c r="E2686">
        <v>58</v>
      </c>
      <c r="F2686" t="s">
        <v>89</v>
      </c>
      <c r="G2686" t="s">
        <v>34</v>
      </c>
      <c r="H2686" t="s">
        <v>1</v>
      </c>
      <c r="I2686" s="16">
        <f>VLOOKUP(Ventas[[#This Row],[Estado]], Población[#All], 2, 0)</f>
        <v>39240000</v>
      </c>
      <c r="J2686" t="s">
        <v>61</v>
      </c>
      <c r="K2686" t="s">
        <v>78</v>
      </c>
      <c r="L2686">
        <v>3</v>
      </c>
      <c r="M2686" s="2">
        <v>70</v>
      </c>
      <c r="N2686" s="2">
        <v>87</v>
      </c>
      <c r="O2686" s="2">
        <f>Ventas[[#This Row],[Cantidad]]*Ventas[[#This Row],[Costo unitario]]</f>
        <v>210</v>
      </c>
      <c r="P2686" s="2">
        <f>Ventas[[#This Row],[Cantidad]]*Ventas[[#This Row],[Precio unitario]]</f>
        <v>261</v>
      </c>
    </row>
    <row r="2687" spans="2:16" hidden="1" x14ac:dyDescent="0.3">
      <c r="B2687" s="1">
        <v>42317</v>
      </c>
      <c r="C2687">
        <v>2015</v>
      </c>
      <c r="D2687" t="s">
        <v>59</v>
      </c>
      <c r="E2687">
        <v>58</v>
      </c>
      <c r="F2687" t="s">
        <v>89</v>
      </c>
      <c r="G2687" t="s">
        <v>34</v>
      </c>
      <c r="H2687" t="s">
        <v>1</v>
      </c>
      <c r="I2687" s="16">
        <f>VLOOKUP(Ventas[[#This Row],[Estado]], Población[#All], 2, 0)</f>
        <v>39240000</v>
      </c>
      <c r="J2687" t="s">
        <v>63</v>
      </c>
      <c r="K2687" t="s">
        <v>77</v>
      </c>
      <c r="L2687">
        <v>2</v>
      </c>
      <c r="M2687" s="2">
        <v>1221.5</v>
      </c>
      <c r="N2687" s="2">
        <v>1229</v>
      </c>
      <c r="O2687" s="2">
        <f>Ventas[[#This Row],[Cantidad]]*Ventas[[#This Row],[Costo unitario]]</f>
        <v>2443</v>
      </c>
      <c r="P2687" s="2">
        <f>Ventas[[#This Row],[Cantidad]]*Ventas[[#This Row],[Precio unitario]]</f>
        <v>2458</v>
      </c>
    </row>
    <row r="2688" spans="2:16" x14ac:dyDescent="0.3">
      <c r="B2688" s="1">
        <v>42401</v>
      </c>
      <c r="C2688">
        <v>2016</v>
      </c>
      <c r="D2688" t="s">
        <v>50</v>
      </c>
      <c r="E2688">
        <v>57</v>
      </c>
      <c r="F2688" t="s">
        <v>90</v>
      </c>
      <c r="G2688" t="s">
        <v>34</v>
      </c>
      <c r="H2688" t="s">
        <v>0</v>
      </c>
      <c r="I2688" s="16">
        <f>VLOOKUP(Ventas[[#This Row],[Estado]], Población[#All], 2, 0)</f>
        <v>712816</v>
      </c>
      <c r="J2688" t="s">
        <v>63</v>
      </c>
      <c r="K2688" t="s">
        <v>67</v>
      </c>
      <c r="L2688">
        <v>3</v>
      </c>
      <c r="M2688" s="2">
        <v>180</v>
      </c>
      <c r="N2688" s="2">
        <v>179</v>
      </c>
      <c r="O2688" s="2">
        <f>Ventas[[#This Row],[Cantidad]]*Ventas[[#This Row],[Costo unitario]]</f>
        <v>540</v>
      </c>
      <c r="P2688" s="2">
        <f>Ventas[[#This Row],[Cantidad]]*Ventas[[#This Row],[Precio unitario]]</f>
        <v>537</v>
      </c>
    </row>
    <row r="2689" spans="2:16" x14ac:dyDescent="0.3">
      <c r="B2689" s="1">
        <v>42417</v>
      </c>
      <c r="C2689">
        <v>2016</v>
      </c>
      <c r="D2689" t="s">
        <v>50</v>
      </c>
      <c r="E2689">
        <v>57</v>
      </c>
      <c r="F2689" t="s">
        <v>90</v>
      </c>
      <c r="G2689" t="s">
        <v>34</v>
      </c>
      <c r="H2689" t="s">
        <v>0</v>
      </c>
      <c r="I2689" s="16">
        <f>VLOOKUP(Ventas[[#This Row],[Estado]], Población[#All], 2, 0)</f>
        <v>712816</v>
      </c>
      <c r="J2689" t="s">
        <v>63</v>
      </c>
      <c r="K2689" t="s">
        <v>77</v>
      </c>
      <c r="L2689">
        <v>2</v>
      </c>
      <c r="M2689" s="2">
        <v>270</v>
      </c>
      <c r="N2689" s="2">
        <v>285</v>
      </c>
      <c r="O2689" s="2">
        <f>Ventas[[#This Row],[Cantidad]]*Ventas[[#This Row],[Costo unitario]]</f>
        <v>540</v>
      </c>
      <c r="P2689" s="2">
        <f>Ventas[[#This Row],[Cantidad]]*Ventas[[#This Row],[Precio unitario]]</f>
        <v>570</v>
      </c>
    </row>
    <row r="2690" spans="2:16" x14ac:dyDescent="0.3">
      <c r="B2690" s="1">
        <v>42519</v>
      </c>
      <c r="C2690">
        <v>2016</v>
      </c>
      <c r="D2690" t="s">
        <v>53</v>
      </c>
      <c r="E2690">
        <v>57</v>
      </c>
      <c r="F2690" t="s">
        <v>90</v>
      </c>
      <c r="G2690" t="s">
        <v>34</v>
      </c>
      <c r="H2690" t="s">
        <v>0</v>
      </c>
      <c r="I2690" s="16">
        <f>VLOOKUP(Ventas[[#This Row],[Estado]], Población[#All], 2, 0)</f>
        <v>712816</v>
      </c>
      <c r="J2690" t="s">
        <v>63</v>
      </c>
      <c r="K2690" t="s">
        <v>67</v>
      </c>
      <c r="L2690">
        <v>2</v>
      </c>
      <c r="M2690" s="2">
        <v>1147.5</v>
      </c>
      <c r="N2690" s="2">
        <v>1201.5</v>
      </c>
      <c r="O2690" s="2">
        <f>Ventas[[#This Row],[Cantidad]]*Ventas[[#This Row],[Costo unitario]]</f>
        <v>2295</v>
      </c>
      <c r="P2690" s="2">
        <f>Ventas[[#This Row],[Cantidad]]*Ventas[[#This Row],[Precio unitario]]</f>
        <v>2403</v>
      </c>
    </row>
    <row r="2691" spans="2:16" hidden="1" x14ac:dyDescent="0.3">
      <c r="B2691" s="1">
        <v>42290</v>
      </c>
      <c r="C2691">
        <v>2015</v>
      </c>
      <c r="D2691" t="s">
        <v>58</v>
      </c>
      <c r="E2691">
        <v>57</v>
      </c>
      <c r="F2691" t="s">
        <v>90</v>
      </c>
      <c r="G2691" t="s">
        <v>34</v>
      </c>
      <c r="H2691" t="s">
        <v>0</v>
      </c>
      <c r="I2691" s="16">
        <f>VLOOKUP(Ventas[[#This Row],[Estado]], Población[#All], 2, 0)</f>
        <v>712816</v>
      </c>
      <c r="J2691" t="s">
        <v>63</v>
      </c>
      <c r="K2691" t="s">
        <v>67</v>
      </c>
      <c r="L2691">
        <v>1</v>
      </c>
      <c r="M2691" s="2">
        <v>2295</v>
      </c>
      <c r="N2691" s="2">
        <v>2132</v>
      </c>
      <c r="O2691" s="2">
        <f>Ventas[[#This Row],[Cantidad]]*Ventas[[#This Row],[Costo unitario]]</f>
        <v>2295</v>
      </c>
      <c r="P2691" s="2">
        <f>Ventas[[#This Row],[Cantidad]]*Ventas[[#This Row],[Precio unitario]]</f>
        <v>2132</v>
      </c>
    </row>
    <row r="2692" spans="2:16" x14ac:dyDescent="0.3">
      <c r="B2692" s="1">
        <v>42472</v>
      </c>
      <c r="C2692">
        <v>2016</v>
      </c>
      <c r="D2692" t="s">
        <v>52</v>
      </c>
      <c r="E2692">
        <v>57</v>
      </c>
      <c r="F2692" t="s">
        <v>89</v>
      </c>
      <c r="G2692" t="s">
        <v>34</v>
      </c>
      <c r="H2692" t="s">
        <v>0</v>
      </c>
      <c r="I2692" s="16">
        <f>VLOOKUP(Ventas[[#This Row],[Estado]], Población[#All], 2, 0)</f>
        <v>712816</v>
      </c>
      <c r="J2692" t="s">
        <v>62</v>
      </c>
      <c r="K2692" t="s">
        <v>70</v>
      </c>
      <c r="L2692">
        <v>1</v>
      </c>
      <c r="M2692" s="2">
        <v>1200</v>
      </c>
      <c r="N2692" s="2">
        <v>1310</v>
      </c>
      <c r="O2692" s="2">
        <f>Ventas[[#This Row],[Cantidad]]*Ventas[[#This Row],[Costo unitario]]</f>
        <v>1200</v>
      </c>
      <c r="P2692" s="2">
        <f>Ventas[[#This Row],[Cantidad]]*Ventas[[#This Row],[Precio unitario]]</f>
        <v>1310</v>
      </c>
    </row>
    <row r="2693" spans="2:16" hidden="1" x14ac:dyDescent="0.3">
      <c r="B2693" s="1">
        <v>42295</v>
      </c>
      <c r="C2693">
        <v>2015</v>
      </c>
      <c r="D2693" t="s">
        <v>58</v>
      </c>
      <c r="E2693">
        <v>57</v>
      </c>
      <c r="F2693" t="s">
        <v>89</v>
      </c>
      <c r="G2693" t="s">
        <v>34</v>
      </c>
      <c r="H2693" t="s">
        <v>0</v>
      </c>
      <c r="I2693" s="16">
        <f>VLOOKUP(Ventas[[#This Row],[Estado]], Población[#All], 2, 0)</f>
        <v>712816</v>
      </c>
      <c r="J2693" t="s">
        <v>62</v>
      </c>
      <c r="K2693" t="s">
        <v>73</v>
      </c>
      <c r="L2693">
        <v>3</v>
      </c>
      <c r="M2693" s="2">
        <v>90</v>
      </c>
      <c r="N2693" s="2">
        <v>104.333333</v>
      </c>
      <c r="O2693" s="2">
        <f>Ventas[[#This Row],[Cantidad]]*Ventas[[#This Row],[Costo unitario]]</f>
        <v>270</v>
      </c>
      <c r="P2693" s="2">
        <f>Ventas[[#This Row],[Cantidad]]*Ventas[[#This Row],[Precio unitario]]</f>
        <v>312.999999</v>
      </c>
    </row>
    <row r="2694" spans="2:16" hidden="1" x14ac:dyDescent="0.3">
      <c r="B2694" s="1">
        <v>42295</v>
      </c>
      <c r="C2694">
        <v>2015</v>
      </c>
      <c r="D2694" t="s">
        <v>58</v>
      </c>
      <c r="E2694">
        <v>57</v>
      </c>
      <c r="F2694" t="s">
        <v>89</v>
      </c>
      <c r="G2694" t="s">
        <v>34</v>
      </c>
      <c r="H2694" t="s">
        <v>0</v>
      </c>
      <c r="I2694" s="16">
        <f>VLOOKUP(Ventas[[#This Row],[Estado]], Población[#All], 2, 0)</f>
        <v>712816</v>
      </c>
      <c r="J2694" t="s">
        <v>62</v>
      </c>
      <c r="K2694" t="s">
        <v>70</v>
      </c>
      <c r="L2694">
        <v>1</v>
      </c>
      <c r="M2694" s="2">
        <v>950</v>
      </c>
      <c r="N2694" s="2">
        <v>925</v>
      </c>
      <c r="O2694" s="2">
        <f>Ventas[[#This Row],[Cantidad]]*Ventas[[#This Row],[Costo unitario]]</f>
        <v>950</v>
      </c>
      <c r="P2694" s="2">
        <f>Ventas[[#This Row],[Cantidad]]*Ventas[[#This Row],[Precio unitario]]</f>
        <v>925</v>
      </c>
    </row>
    <row r="2695" spans="2:16" hidden="1" x14ac:dyDescent="0.3">
      <c r="B2695" s="1">
        <v>42368</v>
      </c>
      <c r="C2695">
        <v>2015</v>
      </c>
      <c r="D2695" t="s">
        <v>60</v>
      </c>
      <c r="E2695">
        <v>57</v>
      </c>
      <c r="F2695" t="s">
        <v>89</v>
      </c>
      <c r="G2695" t="s">
        <v>34</v>
      </c>
      <c r="H2695" t="s">
        <v>0</v>
      </c>
      <c r="I2695" s="16">
        <f>VLOOKUP(Ventas[[#This Row],[Estado]], Población[#All], 2, 0)</f>
        <v>712816</v>
      </c>
      <c r="J2695" t="s">
        <v>62</v>
      </c>
      <c r="K2695" t="s">
        <v>70</v>
      </c>
      <c r="L2695">
        <v>1</v>
      </c>
      <c r="M2695" s="2">
        <v>850</v>
      </c>
      <c r="N2695" s="2">
        <v>894</v>
      </c>
      <c r="O2695" s="2">
        <f>Ventas[[#This Row],[Cantidad]]*Ventas[[#This Row],[Costo unitario]]</f>
        <v>850</v>
      </c>
      <c r="P2695" s="2">
        <f>Ventas[[#This Row],[Cantidad]]*Ventas[[#This Row],[Precio unitario]]</f>
        <v>894</v>
      </c>
    </row>
    <row r="2696" spans="2:16" x14ac:dyDescent="0.3">
      <c r="B2696" s="1">
        <v>42528</v>
      </c>
      <c r="C2696">
        <v>2016</v>
      </c>
      <c r="D2696" t="s">
        <v>54</v>
      </c>
      <c r="E2696">
        <v>57</v>
      </c>
      <c r="F2696" t="s">
        <v>89</v>
      </c>
      <c r="G2696" t="s">
        <v>34</v>
      </c>
      <c r="H2696" t="s">
        <v>1</v>
      </c>
      <c r="I2696" s="16">
        <f>VLOOKUP(Ventas[[#This Row],[Estado]], Población[#All], 2, 0)</f>
        <v>39240000</v>
      </c>
      <c r="J2696" t="s">
        <v>63</v>
      </c>
      <c r="K2696" t="s">
        <v>77</v>
      </c>
      <c r="L2696">
        <v>2</v>
      </c>
      <c r="M2696" s="2">
        <v>560</v>
      </c>
      <c r="N2696" s="2">
        <v>603.5</v>
      </c>
      <c r="O2696" s="2">
        <f>Ventas[[#This Row],[Cantidad]]*Ventas[[#This Row],[Costo unitario]]</f>
        <v>1120</v>
      </c>
      <c r="P2696" s="2">
        <f>Ventas[[#This Row],[Cantidad]]*Ventas[[#This Row],[Precio unitario]]</f>
        <v>1207</v>
      </c>
    </row>
    <row r="2697" spans="2:16" x14ac:dyDescent="0.3">
      <c r="B2697" s="1">
        <v>42504</v>
      </c>
      <c r="C2697">
        <v>2016</v>
      </c>
      <c r="D2697" t="s">
        <v>53</v>
      </c>
      <c r="E2697">
        <v>19</v>
      </c>
      <c r="F2697" t="s">
        <v>90</v>
      </c>
      <c r="G2697" t="s">
        <v>36</v>
      </c>
      <c r="H2697" t="s">
        <v>5</v>
      </c>
      <c r="I2697" s="16">
        <f>VLOOKUP(Ventas[[#This Row],[Estado]], Población[#All], 2, 0)</f>
        <v>55980000</v>
      </c>
      <c r="J2697" t="s">
        <v>63</v>
      </c>
      <c r="K2697" t="s">
        <v>74</v>
      </c>
      <c r="L2697">
        <v>2</v>
      </c>
      <c r="M2697" s="2">
        <v>1192</v>
      </c>
      <c r="N2697" s="2">
        <v>1313</v>
      </c>
      <c r="O2697" s="2">
        <f>Ventas[[#This Row],[Cantidad]]*Ventas[[#This Row],[Costo unitario]]</f>
        <v>2384</v>
      </c>
      <c r="P2697" s="2">
        <f>Ventas[[#This Row],[Cantidad]]*Ventas[[#This Row],[Precio unitario]]</f>
        <v>2626</v>
      </c>
    </row>
    <row r="2698" spans="2:16" hidden="1" x14ac:dyDescent="0.3">
      <c r="B2698" s="1">
        <v>42287</v>
      </c>
      <c r="C2698">
        <v>2015</v>
      </c>
      <c r="D2698" t="s">
        <v>58</v>
      </c>
      <c r="E2698">
        <v>19</v>
      </c>
      <c r="F2698" t="s">
        <v>90</v>
      </c>
      <c r="G2698" t="s">
        <v>36</v>
      </c>
      <c r="H2698" t="s">
        <v>5</v>
      </c>
      <c r="I2698" s="16">
        <f>VLOOKUP(Ventas[[#This Row],[Estado]], Población[#All], 2, 0)</f>
        <v>55980000</v>
      </c>
      <c r="J2698" t="s">
        <v>63</v>
      </c>
      <c r="K2698" t="s">
        <v>67</v>
      </c>
      <c r="L2698">
        <v>2</v>
      </c>
      <c r="M2698" s="2">
        <v>1160</v>
      </c>
      <c r="N2698" s="2">
        <v>970</v>
      </c>
      <c r="O2698" s="2">
        <f>Ventas[[#This Row],[Cantidad]]*Ventas[[#This Row],[Costo unitario]]</f>
        <v>2320</v>
      </c>
      <c r="P2698" s="2">
        <f>Ventas[[#This Row],[Cantidad]]*Ventas[[#This Row],[Precio unitario]]</f>
        <v>1940</v>
      </c>
    </row>
    <row r="2699" spans="2:16" x14ac:dyDescent="0.3">
      <c r="B2699" s="1">
        <v>42385</v>
      </c>
      <c r="C2699">
        <v>2016</v>
      </c>
      <c r="D2699" t="s">
        <v>49</v>
      </c>
      <c r="E2699">
        <v>23</v>
      </c>
      <c r="F2699" t="s">
        <v>90</v>
      </c>
      <c r="G2699" t="s">
        <v>35</v>
      </c>
      <c r="H2699" t="s">
        <v>17</v>
      </c>
      <c r="I2699" s="16">
        <f>VLOOKUP(Ventas[[#This Row],[Estado]], Población[#All], 2, 0)</f>
        <v>1422000</v>
      </c>
      <c r="J2699" t="s">
        <v>63</v>
      </c>
      <c r="K2699" t="s">
        <v>67</v>
      </c>
      <c r="L2699">
        <v>2</v>
      </c>
      <c r="M2699" s="2">
        <v>1147.5</v>
      </c>
      <c r="N2699" s="2">
        <v>1152</v>
      </c>
      <c r="O2699" s="2">
        <f>Ventas[[#This Row],[Cantidad]]*Ventas[[#This Row],[Costo unitario]]</f>
        <v>2295</v>
      </c>
      <c r="P2699" s="2">
        <f>Ventas[[#This Row],[Cantidad]]*Ventas[[#This Row],[Precio unitario]]</f>
        <v>2304</v>
      </c>
    </row>
    <row r="2700" spans="2:16" x14ac:dyDescent="0.3">
      <c r="B2700" s="1">
        <v>42385</v>
      </c>
      <c r="C2700">
        <v>2016</v>
      </c>
      <c r="D2700" t="s">
        <v>49</v>
      </c>
      <c r="E2700">
        <v>23</v>
      </c>
      <c r="F2700" t="s">
        <v>90</v>
      </c>
      <c r="G2700" t="s">
        <v>35</v>
      </c>
      <c r="H2700" t="s">
        <v>17</v>
      </c>
      <c r="I2700" s="16">
        <f>VLOOKUP(Ventas[[#This Row],[Estado]], Población[#All], 2, 0)</f>
        <v>1422000</v>
      </c>
      <c r="J2700" t="s">
        <v>61</v>
      </c>
      <c r="K2700" t="s">
        <v>66</v>
      </c>
      <c r="L2700">
        <v>3</v>
      </c>
      <c r="M2700" s="2">
        <v>128.33000000000001</v>
      </c>
      <c r="N2700" s="2">
        <v>186.66666699999999</v>
      </c>
      <c r="O2700" s="2">
        <f>Ventas[[#This Row],[Cantidad]]*Ventas[[#This Row],[Costo unitario]]</f>
        <v>384.99</v>
      </c>
      <c r="P2700" s="2">
        <f>Ventas[[#This Row],[Cantidad]]*Ventas[[#This Row],[Precio unitario]]</f>
        <v>560.000001</v>
      </c>
    </row>
    <row r="2701" spans="2:16" hidden="1" x14ac:dyDescent="0.3">
      <c r="B2701" s="1">
        <v>42359</v>
      </c>
      <c r="C2701">
        <v>2015</v>
      </c>
      <c r="D2701" t="s">
        <v>60</v>
      </c>
      <c r="E2701">
        <v>23</v>
      </c>
      <c r="F2701" t="s">
        <v>90</v>
      </c>
      <c r="G2701" t="s">
        <v>35</v>
      </c>
      <c r="H2701" t="s">
        <v>17</v>
      </c>
      <c r="I2701" s="16">
        <f>VLOOKUP(Ventas[[#This Row],[Estado]], Población[#All], 2, 0)</f>
        <v>1422000</v>
      </c>
      <c r="J2701" t="s">
        <v>63</v>
      </c>
      <c r="K2701" t="s">
        <v>67</v>
      </c>
      <c r="L2701">
        <v>1</v>
      </c>
      <c r="M2701" s="2">
        <v>769</v>
      </c>
      <c r="N2701" s="2">
        <v>960</v>
      </c>
      <c r="O2701" s="2">
        <f>Ventas[[#This Row],[Cantidad]]*Ventas[[#This Row],[Costo unitario]]</f>
        <v>769</v>
      </c>
      <c r="P2701" s="2">
        <f>Ventas[[#This Row],[Cantidad]]*Ventas[[#This Row],[Precio unitario]]</f>
        <v>960</v>
      </c>
    </row>
    <row r="2702" spans="2:16" x14ac:dyDescent="0.3">
      <c r="B2702" s="1">
        <v>42377</v>
      </c>
      <c r="C2702">
        <v>2016</v>
      </c>
      <c r="D2702" t="s">
        <v>49</v>
      </c>
      <c r="E2702">
        <v>28</v>
      </c>
      <c r="F2702" t="s">
        <v>89</v>
      </c>
      <c r="G2702" t="s">
        <v>35</v>
      </c>
      <c r="H2702" t="s">
        <v>4</v>
      </c>
      <c r="I2702" s="16">
        <f>VLOOKUP(Ventas[[#This Row],[Estado]], Población[#All], 2, 0)</f>
        <v>1437000</v>
      </c>
      <c r="J2702" t="s">
        <v>63</v>
      </c>
      <c r="K2702" t="s">
        <v>67</v>
      </c>
      <c r="L2702">
        <v>1</v>
      </c>
      <c r="M2702" s="2">
        <v>2320</v>
      </c>
      <c r="N2702" s="2">
        <v>1718</v>
      </c>
      <c r="O2702" s="2">
        <f>Ventas[[#This Row],[Cantidad]]*Ventas[[#This Row],[Costo unitario]]</f>
        <v>2320</v>
      </c>
      <c r="P2702" s="2">
        <f>Ventas[[#This Row],[Cantidad]]*Ventas[[#This Row],[Precio unitario]]</f>
        <v>1718</v>
      </c>
    </row>
    <row r="2703" spans="2:16" hidden="1" x14ac:dyDescent="0.3">
      <c r="B2703" s="1">
        <v>42280</v>
      </c>
      <c r="C2703">
        <v>2015</v>
      </c>
      <c r="D2703" t="s">
        <v>58</v>
      </c>
      <c r="E2703">
        <v>34</v>
      </c>
      <c r="F2703" t="s">
        <v>90</v>
      </c>
      <c r="G2703" t="s">
        <v>37</v>
      </c>
      <c r="H2703" t="s">
        <v>10</v>
      </c>
      <c r="I2703" s="16">
        <f>VLOOKUP(Ventas[[#This Row],[Estado]], Población[#All], 2, 0)</f>
        <v>17930000</v>
      </c>
      <c r="J2703" t="s">
        <v>61</v>
      </c>
      <c r="K2703" t="s">
        <v>78</v>
      </c>
      <c r="L2703">
        <v>2</v>
      </c>
      <c r="M2703" s="2">
        <v>2.5</v>
      </c>
      <c r="N2703" s="2">
        <v>3.5</v>
      </c>
      <c r="O2703" s="2">
        <f>Ventas[[#This Row],[Cantidad]]*Ventas[[#This Row],[Costo unitario]]</f>
        <v>5</v>
      </c>
      <c r="P2703" s="2">
        <f>Ventas[[#This Row],[Cantidad]]*Ventas[[#This Row],[Precio unitario]]</f>
        <v>7</v>
      </c>
    </row>
    <row r="2704" spans="2:16" hidden="1" x14ac:dyDescent="0.3">
      <c r="B2704" s="1">
        <v>42280</v>
      </c>
      <c r="C2704">
        <v>2015</v>
      </c>
      <c r="D2704" t="s">
        <v>58</v>
      </c>
      <c r="E2704">
        <v>34</v>
      </c>
      <c r="F2704" t="s">
        <v>90</v>
      </c>
      <c r="G2704" t="s">
        <v>37</v>
      </c>
      <c r="H2704" t="s">
        <v>10</v>
      </c>
      <c r="I2704" s="16">
        <f>VLOOKUP(Ventas[[#This Row],[Estado]], Población[#All], 2, 0)</f>
        <v>17930000</v>
      </c>
      <c r="J2704" t="s">
        <v>61</v>
      </c>
      <c r="K2704" t="s">
        <v>78</v>
      </c>
      <c r="L2704">
        <v>2</v>
      </c>
      <c r="M2704" s="2">
        <v>135</v>
      </c>
      <c r="N2704" s="2">
        <v>184</v>
      </c>
      <c r="O2704" s="2">
        <f>Ventas[[#This Row],[Cantidad]]*Ventas[[#This Row],[Costo unitario]]</f>
        <v>270</v>
      </c>
      <c r="P2704" s="2">
        <f>Ventas[[#This Row],[Cantidad]]*Ventas[[#This Row],[Precio unitario]]</f>
        <v>368</v>
      </c>
    </row>
    <row r="2705" spans="2:16" hidden="1" x14ac:dyDescent="0.3">
      <c r="B2705" s="1">
        <v>42280</v>
      </c>
      <c r="C2705">
        <v>2015</v>
      </c>
      <c r="D2705" t="s">
        <v>58</v>
      </c>
      <c r="E2705">
        <v>34</v>
      </c>
      <c r="F2705" t="s">
        <v>90</v>
      </c>
      <c r="G2705" t="s">
        <v>37</v>
      </c>
      <c r="H2705" t="s">
        <v>10</v>
      </c>
      <c r="I2705" s="16">
        <f>VLOOKUP(Ventas[[#This Row],[Estado]], Población[#All], 2, 0)</f>
        <v>17930000</v>
      </c>
      <c r="J2705" t="s">
        <v>61</v>
      </c>
      <c r="K2705" t="s">
        <v>66</v>
      </c>
      <c r="L2705">
        <v>2</v>
      </c>
      <c r="M2705" s="2">
        <v>227.5</v>
      </c>
      <c r="N2705" s="2">
        <v>319.5</v>
      </c>
      <c r="O2705" s="2">
        <f>Ventas[[#This Row],[Cantidad]]*Ventas[[#This Row],[Costo unitario]]</f>
        <v>455</v>
      </c>
      <c r="P2705" s="2">
        <f>Ventas[[#This Row],[Cantidad]]*Ventas[[#This Row],[Precio unitario]]</f>
        <v>639</v>
      </c>
    </row>
    <row r="2706" spans="2:16" x14ac:dyDescent="0.3">
      <c r="B2706" s="1">
        <v>42540</v>
      </c>
      <c r="C2706">
        <v>2016</v>
      </c>
      <c r="D2706" t="s">
        <v>54</v>
      </c>
      <c r="E2706">
        <v>35</v>
      </c>
      <c r="F2706" t="s">
        <v>90</v>
      </c>
      <c r="G2706" t="s">
        <v>36</v>
      </c>
      <c r="H2706" t="s">
        <v>5</v>
      </c>
      <c r="I2706" s="16">
        <f>VLOOKUP(Ventas[[#This Row],[Estado]], Población[#All], 2, 0)</f>
        <v>55980000</v>
      </c>
      <c r="J2706" t="s">
        <v>63</v>
      </c>
      <c r="K2706" t="s">
        <v>74</v>
      </c>
      <c r="L2706">
        <v>1</v>
      </c>
      <c r="M2706" s="2">
        <v>2384</v>
      </c>
      <c r="N2706" s="2">
        <v>2635</v>
      </c>
      <c r="O2706" s="2">
        <f>Ventas[[#This Row],[Cantidad]]*Ventas[[#This Row],[Costo unitario]]</f>
        <v>2384</v>
      </c>
      <c r="P2706" s="2">
        <f>Ventas[[#This Row],[Cantidad]]*Ventas[[#This Row],[Precio unitario]]</f>
        <v>2635</v>
      </c>
    </row>
    <row r="2707" spans="2:16" hidden="1" x14ac:dyDescent="0.3">
      <c r="B2707" s="1">
        <v>42288</v>
      </c>
      <c r="C2707">
        <v>2015</v>
      </c>
      <c r="D2707" t="s">
        <v>58</v>
      </c>
      <c r="E2707">
        <v>35</v>
      </c>
      <c r="F2707" t="s">
        <v>90</v>
      </c>
      <c r="G2707" t="s">
        <v>36</v>
      </c>
      <c r="H2707" t="s">
        <v>5</v>
      </c>
      <c r="I2707" s="16">
        <f>VLOOKUP(Ventas[[#This Row],[Estado]], Población[#All], 2, 0)</f>
        <v>55980000</v>
      </c>
      <c r="J2707" t="s">
        <v>61</v>
      </c>
      <c r="K2707" t="s">
        <v>69</v>
      </c>
      <c r="L2707">
        <v>1</v>
      </c>
      <c r="M2707" s="2">
        <v>770</v>
      </c>
      <c r="N2707" s="2">
        <v>862</v>
      </c>
      <c r="O2707" s="2">
        <f>Ventas[[#This Row],[Cantidad]]*Ventas[[#This Row],[Costo unitario]]</f>
        <v>770</v>
      </c>
      <c r="P2707" s="2">
        <f>Ventas[[#This Row],[Cantidad]]*Ventas[[#This Row],[Precio unitario]]</f>
        <v>862</v>
      </c>
    </row>
    <row r="2708" spans="2:16" x14ac:dyDescent="0.3">
      <c r="B2708" s="1">
        <v>42377</v>
      </c>
      <c r="C2708">
        <v>2016</v>
      </c>
      <c r="D2708" t="s">
        <v>49</v>
      </c>
      <c r="E2708">
        <v>36</v>
      </c>
      <c r="F2708" t="s">
        <v>90</v>
      </c>
      <c r="G2708" t="s">
        <v>35</v>
      </c>
      <c r="H2708" t="s">
        <v>4</v>
      </c>
      <c r="I2708" s="16">
        <f>VLOOKUP(Ventas[[#This Row],[Estado]], Población[#All], 2, 0)</f>
        <v>1437000</v>
      </c>
      <c r="J2708" t="s">
        <v>63</v>
      </c>
      <c r="K2708" t="s">
        <v>67</v>
      </c>
      <c r="L2708">
        <v>1</v>
      </c>
      <c r="M2708" s="2">
        <v>2295</v>
      </c>
      <c r="N2708" s="2">
        <v>3098</v>
      </c>
      <c r="O2708" s="2">
        <f>Ventas[[#This Row],[Cantidad]]*Ventas[[#This Row],[Costo unitario]]</f>
        <v>2295</v>
      </c>
      <c r="P2708" s="2">
        <f>Ventas[[#This Row],[Cantidad]]*Ventas[[#This Row],[Precio unitario]]</f>
        <v>3098</v>
      </c>
    </row>
    <row r="2709" spans="2:16" hidden="1" x14ac:dyDescent="0.3">
      <c r="B2709" s="1">
        <v>42304</v>
      </c>
      <c r="C2709">
        <v>2015</v>
      </c>
      <c r="D2709" t="s">
        <v>58</v>
      </c>
      <c r="E2709">
        <v>36</v>
      </c>
      <c r="F2709" t="s">
        <v>90</v>
      </c>
      <c r="G2709" t="s">
        <v>37</v>
      </c>
      <c r="H2709" t="s">
        <v>6</v>
      </c>
      <c r="I2709" s="16">
        <f>VLOOKUP(Ventas[[#This Row],[Estado]], Población[#All], 2, 0)</f>
        <v>6266000</v>
      </c>
      <c r="J2709" t="s">
        <v>63</v>
      </c>
      <c r="K2709" t="s">
        <v>67</v>
      </c>
      <c r="L2709">
        <v>3</v>
      </c>
      <c r="M2709" s="2">
        <v>773.33</v>
      </c>
      <c r="N2709" s="2">
        <v>835.33333300000004</v>
      </c>
      <c r="O2709" s="2">
        <f>Ventas[[#This Row],[Cantidad]]*Ventas[[#This Row],[Costo unitario]]</f>
        <v>2319.9900000000002</v>
      </c>
      <c r="P2709" s="2">
        <f>Ventas[[#This Row],[Cantidad]]*Ventas[[#This Row],[Precio unitario]]</f>
        <v>2505.9999990000001</v>
      </c>
    </row>
    <row r="2710" spans="2:16" hidden="1" x14ac:dyDescent="0.3">
      <c r="B2710" s="1">
        <v>42304</v>
      </c>
      <c r="C2710">
        <v>2015</v>
      </c>
      <c r="D2710" t="s">
        <v>58</v>
      </c>
      <c r="E2710">
        <v>36</v>
      </c>
      <c r="F2710" t="s">
        <v>90</v>
      </c>
      <c r="G2710" t="s">
        <v>37</v>
      </c>
      <c r="H2710" t="s">
        <v>6</v>
      </c>
      <c r="I2710" s="16">
        <f>VLOOKUP(Ventas[[#This Row],[Estado]], Población[#All], 2, 0)</f>
        <v>6266000</v>
      </c>
      <c r="J2710" t="s">
        <v>62</v>
      </c>
      <c r="K2710" t="s">
        <v>72</v>
      </c>
      <c r="L2710">
        <v>1</v>
      </c>
      <c r="M2710" s="2">
        <v>216</v>
      </c>
      <c r="N2710" s="2">
        <v>265</v>
      </c>
      <c r="O2710" s="2">
        <f>Ventas[[#This Row],[Cantidad]]*Ventas[[#This Row],[Costo unitario]]</f>
        <v>216</v>
      </c>
      <c r="P2710" s="2">
        <f>Ventas[[#This Row],[Cantidad]]*Ventas[[#This Row],[Precio unitario]]</f>
        <v>265</v>
      </c>
    </row>
    <row r="2711" spans="2:16" x14ac:dyDescent="0.3">
      <c r="B2711" s="1">
        <v>42397</v>
      </c>
      <c r="C2711">
        <v>2016</v>
      </c>
      <c r="D2711" t="s">
        <v>49</v>
      </c>
      <c r="E2711">
        <v>36</v>
      </c>
      <c r="F2711" t="s">
        <v>90</v>
      </c>
      <c r="G2711" t="s">
        <v>35</v>
      </c>
      <c r="H2711" t="s">
        <v>16</v>
      </c>
      <c r="I2711" s="16">
        <f>VLOOKUP(Ventas[[#This Row],[Estado]], Población[#All], 2, 0)</f>
        <v>2592000</v>
      </c>
      <c r="J2711" t="s">
        <v>63</v>
      </c>
      <c r="K2711" t="s">
        <v>67</v>
      </c>
      <c r="L2711">
        <v>3</v>
      </c>
      <c r="M2711" s="2">
        <v>773.33</v>
      </c>
      <c r="N2711" s="2">
        <v>677.66666699999996</v>
      </c>
      <c r="O2711" s="2">
        <f>Ventas[[#This Row],[Cantidad]]*Ventas[[#This Row],[Costo unitario]]</f>
        <v>2319.9900000000002</v>
      </c>
      <c r="P2711" s="2">
        <f>Ventas[[#This Row],[Cantidad]]*Ventas[[#This Row],[Precio unitario]]</f>
        <v>2033.0000009999999</v>
      </c>
    </row>
    <row r="2712" spans="2:16" x14ac:dyDescent="0.3">
      <c r="B2712" s="1">
        <v>42397</v>
      </c>
      <c r="C2712">
        <v>2016</v>
      </c>
      <c r="D2712" t="s">
        <v>49</v>
      </c>
      <c r="E2712">
        <v>36</v>
      </c>
      <c r="F2712" t="s">
        <v>90</v>
      </c>
      <c r="G2712" t="s">
        <v>35</v>
      </c>
      <c r="H2712" t="s">
        <v>16</v>
      </c>
      <c r="I2712" s="16">
        <f>VLOOKUP(Ventas[[#This Row],[Estado]], Población[#All], 2, 0)</f>
        <v>2592000</v>
      </c>
      <c r="J2712" t="s">
        <v>61</v>
      </c>
      <c r="K2712" t="s">
        <v>78</v>
      </c>
      <c r="L2712">
        <v>1</v>
      </c>
      <c r="M2712" s="2">
        <v>130</v>
      </c>
      <c r="N2712" s="2">
        <v>154</v>
      </c>
      <c r="O2712" s="2">
        <f>Ventas[[#This Row],[Cantidad]]*Ventas[[#This Row],[Costo unitario]]</f>
        <v>130</v>
      </c>
      <c r="P2712" s="2">
        <f>Ventas[[#This Row],[Cantidad]]*Ventas[[#This Row],[Precio unitario]]</f>
        <v>154</v>
      </c>
    </row>
    <row r="2713" spans="2:16" x14ac:dyDescent="0.3">
      <c r="B2713" s="1">
        <v>42397</v>
      </c>
      <c r="C2713">
        <v>2016</v>
      </c>
      <c r="D2713" t="s">
        <v>49</v>
      </c>
      <c r="E2713">
        <v>36</v>
      </c>
      <c r="F2713" t="s">
        <v>90</v>
      </c>
      <c r="G2713" t="s">
        <v>35</v>
      </c>
      <c r="H2713" t="s">
        <v>16</v>
      </c>
      <c r="I2713" s="16">
        <f>VLOOKUP(Ventas[[#This Row],[Estado]], Población[#All], 2, 0)</f>
        <v>2592000</v>
      </c>
      <c r="J2713" t="s">
        <v>61</v>
      </c>
      <c r="K2713" t="s">
        <v>78</v>
      </c>
      <c r="L2713">
        <v>3</v>
      </c>
      <c r="M2713" s="2">
        <v>45</v>
      </c>
      <c r="N2713" s="2">
        <v>73.333332999999996</v>
      </c>
      <c r="O2713" s="2">
        <f>Ventas[[#This Row],[Cantidad]]*Ventas[[#This Row],[Costo unitario]]</f>
        <v>135</v>
      </c>
      <c r="P2713" s="2">
        <f>Ventas[[#This Row],[Cantidad]]*Ventas[[#This Row],[Precio unitario]]</f>
        <v>219.999999</v>
      </c>
    </row>
    <row r="2714" spans="2:16" x14ac:dyDescent="0.3">
      <c r="B2714" s="1">
        <v>42397</v>
      </c>
      <c r="C2714">
        <v>2016</v>
      </c>
      <c r="D2714" t="s">
        <v>49</v>
      </c>
      <c r="E2714">
        <v>36</v>
      </c>
      <c r="F2714" t="s">
        <v>90</v>
      </c>
      <c r="G2714" t="s">
        <v>35</v>
      </c>
      <c r="H2714" t="s">
        <v>16</v>
      </c>
      <c r="I2714" s="16">
        <f>VLOOKUP(Ventas[[#This Row],[Estado]], Población[#All], 2, 0)</f>
        <v>2592000</v>
      </c>
      <c r="J2714" t="s">
        <v>62</v>
      </c>
      <c r="K2714" t="s">
        <v>70</v>
      </c>
      <c r="L2714">
        <v>3</v>
      </c>
      <c r="M2714" s="2">
        <v>540</v>
      </c>
      <c r="N2714" s="2">
        <v>770.66666699999996</v>
      </c>
      <c r="O2714" s="2">
        <f>Ventas[[#This Row],[Cantidad]]*Ventas[[#This Row],[Costo unitario]]</f>
        <v>1620</v>
      </c>
      <c r="P2714" s="2">
        <f>Ventas[[#This Row],[Cantidad]]*Ventas[[#This Row],[Precio unitario]]</f>
        <v>2312.0000009999999</v>
      </c>
    </row>
    <row r="2715" spans="2:16" x14ac:dyDescent="0.3">
      <c r="B2715" s="1">
        <v>42399</v>
      </c>
      <c r="C2715">
        <v>2016</v>
      </c>
      <c r="D2715" t="s">
        <v>49</v>
      </c>
      <c r="E2715">
        <v>36</v>
      </c>
      <c r="F2715" t="s">
        <v>89</v>
      </c>
      <c r="G2715" t="s">
        <v>35</v>
      </c>
      <c r="H2715" t="s">
        <v>15</v>
      </c>
      <c r="I2715" s="16">
        <f>VLOOKUP(Ventas[[#This Row],[Estado]], Población[#All], 2, 0)</f>
        <v>1606000</v>
      </c>
      <c r="J2715" t="s">
        <v>63</v>
      </c>
      <c r="K2715" t="s">
        <v>67</v>
      </c>
      <c r="L2715">
        <v>1</v>
      </c>
      <c r="M2715" s="2">
        <v>2295</v>
      </c>
      <c r="N2715" s="2">
        <v>2395</v>
      </c>
      <c r="O2715" s="2">
        <f>Ventas[[#This Row],[Cantidad]]*Ventas[[#This Row],[Costo unitario]]</f>
        <v>2295</v>
      </c>
      <c r="P2715" s="2">
        <f>Ventas[[#This Row],[Cantidad]]*Ventas[[#This Row],[Precio unitario]]</f>
        <v>2395</v>
      </c>
    </row>
    <row r="2716" spans="2:16" x14ac:dyDescent="0.3">
      <c r="B2716" s="1">
        <v>42399</v>
      </c>
      <c r="C2716">
        <v>2016</v>
      </c>
      <c r="D2716" t="s">
        <v>49</v>
      </c>
      <c r="E2716">
        <v>36</v>
      </c>
      <c r="F2716" t="s">
        <v>89</v>
      </c>
      <c r="G2716" t="s">
        <v>35</v>
      </c>
      <c r="H2716" t="s">
        <v>15</v>
      </c>
      <c r="I2716" s="16">
        <f>VLOOKUP(Ventas[[#This Row],[Estado]], Población[#All], 2, 0)</f>
        <v>1606000</v>
      </c>
      <c r="J2716" t="s">
        <v>61</v>
      </c>
      <c r="K2716" t="s">
        <v>71</v>
      </c>
      <c r="L2716">
        <v>3</v>
      </c>
      <c r="M2716" s="2">
        <v>102.67</v>
      </c>
      <c r="N2716" s="2">
        <v>136.66666699999999</v>
      </c>
      <c r="O2716" s="2">
        <f>Ventas[[#This Row],[Cantidad]]*Ventas[[#This Row],[Costo unitario]]</f>
        <v>308.01</v>
      </c>
      <c r="P2716" s="2">
        <f>Ventas[[#This Row],[Cantidad]]*Ventas[[#This Row],[Precio unitario]]</f>
        <v>410.000001</v>
      </c>
    </row>
    <row r="2717" spans="2:16" x14ac:dyDescent="0.3">
      <c r="B2717" s="1">
        <v>42399</v>
      </c>
      <c r="C2717">
        <v>2016</v>
      </c>
      <c r="D2717" t="s">
        <v>49</v>
      </c>
      <c r="E2717">
        <v>36</v>
      </c>
      <c r="F2717" t="s">
        <v>89</v>
      </c>
      <c r="G2717" t="s">
        <v>35</v>
      </c>
      <c r="H2717" t="s">
        <v>15</v>
      </c>
      <c r="I2717" s="16">
        <f>VLOOKUP(Ventas[[#This Row],[Estado]], Población[#All], 2, 0)</f>
        <v>1606000</v>
      </c>
      <c r="J2717" t="s">
        <v>61</v>
      </c>
      <c r="K2717" t="s">
        <v>69</v>
      </c>
      <c r="L2717">
        <v>1</v>
      </c>
      <c r="M2717" s="2">
        <v>55</v>
      </c>
      <c r="N2717" s="2">
        <v>91</v>
      </c>
      <c r="O2717" s="2">
        <f>Ventas[[#This Row],[Cantidad]]*Ventas[[#This Row],[Costo unitario]]</f>
        <v>55</v>
      </c>
      <c r="P2717" s="2">
        <f>Ventas[[#This Row],[Cantidad]]*Ventas[[#This Row],[Precio unitario]]</f>
        <v>91</v>
      </c>
    </row>
    <row r="2718" spans="2:16" x14ac:dyDescent="0.3">
      <c r="B2718" s="1">
        <v>42390</v>
      </c>
      <c r="C2718">
        <v>2016</v>
      </c>
      <c r="D2718" t="s">
        <v>49</v>
      </c>
      <c r="E2718">
        <v>36</v>
      </c>
      <c r="F2718" t="s">
        <v>89</v>
      </c>
      <c r="G2718" t="s">
        <v>35</v>
      </c>
      <c r="H2718" t="s">
        <v>4</v>
      </c>
      <c r="I2718" s="16">
        <f>VLOOKUP(Ventas[[#This Row],[Estado]], Población[#All], 2, 0)</f>
        <v>1437000</v>
      </c>
      <c r="J2718" t="s">
        <v>63</v>
      </c>
      <c r="K2718" t="s">
        <v>67</v>
      </c>
      <c r="L2718">
        <v>3</v>
      </c>
      <c r="M2718" s="2">
        <v>773.33</v>
      </c>
      <c r="N2718" s="2">
        <v>697.33333300000004</v>
      </c>
      <c r="O2718" s="2">
        <f>Ventas[[#This Row],[Cantidad]]*Ventas[[#This Row],[Costo unitario]]</f>
        <v>2319.9900000000002</v>
      </c>
      <c r="P2718" s="2">
        <f>Ventas[[#This Row],[Cantidad]]*Ventas[[#This Row],[Precio unitario]]</f>
        <v>2091.9999990000001</v>
      </c>
    </row>
    <row r="2719" spans="2:16" x14ac:dyDescent="0.3">
      <c r="B2719" s="1">
        <v>42390</v>
      </c>
      <c r="C2719">
        <v>2016</v>
      </c>
      <c r="D2719" t="s">
        <v>49</v>
      </c>
      <c r="E2719">
        <v>36</v>
      </c>
      <c r="F2719" t="s">
        <v>89</v>
      </c>
      <c r="G2719" t="s">
        <v>35</v>
      </c>
      <c r="H2719" t="s">
        <v>4</v>
      </c>
      <c r="I2719" s="16">
        <f>VLOOKUP(Ventas[[#This Row],[Estado]], Población[#All], 2, 0)</f>
        <v>1437000</v>
      </c>
      <c r="J2719" t="s">
        <v>61</v>
      </c>
      <c r="K2719" t="s">
        <v>64</v>
      </c>
      <c r="L2719">
        <v>1</v>
      </c>
      <c r="M2719" s="2">
        <v>70</v>
      </c>
      <c r="N2719" s="2">
        <v>89</v>
      </c>
      <c r="O2719" s="2">
        <f>Ventas[[#This Row],[Cantidad]]*Ventas[[#This Row],[Costo unitario]]</f>
        <v>70</v>
      </c>
      <c r="P2719" s="2">
        <f>Ventas[[#This Row],[Cantidad]]*Ventas[[#This Row],[Precio unitario]]</f>
        <v>89</v>
      </c>
    </row>
    <row r="2720" spans="2:16" x14ac:dyDescent="0.3">
      <c r="B2720" s="1">
        <v>42390</v>
      </c>
      <c r="C2720">
        <v>2016</v>
      </c>
      <c r="D2720" t="s">
        <v>49</v>
      </c>
      <c r="E2720">
        <v>36</v>
      </c>
      <c r="F2720" t="s">
        <v>89</v>
      </c>
      <c r="G2720" t="s">
        <v>35</v>
      </c>
      <c r="H2720" t="s">
        <v>4</v>
      </c>
      <c r="I2720" s="16">
        <f>VLOOKUP(Ventas[[#This Row],[Estado]], Población[#All], 2, 0)</f>
        <v>1437000</v>
      </c>
      <c r="J2720" t="s">
        <v>61</v>
      </c>
      <c r="K2720" t="s">
        <v>66</v>
      </c>
      <c r="L2720">
        <v>1</v>
      </c>
      <c r="M2720" s="2">
        <v>175</v>
      </c>
      <c r="N2720" s="2">
        <v>177</v>
      </c>
      <c r="O2720" s="2">
        <f>Ventas[[#This Row],[Cantidad]]*Ventas[[#This Row],[Costo unitario]]</f>
        <v>175</v>
      </c>
      <c r="P2720" s="2">
        <f>Ventas[[#This Row],[Cantidad]]*Ventas[[#This Row],[Precio unitario]]</f>
        <v>177</v>
      </c>
    </row>
    <row r="2721" spans="2:16" x14ac:dyDescent="0.3">
      <c r="B2721" s="1">
        <v>42508</v>
      </c>
      <c r="C2721">
        <v>2016</v>
      </c>
      <c r="D2721" t="s">
        <v>53</v>
      </c>
      <c r="E2721">
        <v>62</v>
      </c>
      <c r="F2721" t="s">
        <v>90</v>
      </c>
      <c r="G2721" t="s">
        <v>36</v>
      </c>
      <c r="H2721" t="s">
        <v>5</v>
      </c>
      <c r="I2721" s="16">
        <f>VLOOKUP(Ventas[[#This Row],[Estado]], Población[#All], 2, 0)</f>
        <v>55980000</v>
      </c>
      <c r="J2721" t="s">
        <v>61</v>
      </c>
      <c r="K2721" t="s">
        <v>66</v>
      </c>
      <c r="L2721">
        <v>3</v>
      </c>
      <c r="M2721" s="2">
        <v>326.67</v>
      </c>
      <c r="N2721" s="2">
        <v>406</v>
      </c>
      <c r="O2721" s="2">
        <f>Ventas[[#This Row],[Cantidad]]*Ventas[[#This Row],[Costo unitario]]</f>
        <v>980.01</v>
      </c>
      <c r="P2721" s="2">
        <f>Ventas[[#This Row],[Cantidad]]*Ventas[[#This Row],[Precio unitario]]</f>
        <v>1218</v>
      </c>
    </row>
    <row r="2722" spans="2:16" x14ac:dyDescent="0.3">
      <c r="B2722" s="1">
        <v>42508</v>
      </c>
      <c r="C2722">
        <v>2016</v>
      </c>
      <c r="D2722" t="s">
        <v>53</v>
      </c>
      <c r="E2722">
        <v>62</v>
      </c>
      <c r="F2722" t="s">
        <v>90</v>
      </c>
      <c r="G2722" t="s">
        <v>36</v>
      </c>
      <c r="H2722" t="s">
        <v>5</v>
      </c>
      <c r="I2722" s="16">
        <f>VLOOKUP(Ventas[[#This Row],[Estado]], Población[#All], 2, 0)</f>
        <v>55980000</v>
      </c>
      <c r="J2722" t="s">
        <v>62</v>
      </c>
      <c r="K2722" t="s">
        <v>70</v>
      </c>
      <c r="L2722">
        <v>2</v>
      </c>
      <c r="M2722" s="2">
        <v>475</v>
      </c>
      <c r="N2722" s="2">
        <v>601</v>
      </c>
      <c r="O2722" s="2">
        <f>Ventas[[#This Row],[Cantidad]]*Ventas[[#This Row],[Costo unitario]]</f>
        <v>950</v>
      </c>
      <c r="P2722" s="2">
        <f>Ventas[[#This Row],[Cantidad]]*Ventas[[#This Row],[Precio unitario]]</f>
        <v>1202</v>
      </c>
    </row>
    <row r="2723" spans="2:16" hidden="1" x14ac:dyDescent="0.3">
      <c r="B2723" s="1">
        <v>42257</v>
      </c>
      <c r="C2723">
        <v>2015</v>
      </c>
      <c r="D2723" t="s">
        <v>57</v>
      </c>
      <c r="E2723">
        <v>62</v>
      </c>
      <c r="F2723" t="s">
        <v>90</v>
      </c>
      <c r="G2723" t="s">
        <v>36</v>
      </c>
      <c r="H2723" t="s">
        <v>5</v>
      </c>
      <c r="I2723" s="16">
        <f>VLOOKUP(Ventas[[#This Row],[Estado]], Población[#All], 2, 0)</f>
        <v>55980000</v>
      </c>
      <c r="J2723" t="s">
        <v>62</v>
      </c>
      <c r="K2723" t="s">
        <v>70</v>
      </c>
      <c r="L2723">
        <v>3</v>
      </c>
      <c r="M2723" s="2">
        <v>360</v>
      </c>
      <c r="N2723" s="2">
        <v>341.66666700000002</v>
      </c>
      <c r="O2723" s="2">
        <f>Ventas[[#This Row],[Cantidad]]*Ventas[[#This Row],[Costo unitario]]</f>
        <v>1080</v>
      </c>
      <c r="P2723" s="2">
        <f>Ventas[[#This Row],[Cantidad]]*Ventas[[#This Row],[Precio unitario]]</f>
        <v>1025.0000010000001</v>
      </c>
    </row>
    <row r="2724" spans="2:16" x14ac:dyDescent="0.3">
      <c r="B2724" s="1">
        <v>42384</v>
      </c>
      <c r="C2724">
        <v>2016</v>
      </c>
      <c r="D2724" t="s">
        <v>49</v>
      </c>
      <c r="E2724">
        <v>39</v>
      </c>
      <c r="F2724" t="s">
        <v>89</v>
      </c>
      <c r="G2724" t="s">
        <v>37</v>
      </c>
      <c r="H2724" t="s">
        <v>9</v>
      </c>
      <c r="I2724" s="16">
        <f>VLOOKUP(Ventas[[#This Row],[Estado]], Población[#All], 2, 0)</f>
        <v>990509</v>
      </c>
      <c r="J2724" t="s">
        <v>61</v>
      </c>
      <c r="K2724" t="s">
        <v>78</v>
      </c>
      <c r="L2724">
        <v>1</v>
      </c>
      <c r="M2724" s="2">
        <v>261</v>
      </c>
      <c r="N2724" s="2">
        <v>433</v>
      </c>
      <c r="O2724" s="2">
        <f>Ventas[[#This Row],[Cantidad]]*Ventas[[#This Row],[Costo unitario]]</f>
        <v>261</v>
      </c>
      <c r="P2724" s="2">
        <f>Ventas[[#This Row],[Cantidad]]*Ventas[[#This Row],[Precio unitario]]</f>
        <v>433</v>
      </c>
    </row>
    <row r="2725" spans="2:16" x14ac:dyDescent="0.3">
      <c r="B2725" s="1">
        <v>42384</v>
      </c>
      <c r="C2725">
        <v>2016</v>
      </c>
      <c r="D2725" t="s">
        <v>49</v>
      </c>
      <c r="E2725">
        <v>39</v>
      </c>
      <c r="F2725" t="s">
        <v>89</v>
      </c>
      <c r="G2725" t="s">
        <v>37</v>
      </c>
      <c r="H2725" t="s">
        <v>9</v>
      </c>
      <c r="I2725" s="16">
        <f>VLOOKUP(Ventas[[#This Row],[Estado]], Población[#All], 2, 0)</f>
        <v>990509</v>
      </c>
      <c r="J2725" t="s">
        <v>61</v>
      </c>
      <c r="K2725" t="s">
        <v>78</v>
      </c>
      <c r="L2725">
        <v>1</v>
      </c>
      <c r="M2725" s="2">
        <v>30</v>
      </c>
      <c r="N2725" s="2">
        <v>48</v>
      </c>
      <c r="O2725" s="2">
        <f>Ventas[[#This Row],[Cantidad]]*Ventas[[#This Row],[Costo unitario]]</f>
        <v>30</v>
      </c>
      <c r="P2725" s="2">
        <f>Ventas[[#This Row],[Cantidad]]*Ventas[[#This Row],[Precio unitario]]</f>
        <v>48</v>
      </c>
    </row>
    <row r="2726" spans="2:16" hidden="1" x14ac:dyDescent="0.3">
      <c r="B2726" s="1">
        <v>42324</v>
      </c>
      <c r="C2726">
        <v>2015</v>
      </c>
      <c r="D2726" t="s">
        <v>59</v>
      </c>
      <c r="E2726">
        <v>39</v>
      </c>
      <c r="F2726" t="s">
        <v>89</v>
      </c>
      <c r="G2726" t="s">
        <v>37</v>
      </c>
      <c r="H2726" t="s">
        <v>9</v>
      </c>
      <c r="I2726" s="16">
        <f>VLOOKUP(Ventas[[#This Row],[Estado]], Población[#All], 2, 0)</f>
        <v>990509</v>
      </c>
      <c r="J2726" t="s">
        <v>61</v>
      </c>
      <c r="K2726" t="s">
        <v>78</v>
      </c>
      <c r="L2726">
        <v>3</v>
      </c>
      <c r="M2726" s="2">
        <v>70</v>
      </c>
      <c r="N2726" s="2">
        <v>95</v>
      </c>
      <c r="O2726" s="2">
        <f>Ventas[[#This Row],[Cantidad]]*Ventas[[#This Row],[Costo unitario]]</f>
        <v>210</v>
      </c>
      <c r="P2726" s="2">
        <f>Ventas[[#This Row],[Cantidad]]*Ventas[[#This Row],[Precio unitario]]</f>
        <v>285</v>
      </c>
    </row>
    <row r="2727" spans="2:16" hidden="1" x14ac:dyDescent="0.3">
      <c r="B2727" s="1">
        <v>42324</v>
      </c>
      <c r="C2727">
        <v>2015</v>
      </c>
      <c r="D2727" t="s">
        <v>59</v>
      </c>
      <c r="E2727">
        <v>39</v>
      </c>
      <c r="F2727" t="s">
        <v>89</v>
      </c>
      <c r="G2727" t="s">
        <v>37</v>
      </c>
      <c r="H2727" t="s">
        <v>9</v>
      </c>
      <c r="I2727" s="16">
        <f>VLOOKUP(Ventas[[#This Row],[Estado]], Población[#All], 2, 0)</f>
        <v>990509</v>
      </c>
      <c r="J2727" t="s">
        <v>61</v>
      </c>
      <c r="K2727" t="s">
        <v>78</v>
      </c>
      <c r="L2727">
        <v>1</v>
      </c>
      <c r="M2727" s="2">
        <v>145</v>
      </c>
      <c r="N2727" s="2">
        <v>203</v>
      </c>
      <c r="O2727" s="2">
        <f>Ventas[[#This Row],[Cantidad]]*Ventas[[#This Row],[Costo unitario]]</f>
        <v>145</v>
      </c>
      <c r="P2727" s="2">
        <f>Ventas[[#This Row],[Cantidad]]*Ventas[[#This Row],[Precio unitario]]</f>
        <v>203</v>
      </c>
    </row>
    <row r="2728" spans="2:16" hidden="1" x14ac:dyDescent="0.3">
      <c r="B2728" s="1">
        <v>42311</v>
      </c>
      <c r="C2728">
        <v>2015</v>
      </c>
      <c r="D2728" t="s">
        <v>59</v>
      </c>
      <c r="E2728">
        <v>40</v>
      </c>
      <c r="F2728" t="s">
        <v>89</v>
      </c>
      <c r="G2728" t="s">
        <v>37</v>
      </c>
      <c r="H2728" t="s">
        <v>11</v>
      </c>
      <c r="I2728" s="16">
        <f>VLOOKUP(Ventas[[#This Row],[Estado]], Población[#All], 2, 0)</f>
        <v>13080000</v>
      </c>
      <c r="J2728" t="s">
        <v>61</v>
      </c>
      <c r="K2728" t="s">
        <v>78</v>
      </c>
      <c r="L2728">
        <v>3</v>
      </c>
      <c r="M2728" s="2">
        <v>73.33</v>
      </c>
      <c r="N2728" s="2">
        <v>98</v>
      </c>
      <c r="O2728" s="2">
        <f>Ventas[[#This Row],[Cantidad]]*Ventas[[#This Row],[Costo unitario]]</f>
        <v>219.99</v>
      </c>
      <c r="P2728" s="2">
        <f>Ventas[[#This Row],[Cantidad]]*Ventas[[#This Row],[Precio unitario]]</f>
        <v>294</v>
      </c>
    </row>
    <row r="2729" spans="2:16" hidden="1" x14ac:dyDescent="0.3">
      <c r="B2729" s="1">
        <v>42311</v>
      </c>
      <c r="C2729">
        <v>2015</v>
      </c>
      <c r="D2729" t="s">
        <v>59</v>
      </c>
      <c r="E2729">
        <v>40</v>
      </c>
      <c r="F2729" t="s">
        <v>89</v>
      </c>
      <c r="G2729" t="s">
        <v>37</v>
      </c>
      <c r="H2729" t="s">
        <v>11</v>
      </c>
      <c r="I2729" s="16">
        <f>VLOOKUP(Ventas[[#This Row],[Estado]], Población[#All], 2, 0)</f>
        <v>13080000</v>
      </c>
      <c r="J2729" t="s">
        <v>62</v>
      </c>
      <c r="K2729" t="s">
        <v>73</v>
      </c>
      <c r="L2729">
        <v>2</v>
      </c>
      <c r="M2729" s="2">
        <v>76.5</v>
      </c>
      <c r="N2729" s="2">
        <v>109.5</v>
      </c>
      <c r="O2729" s="2">
        <f>Ventas[[#This Row],[Cantidad]]*Ventas[[#This Row],[Costo unitario]]</f>
        <v>153</v>
      </c>
      <c r="P2729" s="2">
        <f>Ventas[[#This Row],[Cantidad]]*Ventas[[#This Row],[Precio unitario]]</f>
        <v>219</v>
      </c>
    </row>
    <row r="2730" spans="2:16" hidden="1" x14ac:dyDescent="0.3">
      <c r="B2730" s="1">
        <v>42311</v>
      </c>
      <c r="C2730">
        <v>2015</v>
      </c>
      <c r="D2730" t="s">
        <v>59</v>
      </c>
      <c r="E2730">
        <v>40</v>
      </c>
      <c r="F2730" t="s">
        <v>89</v>
      </c>
      <c r="G2730" t="s">
        <v>37</v>
      </c>
      <c r="H2730" t="s">
        <v>11</v>
      </c>
      <c r="I2730" s="16">
        <f>VLOOKUP(Ventas[[#This Row],[Estado]], Población[#All], 2, 0)</f>
        <v>13080000</v>
      </c>
      <c r="J2730" t="s">
        <v>61</v>
      </c>
      <c r="K2730" t="s">
        <v>78</v>
      </c>
      <c r="L2730">
        <v>3</v>
      </c>
      <c r="M2730" s="2">
        <v>25</v>
      </c>
      <c r="N2730" s="2">
        <v>34</v>
      </c>
      <c r="O2730" s="2">
        <f>Ventas[[#This Row],[Cantidad]]*Ventas[[#This Row],[Costo unitario]]</f>
        <v>75</v>
      </c>
      <c r="P2730" s="2">
        <f>Ventas[[#This Row],[Cantidad]]*Ventas[[#This Row],[Precio unitario]]</f>
        <v>102</v>
      </c>
    </row>
    <row r="2731" spans="2:16" x14ac:dyDescent="0.3">
      <c r="B2731" s="1">
        <v>42442</v>
      </c>
      <c r="C2731">
        <v>2016</v>
      </c>
      <c r="D2731" t="s">
        <v>51</v>
      </c>
      <c r="E2731">
        <v>40</v>
      </c>
      <c r="F2731" t="s">
        <v>89</v>
      </c>
      <c r="G2731" t="s">
        <v>37</v>
      </c>
      <c r="H2731" t="s">
        <v>6</v>
      </c>
      <c r="I2731" s="16">
        <f>VLOOKUP(Ventas[[#This Row],[Estado]], Población[#All], 2, 0)</f>
        <v>6266000</v>
      </c>
      <c r="J2731" t="s">
        <v>63</v>
      </c>
      <c r="K2731" t="s">
        <v>67</v>
      </c>
      <c r="L2731">
        <v>1</v>
      </c>
      <c r="M2731" s="2">
        <v>2295</v>
      </c>
      <c r="N2731" s="2">
        <v>3005</v>
      </c>
      <c r="O2731" s="2">
        <f>Ventas[[#This Row],[Cantidad]]*Ventas[[#This Row],[Costo unitario]]</f>
        <v>2295</v>
      </c>
      <c r="P2731" s="2">
        <f>Ventas[[#This Row],[Cantidad]]*Ventas[[#This Row],[Precio unitario]]</f>
        <v>3005</v>
      </c>
    </row>
    <row r="2732" spans="2:16" x14ac:dyDescent="0.3">
      <c r="B2732" s="1">
        <v>42442</v>
      </c>
      <c r="C2732">
        <v>2016</v>
      </c>
      <c r="D2732" t="s">
        <v>51</v>
      </c>
      <c r="E2732">
        <v>40</v>
      </c>
      <c r="F2732" t="s">
        <v>89</v>
      </c>
      <c r="G2732" t="s">
        <v>37</v>
      </c>
      <c r="H2732" t="s">
        <v>6</v>
      </c>
      <c r="I2732" s="16">
        <f>VLOOKUP(Ventas[[#This Row],[Estado]], Población[#All], 2, 0)</f>
        <v>6266000</v>
      </c>
      <c r="J2732" t="s">
        <v>61</v>
      </c>
      <c r="K2732" t="s">
        <v>66</v>
      </c>
      <c r="L2732">
        <v>1</v>
      </c>
      <c r="M2732" s="2">
        <v>350</v>
      </c>
      <c r="N2732" s="2">
        <v>485</v>
      </c>
      <c r="O2732" s="2">
        <f>Ventas[[#This Row],[Cantidad]]*Ventas[[#This Row],[Costo unitario]]</f>
        <v>350</v>
      </c>
      <c r="P2732" s="2">
        <f>Ventas[[#This Row],[Cantidad]]*Ventas[[#This Row],[Precio unitario]]</f>
        <v>485</v>
      </c>
    </row>
    <row r="2733" spans="2:16" hidden="1" x14ac:dyDescent="0.3">
      <c r="B2733" s="1">
        <v>42330</v>
      </c>
      <c r="C2733">
        <v>2015</v>
      </c>
      <c r="D2733" t="s">
        <v>59</v>
      </c>
      <c r="E2733">
        <v>40</v>
      </c>
      <c r="F2733" t="s">
        <v>89</v>
      </c>
      <c r="G2733" t="s">
        <v>37</v>
      </c>
      <c r="H2733" t="s">
        <v>6</v>
      </c>
      <c r="I2733" s="16">
        <f>VLOOKUP(Ventas[[#This Row],[Estado]], Población[#All], 2, 0)</f>
        <v>6266000</v>
      </c>
      <c r="J2733" t="s">
        <v>63</v>
      </c>
      <c r="K2733" t="s">
        <v>67</v>
      </c>
      <c r="L2733">
        <v>3</v>
      </c>
      <c r="M2733" s="2">
        <v>765</v>
      </c>
      <c r="N2733" s="2">
        <v>800.33333300000004</v>
      </c>
      <c r="O2733" s="2">
        <f>Ventas[[#This Row],[Cantidad]]*Ventas[[#This Row],[Costo unitario]]</f>
        <v>2295</v>
      </c>
      <c r="P2733" s="2">
        <f>Ventas[[#This Row],[Cantidad]]*Ventas[[#This Row],[Precio unitario]]</f>
        <v>2400.9999990000001</v>
      </c>
    </row>
    <row r="2734" spans="2:16" hidden="1" x14ac:dyDescent="0.3">
      <c r="B2734" s="1">
        <v>42330</v>
      </c>
      <c r="C2734">
        <v>2015</v>
      </c>
      <c r="D2734" t="s">
        <v>59</v>
      </c>
      <c r="E2734">
        <v>40</v>
      </c>
      <c r="F2734" t="s">
        <v>89</v>
      </c>
      <c r="G2734" t="s">
        <v>37</v>
      </c>
      <c r="H2734" t="s">
        <v>6</v>
      </c>
      <c r="I2734" s="16">
        <f>VLOOKUP(Ventas[[#This Row],[Estado]], Población[#All], 2, 0)</f>
        <v>6266000</v>
      </c>
      <c r="J2734" t="s">
        <v>61</v>
      </c>
      <c r="K2734" t="s">
        <v>66</v>
      </c>
      <c r="L2734">
        <v>1</v>
      </c>
      <c r="M2734" s="2">
        <v>70</v>
      </c>
      <c r="N2734" s="2">
        <v>97</v>
      </c>
      <c r="O2734" s="2">
        <f>Ventas[[#This Row],[Cantidad]]*Ventas[[#This Row],[Costo unitario]]</f>
        <v>70</v>
      </c>
      <c r="P2734" s="2">
        <f>Ventas[[#This Row],[Cantidad]]*Ventas[[#This Row],[Precio unitario]]</f>
        <v>97</v>
      </c>
    </row>
    <row r="2735" spans="2:16" hidden="1" x14ac:dyDescent="0.3">
      <c r="B2735" s="1">
        <v>42334</v>
      </c>
      <c r="C2735">
        <v>2015</v>
      </c>
      <c r="D2735" t="s">
        <v>59</v>
      </c>
      <c r="E2735">
        <v>40</v>
      </c>
      <c r="F2735" t="s">
        <v>89</v>
      </c>
      <c r="G2735" t="s">
        <v>37</v>
      </c>
      <c r="H2735" t="s">
        <v>6</v>
      </c>
      <c r="I2735" s="16">
        <f>VLOOKUP(Ventas[[#This Row],[Estado]], Población[#All], 2, 0)</f>
        <v>6266000</v>
      </c>
      <c r="J2735" t="s">
        <v>63</v>
      </c>
      <c r="K2735" t="s">
        <v>67</v>
      </c>
      <c r="L2735">
        <v>1</v>
      </c>
      <c r="M2735" s="2">
        <v>2320</v>
      </c>
      <c r="N2735" s="2">
        <v>2736</v>
      </c>
      <c r="O2735" s="2">
        <f>Ventas[[#This Row],[Cantidad]]*Ventas[[#This Row],[Costo unitario]]</f>
        <v>2320</v>
      </c>
      <c r="P2735" s="2">
        <f>Ventas[[#This Row],[Cantidad]]*Ventas[[#This Row],[Precio unitario]]</f>
        <v>2736</v>
      </c>
    </row>
    <row r="2736" spans="2:16" hidden="1" x14ac:dyDescent="0.3">
      <c r="B2736" s="1">
        <v>42341</v>
      </c>
      <c r="C2736">
        <v>2015</v>
      </c>
      <c r="D2736" t="s">
        <v>60</v>
      </c>
      <c r="E2736">
        <v>40</v>
      </c>
      <c r="F2736" t="s">
        <v>89</v>
      </c>
      <c r="G2736" t="s">
        <v>37</v>
      </c>
      <c r="H2736" t="s">
        <v>6</v>
      </c>
      <c r="I2736" s="16">
        <f>VLOOKUP(Ventas[[#This Row],[Estado]], Población[#All], 2, 0)</f>
        <v>6266000</v>
      </c>
      <c r="J2736" t="s">
        <v>63</v>
      </c>
      <c r="K2736" t="s">
        <v>67</v>
      </c>
      <c r="L2736">
        <v>3</v>
      </c>
      <c r="M2736" s="2">
        <v>188.33</v>
      </c>
      <c r="N2736" s="2">
        <v>223.33333300000001</v>
      </c>
      <c r="O2736" s="2">
        <f>Ventas[[#This Row],[Cantidad]]*Ventas[[#This Row],[Costo unitario]]</f>
        <v>564.99</v>
      </c>
      <c r="P2736" s="2">
        <f>Ventas[[#This Row],[Cantidad]]*Ventas[[#This Row],[Precio unitario]]</f>
        <v>669.999999</v>
      </c>
    </row>
    <row r="2737" spans="2:16" hidden="1" x14ac:dyDescent="0.3">
      <c r="B2737" s="1">
        <v>42186</v>
      </c>
      <c r="C2737">
        <v>2015</v>
      </c>
      <c r="D2737" t="s">
        <v>55</v>
      </c>
      <c r="E2737">
        <v>41</v>
      </c>
      <c r="F2737" t="s">
        <v>90</v>
      </c>
      <c r="G2737" t="s">
        <v>37</v>
      </c>
      <c r="H2737" t="s">
        <v>6</v>
      </c>
      <c r="I2737" s="16">
        <f>VLOOKUP(Ventas[[#This Row],[Estado]], Población[#All], 2, 0)</f>
        <v>6266000</v>
      </c>
      <c r="J2737" t="s">
        <v>63</v>
      </c>
      <c r="K2737" t="s">
        <v>67</v>
      </c>
      <c r="L2737">
        <v>2</v>
      </c>
      <c r="M2737" s="2">
        <v>1160</v>
      </c>
      <c r="N2737" s="2">
        <v>1305</v>
      </c>
      <c r="O2737" s="2">
        <f>Ventas[[#This Row],[Cantidad]]*Ventas[[#This Row],[Costo unitario]]</f>
        <v>2320</v>
      </c>
      <c r="P2737" s="2">
        <f>Ventas[[#This Row],[Cantidad]]*Ventas[[#This Row],[Precio unitario]]</f>
        <v>2610</v>
      </c>
    </row>
    <row r="2738" spans="2:16" hidden="1" x14ac:dyDescent="0.3">
      <c r="B2738" s="1">
        <v>42354</v>
      </c>
      <c r="C2738">
        <v>2015</v>
      </c>
      <c r="D2738" t="s">
        <v>60</v>
      </c>
      <c r="E2738">
        <v>41</v>
      </c>
      <c r="F2738" t="s">
        <v>90</v>
      </c>
      <c r="G2738" t="s">
        <v>37</v>
      </c>
      <c r="H2738" t="s">
        <v>6</v>
      </c>
      <c r="I2738" s="16">
        <f>VLOOKUP(Ventas[[#This Row],[Estado]], Población[#All], 2, 0)</f>
        <v>6266000</v>
      </c>
      <c r="J2738" t="s">
        <v>63</v>
      </c>
      <c r="K2738" t="s">
        <v>67</v>
      </c>
      <c r="L2738">
        <v>2</v>
      </c>
      <c r="M2738" s="2">
        <v>1147.5</v>
      </c>
      <c r="N2738" s="2">
        <v>1262</v>
      </c>
      <c r="O2738" s="2">
        <f>Ventas[[#This Row],[Cantidad]]*Ventas[[#This Row],[Costo unitario]]</f>
        <v>2295</v>
      </c>
      <c r="P2738" s="2">
        <f>Ventas[[#This Row],[Cantidad]]*Ventas[[#This Row],[Precio unitario]]</f>
        <v>2524</v>
      </c>
    </row>
    <row r="2739" spans="2:16" hidden="1" x14ac:dyDescent="0.3">
      <c r="B2739" s="1">
        <v>42354</v>
      </c>
      <c r="C2739">
        <v>2015</v>
      </c>
      <c r="D2739" t="s">
        <v>60</v>
      </c>
      <c r="E2739">
        <v>41</v>
      </c>
      <c r="F2739" t="s">
        <v>90</v>
      </c>
      <c r="G2739" t="s">
        <v>37</v>
      </c>
      <c r="H2739" t="s">
        <v>6</v>
      </c>
      <c r="I2739" s="16">
        <f>VLOOKUP(Ventas[[#This Row],[Estado]], Población[#All], 2, 0)</f>
        <v>6266000</v>
      </c>
      <c r="J2739" t="s">
        <v>61</v>
      </c>
      <c r="K2739" t="s">
        <v>66</v>
      </c>
      <c r="L2739">
        <v>3</v>
      </c>
      <c r="M2739" s="2">
        <v>58.33</v>
      </c>
      <c r="N2739" s="2">
        <v>79.666667000000004</v>
      </c>
      <c r="O2739" s="2">
        <f>Ventas[[#This Row],[Cantidad]]*Ventas[[#This Row],[Costo unitario]]</f>
        <v>174.99</v>
      </c>
      <c r="P2739" s="2">
        <f>Ventas[[#This Row],[Cantidad]]*Ventas[[#This Row],[Precio unitario]]</f>
        <v>239.000001</v>
      </c>
    </row>
    <row r="2740" spans="2:16" x14ac:dyDescent="0.3">
      <c r="B2740" s="1">
        <v>42385</v>
      </c>
      <c r="C2740">
        <v>2016</v>
      </c>
      <c r="D2740" t="s">
        <v>49</v>
      </c>
      <c r="E2740">
        <v>42</v>
      </c>
      <c r="F2740" t="s">
        <v>90</v>
      </c>
      <c r="G2740" t="s">
        <v>37</v>
      </c>
      <c r="H2740" t="s">
        <v>10</v>
      </c>
      <c r="I2740" s="16">
        <f>VLOOKUP(Ventas[[#This Row],[Estado]], Población[#All], 2, 0)</f>
        <v>17930000</v>
      </c>
      <c r="J2740" t="s">
        <v>63</v>
      </c>
      <c r="K2740" t="s">
        <v>67</v>
      </c>
      <c r="L2740">
        <v>1</v>
      </c>
      <c r="M2740" s="2">
        <v>2320</v>
      </c>
      <c r="N2740" s="2">
        <v>3070</v>
      </c>
      <c r="O2740" s="2">
        <f>Ventas[[#This Row],[Cantidad]]*Ventas[[#This Row],[Costo unitario]]</f>
        <v>2320</v>
      </c>
      <c r="P2740" s="2">
        <f>Ventas[[#This Row],[Cantidad]]*Ventas[[#This Row],[Precio unitario]]</f>
        <v>3070</v>
      </c>
    </row>
    <row r="2741" spans="2:16" x14ac:dyDescent="0.3">
      <c r="B2741" s="1">
        <v>42385</v>
      </c>
      <c r="C2741">
        <v>2016</v>
      </c>
      <c r="D2741" t="s">
        <v>49</v>
      </c>
      <c r="E2741">
        <v>42</v>
      </c>
      <c r="F2741" t="s">
        <v>90</v>
      </c>
      <c r="G2741" t="s">
        <v>37</v>
      </c>
      <c r="H2741" t="s">
        <v>10</v>
      </c>
      <c r="I2741" s="16">
        <f>VLOOKUP(Ventas[[#This Row],[Estado]], Población[#All], 2, 0)</f>
        <v>17930000</v>
      </c>
      <c r="J2741" t="s">
        <v>61</v>
      </c>
      <c r="K2741" t="s">
        <v>78</v>
      </c>
      <c r="L2741">
        <v>3</v>
      </c>
      <c r="M2741" s="2">
        <v>16.670000000000002</v>
      </c>
      <c r="N2741" s="2">
        <v>26.333333</v>
      </c>
      <c r="O2741" s="2">
        <f>Ventas[[#This Row],[Cantidad]]*Ventas[[#This Row],[Costo unitario]]</f>
        <v>50.010000000000005</v>
      </c>
      <c r="P2741" s="2">
        <f>Ventas[[#This Row],[Cantidad]]*Ventas[[#This Row],[Precio unitario]]</f>
        <v>78.999999000000003</v>
      </c>
    </row>
    <row r="2742" spans="2:16" x14ac:dyDescent="0.3">
      <c r="B2742" s="1">
        <v>42385</v>
      </c>
      <c r="C2742">
        <v>2016</v>
      </c>
      <c r="D2742" t="s">
        <v>49</v>
      </c>
      <c r="E2742">
        <v>42</v>
      </c>
      <c r="F2742" t="s">
        <v>90</v>
      </c>
      <c r="G2742" t="s">
        <v>37</v>
      </c>
      <c r="H2742" t="s">
        <v>10</v>
      </c>
      <c r="I2742" s="16">
        <f>VLOOKUP(Ventas[[#This Row],[Estado]], Población[#All], 2, 0)</f>
        <v>17930000</v>
      </c>
      <c r="J2742" t="s">
        <v>61</v>
      </c>
      <c r="K2742" t="s">
        <v>78</v>
      </c>
      <c r="L2742">
        <v>2</v>
      </c>
      <c r="M2742" s="2">
        <v>150</v>
      </c>
      <c r="N2742" s="2">
        <v>231</v>
      </c>
      <c r="O2742" s="2">
        <f>Ventas[[#This Row],[Cantidad]]*Ventas[[#This Row],[Costo unitario]]</f>
        <v>300</v>
      </c>
      <c r="P2742" s="2">
        <f>Ventas[[#This Row],[Cantidad]]*Ventas[[#This Row],[Precio unitario]]</f>
        <v>462</v>
      </c>
    </row>
    <row r="2743" spans="2:16" x14ac:dyDescent="0.3">
      <c r="B2743" s="1">
        <v>42437</v>
      </c>
      <c r="C2743">
        <v>2016</v>
      </c>
      <c r="D2743" t="s">
        <v>51</v>
      </c>
      <c r="E2743">
        <v>42</v>
      </c>
      <c r="F2743" t="s">
        <v>90</v>
      </c>
      <c r="G2743" t="s">
        <v>37</v>
      </c>
      <c r="H2743" t="s">
        <v>10</v>
      </c>
      <c r="I2743" s="16">
        <f>VLOOKUP(Ventas[[#This Row],[Estado]], Población[#All], 2, 0)</f>
        <v>17930000</v>
      </c>
      <c r="J2743" t="s">
        <v>63</v>
      </c>
      <c r="K2743" t="s">
        <v>67</v>
      </c>
      <c r="L2743">
        <v>3</v>
      </c>
      <c r="M2743" s="2">
        <v>188.33</v>
      </c>
      <c r="N2743" s="2">
        <v>268</v>
      </c>
      <c r="O2743" s="2">
        <f>Ventas[[#This Row],[Cantidad]]*Ventas[[#This Row],[Costo unitario]]</f>
        <v>564.99</v>
      </c>
      <c r="P2743" s="2">
        <f>Ventas[[#This Row],[Cantidad]]*Ventas[[#This Row],[Precio unitario]]</f>
        <v>804</v>
      </c>
    </row>
    <row r="2744" spans="2:16" x14ac:dyDescent="0.3">
      <c r="B2744" s="1">
        <v>42469</v>
      </c>
      <c r="C2744">
        <v>2016</v>
      </c>
      <c r="D2744" t="s">
        <v>52</v>
      </c>
      <c r="E2744">
        <v>42</v>
      </c>
      <c r="F2744" t="s">
        <v>90</v>
      </c>
      <c r="G2744" t="s">
        <v>37</v>
      </c>
      <c r="H2744" t="s">
        <v>10</v>
      </c>
      <c r="I2744" s="16">
        <f>VLOOKUP(Ventas[[#This Row],[Estado]], Población[#All], 2, 0)</f>
        <v>17930000</v>
      </c>
      <c r="J2744" t="s">
        <v>63</v>
      </c>
      <c r="K2744" t="s">
        <v>67</v>
      </c>
      <c r="L2744">
        <v>1</v>
      </c>
      <c r="M2744" s="2">
        <v>2320</v>
      </c>
      <c r="N2744" s="2">
        <v>3263</v>
      </c>
      <c r="O2744" s="2">
        <f>Ventas[[#This Row],[Cantidad]]*Ventas[[#This Row],[Costo unitario]]</f>
        <v>2320</v>
      </c>
      <c r="P2744" s="2">
        <f>Ventas[[#This Row],[Cantidad]]*Ventas[[#This Row],[Precio unitario]]</f>
        <v>3263</v>
      </c>
    </row>
    <row r="2745" spans="2:16" x14ac:dyDescent="0.3">
      <c r="B2745" s="1">
        <v>42543</v>
      </c>
      <c r="C2745">
        <v>2016</v>
      </c>
      <c r="D2745" t="s">
        <v>54</v>
      </c>
      <c r="E2745">
        <v>42</v>
      </c>
      <c r="F2745" t="s">
        <v>90</v>
      </c>
      <c r="G2745" t="s">
        <v>37</v>
      </c>
      <c r="H2745" t="s">
        <v>10</v>
      </c>
      <c r="I2745" s="16">
        <f>VLOOKUP(Ventas[[#This Row],[Estado]], Población[#All], 2, 0)</f>
        <v>17930000</v>
      </c>
      <c r="J2745" t="s">
        <v>63</v>
      </c>
      <c r="K2745" t="s">
        <v>67</v>
      </c>
      <c r="L2745">
        <v>3</v>
      </c>
      <c r="M2745" s="2">
        <v>765</v>
      </c>
      <c r="N2745" s="2">
        <v>996</v>
      </c>
      <c r="O2745" s="2">
        <f>Ventas[[#This Row],[Cantidad]]*Ventas[[#This Row],[Costo unitario]]</f>
        <v>2295</v>
      </c>
      <c r="P2745" s="2">
        <f>Ventas[[#This Row],[Cantidad]]*Ventas[[#This Row],[Precio unitario]]</f>
        <v>2988</v>
      </c>
    </row>
    <row r="2746" spans="2:16" hidden="1" x14ac:dyDescent="0.3">
      <c r="B2746" s="1">
        <v>42264</v>
      </c>
      <c r="C2746">
        <v>2015</v>
      </c>
      <c r="D2746" t="s">
        <v>57</v>
      </c>
      <c r="E2746">
        <v>42</v>
      </c>
      <c r="F2746" t="s">
        <v>90</v>
      </c>
      <c r="G2746" t="s">
        <v>37</v>
      </c>
      <c r="H2746" t="s">
        <v>10</v>
      </c>
      <c r="I2746" s="16">
        <f>VLOOKUP(Ventas[[#This Row],[Estado]], Población[#All], 2, 0)</f>
        <v>17930000</v>
      </c>
      <c r="J2746" t="s">
        <v>61</v>
      </c>
      <c r="K2746" t="s">
        <v>78</v>
      </c>
      <c r="L2746">
        <v>3</v>
      </c>
      <c r="M2746" s="2">
        <v>42</v>
      </c>
      <c r="N2746" s="2">
        <v>56</v>
      </c>
      <c r="O2746" s="2">
        <f>Ventas[[#This Row],[Cantidad]]*Ventas[[#This Row],[Costo unitario]]</f>
        <v>126</v>
      </c>
      <c r="P2746" s="2">
        <f>Ventas[[#This Row],[Cantidad]]*Ventas[[#This Row],[Precio unitario]]</f>
        <v>168</v>
      </c>
    </row>
    <row r="2747" spans="2:16" hidden="1" x14ac:dyDescent="0.3">
      <c r="B2747" s="1">
        <v>42264</v>
      </c>
      <c r="C2747">
        <v>2015</v>
      </c>
      <c r="D2747" t="s">
        <v>57</v>
      </c>
      <c r="E2747">
        <v>42</v>
      </c>
      <c r="F2747" t="s">
        <v>90</v>
      </c>
      <c r="G2747" t="s">
        <v>37</v>
      </c>
      <c r="H2747" t="s">
        <v>10</v>
      </c>
      <c r="I2747" s="16">
        <f>VLOOKUP(Ventas[[#This Row],[Estado]], Población[#All], 2, 0)</f>
        <v>17930000</v>
      </c>
      <c r="J2747" t="s">
        <v>61</v>
      </c>
      <c r="K2747" t="s">
        <v>78</v>
      </c>
      <c r="L2747">
        <v>1</v>
      </c>
      <c r="M2747" s="2">
        <v>80</v>
      </c>
      <c r="N2747" s="2">
        <v>107</v>
      </c>
      <c r="O2747" s="2">
        <f>Ventas[[#This Row],[Cantidad]]*Ventas[[#This Row],[Costo unitario]]</f>
        <v>80</v>
      </c>
      <c r="P2747" s="2">
        <f>Ventas[[#This Row],[Cantidad]]*Ventas[[#This Row],[Precio unitario]]</f>
        <v>107</v>
      </c>
    </row>
    <row r="2748" spans="2:16" hidden="1" x14ac:dyDescent="0.3">
      <c r="B2748" s="1">
        <v>42350</v>
      </c>
      <c r="C2748">
        <v>2015</v>
      </c>
      <c r="D2748" t="s">
        <v>60</v>
      </c>
      <c r="E2748">
        <v>42</v>
      </c>
      <c r="F2748" t="s">
        <v>90</v>
      </c>
      <c r="G2748" t="s">
        <v>37</v>
      </c>
      <c r="H2748" t="s">
        <v>10</v>
      </c>
      <c r="I2748" s="16">
        <f>VLOOKUP(Ventas[[#This Row],[Estado]], Población[#All], 2, 0)</f>
        <v>17930000</v>
      </c>
      <c r="J2748" t="s">
        <v>63</v>
      </c>
      <c r="K2748" t="s">
        <v>67</v>
      </c>
      <c r="L2748">
        <v>2</v>
      </c>
      <c r="M2748" s="2">
        <v>1147.5</v>
      </c>
      <c r="N2748" s="2">
        <v>1358</v>
      </c>
      <c r="O2748" s="2">
        <f>Ventas[[#This Row],[Cantidad]]*Ventas[[#This Row],[Costo unitario]]</f>
        <v>2295</v>
      </c>
      <c r="P2748" s="2">
        <f>Ventas[[#This Row],[Cantidad]]*Ventas[[#This Row],[Precio unitario]]</f>
        <v>2716</v>
      </c>
    </row>
    <row r="2749" spans="2:16" hidden="1" x14ac:dyDescent="0.3">
      <c r="B2749" s="1">
        <v>42350</v>
      </c>
      <c r="C2749">
        <v>2015</v>
      </c>
      <c r="D2749" t="s">
        <v>60</v>
      </c>
      <c r="E2749">
        <v>42</v>
      </c>
      <c r="F2749" t="s">
        <v>90</v>
      </c>
      <c r="G2749" t="s">
        <v>37</v>
      </c>
      <c r="H2749" t="s">
        <v>10</v>
      </c>
      <c r="I2749" s="16">
        <f>VLOOKUP(Ventas[[#This Row],[Estado]], Población[#All], 2, 0)</f>
        <v>17930000</v>
      </c>
      <c r="J2749" t="s">
        <v>61</v>
      </c>
      <c r="K2749" t="s">
        <v>78</v>
      </c>
      <c r="L2749">
        <v>2</v>
      </c>
      <c r="M2749" s="2">
        <v>60</v>
      </c>
      <c r="N2749" s="2">
        <v>76.5</v>
      </c>
      <c r="O2749" s="2">
        <f>Ventas[[#This Row],[Cantidad]]*Ventas[[#This Row],[Costo unitario]]</f>
        <v>120</v>
      </c>
      <c r="P2749" s="2">
        <f>Ventas[[#This Row],[Cantidad]]*Ventas[[#This Row],[Precio unitario]]</f>
        <v>153</v>
      </c>
    </row>
    <row r="2750" spans="2:16" hidden="1" x14ac:dyDescent="0.3">
      <c r="B2750" s="1">
        <v>42305</v>
      </c>
      <c r="C2750">
        <v>2015</v>
      </c>
      <c r="D2750" t="s">
        <v>58</v>
      </c>
      <c r="E2750">
        <v>43</v>
      </c>
      <c r="F2750" t="s">
        <v>90</v>
      </c>
      <c r="G2750" t="s">
        <v>35</v>
      </c>
      <c r="H2750" t="s">
        <v>3</v>
      </c>
      <c r="I2750" s="16">
        <f>VLOOKUP(Ventas[[#This Row],[Estado]], Población[#All], 2, 0)</f>
        <v>1315000</v>
      </c>
      <c r="J2750" t="s">
        <v>61</v>
      </c>
      <c r="K2750" t="s">
        <v>66</v>
      </c>
      <c r="L2750">
        <v>1</v>
      </c>
      <c r="M2750" s="2">
        <v>455</v>
      </c>
      <c r="N2750" s="2">
        <v>503</v>
      </c>
      <c r="O2750" s="2">
        <f>Ventas[[#This Row],[Cantidad]]*Ventas[[#This Row],[Costo unitario]]</f>
        <v>455</v>
      </c>
      <c r="P2750" s="2">
        <f>Ventas[[#This Row],[Cantidad]]*Ventas[[#This Row],[Precio unitario]]</f>
        <v>503</v>
      </c>
    </row>
    <row r="2751" spans="2:16" x14ac:dyDescent="0.3">
      <c r="B2751" s="1">
        <v>42383</v>
      </c>
      <c r="C2751">
        <v>2016</v>
      </c>
      <c r="D2751" t="s">
        <v>49</v>
      </c>
      <c r="E2751">
        <v>56</v>
      </c>
      <c r="F2751" t="s">
        <v>89</v>
      </c>
      <c r="G2751" t="s">
        <v>37</v>
      </c>
      <c r="H2751" t="s">
        <v>6</v>
      </c>
      <c r="I2751" s="16">
        <f>VLOOKUP(Ventas[[#This Row],[Estado]], Población[#All], 2, 0)</f>
        <v>6266000</v>
      </c>
      <c r="J2751" t="s">
        <v>61</v>
      </c>
      <c r="K2751" t="s">
        <v>66</v>
      </c>
      <c r="L2751">
        <v>3</v>
      </c>
      <c r="M2751" s="2">
        <v>151.66999999999999</v>
      </c>
      <c r="N2751" s="2">
        <v>227.33333300000001</v>
      </c>
      <c r="O2751" s="2">
        <f>Ventas[[#This Row],[Cantidad]]*Ventas[[#This Row],[Costo unitario]]</f>
        <v>455.01</v>
      </c>
      <c r="P2751" s="2">
        <f>Ventas[[#This Row],[Cantidad]]*Ventas[[#This Row],[Precio unitario]]</f>
        <v>681.999999</v>
      </c>
    </row>
    <row r="2752" spans="2:16" x14ac:dyDescent="0.3">
      <c r="B2752" s="1">
        <v>42503</v>
      </c>
      <c r="C2752">
        <v>2016</v>
      </c>
      <c r="D2752" t="s">
        <v>53</v>
      </c>
      <c r="E2752">
        <v>56</v>
      </c>
      <c r="F2752" t="s">
        <v>89</v>
      </c>
      <c r="G2752" t="s">
        <v>37</v>
      </c>
      <c r="H2752" t="s">
        <v>6</v>
      </c>
      <c r="I2752" s="16">
        <f>VLOOKUP(Ventas[[#This Row],[Estado]], Población[#All], 2, 0)</f>
        <v>6266000</v>
      </c>
      <c r="J2752" t="s">
        <v>61</v>
      </c>
      <c r="K2752" t="s">
        <v>66</v>
      </c>
      <c r="L2752">
        <v>1</v>
      </c>
      <c r="M2752" s="2">
        <v>105</v>
      </c>
      <c r="N2752" s="2">
        <v>152</v>
      </c>
      <c r="O2752" s="2">
        <f>Ventas[[#This Row],[Cantidad]]*Ventas[[#This Row],[Costo unitario]]</f>
        <v>105</v>
      </c>
      <c r="P2752" s="2">
        <f>Ventas[[#This Row],[Cantidad]]*Ventas[[#This Row],[Precio unitario]]</f>
        <v>152</v>
      </c>
    </row>
    <row r="2753" spans="2:16" hidden="1" x14ac:dyDescent="0.3">
      <c r="B2753" s="1">
        <v>42342</v>
      </c>
      <c r="C2753">
        <v>2015</v>
      </c>
      <c r="D2753" t="s">
        <v>60</v>
      </c>
      <c r="E2753">
        <v>56</v>
      </c>
      <c r="F2753" t="s">
        <v>89</v>
      </c>
      <c r="G2753" t="s">
        <v>37</v>
      </c>
      <c r="H2753" t="s">
        <v>6</v>
      </c>
      <c r="I2753" s="16">
        <f>VLOOKUP(Ventas[[#This Row],[Estado]], Población[#All], 2, 0)</f>
        <v>6266000</v>
      </c>
      <c r="J2753" t="s">
        <v>63</v>
      </c>
      <c r="K2753" t="s">
        <v>67</v>
      </c>
      <c r="L2753">
        <v>1</v>
      </c>
      <c r="M2753" s="2">
        <v>2320</v>
      </c>
      <c r="N2753" s="2">
        <v>2835</v>
      </c>
      <c r="O2753" s="2">
        <f>Ventas[[#This Row],[Cantidad]]*Ventas[[#This Row],[Costo unitario]]</f>
        <v>2320</v>
      </c>
      <c r="P2753" s="2">
        <f>Ventas[[#This Row],[Cantidad]]*Ventas[[#This Row],[Precio unitario]]</f>
        <v>2835</v>
      </c>
    </row>
    <row r="2754" spans="2:16" hidden="1" x14ac:dyDescent="0.3">
      <c r="B2754" s="1">
        <v>42342</v>
      </c>
      <c r="C2754">
        <v>2015</v>
      </c>
      <c r="D2754" t="s">
        <v>60</v>
      </c>
      <c r="E2754">
        <v>56</v>
      </c>
      <c r="F2754" t="s">
        <v>89</v>
      </c>
      <c r="G2754" t="s">
        <v>37</v>
      </c>
      <c r="H2754" t="s">
        <v>6</v>
      </c>
      <c r="I2754" s="16">
        <f>VLOOKUP(Ventas[[#This Row],[Estado]], Población[#All], 2, 0)</f>
        <v>6266000</v>
      </c>
      <c r="J2754" t="s">
        <v>61</v>
      </c>
      <c r="K2754" t="s">
        <v>64</v>
      </c>
      <c r="L2754">
        <v>3</v>
      </c>
      <c r="M2754" s="2">
        <v>186.67</v>
      </c>
      <c r="N2754" s="2">
        <v>236.66666699999999</v>
      </c>
      <c r="O2754" s="2">
        <f>Ventas[[#This Row],[Cantidad]]*Ventas[[#This Row],[Costo unitario]]</f>
        <v>560.01</v>
      </c>
      <c r="P2754" s="2">
        <f>Ventas[[#This Row],[Cantidad]]*Ventas[[#This Row],[Precio unitario]]</f>
        <v>710.000001</v>
      </c>
    </row>
    <row r="2755" spans="2:16" hidden="1" x14ac:dyDescent="0.3">
      <c r="B2755" s="1">
        <v>42342</v>
      </c>
      <c r="C2755">
        <v>2015</v>
      </c>
      <c r="D2755" t="s">
        <v>60</v>
      </c>
      <c r="E2755">
        <v>56</v>
      </c>
      <c r="F2755" t="s">
        <v>89</v>
      </c>
      <c r="G2755" t="s">
        <v>37</v>
      </c>
      <c r="H2755" t="s">
        <v>6</v>
      </c>
      <c r="I2755" s="16">
        <f>VLOOKUP(Ventas[[#This Row],[Estado]], Población[#All], 2, 0)</f>
        <v>6266000</v>
      </c>
      <c r="J2755" t="s">
        <v>61</v>
      </c>
      <c r="K2755" t="s">
        <v>66</v>
      </c>
      <c r="L2755">
        <v>1</v>
      </c>
      <c r="M2755" s="2">
        <v>805</v>
      </c>
      <c r="N2755" s="2">
        <v>1057</v>
      </c>
      <c r="O2755" s="2">
        <f>Ventas[[#This Row],[Cantidad]]*Ventas[[#This Row],[Costo unitario]]</f>
        <v>805</v>
      </c>
      <c r="P2755" s="2">
        <f>Ventas[[#This Row],[Cantidad]]*Ventas[[#This Row],[Precio unitario]]</f>
        <v>1057</v>
      </c>
    </row>
    <row r="2756" spans="2:16" hidden="1" x14ac:dyDescent="0.3">
      <c r="B2756" s="1">
        <v>42342</v>
      </c>
      <c r="C2756">
        <v>2015</v>
      </c>
      <c r="D2756" t="s">
        <v>60</v>
      </c>
      <c r="E2756">
        <v>56</v>
      </c>
      <c r="F2756" t="s">
        <v>89</v>
      </c>
      <c r="G2756" t="s">
        <v>37</v>
      </c>
      <c r="H2756" t="s">
        <v>6</v>
      </c>
      <c r="I2756" s="16">
        <f>VLOOKUP(Ventas[[#This Row],[Estado]], Población[#All], 2, 0)</f>
        <v>6266000</v>
      </c>
      <c r="J2756" t="s">
        <v>62</v>
      </c>
      <c r="K2756" t="s">
        <v>73</v>
      </c>
      <c r="L2756">
        <v>3</v>
      </c>
      <c r="M2756" s="2">
        <v>81</v>
      </c>
      <c r="N2756" s="2">
        <v>101</v>
      </c>
      <c r="O2756" s="2">
        <f>Ventas[[#This Row],[Cantidad]]*Ventas[[#This Row],[Costo unitario]]</f>
        <v>243</v>
      </c>
      <c r="P2756" s="2">
        <f>Ventas[[#This Row],[Cantidad]]*Ventas[[#This Row],[Precio unitario]]</f>
        <v>303</v>
      </c>
    </row>
    <row r="2757" spans="2:16" x14ac:dyDescent="0.3">
      <c r="B2757" s="1">
        <v>42379</v>
      </c>
      <c r="C2757">
        <v>2016</v>
      </c>
      <c r="D2757" t="s">
        <v>49</v>
      </c>
      <c r="E2757">
        <v>56</v>
      </c>
      <c r="F2757" t="s">
        <v>89</v>
      </c>
      <c r="G2757" t="s">
        <v>37</v>
      </c>
      <c r="H2757" t="s">
        <v>9</v>
      </c>
      <c r="I2757" s="16">
        <f>VLOOKUP(Ventas[[#This Row],[Estado]], Población[#All], 2, 0)</f>
        <v>990509</v>
      </c>
      <c r="J2757" t="s">
        <v>61</v>
      </c>
      <c r="K2757" t="s">
        <v>66</v>
      </c>
      <c r="L2757">
        <v>3</v>
      </c>
      <c r="M2757" s="2">
        <v>93.33</v>
      </c>
      <c r="N2757" s="2">
        <v>129</v>
      </c>
      <c r="O2757" s="2">
        <f>Ventas[[#This Row],[Cantidad]]*Ventas[[#This Row],[Costo unitario]]</f>
        <v>279.99</v>
      </c>
      <c r="P2757" s="2">
        <f>Ventas[[#This Row],[Cantidad]]*Ventas[[#This Row],[Precio unitario]]</f>
        <v>387</v>
      </c>
    </row>
    <row r="2758" spans="2:16" x14ac:dyDescent="0.3">
      <c r="B2758" s="1">
        <v>42449</v>
      </c>
      <c r="C2758">
        <v>2016</v>
      </c>
      <c r="D2758" t="s">
        <v>51</v>
      </c>
      <c r="E2758">
        <v>56</v>
      </c>
      <c r="F2758" t="s">
        <v>89</v>
      </c>
      <c r="G2758" t="s">
        <v>37</v>
      </c>
      <c r="H2758" t="s">
        <v>9</v>
      </c>
      <c r="I2758" s="16">
        <f>VLOOKUP(Ventas[[#This Row],[Estado]], Población[#All], 2, 0)</f>
        <v>990509</v>
      </c>
      <c r="J2758" t="s">
        <v>61</v>
      </c>
      <c r="K2758" t="s">
        <v>66</v>
      </c>
      <c r="L2758">
        <v>1</v>
      </c>
      <c r="M2758" s="2">
        <v>35</v>
      </c>
      <c r="N2758" s="2">
        <v>52</v>
      </c>
      <c r="O2758" s="2">
        <f>Ventas[[#This Row],[Cantidad]]*Ventas[[#This Row],[Costo unitario]]</f>
        <v>35</v>
      </c>
      <c r="P2758" s="2">
        <f>Ventas[[#This Row],[Cantidad]]*Ventas[[#This Row],[Precio unitario]]</f>
        <v>52</v>
      </c>
    </row>
    <row r="2759" spans="2:16" x14ac:dyDescent="0.3">
      <c r="B2759" s="1">
        <v>42399</v>
      </c>
      <c r="C2759">
        <v>2016</v>
      </c>
      <c r="D2759" t="s">
        <v>49</v>
      </c>
      <c r="E2759">
        <v>54</v>
      </c>
      <c r="F2759" t="s">
        <v>90</v>
      </c>
      <c r="G2759" t="s">
        <v>35</v>
      </c>
      <c r="H2759" t="s">
        <v>8</v>
      </c>
      <c r="I2759" s="16">
        <f>VLOOKUP(Ventas[[#This Row],[Estado]], Población[#All], 2, 0)</f>
        <v>1654000</v>
      </c>
      <c r="J2759" t="s">
        <v>63</v>
      </c>
      <c r="K2759" t="s">
        <v>67</v>
      </c>
      <c r="L2759">
        <v>1</v>
      </c>
      <c r="M2759" s="2">
        <v>2295</v>
      </c>
      <c r="N2759" s="2">
        <v>1851</v>
      </c>
      <c r="O2759" s="2">
        <f>Ventas[[#This Row],[Cantidad]]*Ventas[[#This Row],[Costo unitario]]</f>
        <v>2295</v>
      </c>
      <c r="P2759" s="2">
        <f>Ventas[[#This Row],[Cantidad]]*Ventas[[#This Row],[Precio unitario]]</f>
        <v>1851</v>
      </c>
    </row>
    <row r="2760" spans="2:16" x14ac:dyDescent="0.3">
      <c r="B2760" s="1">
        <v>42399</v>
      </c>
      <c r="C2760">
        <v>2016</v>
      </c>
      <c r="D2760" t="s">
        <v>49</v>
      </c>
      <c r="E2760">
        <v>54</v>
      </c>
      <c r="F2760" t="s">
        <v>90</v>
      </c>
      <c r="G2760" t="s">
        <v>35</v>
      </c>
      <c r="H2760" t="s">
        <v>8</v>
      </c>
      <c r="I2760" s="16">
        <f>VLOOKUP(Ventas[[#This Row],[Estado]], Población[#All], 2, 0)</f>
        <v>1654000</v>
      </c>
      <c r="J2760" t="s">
        <v>62</v>
      </c>
      <c r="K2760" t="s">
        <v>70</v>
      </c>
      <c r="L2760">
        <v>1</v>
      </c>
      <c r="M2760" s="2">
        <v>1150</v>
      </c>
      <c r="N2760" s="2">
        <v>1580</v>
      </c>
      <c r="O2760" s="2">
        <f>Ventas[[#This Row],[Cantidad]]*Ventas[[#This Row],[Costo unitario]]</f>
        <v>1150</v>
      </c>
      <c r="P2760" s="2">
        <f>Ventas[[#This Row],[Cantidad]]*Ventas[[#This Row],[Precio unitario]]</f>
        <v>1580</v>
      </c>
    </row>
    <row r="2761" spans="2:16" x14ac:dyDescent="0.3">
      <c r="B2761" s="1">
        <v>42390</v>
      </c>
      <c r="C2761">
        <v>2016</v>
      </c>
      <c r="D2761" t="s">
        <v>49</v>
      </c>
      <c r="E2761">
        <v>36</v>
      </c>
      <c r="F2761" t="s">
        <v>89</v>
      </c>
      <c r="G2761" t="s">
        <v>35</v>
      </c>
      <c r="H2761" t="s">
        <v>28</v>
      </c>
      <c r="I2761" s="16">
        <f>VLOOKUP(Ventas[[#This Row],[Estado]], Población[#All], 2, 0)</f>
        <v>1390000</v>
      </c>
      <c r="J2761" t="s">
        <v>63</v>
      </c>
      <c r="K2761" t="s">
        <v>67</v>
      </c>
      <c r="L2761">
        <v>2</v>
      </c>
      <c r="M2761" s="2">
        <v>1147.5</v>
      </c>
      <c r="N2761" s="2">
        <v>1567.5</v>
      </c>
      <c r="O2761" s="2">
        <f>Ventas[[#This Row],[Cantidad]]*Ventas[[#This Row],[Costo unitario]]</f>
        <v>2295</v>
      </c>
      <c r="P2761" s="2">
        <f>Ventas[[#This Row],[Cantidad]]*Ventas[[#This Row],[Precio unitario]]</f>
        <v>3135</v>
      </c>
    </row>
    <row r="2762" spans="2:16" x14ac:dyDescent="0.3">
      <c r="B2762" s="1">
        <v>42390</v>
      </c>
      <c r="C2762">
        <v>2016</v>
      </c>
      <c r="D2762" t="s">
        <v>49</v>
      </c>
      <c r="E2762">
        <v>36</v>
      </c>
      <c r="F2762" t="s">
        <v>89</v>
      </c>
      <c r="G2762" t="s">
        <v>35</v>
      </c>
      <c r="H2762" t="s">
        <v>28</v>
      </c>
      <c r="I2762" s="16">
        <f>VLOOKUP(Ventas[[#This Row],[Estado]], Población[#All], 2, 0)</f>
        <v>1390000</v>
      </c>
      <c r="J2762" t="s">
        <v>61</v>
      </c>
      <c r="K2762" t="s">
        <v>78</v>
      </c>
      <c r="L2762">
        <v>3</v>
      </c>
      <c r="M2762" s="2">
        <v>26.67</v>
      </c>
      <c r="N2762" s="2">
        <v>33.666666999999997</v>
      </c>
      <c r="O2762" s="2">
        <f>Ventas[[#This Row],[Cantidad]]*Ventas[[#This Row],[Costo unitario]]</f>
        <v>80.010000000000005</v>
      </c>
      <c r="P2762" s="2">
        <f>Ventas[[#This Row],[Cantidad]]*Ventas[[#This Row],[Precio unitario]]</f>
        <v>101.000001</v>
      </c>
    </row>
    <row r="2763" spans="2:16" x14ac:dyDescent="0.3">
      <c r="B2763" s="1">
        <v>42417</v>
      </c>
      <c r="C2763">
        <v>2016</v>
      </c>
      <c r="D2763" t="s">
        <v>50</v>
      </c>
      <c r="E2763">
        <v>36</v>
      </c>
      <c r="F2763" t="s">
        <v>89</v>
      </c>
      <c r="G2763" t="s">
        <v>35</v>
      </c>
      <c r="H2763" t="s">
        <v>3</v>
      </c>
      <c r="I2763" s="16">
        <f>VLOOKUP(Ventas[[#This Row],[Estado]], Población[#All], 2, 0)</f>
        <v>1315000</v>
      </c>
      <c r="J2763" t="s">
        <v>63</v>
      </c>
      <c r="K2763" t="s">
        <v>67</v>
      </c>
      <c r="L2763">
        <v>3</v>
      </c>
      <c r="M2763" s="2">
        <v>773.33</v>
      </c>
      <c r="N2763" s="2">
        <v>584</v>
      </c>
      <c r="O2763" s="2">
        <f>Ventas[[#This Row],[Cantidad]]*Ventas[[#This Row],[Costo unitario]]</f>
        <v>2319.9900000000002</v>
      </c>
      <c r="P2763" s="2">
        <f>Ventas[[#This Row],[Cantidad]]*Ventas[[#This Row],[Precio unitario]]</f>
        <v>1752</v>
      </c>
    </row>
    <row r="2764" spans="2:16" x14ac:dyDescent="0.3">
      <c r="B2764" s="1">
        <v>42417</v>
      </c>
      <c r="C2764">
        <v>2016</v>
      </c>
      <c r="D2764" t="s">
        <v>50</v>
      </c>
      <c r="E2764">
        <v>36</v>
      </c>
      <c r="F2764" t="s">
        <v>89</v>
      </c>
      <c r="G2764" t="s">
        <v>35</v>
      </c>
      <c r="H2764" t="s">
        <v>3</v>
      </c>
      <c r="I2764" s="16">
        <f>VLOOKUP(Ventas[[#This Row],[Estado]], Población[#All], 2, 0)</f>
        <v>1315000</v>
      </c>
      <c r="J2764" t="s">
        <v>61</v>
      </c>
      <c r="K2764" t="s">
        <v>69</v>
      </c>
      <c r="L2764">
        <v>1</v>
      </c>
      <c r="M2764" s="2">
        <v>385</v>
      </c>
      <c r="N2764" s="2">
        <v>391</v>
      </c>
      <c r="O2764" s="2">
        <f>Ventas[[#This Row],[Cantidad]]*Ventas[[#This Row],[Costo unitario]]</f>
        <v>385</v>
      </c>
      <c r="P2764" s="2">
        <f>Ventas[[#This Row],[Cantidad]]*Ventas[[#This Row],[Precio unitario]]</f>
        <v>391</v>
      </c>
    </row>
    <row r="2765" spans="2:16" x14ac:dyDescent="0.3">
      <c r="B2765" s="1">
        <v>42518</v>
      </c>
      <c r="C2765">
        <v>2016</v>
      </c>
      <c r="D2765" t="s">
        <v>53</v>
      </c>
      <c r="E2765">
        <v>36</v>
      </c>
      <c r="F2765" t="s">
        <v>89</v>
      </c>
      <c r="G2765" t="s">
        <v>35</v>
      </c>
      <c r="H2765" t="s">
        <v>3</v>
      </c>
      <c r="I2765" s="16">
        <f>VLOOKUP(Ventas[[#This Row],[Estado]], Población[#All], 2, 0)</f>
        <v>1315000</v>
      </c>
      <c r="J2765" t="s">
        <v>63</v>
      </c>
      <c r="K2765" t="s">
        <v>67</v>
      </c>
      <c r="L2765">
        <v>2</v>
      </c>
      <c r="M2765" s="2">
        <v>282.5</v>
      </c>
      <c r="N2765" s="2">
        <v>264</v>
      </c>
      <c r="O2765" s="2">
        <f>Ventas[[#This Row],[Cantidad]]*Ventas[[#This Row],[Costo unitario]]</f>
        <v>565</v>
      </c>
      <c r="P2765" s="2">
        <f>Ventas[[#This Row],[Cantidad]]*Ventas[[#This Row],[Precio unitario]]</f>
        <v>528</v>
      </c>
    </row>
    <row r="2766" spans="2:16" hidden="1" x14ac:dyDescent="0.3">
      <c r="B2766" s="1">
        <v>42049</v>
      </c>
      <c r="C2766">
        <v>2015</v>
      </c>
      <c r="D2766" t="s">
        <v>50</v>
      </c>
      <c r="E2766">
        <v>36</v>
      </c>
      <c r="F2766" t="s">
        <v>89</v>
      </c>
      <c r="G2766" t="s">
        <v>35</v>
      </c>
      <c r="H2766" t="s">
        <v>3</v>
      </c>
      <c r="I2766" s="16">
        <f>VLOOKUP(Ventas[[#This Row],[Estado]], Población[#All], 2, 0)</f>
        <v>1315000</v>
      </c>
      <c r="J2766" t="s">
        <v>63</v>
      </c>
      <c r="K2766" t="s">
        <v>77</v>
      </c>
      <c r="L2766">
        <v>3</v>
      </c>
      <c r="M2766" s="2">
        <v>727.33</v>
      </c>
      <c r="N2766" s="2">
        <v>816.66666699999996</v>
      </c>
      <c r="O2766" s="2">
        <f>Ventas[[#This Row],[Cantidad]]*Ventas[[#This Row],[Costo unitario]]</f>
        <v>2181.9900000000002</v>
      </c>
      <c r="P2766" s="2">
        <f>Ventas[[#This Row],[Cantidad]]*Ventas[[#This Row],[Precio unitario]]</f>
        <v>2450.0000009999999</v>
      </c>
    </row>
    <row r="2767" spans="2:16" x14ac:dyDescent="0.3">
      <c r="B2767" s="1">
        <v>42528</v>
      </c>
      <c r="C2767">
        <v>2016</v>
      </c>
      <c r="D2767" t="s">
        <v>54</v>
      </c>
      <c r="E2767">
        <v>36</v>
      </c>
      <c r="F2767" t="s">
        <v>90</v>
      </c>
      <c r="G2767" t="s">
        <v>37</v>
      </c>
      <c r="H2767" t="s">
        <v>6</v>
      </c>
      <c r="I2767" s="16">
        <f>VLOOKUP(Ventas[[#This Row],[Estado]], Población[#All], 2, 0)</f>
        <v>6266000</v>
      </c>
      <c r="J2767" t="s">
        <v>62</v>
      </c>
      <c r="K2767" t="s">
        <v>70</v>
      </c>
      <c r="L2767">
        <v>3</v>
      </c>
      <c r="M2767" s="2">
        <v>150</v>
      </c>
      <c r="N2767" s="2">
        <v>244.66666699999999</v>
      </c>
      <c r="O2767" s="2">
        <f>Ventas[[#This Row],[Cantidad]]*Ventas[[#This Row],[Costo unitario]]</f>
        <v>450</v>
      </c>
      <c r="P2767" s="2">
        <f>Ventas[[#This Row],[Cantidad]]*Ventas[[#This Row],[Precio unitario]]</f>
        <v>734.000001</v>
      </c>
    </row>
    <row r="2768" spans="2:16" hidden="1" x14ac:dyDescent="0.3">
      <c r="B2768" s="1">
        <v>42304</v>
      </c>
      <c r="C2768">
        <v>2015</v>
      </c>
      <c r="D2768" t="s">
        <v>58</v>
      </c>
      <c r="E2768">
        <v>36</v>
      </c>
      <c r="F2768" t="s">
        <v>90</v>
      </c>
      <c r="G2768" t="s">
        <v>37</v>
      </c>
      <c r="H2768" t="s">
        <v>6</v>
      </c>
      <c r="I2768" s="16">
        <f>VLOOKUP(Ventas[[#This Row],[Estado]], Población[#All], 2, 0)</f>
        <v>6266000</v>
      </c>
      <c r="J2768" t="s">
        <v>62</v>
      </c>
      <c r="K2768" t="s">
        <v>70</v>
      </c>
      <c r="L2768">
        <v>1</v>
      </c>
      <c r="M2768" s="2">
        <v>150</v>
      </c>
      <c r="N2768" s="2">
        <v>178</v>
      </c>
      <c r="O2768" s="2">
        <f>Ventas[[#This Row],[Cantidad]]*Ventas[[#This Row],[Costo unitario]]</f>
        <v>150</v>
      </c>
      <c r="P2768" s="2">
        <f>Ventas[[#This Row],[Cantidad]]*Ventas[[#This Row],[Precio unitario]]</f>
        <v>178</v>
      </c>
    </row>
    <row r="2769" spans="2:16" hidden="1" x14ac:dyDescent="0.3">
      <c r="B2769" s="1">
        <v>42352</v>
      </c>
      <c r="C2769">
        <v>2015</v>
      </c>
      <c r="D2769" t="s">
        <v>60</v>
      </c>
      <c r="E2769">
        <v>36</v>
      </c>
      <c r="F2769" t="s">
        <v>90</v>
      </c>
      <c r="G2769" t="s">
        <v>37</v>
      </c>
      <c r="H2769" t="s">
        <v>6</v>
      </c>
      <c r="I2769" s="16">
        <f>VLOOKUP(Ventas[[#This Row],[Estado]], Población[#All], 2, 0)</f>
        <v>6266000</v>
      </c>
      <c r="J2769" t="s">
        <v>62</v>
      </c>
      <c r="K2769" t="s">
        <v>70</v>
      </c>
      <c r="L2769">
        <v>3</v>
      </c>
      <c r="M2769" s="2">
        <v>183.33</v>
      </c>
      <c r="N2769" s="2">
        <v>250.66666699999999</v>
      </c>
      <c r="O2769" s="2">
        <f>Ventas[[#This Row],[Cantidad]]*Ventas[[#This Row],[Costo unitario]]</f>
        <v>549.99</v>
      </c>
      <c r="P2769" s="2">
        <f>Ventas[[#This Row],[Cantidad]]*Ventas[[#This Row],[Precio unitario]]</f>
        <v>752.000001</v>
      </c>
    </row>
    <row r="2770" spans="2:16" x14ac:dyDescent="0.3">
      <c r="B2770" s="1">
        <v>42463</v>
      </c>
      <c r="C2770">
        <v>2016</v>
      </c>
      <c r="D2770" t="s">
        <v>52</v>
      </c>
      <c r="E2770">
        <v>36</v>
      </c>
      <c r="F2770" t="s">
        <v>89</v>
      </c>
      <c r="G2770" t="s">
        <v>37</v>
      </c>
      <c r="H2770" t="s">
        <v>7</v>
      </c>
      <c r="I2770" s="16">
        <f>VLOOKUP(Ventas[[#This Row],[Estado]], Población[#All], 2, 0)</f>
        <v>1841000</v>
      </c>
      <c r="J2770" t="s">
        <v>62</v>
      </c>
      <c r="K2770" t="s">
        <v>70</v>
      </c>
      <c r="L2770">
        <v>1</v>
      </c>
      <c r="M2770" s="2">
        <v>250</v>
      </c>
      <c r="N2770" s="2">
        <v>365</v>
      </c>
      <c r="O2770" s="2">
        <f>Ventas[[#This Row],[Cantidad]]*Ventas[[#This Row],[Costo unitario]]</f>
        <v>250</v>
      </c>
      <c r="P2770" s="2">
        <f>Ventas[[#This Row],[Cantidad]]*Ventas[[#This Row],[Precio unitario]]</f>
        <v>365</v>
      </c>
    </row>
    <row r="2771" spans="2:16" hidden="1" x14ac:dyDescent="0.3">
      <c r="B2771" s="1">
        <v>42233</v>
      </c>
      <c r="C2771">
        <v>2015</v>
      </c>
      <c r="D2771" t="s">
        <v>56</v>
      </c>
      <c r="E2771">
        <v>36</v>
      </c>
      <c r="F2771" t="s">
        <v>89</v>
      </c>
      <c r="G2771" t="s">
        <v>36</v>
      </c>
      <c r="H2771" t="s">
        <v>5</v>
      </c>
      <c r="I2771" s="16">
        <f>VLOOKUP(Ventas[[#This Row],[Estado]], Población[#All], 2, 0)</f>
        <v>55980000</v>
      </c>
      <c r="J2771" t="s">
        <v>61</v>
      </c>
      <c r="K2771" t="s">
        <v>68</v>
      </c>
      <c r="L2771">
        <v>2</v>
      </c>
      <c r="M2771" s="2">
        <v>636</v>
      </c>
      <c r="N2771" s="2">
        <v>714.5</v>
      </c>
      <c r="O2771" s="2">
        <f>Ventas[[#This Row],[Cantidad]]*Ventas[[#This Row],[Costo unitario]]</f>
        <v>1272</v>
      </c>
      <c r="P2771" s="2">
        <f>Ventas[[#This Row],[Cantidad]]*Ventas[[#This Row],[Precio unitario]]</f>
        <v>1429</v>
      </c>
    </row>
    <row r="2772" spans="2:16" x14ac:dyDescent="0.3">
      <c r="B2772" s="1">
        <v>42395</v>
      </c>
      <c r="C2772">
        <v>2016</v>
      </c>
      <c r="D2772" t="s">
        <v>49</v>
      </c>
      <c r="E2772">
        <v>37</v>
      </c>
      <c r="F2772" t="s">
        <v>89</v>
      </c>
      <c r="G2772" t="s">
        <v>35</v>
      </c>
      <c r="H2772" t="s">
        <v>16</v>
      </c>
      <c r="I2772" s="16">
        <f>VLOOKUP(Ventas[[#This Row],[Estado]], Población[#All], 2, 0)</f>
        <v>2592000</v>
      </c>
      <c r="J2772" t="s">
        <v>63</v>
      </c>
      <c r="K2772" t="s">
        <v>67</v>
      </c>
      <c r="L2772">
        <v>1</v>
      </c>
      <c r="M2772" s="2">
        <v>769</v>
      </c>
      <c r="N2772" s="2">
        <v>793</v>
      </c>
      <c r="O2772" s="2">
        <f>Ventas[[#This Row],[Cantidad]]*Ventas[[#This Row],[Costo unitario]]</f>
        <v>769</v>
      </c>
      <c r="P2772" s="2">
        <f>Ventas[[#This Row],[Cantidad]]*Ventas[[#This Row],[Precio unitario]]</f>
        <v>793</v>
      </c>
    </row>
    <row r="2773" spans="2:16" x14ac:dyDescent="0.3">
      <c r="B2773" s="1">
        <v>42395</v>
      </c>
      <c r="C2773">
        <v>2016</v>
      </c>
      <c r="D2773" t="s">
        <v>49</v>
      </c>
      <c r="E2773">
        <v>37</v>
      </c>
      <c r="F2773" t="s">
        <v>89</v>
      </c>
      <c r="G2773" t="s">
        <v>35</v>
      </c>
      <c r="H2773" t="s">
        <v>16</v>
      </c>
      <c r="I2773" s="16">
        <f>VLOOKUP(Ventas[[#This Row],[Estado]], Población[#All], 2, 0)</f>
        <v>2592000</v>
      </c>
      <c r="J2773" t="s">
        <v>61</v>
      </c>
      <c r="K2773" t="s">
        <v>64</v>
      </c>
      <c r="L2773">
        <v>2</v>
      </c>
      <c r="M2773" s="2">
        <v>150</v>
      </c>
      <c r="N2773" s="2">
        <v>229</v>
      </c>
      <c r="O2773" s="2">
        <f>Ventas[[#This Row],[Cantidad]]*Ventas[[#This Row],[Costo unitario]]</f>
        <v>300</v>
      </c>
      <c r="P2773" s="2">
        <f>Ventas[[#This Row],[Cantidad]]*Ventas[[#This Row],[Precio unitario]]</f>
        <v>458</v>
      </c>
    </row>
    <row r="2774" spans="2:16" x14ac:dyDescent="0.3">
      <c r="B2774" s="1">
        <v>42395</v>
      </c>
      <c r="C2774">
        <v>2016</v>
      </c>
      <c r="D2774" t="s">
        <v>49</v>
      </c>
      <c r="E2774">
        <v>37</v>
      </c>
      <c r="F2774" t="s">
        <v>89</v>
      </c>
      <c r="G2774" t="s">
        <v>35</v>
      </c>
      <c r="H2774" t="s">
        <v>16</v>
      </c>
      <c r="I2774" s="16">
        <f>VLOOKUP(Ventas[[#This Row],[Estado]], Población[#All], 2, 0)</f>
        <v>2592000</v>
      </c>
      <c r="J2774" t="s">
        <v>61</v>
      </c>
      <c r="K2774" t="s">
        <v>64</v>
      </c>
      <c r="L2774">
        <v>1</v>
      </c>
      <c r="M2774" s="2">
        <v>35</v>
      </c>
      <c r="N2774" s="2">
        <v>42</v>
      </c>
      <c r="O2774" s="2">
        <f>Ventas[[#This Row],[Cantidad]]*Ventas[[#This Row],[Costo unitario]]</f>
        <v>35</v>
      </c>
      <c r="P2774" s="2">
        <f>Ventas[[#This Row],[Cantidad]]*Ventas[[#This Row],[Precio unitario]]</f>
        <v>42</v>
      </c>
    </row>
    <row r="2775" spans="2:16" x14ac:dyDescent="0.3">
      <c r="B2775" s="1">
        <v>42395</v>
      </c>
      <c r="C2775">
        <v>2016</v>
      </c>
      <c r="D2775" t="s">
        <v>49</v>
      </c>
      <c r="E2775">
        <v>37</v>
      </c>
      <c r="F2775" t="s">
        <v>89</v>
      </c>
      <c r="G2775" t="s">
        <v>35</v>
      </c>
      <c r="H2775" t="s">
        <v>16</v>
      </c>
      <c r="I2775" s="16">
        <f>VLOOKUP(Ventas[[#This Row],[Estado]], Población[#All], 2, 0)</f>
        <v>2592000</v>
      </c>
      <c r="J2775" t="s">
        <v>61</v>
      </c>
      <c r="K2775" t="s">
        <v>66</v>
      </c>
      <c r="L2775">
        <v>3</v>
      </c>
      <c r="M2775" s="2">
        <v>326.67</v>
      </c>
      <c r="N2775" s="2">
        <v>321.33333299999998</v>
      </c>
      <c r="O2775" s="2">
        <f>Ventas[[#This Row],[Cantidad]]*Ventas[[#This Row],[Costo unitario]]</f>
        <v>980.01</v>
      </c>
      <c r="P2775" s="2">
        <f>Ventas[[#This Row],[Cantidad]]*Ventas[[#This Row],[Precio unitario]]</f>
        <v>963.99999899999989</v>
      </c>
    </row>
    <row r="2776" spans="2:16" x14ac:dyDescent="0.3">
      <c r="B2776" s="1">
        <v>42422</v>
      </c>
      <c r="C2776">
        <v>2016</v>
      </c>
      <c r="D2776" t="s">
        <v>50</v>
      </c>
      <c r="E2776">
        <v>37</v>
      </c>
      <c r="F2776" t="s">
        <v>89</v>
      </c>
      <c r="G2776" t="s">
        <v>35</v>
      </c>
      <c r="H2776" t="s">
        <v>16</v>
      </c>
      <c r="I2776" s="16">
        <f>VLOOKUP(Ventas[[#This Row],[Estado]], Población[#All], 2, 0)</f>
        <v>2592000</v>
      </c>
      <c r="J2776" t="s">
        <v>63</v>
      </c>
      <c r="K2776" t="s">
        <v>67</v>
      </c>
      <c r="L2776">
        <v>1</v>
      </c>
      <c r="M2776" s="2">
        <v>2320</v>
      </c>
      <c r="N2776" s="2">
        <v>3042</v>
      </c>
      <c r="O2776" s="2">
        <f>Ventas[[#This Row],[Cantidad]]*Ventas[[#This Row],[Costo unitario]]</f>
        <v>2320</v>
      </c>
      <c r="P2776" s="2">
        <f>Ventas[[#This Row],[Cantidad]]*Ventas[[#This Row],[Precio unitario]]</f>
        <v>3042</v>
      </c>
    </row>
    <row r="2777" spans="2:16" x14ac:dyDescent="0.3">
      <c r="B2777" s="1">
        <v>42422</v>
      </c>
      <c r="C2777">
        <v>2016</v>
      </c>
      <c r="D2777" t="s">
        <v>50</v>
      </c>
      <c r="E2777">
        <v>37</v>
      </c>
      <c r="F2777" t="s">
        <v>89</v>
      </c>
      <c r="G2777" t="s">
        <v>35</v>
      </c>
      <c r="H2777" t="s">
        <v>16</v>
      </c>
      <c r="I2777" s="16">
        <f>VLOOKUP(Ventas[[#This Row],[Estado]], Población[#All], 2, 0)</f>
        <v>2592000</v>
      </c>
      <c r="J2777" t="s">
        <v>61</v>
      </c>
      <c r="K2777" t="s">
        <v>64</v>
      </c>
      <c r="L2777">
        <v>3</v>
      </c>
      <c r="M2777" s="2">
        <v>338.33</v>
      </c>
      <c r="N2777" s="2">
        <v>448</v>
      </c>
      <c r="O2777" s="2">
        <f>Ventas[[#This Row],[Cantidad]]*Ventas[[#This Row],[Costo unitario]]</f>
        <v>1014.99</v>
      </c>
      <c r="P2777" s="2">
        <f>Ventas[[#This Row],[Cantidad]]*Ventas[[#This Row],[Precio unitario]]</f>
        <v>1344</v>
      </c>
    </row>
    <row r="2778" spans="2:16" x14ac:dyDescent="0.3">
      <c r="B2778" s="1">
        <v>42422</v>
      </c>
      <c r="C2778">
        <v>2016</v>
      </c>
      <c r="D2778" t="s">
        <v>50</v>
      </c>
      <c r="E2778">
        <v>37</v>
      </c>
      <c r="F2778" t="s">
        <v>89</v>
      </c>
      <c r="G2778" t="s">
        <v>35</v>
      </c>
      <c r="H2778" t="s">
        <v>16</v>
      </c>
      <c r="I2778" s="16">
        <f>VLOOKUP(Ventas[[#This Row],[Estado]], Población[#All], 2, 0)</f>
        <v>2592000</v>
      </c>
      <c r="J2778" t="s">
        <v>61</v>
      </c>
      <c r="K2778" t="s">
        <v>64</v>
      </c>
      <c r="L2778">
        <v>1</v>
      </c>
      <c r="M2778" s="2">
        <v>110</v>
      </c>
      <c r="N2778" s="2">
        <v>116</v>
      </c>
      <c r="O2778" s="2">
        <f>Ventas[[#This Row],[Cantidad]]*Ventas[[#This Row],[Costo unitario]]</f>
        <v>110</v>
      </c>
      <c r="P2778" s="2">
        <f>Ventas[[#This Row],[Cantidad]]*Ventas[[#This Row],[Precio unitario]]</f>
        <v>116</v>
      </c>
    </row>
    <row r="2779" spans="2:16" x14ac:dyDescent="0.3">
      <c r="B2779" s="1">
        <v>42422</v>
      </c>
      <c r="C2779">
        <v>2016</v>
      </c>
      <c r="D2779" t="s">
        <v>50</v>
      </c>
      <c r="E2779">
        <v>37</v>
      </c>
      <c r="F2779" t="s">
        <v>89</v>
      </c>
      <c r="G2779" t="s">
        <v>35</v>
      </c>
      <c r="H2779" t="s">
        <v>16</v>
      </c>
      <c r="I2779" s="16">
        <f>VLOOKUP(Ventas[[#This Row],[Estado]], Población[#All], 2, 0)</f>
        <v>2592000</v>
      </c>
      <c r="J2779" t="s">
        <v>61</v>
      </c>
      <c r="K2779" t="s">
        <v>66</v>
      </c>
      <c r="L2779">
        <v>3</v>
      </c>
      <c r="M2779" s="2">
        <v>198.33</v>
      </c>
      <c r="N2779" s="2">
        <v>266</v>
      </c>
      <c r="O2779" s="2">
        <f>Ventas[[#This Row],[Cantidad]]*Ventas[[#This Row],[Costo unitario]]</f>
        <v>594.99</v>
      </c>
      <c r="P2779" s="2">
        <f>Ventas[[#This Row],[Cantidad]]*Ventas[[#This Row],[Precio unitario]]</f>
        <v>798</v>
      </c>
    </row>
    <row r="2780" spans="2:16" x14ac:dyDescent="0.3">
      <c r="B2780" s="1">
        <v>42575</v>
      </c>
      <c r="C2780">
        <v>2016</v>
      </c>
      <c r="D2780" t="s">
        <v>55</v>
      </c>
      <c r="E2780">
        <v>37</v>
      </c>
      <c r="F2780" t="s">
        <v>89</v>
      </c>
      <c r="G2780" t="s">
        <v>35</v>
      </c>
      <c r="H2780" t="s">
        <v>16</v>
      </c>
      <c r="I2780" s="16">
        <f>VLOOKUP(Ventas[[#This Row],[Estado]], Población[#All], 2, 0)</f>
        <v>2592000</v>
      </c>
      <c r="J2780" t="s">
        <v>61</v>
      </c>
      <c r="K2780" t="s">
        <v>64</v>
      </c>
      <c r="L2780">
        <v>3</v>
      </c>
      <c r="M2780" s="2">
        <v>215</v>
      </c>
      <c r="N2780" s="2">
        <v>188.33333300000001</v>
      </c>
      <c r="O2780" s="2">
        <f>Ventas[[#This Row],[Cantidad]]*Ventas[[#This Row],[Costo unitario]]</f>
        <v>645</v>
      </c>
      <c r="P2780" s="2">
        <f>Ventas[[#This Row],[Cantidad]]*Ventas[[#This Row],[Precio unitario]]</f>
        <v>564.999999</v>
      </c>
    </row>
    <row r="2781" spans="2:16" x14ac:dyDescent="0.3">
      <c r="B2781" s="1">
        <v>42575</v>
      </c>
      <c r="C2781">
        <v>2016</v>
      </c>
      <c r="D2781" t="s">
        <v>55</v>
      </c>
      <c r="E2781">
        <v>37</v>
      </c>
      <c r="F2781" t="s">
        <v>89</v>
      </c>
      <c r="G2781" t="s">
        <v>35</v>
      </c>
      <c r="H2781" t="s">
        <v>16</v>
      </c>
      <c r="I2781" s="16">
        <f>VLOOKUP(Ventas[[#This Row],[Estado]], Población[#All], 2, 0)</f>
        <v>2592000</v>
      </c>
      <c r="J2781" t="s">
        <v>61</v>
      </c>
      <c r="K2781" t="s">
        <v>64</v>
      </c>
      <c r="L2781">
        <v>1</v>
      </c>
      <c r="M2781" s="2">
        <v>7</v>
      </c>
      <c r="N2781" s="2">
        <v>12</v>
      </c>
      <c r="O2781" s="2">
        <f>Ventas[[#This Row],[Cantidad]]*Ventas[[#This Row],[Costo unitario]]</f>
        <v>7</v>
      </c>
      <c r="P2781" s="2">
        <f>Ventas[[#This Row],[Cantidad]]*Ventas[[#This Row],[Precio unitario]]</f>
        <v>12</v>
      </c>
    </row>
    <row r="2782" spans="2:16" hidden="1" x14ac:dyDescent="0.3">
      <c r="B2782" s="1">
        <v>42360</v>
      </c>
      <c r="C2782">
        <v>2015</v>
      </c>
      <c r="D2782" t="s">
        <v>60</v>
      </c>
      <c r="E2782">
        <v>37</v>
      </c>
      <c r="F2782" t="s">
        <v>89</v>
      </c>
      <c r="G2782" t="s">
        <v>35</v>
      </c>
      <c r="H2782" t="s">
        <v>16</v>
      </c>
      <c r="I2782" s="16">
        <f>VLOOKUP(Ventas[[#This Row],[Estado]], Población[#All], 2, 0)</f>
        <v>2592000</v>
      </c>
      <c r="J2782" t="s">
        <v>61</v>
      </c>
      <c r="K2782" t="s">
        <v>64</v>
      </c>
      <c r="L2782">
        <v>1</v>
      </c>
      <c r="M2782" s="2">
        <v>15</v>
      </c>
      <c r="N2782" s="2">
        <v>12</v>
      </c>
      <c r="O2782" s="2">
        <f>Ventas[[#This Row],[Cantidad]]*Ventas[[#This Row],[Costo unitario]]</f>
        <v>15</v>
      </c>
      <c r="P2782" s="2">
        <f>Ventas[[#This Row],[Cantidad]]*Ventas[[#This Row],[Precio unitario]]</f>
        <v>12</v>
      </c>
    </row>
    <row r="2783" spans="2:16" hidden="1" x14ac:dyDescent="0.3">
      <c r="B2783" s="1">
        <v>42360</v>
      </c>
      <c r="C2783">
        <v>2015</v>
      </c>
      <c r="D2783" t="s">
        <v>60</v>
      </c>
      <c r="E2783">
        <v>37</v>
      </c>
      <c r="F2783" t="s">
        <v>89</v>
      </c>
      <c r="G2783" t="s">
        <v>35</v>
      </c>
      <c r="H2783" t="s">
        <v>16</v>
      </c>
      <c r="I2783" s="16">
        <f>VLOOKUP(Ventas[[#This Row],[Estado]], Población[#All], 2, 0)</f>
        <v>2592000</v>
      </c>
      <c r="J2783" t="s">
        <v>61</v>
      </c>
      <c r="K2783" t="s">
        <v>66</v>
      </c>
      <c r="L2783">
        <v>3</v>
      </c>
      <c r="M2783" s="2">
        <v>338.33</v>
      </c>
      <c r="N2783" s="2">
        <v>428</v>
      </c>
      <c r="O2783" s="2">
        <f>Ventas[[#This Row],[Cantidad]]*Ventas[[#This Row],[Costo unitario]]</f>
        <v>1014.99</v>
      </c>
      <c r="P2783" s="2">
        <f>Ventas[[#This Row],[Cantidad]]*Ventas[[#This Row],[Precio unitario]]</f>
        <v>1284</v>
      </c>
    </row>
    <row r="2784" spans="2:16" x14ac:dyDescent="0.3">
      <c r="B2784" s="1">
        <v>42464</v>
      </c>
      <c r="C2784">
        <v>2016</v>
      </c>
      <c r="D2784" t="s">
        <v>52</v>
      </c>
      <c r="E2784">
        <v>37</v>
      </c>
      <c r="F2784" t="s">
        <v>89</v>
      </c>
      <c r="G2784" t="s">
        <v>36</v>
      </c>
      <c r="H2784" t="s">
        <v>5</v>
      </c>
      <c r="I2784" s="16">
        <f>VLOOKUP(Ventas[[#This Row],[Estado]], Población[#All], 2, 0)</f>
        <v>55980000</v>
      </c>
      <c r="J2784" t="s">
        <v>62</v>
      </c>
      <c r="K2784" t="s">
        <v>70</v>
      </c>
      <c r="L2784">
        <v>3</v>
      </c>
      <c r="M2784" s="2">
        <v>400</v>
      </c>
      <c r="N2784" s="2">
        <v>545.66666699999996</v>
      </c>
      <c r="O2784" s="2">
        <f>Ventas[[#This Row],[Cantidad]]*Ventas[[#This Row],[Costo unitario]]</f>
        <v>1200</v>
      </c>
      <c r="P2784" s="2">
        <f>Ventas[[#This Row],[Cantidad]]*Ventas[[#This Row],[Precio unitario]]</f>
        <v>1637.0000009999999</v>
      </c>
    </row>
    <row r="2785" spans="2:16" x14ac:dyDescent="0.3">
      <c r="B2785" s="1">
        <v>42509</v>
      </c>
      <c r="C2785">
        <v>2016</v>
      </c>
      <c r="D2785" t="s">
        <v>53</v>
      </c>
      <c r="E2785">
        <v>37</v>
      </c>
      <c r="F2785" t="s">
        <v>89</v>
      </c>
      <c r="G2785" t="s">
        <v>36</v>
      </c>
      <c r="H2785" t="s">
        <v>5</v>
      </c>
      <c r="I2785" s="16">
        <f>VLOOKUP(Ventas[[#This Row],[Estado]], Población[#All], 2, 0)</f>
        <v>55980000</v>
      </c>
      <c r="J2785" t="s">
        <v>62</v>
      </c>
      <c r="K2785" t="s">
        <v>70</v>
      </c>
      <c r="L2785">
        <v>3</v>
      </c>
      <c r="M2785" s="2">
        <v>162</v>
      </c>
      <c r="N2785" s="2">
        <v>199</v>
      </c>
      <c r="O2785" s="2">
        <f>Ventas[[#This Row],[Cantidad]]*Ventas[[#This Row],[Costo unitario]]</f>
        <v>486</v>
      </c>
      <c r="P2785" s="2">
        <f>Ventas[[#This Row],[Cantidad]]*Ventas[[#This Row],[Precio unitario]]</f>
        <v>597</v>
      </c>
    </row>
    <row r="2786" spans="2:16" hidden="1" x14ac:dyDescent="0.3">
      <c r="B2786" s="1">
        <v>42202</v>
      </c>
      <c r="C2786">
        <v>2015</v>
      </c>
      <c r="D2786" t="s">
        <v>55</v>
      </c>
      <c r="E2786">
        <v>37</v>
      </c>
      <c r="F2786" t="s">
        <v>89</v>
      </c>
      <c r="G2786" t="s">
        <v>36</v>
      </c>
      <c r="H2786" t="s">
        <v>5</v>
      </c>
      <c r="I2786" s="16">
        <f>VLOOKUP(Ventas[[#This Row],[Estado]], Población[#All], 2, 0)</f>
        <v>55980000</v>
      </c>
      <c r="J2786" t="s">
        <v>62</v>
      </c>
      <c r="K2786" t="s">
        <v>70</v>
      </c>
      <c r="L2786">
        <v>3</v>
      </c>
      <c r="M2786" s="2">
        <v>252</v>
      </c>
      <c r="N2786" s="2">
        <v>259</v>
      </c>
      <c r="O2786" s="2">
        <f>Ventas[[#This Row],[Cantidad]]*Ventas[[#This Row],[Costo unitario]]</f>
        <v>756</v>
      </c>
      <c r="P2786" s="2">
        <f>Ventas[[#This Row],[Cantidad]]*Ventas[[#This Row],[Precio unitario]]</f>
        <v>777</v>
      </c>
    </row>
    <row r="2787" spans="2:16" hidden="1" x14ac:dyDescent="0.3">
      <c r="B2787" s="1">
        <v>42255</v>
      </c>
      <c r="C2787">
        <v>2015</v>
      </c>
      <c r="D2787" t="s">
        <v>57</v>
      </c>
      <c r="E2787">
        <v>37</v>
      </c>
      <c r="F2787" t="s">
        <v>89</v>
      </c>
      <c r="G2787" t="s">
        <v>36</v>
      </c>
      <c r="H2787" t="s">
        <v>5</v>
      </c>
      <c r="I2787" s="16">
        <f>VLOOKUP(Ventas[[#This Row],[Estado]], Población[#All], 2, 0)</f>
        <v>55980000</v>
      </c>
      <c r="J2787" t="s">
        <v>62</v>
      </c>
      <c r="K2787" t="s">
        <v>70</v>
      </c>
      <c r="L2787">
        <v>2</v>
      </c>
      <c r="M2787" s="2">
        <v>25</v>
      </c>
      <c r="N2787" s="2">
        <v>27.5</v>
      </c>
      <c r="O2787" s="2">
        <f>Ventas[[#This Row],[Cantidad]]*Ventas[[#This Row],[Costo unitario]]</f>
        <v>50</v>
      </c>
      <c r="P2787" s="2">
        <f>Ventas[[#This Row],[Cantidad]]*Ventas[[#This Row],[Precio unitario]]</f>
        <v>55</v>
      </c>
    </row>
    <row r="2788" spans="2:16" hidden="1" x14ac:dyDescent="0.3">
      <c r="B2788" s="1">
        <v>42279</v>
      </c>
      <c r="C2788">
        <v>2015</v>
      </c>
      <c r="D2788" t="s">
        <v>58</v>
      </c>
      <c r="E2788">
        <v>37</v>
      </c>
      <c r="F2788" t="s">
        <v>89</v>
      </c>
      <c r="G2788" t="s">
        <v>36</v>
      </c>
      <c r="H2788" t="s">
        <v>5</v>
      </c>
      <c r="I2788" s="16">
        <f>VLOOKUP(Ventas[[#This Row],[Estado]], Población[#All], 2, 0)</f>
        <v>55980000</v>
      </c>
      <c r="J2788" t="s">
        <v>62</v>
      </c>
      <c r="K2788" t="s">
        <v>70</v>
      </c>
      <c r="L2788">
        <v>3</v>
      </c>
      <c r="M2788" s="2">
        <v>183.33</v>
      </c>
      <c r="N2788" s="2">
        <v>192.66666699999999</v>
      </c>
      <c r="O2788" s="2">
        <f>Ventas[[#This Row],[Cantidad]]*Ventas[[#This Row],[Costo unitario]]</f>
        <v>549.99</v>
      </c>
      <c r="P2788" s="2">
        <f>Ventas[[#This Row],[Cantidad]]*Ventas[[#This Row],[Precio unitario]]</f>
        <v>578.000001</v>
      </c>
    </row>
    <row r="2789" spans="2:16" hidden="1" x14ac:dyDescent="0.3">
      <c r="B2789" s="1">
        <v>42291</v>
      </c>
      <c r="C2789">
        <v>2015</v>
      </c>
      <c r="D2789" t="s">
        <v>58</v>
      </c>
      <c r="E2789">
        <v>37</v>
      </c>
      <c r="F2789" t="s">
        <v>89</v>
      </c>
      <c r="G2789" t="s">
        <v>36</v>
      </c>
      <c r="H2789" t="s">
        <v>5</v>
      </c>
      <c r="I2789" s="16">
        <f>VLOOKUP(Ventas[[#This Row],[Estado]], Población[#All], 2, 0)</f>
        <v>55980000</v>
      </c>
      <c r="J2789" t="s">
        <v>62</v>
      </c>
      <c r="K2789" t="s">
        <v>70</v>
      </c>
      <c r="L2789">
        <v>2</v>
      </c>
      <c r="M2789" s="2">
        <v>783</v>
      </c>
      <c r="N2789" s="2">
        <v>907</v>
      </c>
      <c r="O2789" s="2">
        <f>Ventas[[#This Row],[Cantidad]]*Ventas[[#This Row],[Costo unitario]]</f>
        <v>1566</v>
      </c>
      <c r="P2789" s="2">
        <f>Ventas[[#This Row],[Cantidad]]*Ventas[[#This Row],[Precio unitario]]</f>
        <v>1814</v>
      </c>
    </row>
    <row r="2790" spans="2:16" x14ac:dyDescent="0.3">
      <c r="B2790" s="1">
        <v>42407</v>
      </c>
      <c r="C2790">
        <v>2016</v>
      </c>
      <c r="D2790" t="s">
        <v>50</v>
      </c>
      <c r="E2790">
        <v>38</v>
      </c>
      <c r="F2790" t="s">
        <v>90</v>
      </c>
      <c r="G2790" t="s">
        <v>35</v>
      </c>
      <c r="H2790" t="s">
        <v>15</v>
      </c>
      <c r="I2790" s="16">
        <f>VLOOKUP(Ventas[[#This Row],[Estado]], Población[#All], 2, 0)</f>
        <v>1606000</v>
      </c>
      <c r="J2790" t="s">
        <v>62</v>
      </c>
      <c r="K2790" t="s">
        <v>73</v>
      </c>
      <c r="L2790">
        <v>3</v>
      </c>
      <c r="M2790" s="2">
        <v>72</v>
      </c>
      <c r="N2790" s="2">
        <v>111</v>
      </c>
      <c r="O2790" s="2">
        <f>Ventas[[#This Row],[Cantidad]]*Ventas[[#This Row],[Costo unitario]]</f>
        <v>216</v>
      </c>
      <c r="P2790" s="2">
        <f>Ventas[[#This Row],[Cantidad]]*Ventas[[#This Row],[Precio unitario]]</f>
        <v>333</v>
      </c>
    </row>
    <row r="2791" spans="2:16" x14ac:dyDescent="0.3">
      <c r="B2791" s="1">
        <v>42421</v>
      </c>
      <c r="C2791">
        <v>2016</v>
      </c>
      <c r="D2791" t="s">
        <v>50</v>
      </c>
      <c r="E2791">
        <v>38</v>
      </c>
      <c r="F2791" t="s">
        <v>89</v>
      </c>
      <c r="G2791" t="s">
        <v>37</v>
      </c>
      <c r="H2791" t="s">
        <v>10</v>
      </c>
      <c r="I2791" s="16">
        <f>VLOOKUP(Ventas[[#This Row],[Estado]], Población[#All], 2, 0)</f>
        <v>17930000</v>
      </c>
      <c r="J2791" t="s">
        <v>61</v>
      </c>
      <c r="K2791" t="s">
        <v>66</v>
      </c>
      <c r="L2791">
        <v>3</v>
      </c>
      <c r="M2791" s="2">
        <v>186.67</v>
      </c>
      <c r="N2791" s="2">
        <v>288.33333299999998</v>
      </c>
      <c r="O2791" s="2">
        <f>Ventas[[#This Row],[Cantidad]]*Ventas[[#This Row],[Costo unitario]]</f>
        <v>560.01</v>
      </c>
      <c r="P2791" s="2">
        <f>Ventas[[#This Row],[Cantidad]]*Ventas[[#This Row],[Precio unitario]]</f>
        <v>864.99999899999989</v>
      </c>
    </row>
    <row r="2792" spans="2:16" hidden="1" x14ac:dyDescent="0.3">
      <c r="B2792" s="1">
        <v>42350</v>
      </c>
      <c r="C2792">
        <v>2015</v>
      </c>
      <c r="D2792" t="s">
        <v>60</v>
      </c>
      <c r="E2792">
        <v>38</v>
      </c>
      <c r="F2792" t="s">
        <v>89</v>
      </c>
      <c r="G2792" t="s">
        <v>37</v>
      </c>
      <c r="H2792" t="s">
        <v>10</v>
      </c>
      <c r="I2792" s="16">
        <f>VLOOKUP(Ventas[[#This Row],[Estado]], Población[#All], 2, 0)</f>
        <v>17930000</v>
      </c>
      <c r="J2792" t="s">
        <v>63</v>
      </c>
      <c r="K2792" t="s">
        <v>67</v>
      </c>
      <c r="L2792">
        <v>1</v>
      </c>
      <c r="M2792" s="2">
        <v>2295</v>
      </c>
      <c r="N2792" s="2">
        <v>2694</v>
      </c>
      <c r="O2792" s="2">
        <f>Ventas[[#This Row],[Cantidad]]*Ventas[[#This Row],[Costo unitario]]</f>
        <v>2295</v>
      </c>
      <c r="P2792" s="2">
        <f>Ventas[[#This Row],[Cantidad]]*Ventas[[#This Row],[Precio unitario]]</f>
        <v>2694</v>
      </c>
    </row>
    <row r="2793" spans="2:16" hidden="1" x14ac:dyDescent="0.3">
      <c r="B2793" s="1">
        <v>42350</v>
      </c>
      <c r="C2793">
        <v>2015</v>
      </c>
      <c r="D2793" t="s">
        <v>60</v>
      </c>
      <c r="E2793">
        <v>38</v>
      </c>
      <c r="F2793" t="s">
        <v>89</v>
      </c>
      <c r="G2793" t="s">
        <v>37</v>
      </c>
      <c r="H2793" t="s">
        <v>10</v>
      </c>
      <c r="I2793" s="16">
        <f>VLOOKUP(Ventas[[#This Row],[Estado]], Población[#All], 2, 0)</f>
        <v>17930000</v>
      </c>
      <c r="J2793" t="s">
        <v>61</v>
      </c>
      <c r="K2793" t="s">
        <v>66</v>
      </c>
      <c r="L2793">
        <v>3</v>
      </c>
      <c r="M2793" s="2">
        <v>326.67</v>
      </c>
      <c r="N2793" s="2">
        <v>428.33333299999998</v>
      </c>
      <c r="O2793" s="2">
        <f>Ventas[[#This Row],[Cantidad]]*Ventas[[#This Row],[Costo unitario]]</f>
        <v>980.01</v>
      </c>
      <c r="P2793" s="2">
        <f>Ventas[[#This Row],[Cantidad]]*Ventas[[#This Row],[Precio unitario]]</f>
        <v>1284.9999989999999</v>
      </c>
    </row>
    <row r="2794" spans="2:16" x14ac:dyDescent="0.3">
      <c r="B2794" s="1">
        <v>42417</v>
      </c>
      <c r="C2794">
        <v>2016</v>
      </c>
      <c r="D2794" t="s">
        <v>50</v>
      </c>
      <c r="E2794">
        <v>39</v>
      </c>
      <c r="F2794" t="s">
        <v>90</v>
      </c>
      <c r="G2794" t="s">
        <v>35</v>
      </c>
      <c r="H2794" t="s">
        <v>3</v>
      </c>
      <c r="I2794" s="16">
        <f>VLOOKUP(Ventas[[#This Row],[Estado]], Población[#All], 2, 0)</f>
        <v>1315000</v>
      </c>
      <c r="J2794" t="s">
        <v>63</v>
      </c>
      <c r="K2794" t="s">
        <v>67</v>
      </c>
      <c r="L2794">
        <v>3</v>
      </c>
      <c r="M2794" s="2">
        <v>765</v>
      </c>
      <c r="N2794" s="2">
        <v>735</v>
      </c>
      <c r="O2794" s="2">
        <f>Ventas[[#This Row],[Cantidad]]*Ventas[[#This Row],[Costo unitario]]</f>
        <v>2295</v>
      </c>
      <c r="P2794" s="2">
        <f>Ventas[[#This Row],[Cantidad]]*Ventas[[#This Row],[Precio unitario]]</f>
        <v>2205</v>
      </c>
    </row>
    <row r="2795" spans="2:16" hidden="1" x14ac:dyDescent="0.3">
      <c r="B2795" s="1">
        <v>42295</v>
      </c>
      <c r="C2795">
        <v>2015</v>
      </c>
      <c r="D2795" t="s">
        <v>58</v>
      </c>
      <c r="E2795">
        <v>39</v>
      </c>
      <c r="F2795" t="s">
        <v>90</v>
      </c>
      <c r="G2795" t="s">
        <v>37</v>
      </c>
      <c r="H2795" t="s">
        <v>7</v>
      </c>
      <c r="I2795" s="16">
        <f>VLOOKUP(Ventas[[#This Row],[Estado]], Población[#All], 2, 0)</f>
        <v>1841000</v>
      </c>
      <c r="J2795" t="s">
        <v>62</v>
      </c>
      <c r="K2795" t="s">
        <v>70</v>
      </c>
      <c r="L2795">
        <v>1</v>
      </c>
      <c r="M2795" s="2">
        <v>1250</v>
      </c>
      <c r="N2795" s="2">
        <v>1604</v>
      </c>
      <c r="O2795" s="2">
        <f>Ventas[[#This Row],[Cantidad]]*Ventas[[#This Row],[Costo unitario]]</f>
        <v>1250</v>
      </c>
      <c r="P2795" s="2">
        <f>Ventas[[#This Row],[Cantidad]]*Ventas[[#This Row],[Precio unitario]]</f>
        <v>1604</v>
      </c>
    </row>
    <row r="2796" spans="2:16" x14ac:dyDescent="0.3">
      <c r="B2796" s="1">
        <v>42555</v>
      </c>
      <c r="C2796">
        <v>2016</v>
      </c>
      <c r="D2796" t="s">
        <v>55</v>
      </c>
      <c r="E2796">
        <v>37</v>
      </c>
      <c r="F2796" t="s">
        <v>90</v>
      </c>
      <c r="G2796" t="s">
        <v>35</v>
      </c>
      <c r="H2796" t="s">
        <v>16</v>
      </c>
      <c r="I2796" s="16">
        <f>VLOOKUP(Ventas[[#This Row],[Estado]], Población[#All], 2, 0)</f>
        <v>2592000</v>
      </c>
      <c r="J2796" t="s">
        <v>61</v>
      </c>
      <c r="K2796" t="s">
        <v>66</v>
      </c>
      <c r="L2796">
        <v>3</v>
      </c>
      <c r="M2796" s="2">
        <v>338.33</v>
      </c>
      <c r="N2796" s="2">
        <v>390.66666700000002</v>
      </c>
      <c r="O2796" s="2">
        <f>Ventas[[#This Row],[Cantidad]]*Ventas[[#This Row],[Costo unitario]]</f>
        <v>1014.99</v>
      </c>
      <c r="P2796" s="2">
        <f>Ventas[[#This Row],[Cantidad]]*Ventas[[#This Row],[Precio unitario]]</f>
        <v>1172.0000010000001</v>
      </c>
    </row>
    <row r="2797" spans="2:16" x14ac:dyDescent="0.3">
      <c r="B2797" s="1">
        <v>42555</v>
      </c>
      <c r="C2797">
        <v>2016</v>
      </c>
      <c r="D2797" t="s">
        <v>55</v>
      </c>
      <c r="E2797">
        <v>37</v>
      </c>
      <c r="F2797" t="s">
        <v>90</v>
      </c>
      <c r="G2797" t="s">
        <v>35</v>
      </c>
      <c r="H2797" t="s">
        <v>16</v>
      </c>
      <c r="I2797" s="16">
        <f>VLOOKUP(Ventas[[#This Row],[Estado]], Población[#All], 2, 0)</f>
        <v>2592000</v>
      </c>
      <c r="J2797" t="s">
        <v>62</v>
      </c>
      <c r="K2797" t="s">
        <v>73</v>
      </c>
      <c r="L2797">
        <v>2</v>
      </c>
      <c r="M2797" s="2">
        <v>63</v>
      </c>
      <c r="N2797" s="2">
        <v>80.5</v>
      </c>
      <c r="O2797" s="2">
        <f>Ventas[[#This Row],[Cantidad]]*Ventas[[#This Row],[Costo unitario]]</f>
        <v>126</v>
      </c>
      <c r="P2797" s="2">
        <f>Ventas[[#This Row],[Cantidad]]*Ventas[[#This Row],[Precio unitario]]</f>
        <v>161</v>
      </c>
    </row>
    <row r="2798" spans="2:16" hidden="1" x14ac:dyDescent="0.3">
      <c r="B2798" s="1">
        <v>42367</v>
      </c>
      <c r="C2798">
        <v>2015</v>
      </c>
      <c r="D2798" t="s">
        <v>60</v>
      </c>
      <c r="E2798">
        <v>37</v>
      </c>
      <c r="F2798" t="s">
        <v>90</v>
      </c>
      <c r="G2798" t="s">
        <v>35</v>
      </c>
      <c r="H2798" t="s">
        <v>16</v>
      </c>
      <c r="I2798" s="16">
        <f>VLOOKUP(Ventas[[#This Row],[Estado]], Población[#All], 2, 0)</f>
        <v>2592000</v>
      </c>
      <c r="J2798" t="s">
        <v>61</v>
      </c>
      <c r="K2798" t="s">
        <v>66</v>
      </c>
      <c r="L2798">
        <v>3</v>
      </c>
      <c r="M2798" s="2">
        <v>221.67</v>
      </c>
      <c r="N2798" s="2">
        <v>270</v>
      </c>
      <c r="O2798" s="2">
        <f>Ventas[[#This Row],[Cantidad]]*Ventas[[#This Row],[Costo unitario]]</f>
        <v>665.01</v>
      </c>
      <c r="P2798" s="2">
        <f>Ventas[[#This Row],[Cantidad]]*Ventas[[#This Row],[Precio unitario]]</f>
        <v>810</v>
      </c>
    </row>
    <row r="2799" spans="2:16" hidden="1" x14ac:dyDescent="0.3">
      <c r="B2799" s="1">
        <v>42367</v>
      </c>
      <c r="C2799">
        <v>2015</v>
      </c>
      <c r="D2799" t="s">
        <v>60</v>
      </c>
      <c r="E2799">
        <v>37</v>
      </c>
      <c r="F2799" t="s">
        <v>90</v>
      </c>
      <c r="G2799" t="s">
        <v>35</v>
      </c>
      <c r="H2799" t="s">
        <v>16</v>
      </c>
      <c r="I2799" s="16">
        <f>VLOOKUP(Ventas[[#This Row],[Estado]], Población[#All], 2, 0)</f>
        <v>2592000</v>
      </c>
      <c r="J2799" t="s">
        <v>62</v>
      </c>
      <c r="K2799" t="s">
        <v>73</v>
      </c>
      <c r="L2799">
        <v>2</v>
      </c>
      <c r="M2799" s="2">
        <v>76.5</v>
      </c>
      <c r="N2799" s="2">
        <v>114</v>
      </c>
      <c r="O2799" s="2">
        <f>Ventas[[#This Row],[Cantidad]]*Ventas[[#This Row],[Costo unitario]]</f>
        <v>153</v>
      </c>
      <c r="P2799" s="2">
        <f>Ventas[[#This Row],[Cantidad]]*Ventas[[#This Row],[Precio unitario]]</f>
        <v>228</v>
      </c>
    </row>
    <row r="2800" spans="2:16" x14ac:dyDescent="0.3">
      <c r="B2800" s="1">
        <v>42380</v>
      </c>
      <c r="C2800">
        <v>2016</v>
      </c>
      <c r="D2800" t="s">
        <v>49</v>
      </c>
      <c r="E2800">
        <v>37</v>
      </c>
      <c r="F2800" t="s">
        <v>89</v>
      </c>
      <c r="G2800" t="s">
        <v>37</v>
      </c>
      <c r="H2800" t="s">
        <v>10</v>
      </c>
      <c r="I2800" s="16">
        <f>VLOOKUP(Ventas[[#This Row],[Estado]], Población[#All], 2, 0)</f>
        <v>17930000</v>
      </c>
      <c r="J2800" t="s">
        <v>61</v>
      </c>
      <c r="K2800" t="s">
        <v>71</v>
      </c>
      <c r="L2800">
        <v>2</v>
      </c>
      <c r="M2800" s="2">
        <v>11</v>
      </c>
      <c r="N2800" s="2">
        <v>17</v>
      </c>
      <c r="O2800" s="2">
        <f>Ventas[[#This Row],[Cantidad]]*Ventas[[#This Row],[Costo unitario]]</f>
        <v>22</v>
      </c>
      <c r="P2800" s="2">
        <f>Ventas[[#This Row],[Cantidad]]*Ventas[[#This Row],[Precio unitario]]</f>
        <v>34</v>
      </c>
    </row>
    <row r="2801" spans="2:16" x14ac:dyDescent="0.3">
      <c r="B2801" s="1">
        <v>42380</v>
      </c>
      <c r="C2801">
        <v>2016</v>
      </c>
      <c r="D2801" t="s">
        <v>49</v>
      </c>
      <c r="E2801">
        <v>37</v>
      </c>
      <c r="F2801" t="s">
        <v>89</v>
      </c>
      <c r="G2801" t="s">
        <v>37</v>
      </c>
      <c r="H2801" t="s">
        <v>10</v>
      </c>
      <c r="I2801" s="16">
        <f>VLOOKUP(Ventas[[#This Row],[Estado]], Población[#All], 2, 0)</f>
        <v>17930000</v>
      </c>
      <c r="J2801" t="s">
        <v>62</v>
      </c>
      <c r="K2801" t="s">
        <v>79</v>
      </c>
      <c r="L2801">
        <v>3</v>
      </c>
      <c r="M2801" s="2">
        <v>106</v>
      </c>
      <c r="N2801" s="2">
        <v>165.66666699999999</v>
      </c>
      <c r="O2801" s="2">
        <f>Ventas[[#This Row],[Cantidad]]*Ventas[[#This Row],[Costo unitario]]</f>
        <v>318</v>
      </c>
      <c r="P2801" s="2">
        <f>Ventas[[#This Row],[Cantidad]]*Ventas[[#This Row],[Precio unitario]]</f>
        <v>497.000001</v>
      </c>
    </row>
    <row r="2802" spans="2:16" x14ac:dyDescent="0.3">
      <c r="B2802" s="1">
        <v>42381</v>
      </c>
      <c r="C2802">
        <v>2016</v>
      </c>
      <c r="D2802" t="s">
        <v>49</v>
      </c>
      <c r="E2802">
        <v>38</v>
      </c>
      <c r="F2802" t="s">
        <v>90</v>
      </c>
      <c r="G2802" t="s">
        <v>36</v>
      </c>
      <c r="H2802" t="s">
        <v>5</v>
      </c>
      <c r="I2802" s="16">
        <f>VLOOKUP(Ventas[[#This Row],[Estado]], Población[#All], 2, 0)</f>
        <v>55980000</v>
      </c>
      <c r="J2802" t="s">
        <v>61</v>
      </c>
      <c r="K2802" t="s">
        <v>78</v>
      </c>
      <c r="L2802">
        <v>1</v>
      </c>
      <c r="M2802" s="2">
        <v>10</v>
      </c>
      <c r="N2802" s="2">
        <v>13</v>
      </c>
      <c r="O2802" s="2">
        <f>Ventas[[#This Row],[Cantidad]]*Ventas[[#This Row],[Costo unitario]]</f>
        <v>10</v>
      </c>
      <c r="P2802" s="2">
        <f>Ventas[[#This Row],[Cantidad]]*Ventas[[#This Row],[Precio unitario]]</f>
        <v>13</v>
      </c>
    </row>
    <row r="2803" spans="2:16" x14ac:dyDescent="0.3">
      <c r="B2803" s="1">
        <v>42381</v>
      </c>
      <c r="C2803">
        <v>2016</v>
      </c>
      <c r="D2803" t="s">
        <v>49</v>
      </c>
      <c r="E2803">
        <v>38</v>
      </c>
      <c r="F2803" t="s">
        <v>90</v>
      </c>
      <c r="G2803" t="s">
        <v>36</v>
      </c>
      <c r="H2803" t="s">
        <v>5</v>
      </c>
      <c r="I2803" s="16">
        <f>VLOOKUP(Ventas[[#This Row],[Estado]], Población[#All], 2, 0)</f>
        <v>55980000</v>
      </c>
      <c r="J2803" t="s">
        <v>61</v>
      </c>
      <c r="K2803" t="s">
        <v>76</v>
      </c>
      <c r="L2803">
        <v>3</v>
      </c>
      <c r="M2803" s="2">
        <v>47.67</v>
      </c>
      <c r="N2803" s="2">
        <v>56.666666999999997</v>
      </c>
      <c r="O2803" s="2">
        <f>Ventas[[#This Row],[Cantidad]]*Ventas[[#This Row],[Costo unitario]]</f>
        <v>143.01</v>
      </c>
      <c r="P2803" s="2">
        <f>Ventas[[#This Row],[Cantidad]]*Ventas[[#This Row],[Precio unitario]]</f>
        <v>170.000001</v>
      </c>
    </row>
    <row r="2804" spans="2:16" x14ac:dyDescent="0.3">
      <c r="B2804" s="1">
        <v>42406</v>
      </c>
      <c r="C2804">
        <v>2016</v>
      </c>
      <c r="D2804" t="s">
        <v>50</v>
      </c>
      <c r="E2804">
        <v>38</v>
      </c>
      <c r="F2804" t="s">
        <v>90</v>
      </c>
      <c r="G2804" t="s">
        <v>36</v>
      </c>
      <c r="H2804" t="s">
        <v>5</v>
      </c>
      <c r="I2804" s="16">
        <f>VLOOKUP(Ventas[[#This Row],[Estado]], Población[#All], 2, 0)</f>
        <v>55980000</v>
      </c>
      <c r="J2804" t="s">
        <v>61</v>
      </c>
      <c r="K2804" t="s">
        <v>78</v>
      </c>
      <c r="L2804">
        <v>3</v>
      </c>
      <c r="M2804" s="2">
        <v>36.67</v>
      </c>
      <c r="N2804" s="2">
        <v>45.666666999999997</v>
      </c>
      <c r="O2804" s="2">
        <f>Ventas[[#This Row],[Cantidad]]*Ventas[[#This Row],[Costo unitario]]</f>
        <v>110.01</v>
      </c>
      <c r="P2804" s="2">
        <f>Ventas[[#This Row],[Cantidad]]*Ventas[[#This Row],[Precio unitario]]</f>
        <v>137.000001</v>
      </c>
    </row>
    <row r="2805" spans="2:16" x14ac:dyDescent="0.3">
      <c r="B2805" s="1">
        <v>42417</v>
      </c>
      <c r="C2805">
        <v>2016</v>
      </c>
      <c r="D2805" t="s">
        <v>50</v>
      </c>
      <c r="E2805">
        <v>38</v>
      </c>
      <c r="F2805" t="s">
        <v>90</v>
      </c>
      <c r="G2805" t="s">
        <v>36</v>
      </c>
      <c r="H2805" t="s">
        <v>5</v>
      </c>
      <c r="I2805" s="16">
        <f>VLOOKUP(Ventas[[#This Row],[Estado]], Población[#All], 2, 0)</f>
        <v>55980000</v>
      </c>
      <c r="J2805" t="s">
        <v>63</v>
      </c>
      <c r="K2805" t="s">
        <v>67</v>
      </c>
      <c r="L2805">
        <v>2</v>
      </c>
      <c r="M2805" s="2">
        <v>282.5</v>
      </c>
      <c r="N2805" s="2">
        <v>268</v>
      </c>
      <c r="O2805" s="2">
        <f>Ventas[[#This Row],[Cantidad]]*Ventas[[#This Row],[Costo unitario]]</f>
        <v>565</v>
      </c>
      <c r="P2805" s="2">
        <f>Ventas[[#This Row],[Cantidad]]*Ventas[[#This Row],[Precio unitario]]</f>
        <v>536</v>
      </c>
    </row>
    <row r="2806" spans="2:16" x14ac:dyDescent="0.3">
      <c r="B2806" s="1">
        <v>42419</v>
      </c>
      <c r="C2806">
        <v>2016</v>
      </c>
      <c r="D2806" t="s">
        <v>50</v>
      </c>
      <c r="E2806">
        <v>38</v>
      </c>
      <c r="F2806" t="s">
        <v>90</v>
      </c>
      <c r="G2806" t="s">
        <v>36</v>
      </c>
      <c r="H2806" t="s">
        <v>5</v>
      </c>
      <c r="I2806" s="16">
        <f>VLOOKUP(Ventas[[#This Row],[Estado]], Población[#All], 2, 0)</f>
        <v>55980000</v>
      </c>
      <c r="J2806" t="s">
        <v>61</v>
      </c>
      <c r="K2806" t="s">
        <v>78</v>
      </c>
      <c r="L2806">
        <v>2</v>
      </c>
      <c r="M2806" s="2">
        <v>75</v>
      </c>
      <c r="N2806" s="2">
        <v>93</v>
      </c>
      <c r="O2806" s="2">
        <f>Ventas[[#This Row],[Cantidad]]*Ventas[[#This Row],[Costo unitario]]</f>
        <v>150</v>
      </c>
      <c r="P2806" s="2">
        <f>Ventas[[#This Row],[Cantidad]]*Ventas[[#This Row],[Precio unitario]]</f>
        <v>186</v>
      </c>
    </row>
    <row r="2807" spans="2:16" x14ac:dyDescent="0.3">
      <c r="B2807" s="1">
        <v>42422</v>
      </c>
      <c r="C2807">
        <v>2016</v>
      </c>
      <c r="D2807" t="s">
        <v>50</v>
      </c>
      <c r="E2807">
        <v>38</v>
      </c>
      <c r="F2807" t="s">
        <v>90</v>
      </c>
      <c r="G2807" t="s">
        <v>36</v>
      </c>
      <c r="H2807" t="s">
        <v>5</v>
      </c>
      <c r="I2807" s="16">
        <f>VLOOKUP(Ventas[[#This Row],[Estado]], Población[#All], 2, 0)</f>
        <v>55980000</v>
      </c>
      <c r="J2807" t="s">
        <v>63</v>
      </c>
      <c r="K2807" t="s">
        <v>74</v>
      </c>
      <c r="L2807">
        <v>1</v>
      </c>
      <c r="M2807" s="2">
        <v>742</v>
      </c>
      <c r="N2807" s="2">
        <v>800</v>
      </c>
      <c r="O2807" s="2">
        <f>Ventas[[#This Row],[Cantidad]]*Ventas[[#This Row],[Costo unitario]]</f>
        <v>742</v>
      </c>
      <c r="P2807" s="2">
        <f>Ventas[[#This Row],[Cantidad]]*Ventas[[#This Row],[Precio unitario]]</f>
        <v>800</v>
      </c>
    </row>
    <row r="2808" spans="2:16" x14ac:dyDescent="0.3">
      <c r="B2808" s="1">
        <v>42430</v>
      </c>
      <c r="C2808">
        <v>2016</v>
      </c>
      <c r="D2808" t="s">
        <v>51</v>
      </c>
      <c r="E2808">
        <v>38</v>
      </c>
      <c r="F2808" t="s">
        <v>90</v>
      </c>
      <c r="G2808" t="s">
        <v>36</v>
      </c>
      <c r="H2808" t="s">
        <v>5</v>
      </c>
      <c r="I2808" s="16">
        <f>VLOOKUP(Ventas[[#This Row],[Estado]], Población[#All], 2, 0)</f>
        <v>55980000</v>
      </c>
      <c r="J2808" t="s">
        <v>62</v>
      </c>
      <c r="K2808" t="s">
        <v>70</v>
      </c>
      <c r="L2808">
        <v>1</v>
      </c>
      <c r="M2808" s="2">
        <v>648</v>
      </c>
      <c r="N2808" s="2">
        <v>925</v>
      </c>
      <c r="O2808" s="2">
        <f>Ventas[[#This Row],[Cantidad]]*Ventas[[#This Row],[Costo unitario]]</f>
        <v>648</v>
      </c>
      <c r="P2808" s="2">
        <f>Ventas[[#This Row],[Cantidad]]*Ventas[[#This Row],[Precio unitario]]</f>
        <v>925</v>
      </c>
    </row>
    <row r="2809" spans="2:16" x14ac:dyDescent="0.3">
      <c r="B2809" s="1">
        <v>42452</v>
      </c>
      <c r="C2809">
        <v>2016</v>
      </c>
      <c r="D2809" t="s">
        <v>51</v>
      </c>
      <c r="E2809">
        <v>38</v>
      </c>
      <c r="F2809" t="s">
        <v>90</v>
      </c>
      <c r="G2809" t="s">
        <v>36</v>
      </c>
      <c r="H2809" t="s">
        <v>5</v>
      </c>
      <c r="I2809" s="16">
        <f>VLOOKUP(Ventas[[#This Row],[Estado]], Población[#All], 2, 0)</f>
        <v>55980000</v>
      </c>
      <c r="J2809" t="s">
        <v>62</v>
      </c>
      <c r="K2809" t="s">
        <v>70</v>
      </c>
      <c r="L2809">
        <v>1</v>
      </c>
      <c r="M2809" s="2">
        <v>1250</v>
      </c>
      <c r="N2809" s="2">
        <v>1755</v>
      </c>
      <c r="O2809" s="2">
        <f>Ventas[[#This Row],[Cantidad]]*Ventas[[#This Row],[Costo unitario]]</f>
        <v>1250</v>
      </c>
      <c r="P2809" s="2">
        <f>Ventas[[#This Row],[Cantidad]]*Ventas[[#This Row],[Precio unitario]]</f>
        <v>1755</v>
      </c>
    </row>
    <row r="2810" spans="2:16" x14ac:dyDescent="0.3">
      <c r="B2810" s="1">
        <v>42457</v>
      </c>
      <c r="C2810">
        <v>2016</v>
      </c>
      <c r="D2810" t="s">
        <v>51</v>
      </c>
      <c r="E2810">
        <v>38</v>
      </c>
      <c r="F2810" t="s">
        <v>90</v>
      </c>
      <c r="G2810" t="s">
        <v>36</v>
      </c>
      <c r="H2810" t="s">
        <v>5</v>
      </c>
      <c r="I2810" s="16">
        <f>VLOOKUP(Ventas[[#This Row],[Estado]], Población[#All], 2, 0)</f>
        <v>55980000</v>
      </c>
      <c r="J2810" t="s">
        <v>63</v>
      </c>
      <c r="K2810" t="s">
        <v>74</v>
      </c>
      <c r="L2810">
        <v>3</v>
      </c>
      <c r="M2810" s="2">
        <v>405</v>
      </c>
      <c r="N2810" s="2">
        <v>440.66666700000002</v>
      </c>
      <c r="O2810" s="2">
        <f>Ventas[[#This Row],[Cantidad]]*Ventas[[#This Row],[Costo unitario]]</f>
        <v>1215</v>
      </c>
      <c r="P2810" s="2">
        <f>Ventas[[#This Row],[Cantidad]]*Ventas[[#This Row],[Precio unitario]]</f>
        <v>1322.0000010000001</v>
      </c>
    </row>
    <row r="2811" spans="2:16" x14ac:dyDescent="0.3">
      <c r="B2811" s="1">
        <v>42457</v>
      </c>
      <c r="C2811">
        <v>2016</v>
      </c>
      <c r="D2811" t="s">
        <v>51</v>
      </c>
      <c r="E2811">
        <v>38</v>
      </c>
      <c r="F2811" t="s">
        <v>90</v>
      </c>
      <c r="G2811" t="s">
        <v>36</v>
      </c>
      <c r="H2811" t="s">
        <v>5</v>
      </c>
      <c r="I2811" s="16">
        <f>VLOOKUP(Ventas[[#This Row],[Estado]], Población[#All], 2, 0)</f>
        <v>55980000</v>
      </c>
      <c r="J2811" t="s">
        <v>61</v>
      </c>
      <c r="K2811" t="s">
        <v>78</v>
      </c>
      <c r="L2811">
        <v>3</v>
      </c>
      <c r="M2811" s="2">
        <v>40</v>
      </c>
      <c r="N2811" s="2">
        <v>52</v>
      </c>
      <c r="O2811" s="2">
        <f>Ventas[[#This Row],[Cantidad]]*Ventas[[#This Row],[Costo unitario]]</f>
        <v>120</v>
      </c>
      <c r="P2811" s="2">
        <f>Ventas[[#This Row],[Cantidad]]*Ventas[[#This Row],[Precio unitario]]</f>
        <v>156</v>
      </c>
    </row>
    <row r="2812" spans="2:16" x14ac:dyDescent="0.3">
      <c r="B2812" s="1">
        <v>42457</v>
      </c>
      <c r="C2812">
        <v>2016</v>
      </c>
      <c r="D2812" t="s">
        <v>51</v>
      </c>
      <c r="E2812">
        <v>38</v>
      </c>
      <c r="F2812" t="s">
        <v>90</v>
      </c>
      <c r="G2812" t="s">
        <v>36</v>
      </c>
      <c r="H2812" t="s">
        <v>5</v>
      </c>
      <c r="I2812" s="16">
        <f>VLOOKUP(Ventas[[#This Row],[Estado]], Población[#All], 2, 0)</f>
        <v>55980000</v>
      </c>
      <c r="J2812" t="s">
        <v>61</v>
      </c>
      <c r="K2812" t="s">
        <v>78</v>
      </c>
      <c r="L2812">
        <v>3</v>
      </c>
      <c r="M2812" s="2">
        <v>39</v>
      </c>
      <c r="N2812" s="2">
        <v>55.666666999999997</v>
      </c>
      <c r="O2812" s="2">
        <f>Ventas[[#This Row],[Cantidad]]*Ventas[[#This Row],[Costo unitario]]</f>
        <v>117</v>
      </c>
      <c r="P2812" s="2">
        <f>Ventas[[#This Row],[Cantidad]]*Ventas[[#This Row],[Precio unitario]]</f>
        <v>167.000001</v>
      </c>
    </row>
    <row r="2813" spans="2:16" x14ac:dyDescent="0.3">
      <c r="B2813" s="1">
        <v>42464</v>
      </c>
      <c r="C2813">
        <v>2016</v>
      </c>
      <c r="D2813" t="s">
        <v>52</v>
      </c>
      <c r="E2813">
        <v>38</v>
      </c>
      <c r="F2813" t="s">
        <v>90</v>
      </c>
      <c r="G2813" t="s">
        <v>36</v>
      </c>
      <c r="H2813" t="s">
        <v>5</v>
      </c>
      <c r="I2813" s="16">
        <f>VLOOKUP(Ventas[[#This Row],[Estado]], Población[#All], 2, 0)</f>
        <v>55980000</v>
      </c>
      <c r="J2813" t="s">
        <v>63</v>
      </c>
      <c r="K2813" t="s">
        <v>67</v>
      </c>
      <c r="L2813">
        <v>1</v>
      </c>
      <c r="M2813" s="2">
        <v>2295</v>
      </c>
      <c r="N2813" s="2">
        <v>2510</v>
      </c>
      <c r="O2813" s="2">
        <f>Ventas[[#This Row],[Cantidad]]*Ventas[[#This Row],[Costo unitario]]</f>
        <v>2295</v>
      </c>
      <c r="P2813" s="2">
        <f>Ventas[[#This Row],[Cantidad]]*Ventas[[#This Row],[Precio unitario]]</f>
        <v>2510</v>
      </c>
    </row>
    <row r="2814" spans="2:16" x14ac:dyDescent="0.3">
      <c r="B2814" s="1">
        <v>42494</v>
      </c>
      <c r="C2814">
        <v>2016</v>
      </c>
      <c r="D2814" t="s">
        <v>53</v>
      </c>
      <c r="E2814">
        <v>38</v>
      </c>
      <c r="F2814" t="s">
        <v>90</v>
      </c>
      <c r="G2814" t="s">
        <v>36</v>
      </c>
      <c r="H2814" t="s">
        <v>5</v>
      </c>
      <c r="I2814" s="16">
        <f>VLOOKUP(Ventas[[#This Row],[Estado]], Población[#All], 2, 0)</f>
        <v>55980000</v>
      </c>
      <c r="J2814" t="s">
        <v>62</v>
      </c>
      <c r="K2814" t="s">
        <v>70</v>
      </c>
      <c r="L2814">
        <v>3</v>
      </c>
      <c r="M2814" s="2">
        <v>166.67</v>
      </c>
      <c r="N2814" s="2">
        <v>170</v>
      </c>
      <c r="O2814" s="2">
        <f>Ventas[[#This Row],[Cantidad]]*Ventas[[#This Row],[Costo unitario]]</f>
        <v>500.01</v>
      </c>
      <c r="P2814" s="2">
        <f>Ventas[[#This Row],[Cantidad]]*Ventas[[#This Row],[Precio unitario]]</f>
        <v>510</v>
      </c>
    </row>
    <row r="2815" spans="2:16" x14ac:dyDescent="0.3">
      <c r="B2815" s="1">
        <v>42526</v>
      </c>
      <c r="C2815">
        <v>2016</v>
      </c>
      <c r="D2815" t="s">
        <v>54</v>
      </c>
      <c r="E2815">
        <v>38</v>
      </c>
      <c r="F2815" t="s">
        <v>90</v>
      </c>
      <c r="G2815" t="s">
        <v>36</v>
      </c>
      <c r="H2815" t="s">
        <v>5</v>
      </c>
      <c r="I2815" s="16">
        <f>VLOOKUP(Ventas[[#This Row],[Estado]], Población[#All], 2, 0)</f>
        <v>55980000</v>
      </c>
      <c r="J2815" t="s">
        <v>63</v>
      </c>
      <c r="K2815" t="s">
        <v>74</v>
      </c>
      <c r="L2815">
        <v>1</v>
      </c>
      <c r="M2815" s="2">
        <v>742</v>
      </c>
      <c r="N2815" s="2">
        <v>822</v>
      </c>
      <c r="O2815" s="2">
        <f>Ventas[[#This Row],[Cantidad]]*Ventas[[#This Row],[Costo unitario]]</f>
        <v>742</v>
      </c>
      <c r="P2815" s="2">
        <f>Ventas[[#This Row],[Cantidad]]*Ventas[[#This Row],[Precio unitario]]</f>
        <v>822</v>
      </c>
    </row>
    <row r="2816" spans="2:16" x14ac:dyDescent="0.3">
      <c r="B2816" s="1">
        <v>42526</v>
      </c>
      <c r="C2816">
        <v>2016</v>
      </c>
      <c r="D2816" t="s">
        <v>54</v>
      </c>
      <c r="E2816">
        <v>38</v>
      </c>
      <c r="F2816" t="s">
        <v>90</v>
      </c>
      <c r="G2816" t="s">
        <v>36</v>
      </c>
      <c r="H2816" t="s">
        <v>5</v>
      </c>
      <c r="I2816" s="16">
        <f>VLOOKUP(Ventas[[#This Row],[Estado]], Población[#All], 2, 0)</f>
        <v>55980000</v>
      </c>
      <c r="J2816" t="s">
        <v>61</v>
      </c>
      <c r="K2816" t="s">
        <v>78</v>
      </c>
      <c r="L2816">
        <v>3</v>
      </c>
      <c r="M2816" s="2">
        <v>33</v>
      </c>
      <c r="N2816" s="2">
        <v>40.666666999999997</v>
      </c>
      <c r="O2816" s="2">
        <f>Ventas[[#This Row],[Cantidad]]*Ventas[[#This Row],[Costo unitario]]</f>
        <v>99</v>
      </c>
      <c r="P2816" s="2">
        <f>Ventas[[#This Row],[Cantidad]]*Ventas[[#This Row],[Precio unitario]]</f>
        <v>122.000001</v>
      </c>
    </row>
    <row r="2817" spans="2:16" x14ac:dyDescent="0.3">
      <c r="B2817" s="1">
        <v>42526</v>
      </c>
      <c r="C2817">
        <v>2016</v>
      </c>
      <c r="D2817" t="s">
        <v>54</v>
      </c>
      <c r="E2817">
        <v>38</v>
      </c>
      <c r="F2817" t="s">
        <v>90</v>
      </c>
      <c r="G2817" t="s">
        <v>36</v>
      </c>
      <c r="H2817" t="s">
        <v>5</v>
      </c>
      <c r="I2817" s="16">
        <f>VLOOKUP(Ventas[[#This Row],[Estado]], Población[#All], 2, 0)</f>
        <v>55980000</v>
      </c>
      <c r="J2817" t="s">
        <v>61</v>
      </c>
      <c r="K2817" t="s">
        <v>78</v>
      </c>
      <c r="L2817">
        <v>2</v>
      </c>
      <c r="M2817" s="2">
        <v>40</v>
      </c>
      <c r="N2817" s="2">
        <v>54</v>
      </c>
      <c r="O2817" s="2">
        <f>Ventas[[#This Row],[Cantidad]]*Ventas[[#This Row],[Costo unitario]]</f>
        <v>80</v>
      </c>
      <c r="P2817" s="2">
        <f>Ventas[[#This Row],[Cantidad]]*Ventas[[#This Row],[Precio unitario]]</f>
        <v>108</v>
      </c>
    </row>
    <row r="2818" spans="2:16" x14ac:dyDescent="0.3">
      <c r="B2818" s="1">
        <v>42527</v>
      </c>
      <c r="C2818">
        <v>2016</v>
      </c>
      <c r="D2818" t="s">
        <v>54</v>
      </c>
      <c r="E2818">
        <v>38</v>
      </c>
      <c r="F2818" t="s">
        <v>90</v>
      </c>
      <c r="G2818" t="s">
        <v>36</v>
      </c>
      <c r="H2818" t="s">
        <v>5</v>
      </c>
      <c r="I2818" s="16">
        <f>VLOOKUP(Ventas[[#This Row],[Estado]], Población[#All], 2, 0)</f>
        <v>55980000</v>
      </c>
      <c r="J2818" t="s">
        <v>63</v>
      </c>
      <c r="K2818" t="s">
        <v>67</v>
      </c>
      <c r="L2818">
        <v>3</v>
      </c>
      <c r="M2818" s="2">
        <v>765</v>
      </c>
      <c r="N2818" s="2">
        <v>867.66666699999996</v>
      </c>
      <c r="O2818" s="2">
        <f>Ventas[[#This Row],[Cantidad]]*Ventas[[#This Row],[Costo unitario]]</f>
        <v>2295</v>
      </c>
      <c r="P2818" s="2">
        <f>Ventas[[#This Row],[Cantidad]]*Ventas[[#This Row],[Precio unitario]]</f>
        <v>2603.0000009999999</v>
      </c>
    </row>
    <row r="2819" spans="2:16" x14ac:dyDescent="0.3">
      <c r="B2819" s="1">
        <v>42527</v>
      </c>
      <c r="C2819">
        <v>2016</v>
      </c>
      <c r="D2819" t="s">
        <v>54</v>
      </c>
      <c r="E2819">
        <v>38</v>
      </c>
      <c r="F2819" t="s">
        <v>90</v>
      </c>
      <c r="G2819" t="s">
        <v>36</v>
      </c>
      <c r="H2819" t="s">
        <v>5</v>
      </c>
      <c r="I2819" s="16">
        <f>VLOOKUP(Ventas[[#This Row],[Estado]], Población[#All], 2, 0)</f>
        <v>55980000</v>
      </c>
      <c r="J2819" t="s">
        <v>61</v>
      </c>
      <c r="K2819" t="s">
        <v>78</v>
      </c>
      <c r="L2819">
        <v>1</v>
      </c>
      <c r="M2819" s="2">
        <v>10</v>
      </c>
      <c r="N2819" s="2">
        <v>12</v>
      </c>
      <c r="O2819" s="2">
        <f>Ventas[[#This Row],[Cantidad]]*Ventas[[#This Row],[Costo unitario]]</f>
        <v>10</v>
      </c>
      <c r="P2819" s="2">
        <f>Ventas[[#This Row],[Cantidad]]*Ventas[[#This Row],[Precio unitario]]</f>
        <v>12</v>
      </c>
    </row>
    <row r="2820" spans="2:16" x14ac:dyDescent="0.3">
      <c r="B2820" s="1">
        <v>42527</v>
      </c>
      <c r="C2820">
        <v>2016</v>
      </c>
      <c r="D2820" t="s">
        <v>54</v>
      </c>
      <c r="E2820">
        <v>38</v>
      </c>
      <c r="F2820" t="s">
        <v>90</v>
      </c>
      <c r="G2820" t="s">
        <v>36</v>
      </c>
      <c r="H2820" t="s">
        <v>5</v>
      </c>
      <c r="I2820" s="16">
        <f>VLOOKUP(Ventas[[#This Row],[Estado]], Población[#All], 2, 0)</f>
        <v>55980000</v>
      </c>
      <c r="J2820" t="s">
        <v>61</v>
      </c>
      <c r="K2820" t="s">
        <v>78</v>
      </c>
      <c r="L2820">
        <v>2</v>
      </c>
      <c r="M2820" s="2">
        <v>30</v>
      </c>
      <c r="N2820" s="2">
        <v>40</v>
      </c>
      <c r="O2820" s="2">
        <f>Ventas[[#This Row],[Cantidad]]*Ventas[[#This Row],[Costo unitario]]</f>
        <v>60</v>
      </c>
      <c r="P2820" s="2">
        <f>Ventas[[#This Row],[Cantidad]]*Ventas[[#This Row],[Precio unitario]]</f>
        <v>80</v>
      </c>
    </row>
    <row r="2821" spans="2:16" x14ac:dyDescent="0.3">
      <c r="B2821" s="1">
        <v>42534</v>
      </c>
      <c r="C2821">
        <v>2016</v>
      </c>
      <c r="D2821" t="s">
        <v>54</v>
      </c>
      <c r="E2821">
        <v>38</v>
      </c>
      <c r="F2821" t="s">
        <v>90</v>
      </c>
      <c r="G2821" t="s">
        <v>36</v>
      </c>
      <c r="H2821" t="s">
        <v>5</v>
      </c>
      <c r="I2821" s="16">
        <f>VLOOKUP(Ventas[[#This Row],[Estado]], Población[#All], 2, 0)</f>
        <v>55980000</v>
      </c>
      <c r="J2821" t="s">
        <v>61</v>
      </c>
      <c r="K2821" t="s">
        <v>78</v>
      </c>
      <c r="L2821">
        <v>1</v>
      </c>
      <c r="M2821" s="2">
        <v>35</v>
      </c>
      <c r="N2821" s="2">
        <v>43</v>
      </c>
      <c r="O2821" s="2">
        <f>Ventas[[#This Row],[Cantidad]]*Ventas[[#This Row],[Costo unitario]]</f>
        <v>35</v>
      </c>
      <c r="P2821" s="2">
        <f>Ventas[[#This Row],[Cantidad]]*Ventas[[#This Row],[Precio unitario]]</f>
        <v>43</v>
      </c>
    </row>
    <row r="2822" spans="2:16" x14ac:dyDescent="0.3">
      <c r="B2822" s="1">
        <v>42534</v>
      </c>
      <c r="C2822">
        <v>2016</v>
      </c>
      <c r="D2822" t="s">
        <v>54</v>
      </c>
      <c r="E2822">
        <v>38</v>
      </c>
      <c r="F2822" t="s">
        <v>90</v>
      </c>
      <c r="G2822" t="s">
        <v>36</v>
      </c>
      <c r="H2822" t="s">
        <v>5</v>
      </c>
      <c r="I2822" s="16">
        <f>VLOOKUP(Ventas[[#This Row],[Estado]], Población[#All], 2, 0)</f>
        <v>55980000</v>
      </c>
      <c r="J2822" t="s">
        <v>61</v>
      </c>
      <c r="K2822" t="s">
        <v>78</v>
      </c>
      <c r="L2822">
        <v>1</v>
      </c>
      <c r="M2822" s="2">
        <v>162</v>
      </c>
      <c r="N2822" s="2">
        <v>187</v>
      </c>
      <c r="O2822" s="2">
        <f>Ventas[[#This Row],[Cantidad]]*Ventas[[#This Row],[Costo unitario]]</f>
        <v>162</v>
      </c>
      <c r="P2822" s="2">
        <f>Ventas[[#This Row],[Cantidad]]*Ventas[[#This Row],[Precio unitario]]</f>
        <v>187</v>
      </c>
    </row>
    <row r="2823" spans="2:16" x14ac:dyDescent="0.3">
      <c r="B2823" s="1">
        <v>42536</v>
      </c>
      <c r="C2823">
        <v>2016</v>
      </c>
      <c r="D2823" t="s">
        <v>54</v>
      </c>
      <c r="E2823">
        <v>38</v>
      </c>
      <c r="F2823" t="s">
        <v>90</v>
      </c>
      <c r="G2823" t="s">
        <v>36</v>
      </c>
      <c r="H2823" t="s">
        <v>5</v>
      </c>
      <c r="I2823" s="16">
        <f>VLOOKUP(Ventas[[#This Row],[Estado]], Población[#All], 2, 0)</f>
        <v>55980000</v>
      </c>
      <c r="J2823" t="s">
        <v>63</v>
      </c>
      <c r="K2823" t="s">
        <v>67</v>
      </c>
      <c r="L2823">
        <v>3</v>
      </c>
      <c r="M2823" s="2">
        <v>256.33</v>
      </c>
      <c r="N2823" s="2">
        <v>275.33333299999998</v>
      </c>
      <c r="O2823" s="2">
        <f>Ventas[[#This Row],[Cantidad]]*Ventas[[#This Row],[Costo unitario]]</f>
        <v>768.99</v>
      </c>
      <c r="P2823" s="2">
        <f>Ventas[[#This Row],[Cantidad]]*Ventas[[#This Row],[Precio unitario]]</f>
        <v>825.99999899999989</v>
      </c>
    </row>
    <row r="2824" spans="2:16" x14ac:dyDescent="0.3">
      <c r="B2824" s="1">
        <v>42537</v>
      </c>
      <c r="C2824">
        <v>2016</v>
      </c>
      <c r="D2824" t="s">
        <v>54</v>
      </c>
      <c r="E2824">
        <v>38</v>
      </c>
      <c r="F2824" t="s">
        <v>90</v>
      </c>
      <c r="G2824" t="s">
        <v>36</v>
      </c>
      <c r="H2824" t="s">
        <v>5</v>
      </c>
      <c r="I2824" s="16">
        <f>VLOOKUP(Ventas[[#This Row],[Estado]], Población[#All], 2, 0)</f>
        <v>55980000</v>
      </c>
      <c r="J2824" t="s">
        <v>63</v>
      </c>
      <c r="K2824" t="s">
        <v>67</v>
      </c>
      <c r="L2824">
        <v>3</v>
      </c>
      <c r="M2824" s="2">
        <v>256.33</v>
      </c>
      <c r="N2824" s="2">
        <v>279</v>
      </c>
      <c r="O2824" s="2">
        <f>Ventas[[#This Row],[Cantidad]]*Ventas[[#This Row],[Costo unitario]]</f>
        <v>768.99</v>
      </c>
      <c r="P2824" s="2">
        <f>Ventas[[#This Row],[Cantidad]]*Ventas[[#This Row],[Precio unitario]]</f>
        <v>837</v>
      </c>
    </row>
    <row r="2825" spans="2:16" x14ac:dyDescent="0.3">
      <c r="B2825" s="1">
        <v>42537</v>
      </c>
      <c r="C2825">
        <v>2016</v>
      </c>
      <c r="D2825" t="s">
        <v>54</v>
      </c>
      <c r="E2825">
        <v>38</v>
      </c>
      <c r="F2825" t="s">
        <v>90</v>
      </c>
      <c r="G2825" t="s">
        <v>36</v>
      </c>
      <c r="H2825" t="s">
        <v>5</v>
      </c>
      <c r="I2825" s="16">
        <f>VLOOKUP(Ventas[[#This Row],[Estado]], Población[#All], 2, 0)</f>
        <v>55980000</v>
      </c>
      <c r="J2825" t="s">
        <v>62</v>
      </c>
      <c r="K2825" t="s">
        <v>70</v>
      </c>
      <c r="L2825">
        <v>1</v>
      </c>
      <c r="M2825" s="2">
        <v>400</v>
      </c>
      <c r="N2825" s="2">
        <v>467</v>
      </c>
      <c r="O2825" s="2">
        <f>Ventas[[#This Row],[Cantidad]]*Ventas[[#This Row],[Costo unitario]]</f>
        <v>400</v>
      </c>
      <c r="P2825" s="2">
        <f>Ventas[[#This Row],[Cantidad]]*Ventas[[#This Row],[Precio unitario]]</f>
        <v>467</v>
      </c>
    </row>
    <row r="2826" spans="2:16" x14ac:dyDescent="0.3">
      <c r="B2826" s="1">
        <v>42549</v>
      </c>
      <c r="C2826">
        <v>2016</v>
      </c>
      <c r="D2826" t="s">
        <v>54</v>
      </c>
      <c r="E2826">
        <v>38</v>
      </c>
      <c r="F2826" t="s">
        <v>90</v>
      </c>
      <c r="G2826" t="s">
        <v>36</v>
      </c>
      <c r="H2826" t="s">
        <v>5</v>
      </c>
      <c r="I2826" s="16">
        <f>VLOOKUP(Ventas[[#This Row],[Estado]], Población[#All], 2, 0)</f>
        <v>55980000</v>
      </c>
      <c r="J2826" t="s">
        <v>61</v>
      </c>
      <c r="K2826" t="s">
        <v>78</v>
      </c>
      <c r="L2826">
        <v>1</v>
      </c>
      <c r="M2826" s="2">
        <v>162</v>
      </c>
      <c r="N2826" s="2">
        <v>204</v>
      </c>
      <c r="O2826" s="2">
        <f>Ventas[[#This Row],[Cantidad]]*Ventas[[#This Row],[Costo unitario]]</f>
        <v>162</v>
      </c>
      <c r="P2826" s="2">
        <f>Ventas[[#This Row],[Cantidad]]*Ventas[[#This Row],[Precio unitario]]</f>
        <v>204</v>
      </c>
    </row>
    <row r="2827" spans="2:16" x14ac:dyDescent="0.3">
      <c r="B2827" s="1">
        <v>42549</v>
      </c>
      <c r="C2827">
        <v>2016</v>
      </c>
      <c r="D2827" t="s">
        <v>54</v>
      </c>
      <c r="E2827">
        <v>38</v>
      </c>
      <c r="F2827" t="s">
        <v>90</v>
      </c>
      <c r="G2827" t="s">
        <v>36</v>
      </c>
      <c r="H2827" t="s">
        <v>5</v>
      </c>
      <c r="I2827" s="16">
        <f>VLOOKUP(Ventas[[#This Row],[Estado]], Población[#All], 2, 0)</f>
        <v>55980000</v>
      </c>
      <c r="J2827" t="s">
        <v>61</v>
      </c>
      <c r="K2827" t="s">
        <v>78</v>
      </c>
      <c r="L2827">
        <v>1</v>
      </c>
      <c r="M2827" s="2">
        <v>20</v>
      </c>
      <c r="N2827" s="2">
        <v>28</v>
      </c>
      <c r="O2827" s="2">
        <f>Ventas[[#This Row],[Cantidad]]*Ventas[[#This Row],[Costo unitario]]</f>
        <v>20</v>
      </c>
      <c r="P2827" s="2">
        <f>Ventas[[#This Row],[Cantidad]]*Ventas[[#This Row],[Precio unitario]]</f>
        <v>28</v>
      </c>
    </row>
    <row r="2828" spans="2:16" x14ac:dyDescent="0.3">
      <c r="B2828" s="1">
        <v>42549</v>
      </c>
      <c r="C2828">
        <v>2016</v>
      </c>
      <c r="D2828" t="s">
        <v>54</v>
      </c>
      <c r="E2828">
        <v>38</v>
      </c>
      <c r="F2828" t="s">
        <v>90</v>
      </c>
      <c r="G2828" t="s">
        <v>36</v>
      </c>
      <c r="H2828" t="s">
        <v>5</v>
      </c>
      <c r="I2828" s="16">
        <f>VLOOKUP(Ventas[[#This Row],[Estado]], Población[#All], 2, 0)</f>
        <v>55980000</v>
      </c>
      <c r="J2828" t="s">
        <v>62</v>
      </c>
      <c r="K2828" t="s">
        <v>70</v>
      </c>
      <c r="L2828">
        <v>1</v>
      </c>
      <c r="M2828" s="2">
        <v>108</v>
      </c>
      <c r="N2828" s="2">
        <v>125</v>
      </c>
      <c r="O2828" s="2">
        <f>Ventas[[#This Row],[Cantidad]]*Ventas[[#This Row],[Costo unitario]]</f>
        <v>108</v>
      </c>
      <c r="P2828" s="2">
        <f>Ventas[[#This Row],[Cantidad]]*Ventas[[#This Row],[Precio unitario]]</f>
        <v>125</v>
      </c>
    </row>
    <row r="2829" spans="2:16" hidden="1" x14ac:dyDescent="0.3">
      <c r="B2829" s="1">
        <v>42044</v>
      </c>
      <c r="C2829">
        <v>2015</v>
      </c>
      <c r="D2829" t="s">
        <v>50</v>
      </c>
      <c r="E2829">
        <v>38</v>
      </c>
      <c r="F2829" t="s">
        <v>90</v>
      </c>
      <c r="G2829" t="s">
        <v>36</v>
      </c>
      <c r="H2829" t="s">
        <v>5</v>
      </c>
      <c r="I2829" s="16">
        <f>VLOOKUP(Ventas[[#This Row],[Estado]], Población[#All], 2, 0)</f>
        <v>55980000</v>
      </c>
      <c r="J2829" t="s">
        <v>63</v>
      </c>
      <c r="K2829" t="s">
        <v>67</v>
      </c>
      <c r="L2829">
        <v>2</v>
      </c>
      <c r="M2829" s="2">
        <v>1024.5</v>
      </c>
      <c r="N2829" s="2">
        <v>1049</v>
      </c>
      <c r="O2829" s="2">
        <f>Ventas[[#This Row],[Cantidad]]*Ventas[[#This Row],[Costo unitario]]</f>
        <v>2049</v>
      </c>
      <c r="P2829" s="2">
        <f>Ventas[[#This Row],[Cantidad]]*Ventas[[#This Row],[Precio unitario]]</f>
        <v>2098</v>
      </c>
    </row>
    <row r="2830" spans="2:16" hidden="1" x14ac:dyDescent="0.3">
      <c r="B2830" s="1">
        <v>42190</v>
      </c>
      <c r="C2830">
        <v>2015</v>
      </c>
      <c r="D2830" t="s">
        <v>55</v>
      </c>
      <c r="E2830">
        <v>38</v>
      </c>
      <c r="F2830" t="s">
        <v>90</v>
      </c>
      <c r="G2830" t="s">
        <v>36</v>
      </c>
      <c r="H2830" t="s">
        <v>5</v>
      </c>
      <c r="I2830" s="16">
        <f>VLOOKUP(Ventas[[#This Row],[Estado]], Población[#All], 2, 0)</f>
        <v>55980000</v>
      </c>
      <c r="J2830" t="s">
        <v>63</v>
      </c>
      <c r="K2830" t="s">
        <v>74</v>
      </c>
      <c r="L2830">
        <v>2</v>
      </c>
      <c r="M2830" s="2">
        <v>607.5</v>
      </c>
      <c r="N2830" s="2">
        <v>552.5</v>
      </c>
      <c r="O2830" s="2">
        <f>Ventas[[#This Row],[Cantidad]]*Ventas[[#This Row],[Costo unitario]]</f>
        <v>1215</v>
      </c>
      <c r="P2830" s="2">
        <f>Ventas[[#This Row],[Cantidad]]*Ventas[[#This Row],[Precio unitario]]</f>
        <v>1105</v>
      </c>
    </row>
    <row r="2831" spans="2:16" hidden="1" x14ac:dyDescent="0.3">
      <c r="B2831" s="1">
        <v>42190</v>
      </c>
      <c r="C2831">
        <v>2015</v>
      </c>
      <c r="D2831" t="s">
        <v>55</v>
      </c>
      <c r="E2831">
        <v>38</v>
      </c>
      <c r="F2831" t="s">
        <v>90</v>
      </c>
      <c r="G2831" t="s">
        <v>36</v>
      </c>
      <c r="H2831" t="s">
        <v>5</v>
      </c>
      <c r="I2831" s="16">
        <f>VLOOKUP(Ventas[[#This Row],[Estado]], Población[#All], 2, 0)</f>
        <v>55980000</v>
      </c>
      <c r="J2831" t="s">
        <v>62</v>
      </c>
      <c r="K2831" t="s">
        <v>70</v>
      </c>
      <c r="L2831">
        <v>2</v>
      </c>
      <c r="M2831" s="2">
        <v>621</v>
      </c>
      <c r="N2831" s="2">
        <v>664</v>
      </c>
      <c r="O2831" s="2">
        <f>Ventas[[#This Row],[Cantidad]]*Ventas[[#This Row],[Costo unitario]]</f>
        <v>1242</v>
      </c>
      <c r="P2831" s="2">
        <f>Ventas[[#This Row],[Cantidad]]*Ventas[[#This Row],[Precio unitario]]</f>
        <v>1328</v>
      </c>
    </row>
    <row r="2832" spans="2:16" hidden="1" x14ac:dyDescent="0.3">
      <c r="B2832" s="1">
        <v>42197</v>
      </c>
      <c r="C2832">
        <v>2015</v>
      </c>
      <c r="D2832" t="s">
        <v>55</v>
      </c>
      <c r="E2832">
        <v>38</v>
      </c>
      <c r="F2832" t="s">
        <v>90</v>
      </c>
      <c r="G2832" t="s">
        <v>36</v>
      </c>
      <c r="H2832" t="s">
        <v>5</v>
      </c>
      <c r="I2832" s="16">
        <f>VLOOKUP(Ventas[[#This Row],[Estado]], Población[#All], 2, 0)</f>
        <v>55980000</v>
      </c>
      <c r="J2832" t="s">
        <v>63</v>
      </c>
      <c r="K2832" t="s">
        <v>67</v>
      </c>
      <c r="L2832">
        <v>2</v>
      </c>
      <c r="M2832" s="2">
        <v>1160</v>
      </c>
      <c r="N2832" s="2">
        <v>1043</v>
      </c>
      <c r="O2832" s="2">
        <f>Ventas[[#This Row],[Cantidad]]*Ventas[[#This Row],[Costo unitario]]</f>
        <v>2320</v>
      </c>
      <c r="P2832" s="2">
        <f>Ventas[[#This Row],[Cantidad]]*Ventas[[#This Row],[Precio unitario]]</f>
        <v>2086</v>
      </c>
    </row>
    <row r="2833" spans="2:16" hidden="1" x14ac:dyDescent="0.3">
      <c r="B2833" s="1">
        <v>42197</v>
      </c>
      <c r="C2833">
        <v>2015</v>
      </c>
      <c r="D2833" t="s">
        <v>55</v>
      </c>
      <c r="E2833">
        <v>38</v>
      </c>
      <c r="F2833" t="s">
        <v>90</v>
      </c>
      <c r="G2833" t="s">
        <v>36</v>
      </c>
      <c r="H2833" t="s">
        <v>5</v>
      </c>
      <c r="I2833" s="16">
        <f>VLOOKUP(Ventas[[#This Row],[Estado]], Población[#All], 2, 0)</f>
        <v>55980000</v>
      </c>
      <c r="J2833" t="s">
        <v>61</v>
      </c>
      <c r="K2833" t="s">
        <v>78</v>
      </c>
      <c r="L2833">
        <v>1</v>
      </c>
      <c r="M2833" s="2">
        <v>130</v>
      </c>
      <c r="N2833" s="2">
        <v>141</v>
      </c>
      <c r="O2833" s="2">
        <f>Ventas[[#This Row],[Cantidad]]*Ventas[[#This Row],[Costo unitario]]</f>
        <v>130</v>
      </c>
      <c r="P2833" s="2">
        <f>Ventas[[#This Row],[Cantidad]]*Ventas[[#This Row],[Precio unitario]]</f>
        <v>141</v>
      </c>
    </row>
    <row r="2834" spans="2:16" hidden="1" x14ac:dyDescent="0.3">
      <c r="B2834" s="1">
        <v>42197</v>
      </c>
      <c r="C2834">
        <v>2015</v>
      </c>
      <c r="D2834" t="s">
        <v>55</v>
      </c>
      <c r="E2834">
        <v>38</v>
      </c>
      <c r="F2834" t="s">
        <v>90</v>
      </c>
      <c r="G2834" t="s">
        <v>36</v>
      </c>
      <c r="H2834" t="s">
        <v>5</v>
      </c>
      <c r="I2834" s="16">
        <f>VLOOKUP(Ventas[[#This Row],[Estado]], Población[#All], 2, 0)</f>
        <v>55980000</v>
      </c>
      <c r="J2834" t="s">
        <v>61</v>
      </c>
      <c r="K2834" t="s">
        <v>78</v>
      </c>
      <c r="L2834">
        <v>2</v>
      </c>
      <c r="M2834" s="2">
        <v>5</v>
      </c>
      <c r="N2834" s="2">
        <v>5.5</v>
      </c>
      <c r="O2834" s="2">
        <f>Ventas[[#This Row],[Cantidad]]*Ventas[[#This Row],[Costo unitario]]</f>
        <v>10</v>
      </c>
      <c r="P2834" s="2">
        <f>Ventas[[#This Row],[Cantidad]]*Ventas[[#This Row],[Precio unitario]]</f>
        <v>11</v>
      </c>
    </row>
    <row r="2835" spans="2:16" hidden="1" x14ac:dyDescent="0.3">
      <c r="B2835" s="1">
        <v>42197</v>
      </c>
      <c r="C2835">
        <v>2015</v>
      </c>
      <c r="D2835" t="s">
        <v>55</v>
      </c>
      <c r="E2835">
        <v>38</v>
      </c>
      <c r="F2835" t="s">
        <v>90</v>
      </c>
      <c r="G2835" t="s">
        <v>36</v>
      </c>
      <c r="H2835" t="s">
        <v>5</v>
      </c>
      <c r="I2835" s="16">
        <f>VLOOKUP(Ventas[[#This Row],[Estado]], Población[#All], 2, 0)</f>
        <v>55980000</v>
      </c>
      <c r="J2835" t="s">
        <v>61</v>
      </c>
      <c r="K2835" t="s">
        <v>76</v>
      </c>
      <c r="L2835">
        <v>2</v>
      </c>
      <c r="M2835" s="2">
        <v>111.5</v>
      </c>
      <c r="N2835" s="2">
        <v>126.5</v>
      </c>
      <c r="O2835" s="2">
        <f>Ventas[[#This Row],[Cantidad]]*Ventas[[#This Row],[Costo unitario]]</f>
        <v>223</v>
      </c>
      <c r="P2835" s="2">
        <f>Ventas[[#This Row],[Cantidad]]*Ventas[[#This Row],[Precio unitario]]</f>
        <v>253</v>
      </c>
    </row>
    <row r="2836" spans="2:16" hidden="1" x14ac:dyDescent="0.3">
      <c r="B2836" s="1">
        <v>42216</v>
      </c>
      <c r="C2836">
        <v>2015</v>
      </c>
      <c r="D2836" t="s">
        <v>55</v>
      </c>
      <c r="E2836">
        <v>38</v>
      </c>
      <c r="F2836" t="s">
        <v>90</v>
      </c>
      <c r="G2836" t="s">
        <v>36</v>
      </c>
      <c r="H2836" t="s">
        <v>5</v>
      </c>
      <c r="I2836" s="16">
        <f>VLOOKUP(Ventas[[#This Row],[Estado]], Población[#All], 2, 0)</f>
        <v>55980000</v>
      </c>
      <c r="J2836" t="s">
        <v>63</v>
      </c>
      <c r="K2836" t="s">
        <v>74</v>
      </c>
      <c r="L2836">
        <v>3</v>
      </c>
      <c r="M2836" s="2">
        <v>247.33</v>
      </c>
      <c r="N2836" s="2">
        <v>249</v>
      </c>
      <c r="O2836" s="2">
        <f>Ventas[[#This Row],[Cantidad]]*Ventas[[#This Row],[Costo unitario]]</f>
        <v>741.99</v>
      </c>
      <c r="P2836" s="2">
        <f>Ventas[[#This Row],[Cantidad]]*Ventas[[#This Row],[Precio unitario]]</f>
        <v>747</v>
      </c>
    </row>
    <row r="2837" spans="2:16" hidden="1" x14ac:dyDescent="0.3">
      <c r="B2837" s="1">
        <v>42216</v>
      </c>
      <c r="C2837">
        <v>2015</v>
      </c>
      <c r="D2837" t="s">
        <v>55</v>
      </c>
      <c r="E2837">
        <v>38</v>
      </c>
      <c r="F2837" t="s">
        <v>90</v>
      </c>
      <c r="G2837" t="s">
        <v>36</v>
      </c>
      <c r="H2837" t="s">
        <v>5</v>
      </c>
      <c r="I2837" s="16">
        <f>VLOOKUP(Ventas[[#This Row],[Estado]], Población[#All], 2, 0)</f>
        <v>55980000</v>
      </c>
      <c r="J2837" t="s">
        <v>61</v>
      </c>
      <c r="K2837" t="s">
        <v>78</v>
      </c>
      <c r="L2837">
        <v>3</v>
      </c>
      <c r="M2837" s="2">
        <v>60</v>
      </c>
      <c r="N2837" s="2">
        <v>66.666667000000004</v>
      </c>
      <c r="O2837" s="2">
        <f>Ventas[[#This Row],[Cantidad]]*Ventas[[#This Row],[Costo unitario]]</f>
        <v>180</v>
      </c>
      <c r="P2837" s="2">
        <f>Ventas[[#This Row],[Cantidad]]*Ventas[[#This Row],[Precio unitario]]</f>
        <v>200.000001</v>
      </c>
    </row>
    <row r="2838" spans="2:16" hidden="1" x14ac:dyDescent="0.3">
      <c r="B2838" s="1">
        <v>42219</v>
      </c>
      <c r="C2838">
        <v>2015</v>
      </c>
      <c r="D2838" t="s">
        <v>56</v>
      </c>
      <c r="E2838">
        <v>38</v>
      </c>
      <c r="F2838" t="s">
        <v>90</v>
      </c>
      <c r="G2838" t="s">
        <v>36</v>
      </c>
      <c r="H2838" t="s">
        <v>5</v>
      </c>
      <c r="I2838" s="16">
        <f>VLOOKUP(Ventas[[#This Row],[Estado]], Población[#All], 2, 0)</f>
        <v>55980000</v>
      </c>
      <c r="J2838" t="s">
        <v>63</v>
      </c>
      <c r="K2838" t="s">
        <v>74</v>
      </c>
      <c r="L2838">
        <v>3</v>
      </c>
      <c r="M2838" s="2">
        <v>247.33</v>
      </c>
      <c r="N2838" s="2">
        <v>220</v>
      </c>
      <c r="O2838" s="2">
        <f>Ventas[[#This Row],[Cantidad]]*Ventas[[#This Row],[Costo unitario]]</f>
        <v>741.99</v>
      </c>
      <c r="P2838" s="2">
        <f>Ventas[[#This Row],[Cantidad]]*Ventas[[#This Row],[Precio unitario]]</f>
        <v>660</v>
      </c>
    </row>
    <row r="2839" spans="2:16" hidden="1" x14ac:dyDescent="0.3">
      <c r="B2839" s="1">
        <v>42287</v>
      </c>
      <c r="C2839">
        <v>2015</v>
      </c>
      <c r="D2839" t="s">
        <v>58</v>
      </c>
      <c r="E2839">
        <v>38</v>
      </c>
      <c r="F2839" t="s">
        <v>90</v>
      </c>
      <c r="G2839" t="s">
        <v>36</v>
      </c>
      <c r="H2839" t="s">
        <v>5</v>
      </c>
      <c r="I2839" s="16">
        <f>VLOOKUP(Ventas[[#This Row],[Estado]], Población[#All], 2, 0)</f>
        <v>55980000</v>
      </c>
      <c r="J2839" t="s">
        <v>63</v>
      </c>
      <c r="K2839" t="s">
        <v>67</v>
      </c>
      <c r="L2839">
        <v>2</v>
      </c>
      <c r="M2839" s="2">
        <v>1147.5</v>
      </c>
      <c r="N2839" s="2">
        <v>1033.5</v>
      </c>
      <c r="O2839" s="2">
        <f>Ventas[[#This Row],[Cantidad]]*Ventas[[#This Row],[Costo unitario]]</f>
        <v>2295</v>
      </c>
      <c r="P2839" s="2">
        <f>Ventas[[#This Row],[Cantidad]]*Ventas[[#This Row],[Precio unitario]]</f>
        <v>2067</v>
      </c>
    </row>
    <row r="2840" spans="2:16" hidden="1" x14ac:dyDescent="0.3">
      <c r="B2840" s="1">
        <v>42305</v>
      </c>
      <c r="C2840">
        <v>2015</v>
      </c>
      <c r="D2840" t="s">
        <v>58</v>
      </c>
      <c r="E2840">
        <v>38</v>
      </c>
      <c r="F2840" t="s">
        <v>90</v>
      </c>
      <c r="G2840" t="s">
        <v>36</v>
      </c>
      <c r="H2840" t="s">
        <v>5</v>
      </c>
      <c r="I2840" s="16">
        <f>VLOOKUP(Ventas[[#This Row],[Estado]], Población[#All], 2, 0)</f>
        <v>55980000</v>
      </c>
      <c r="J2840" t="s">
        <v>63</v>
      </c>
      <c r="K2840" t="s">
        <v>74</v>
      </c>
      <c r="L2840">
        <v>1</v>
      </c>
      <c r="M2840" s="2">
        <v>1215</v>
      </c>
      <c r="N2840" s="2">
        <v>1284</v>
      </c>
      <c r="O2840" s="2">
        <f>Ventas[[#This Row],[Cantidad]]*Ventas[[#This Row],[Costo unitario]]</f>
        <v>1215</v>
      </c>
      <c r="P2840" s="2">
        <f>Ventas[[#This Row],[Cantidad]]*Ventas[[#This Row],[Precio unitario]]</f>
        <v>1284</v>
      </c>
    </row>
    <row r="2841" spans="2:16" hidden="1" x14ac:dyDescent="0.3">
      <c r="B2841" s="1">
        <v>42305</v>
      </c>
      <c r="C2841">
        <v>2015</v>
      </c>
      <c r="D2841" t="s">
        <v>58</v>
      </c>
      <c r="E2841">
        <v>38</v>
      </c>
      <c r="F2841" t="s">
        <v>90</v>
      </c>
      <c r="G2841" t="s">
        <v>36</v>
      </c>
      <c r="H2841" t="s">
        <v>5</v>
      </c>
      <c r="I2841" s="16">
        <f>VLOOKUP(Ventas[[#This Row],[Estado]], Población[#All], 2, 0)</f>
        <v>55980000</v>
      </c>
      <c r="J2841" t="s">
        <v>62</v>
      </c>
      <c r="K2841" t="s">
        <v>70</v>
      </c>
      <c r="L2841">
        <v>2</v>
      </c>
      <c r="M2841" s="2">
        <v>567</v>
      </c>
      <c r="N2841" s="2">
        <v>671</v>
      </c>
      <c r="O2841" s="2">
        <f>Ventas[[#This Row],[Cantidad]]*Ventas[[#This Row],[Costo unitario]]</f>
        <v>1134</v>
      </c>
      <c r="P2841" s="2">
        <f>Ventas[[#This Row],[Cantidad]]*Ventas[[#This Row],[Precio unitario]]</f>
        <v>1342</v>
      </c>
    </row>
    <row r="2842" spans="2:16" hidden="1" x14ac:dyDescent="0.3">
      <c r="B2842" s="1">
        <v>42327</v>
      </c>
      <c r="C2842">
        <v>2015</v>
      </c>
      <c r="D2842" t="s">
        <v>59</v>
      </c>
      <c r="E2842">
        <v>38</v>
      </c>
      <c r="F2842" t="s">
        <v>90</v>
      </c>
      <c r="G2842" t="s">
        <v>36</v>
      </c>
      <c r="H2842" t="s">
        <v>5</v>
      </c>
      <c r="I2842" s="16">
        <f>VLOOKUP(Ventas[[#This Row],[Estado]], Población[#All], 2, 0)</f>
        <v>55980000</v>
      </c>
      <c r="J2842" t="s">
        <v>63</v>
      </c>
      <c r="K2842" t="s">
        <v>67</v>
      </c>
      <c r="L2842">
        <v>3</v>
      </c>
      <c r="M2842" s="2">
        <v>773.33</v>
      </c>
      <c r="N2842" s="2">
        <v>703</v>
      </c>
      <c r="O2842" s="2">
        <f>Ventas[[#This Row],[Cantidad]]*Ventas[[#This Row],[Costo unitario]]</f>
        <v>2319.9900000000002</v>
      </c>
      <c r="P2842" s="2">
        <f>Ventas[[#This Row],[Cantidad]]*Ventas[[#This Row],[Precio unitario]]</f>
        <v>2109</v>
      </c>
    </row>
    <row r="2843" spans="2:16" hidden="1" x14ac:dyDescent="0.3">
      <c r="B2843" s="1">
        <v>42327</v>
      </c>
      <c r="C2843">
        <v>2015</v>
      </c>
      <c r="D2843" t="s">
        <v>59</v>
      </c>
      <c r="E2843">
        <v>38</v>
      </c>
      <c r="F2843" t="s">
        <v>90</v>
      </c>
      <c r="G2843" t="s">
        <v>36</v>
      </c>
      <c r="H2843" t="s">
        <v>5</v>
      </c>
      <c r="I2843" s="16">
        <f>VLOOKUP(Ventas[[#This Row],[Estado]], Población[#All], 2, 0)</f>
        <v>55980000</v>
      </c>
      <c r="J2843" t="s">
        <v>61</v>
      </c>
      <c r="K2843" t="s">
        <v>78</v>
      </c>
      <c r="L2843">
        <v>2</v>
      </c>
      <c r="M2843" s="2">
        <v>5</v>
      </c>
      <c r="N2843" s="2">
        <v>5.5</v>
      </c>
      <c r="O2843" s="2">
        <f>Ventas[[#This Row],[Cantidad]]*Ventas[[#This Row],[Costo unitario]]</f>
        <v>10</v>
      </c>
      <c r="P2843" s="2">
        <f>Ventas[[#This Row],[Cantidad]]*Ventas[[#This Row],[Precio unitario]]</f>
        <v>11</v>
      </c>
    </row>
    <row r="2844" spans="2:16" hidden="1" x14ac:dyDescent="0.3">
      <c r="B2844" s="1">
        <v>42327</v>
      </c>
      <c r="C2844">
        <v>2015</v>
      </c>
      <c r="D2844" t="s">
        <v>59</v>
      </c>
      <c r="E2844">
        <v>38</v>
      </c>
      <c r="F2844" t="s">
        <v>90</v>
      </c>
      <c r="G2844" t="s">
        <v>36</v>
      </c>
      <c r="H2844" t="s">
        <v>5</v>
      </c>
      <c r="I2844" s="16">
        <f>VLOOKUP(Ventas[[#This Row],[Estado]], Población[#All], 2, 0)</f>
        <v>55980000</v>
      </c>
      <c r="J2844" t="s">
        <v>61</v>
      </c>
      <c r="K2844" t="s">
        <v>78</v>
      </c>
      <c r="L2844">
        <v>2</v>
      </c>
      <c r="M2844" s="2">
        <v>67.5</v>
      </c>
      <c r="N2844" s="2">
        <v>73</v>
      </c>
      <c r="O2844" s="2">
        <f>Ventas[[#This Row],[Cantidad]]*Ventas[[#This Row],[Costo unitario]]</f>
        <v>135</v>
      </c>
      <c r="P2844" s="2">
        <f>Ventas[[#This Row],[Cantidad]]*Ventas[[#This Row],[Precio unitario]]</f>
        <v>146</v>
      </c>
    </row>
    <row r="2845" spans="2:16" hidden="1" x14ac:dyDescent="0.3">
      <c r="B2845" s="1">
        <v>42327</v>
      </c>
      <c r="C2845">
        <v>2015</v>
      </c>
      <c r="D2845" t="s">
        <v>59</v>
      </c>
      <c r="E2845">
        <v>38</v>
      </c>
      <c r="F2845" t="s">
        <v>90</v>
      </c>
      <c r="G2845" t="s">
        <v>36</v>
      </c>
      <c r="H2845" t="s">
        <v>5</v>
      </c>
      <c r="I2845" s="16">
        <f>VLOOKUP(Ventas[[#This Row],[Estado]], Población[#All], 2, 0)</f>
        <v>55980000</v>
      </c>
      <c r="J2845" t="s">
        <v>61</v>
      </c>
      <c r="K2845" t="s">
        <v>76</v>
      </c>
      <c r="L2845">
        <v>3</v>
      </c>
      <c r="M2845" s="2">
        <v>69</v>
      </c>
      <c r="N2845" s="2">
        <v>79.666667000000004</v>
      </c>
      <c r="O2845" s="2">
        <f>Ventas[[#This Row],[Cantidad]]*Ventas[[#This Row],[Costo unitario]]</f>
        <v>207</v>
      </c>
      <c r="P2845" s="2">
        <f>Ventas[[#This Row],[Cantidad]]*Ventas[[#This Row],[Precio unitario]]</f>
        <v>239.000001</v>
      </c>
    </row>
    <row r="2846" spans="2:16" hidden="1" x14ac:dyDescent="0.3">
      <c r="B2846" s="1">
        <v>42340</v>
      </c>
      <c r="C2846">
        <v>2015</v>
      </c>
      <c r="D2846" t="s">
        <v>60</v>
      </c>
      <c r="E2846">
        <v>38</v>
      </c>
      <c r="F2846" t="s">
        <v>90</v>
      </c>
      <c r="G2846" t="s">
        <v>36</v>
      </c>
      <c r="H2846" t="s">
        <v>5</v>
      </c>
      <c r="I2846" s="16">
        <f>VLOOKUP(Ventas[[#This Row],[Estado]], Población[#All], 2, 0)</f>
        <v>55980000</v>
      </c>
      <c r="J2846" t="s">
        <v>61</v>
      </c>
      <c r="K2846" t="s">
        <v>78</v>
      </c>
      <c r="L2846">
        <v>3</v>
      </c>
      <c r="M2846" s="2">
        <v>87</v>
      </c>
      <c r="N2846" s="2">
        <v>93.666667000000004</v>
      </c>
      <c r="O2846" s="2">
        <f>Ventas[[#This Row],[Cantidad]]*Ventas[[#This Row],[Costo unitario]]</f>
        <v>261</v>
      </c>
      <c r="P2846" s="2">
        <f>Ventas[[#This Row],[Cantidad]]*Ventas[[#This Row],[Precio unitario]]</f>
        <v>281.000001</v>
      </c>
    </row>
    <row r="2847" spans="2:16" hidden="1" x14ac:dyDescent="0.3">
      <c r="B2847" s="1">
        <v>42340</v>
      </c>
      <c r="C2847">
        <v>2015</v>
      </c>
      <c r="D2847" t="s">
        <v>60</v>
      </c>
      <c r="E2847">
        <v>38</v>
      </c>
      <c r="F2847" t="s">
        <v>90</v>
      </c>
      <c r="G2847" t="s">
        <v>36</v>
      </c>
      <c r="H2847" t="s">
        <v>5</v>
      </c>
      <c r="I2847" s="16">
        <f>VLOOKUP(Ventas[[#This Row],[Estado]], Población[#All], 2, 0)</f>
        <v>55980000</v>
      </c>
      <c r="J2847" t="s">
        <v>61</v>
      </c>
      <c r="K2847" t="s">
        <v>78</v>
      </c>
      <c r="L2847">
        <v>1</v>
      </c>
      <c r="M2847" s="2">
        <v>120</v>
      </c>
      <c r="N2847" s="2">
        <v>141</v>
      </c>
      <c r="O2847" s="2">
        <f>Ventas[[#This Row],[Cantidad]]*Ventas[[#This Row],[Costo unitario]]</f>
        <v>120</v>
      </c>
      <c r="P2847" s="2">
        <f>Ventas[[#This Row],[Cantidad]]*Ventas[[#This Row],[Precio unitario]]</f>
        <v>141</v>
      </c>
    </row>
    <row r="2848" spans="2:16" hidden="1" x14ac:dyDescent="0.3">
      <c r="B2848" s="1">
        <v>42356</v>
      </c>
      <c r="C2848">
        <v>2015</v>
      </c>
      <c r="D2848" t="s">
        <v>60</v>
      </c>
      <c r="E2848">
        <v>38</v>
      </c>
      <c r="F2848" t="s">
        <v>90</v>
      </c>
      <c r="G2848" t="s">
        <v>36</v>
      </c>
      <c r="H2848" t="s">
        <v>5</v>
      </c>
      <c r="I2848" s="16">
        <f>VLOOKUP(Ventas[[#This Row],[Estado]], Población[#All], 2, 0)</f>
        <v>55980000</v>
      </c>
      <c r="J2848" t="s">
        <v>63</v>
      </c>
      <c r="K2848" t="s">
        <v>67</v>
      </c>
      <c r="L2848">
        <v>1</v>
      </c>
      <c r="M2848" s="2">
        <v>2320</v>
      </c>
      <c r="N2848" s="2">
        <v>2273</v>
      </c>
      <c r="O2848" s="2">
        <f>Ventas[[#This Row],[Cantidad]]*Ventas[[#This Row],[Costo unitario]]</f>
        <v>2320</v>
      </c>
      <c r="P2848" s="2">
        <f>Ventas[[#This Row],[Cantidad]]*Ventas[[#This Row],[Precio unitario]]</f>
        <v>2273</v>
      </c>
    </row>
    <row r="2849" spans="2:16" hidden="1" x14ac:dyDescent="0.3">
      <c r="B2849" s="1">
        <v>42358</v>
      </c>
      <c r="C2849">
        <v>2015</v>
      </c>
      <c r="D2849" t="s">
        <v>60</v>
      </c>
      <c r="E2849">
        <v>38</v>
      </c>
      <c r="F2849" t="s">
        <v>90</v>
      </c>
      <c r="G2849" t="s">
        <v>36</v>
      </c>
      <c r="H2849" t="s">
        <v>5</v>
      </c>
      <c r="I2849" s="16">
        <f>VLOOKUP(Ventas[[#This Row],[Estado]], Población[#All], 2, 0)</f>
        <v>55980000</v>
      </c>
      <c r="J2849" t="s">
        <v>63</v>
      </c>
      <c r="K2849" t="s">
        <v>74</v>
      </c>
      <c r="L2849">
        <v>1</v>
      </c>
      <c r="M2849" s="2">
        <v>2384</v>
      </c>
      <c r="N2849" s="2">
        <v>2192</v>
      </c>
      <c r="O2849" s="2">
        <f>Ventas[[#This Row],[Cantidad]]*Ventas[[#This Row],[Costo unitario]]</f>
        <v>2384</v>
      </c>
      <c r="P2849" s="2">
        <f>Ventas[[#This Row],[Cantidad]]*Ventas[[#This Row],[Precio unitario]]</f>
        <v>2192</v>
      </c>
    </row>
    <row r="2850" spans="2:16" hidden="1" x14ac:dyDescent="0.3">
      <c r="B2850" s="1">
        <v>42363</v>
      </c>
      <c r="C2850">
        <v>2015</v>
      </c>
      <c r="D2850" t="s">
        <v>60</v>
      </c>
      <c r="E2850">
        <v>38</v>
      </c>
      <c r="F2850" t="s">
        <v>90</v>
      </c>
      <c r="G2850" t="s">
        <v>36</v>
      </c>
      <c r="H2850" t="s">
        <v>5</v>
      </c>
      <c r="I2850" s="16">
        <f>VLOOKUP(Ventas[[#This Row],[Estado]], Población[#All], 2, 0)</f>
        <v>55980000</v>
      </c>
      <c r="J2850" t="s">
        <v>63</v>
      </c>
      <c r="K2850" t="s">
        <v>67</v>
      </c>
      <c r="L2850">
        <v>1</v>
      </c>
      <c r="M2850" s="2">
        <v>769</v>
      </c>
      <c r="N2850" s="2">
        <v>734</v>
      </c>
      <c r="O2850" s="2">
        <f>Ventas[[#This Row],[Cantidad]]*Ventas[[#This Row],[Costo unitario]]</f>
        <v>769</v>
      </c>
      <c r="P2850" s="2">
        <f>Ventas[[#This Row],[Cantidad]]*Ventas[[#This Row],[Precio unitario]]</f>
        <v>734</v>
      </c>
    </row>
    <row r="2851" spans="2:16" hidden="1" x14ac:dyDescent="0.3">
      <c r="B2851" s="1">
        <v>42366</v>
      </c>
      <c r="C2851">
        <v>2015</v>
      </c>
      <c r="D2851" t="s">
        <v>60</v>
      </c>
      <c r="E2851">
        <v>38</v>
      </c>
      <c r="F2851" t="s">
        <v>90</v>
      </c>
      <c r="G2851" t="s">
        <v>36</v>
      </c>
      <c r="H2851" t="s">
        <v>5</v>
      </c>
      <c r="I2851" s="16">
        <f>VLOOKUP(Ventas[[#This Row],[Estado]], Población[#All], 2, 0)</f>
        <v>55980000</v>
      </c>
      <c r="J2851" t="s">
        <v>63</v>
      </c>
      <c r="K2851" t="s">
        <v>74</v>
      </c>
      <c r="L2851">
        <v>2</v>
      </c>
      <c r="M2851" s="2">
        <v>1192</v>
      </c>
      <c r="N2851" s="2">
        <v>1007.5</v>
      </c>
      <c r="O2851" s="2">
        <f>Ventas[[#This Row],[Cantidad]]*Ventas[[#This Row],[Costo unitario]]</f>
        <v>2384</v>
      </c>
      <c r="P2851" s="2">
        <f>Ventas[[#This Row],[Cantidad]]*Ventas[[#This Row],[Precio unitario]]</f>
        <v>2015</v>
      </c>
    </row>
    <row r="2852" spans="2:16" hidden="1" x14ac:dyDescent="0.3">
      <c r="B2852" s="1">
        <v>42366</v>
      </c>
      <c r="C2852">
        <v>2015</v>
      </c>
      <c r="D2852" t="s">
        <v>60</v>
      </c>
      <c r="E2852">
        <v>38</v>
      </c>
      <c r="F2852" t="s">
        <v>90</v>
      </c>
      <c r="G2852" t="s">
        <v>36</v>
      </c>
      <c r="H2852" t="s">
        <v>5</v>
      </c>
      <c r="I2852" s="16">
        <f>VLOOKUP(Ventas[[#This Row],[Estado]], Población[#All], 2, 0)</f>
        <v>55980000</v>
      </c>
      <c r="J2852" t="s">
        <v>61</v>
      </c>
      <c r="K2852" t="s">
        <v>78</v>
      </c>
      <c r="L2852">
        <v>2</v>
      </c>
      <c r="M2852" s="2">
        <v>45</v>
      </c>
      <c r="N2852" s="2">
        <v>49</v>
      </c>
      <c r="O2852" s="2">
        <f>Ventas[[#This Row],[Cantidad]]*Ventas[[#This Row],[Costo unitario]]</f>
        <v>90</v>
      </c>
      <c r="P2852" s="2">
        <f>Ventas[[#This Row],[Cantidad]]*Ventas[[#This Row],[Precio unitario]]</f>
        <v>98</v>
      </c>
    </row>
    <row r="2853" spans="2:16" hidden="1" x14ac:dyDescent="0.3">
      <c r="B2853" s="1">
        <v>42366</v>
      </c>
      <c r="C2853">
        <v>2015</v>
      </c>
      <c r="D2853" t="s">
        <v>60</v>
      </c>
      <c r="E2853">
        <v>38</v>
      </c>
      <c r="F2853" t="s">
        <v>90</v>
      </c>
      <c r="G2853" t="s">
        <v>36</v>
      </c>
      <c r="H2853" t="s">
        <v>5</v>
      </c>
      <c r="I2853" s="16">
        <f>VLOOKUP(Ventas[[#This Row],[Estado]], Población[#All], 2, 0)</f>
        <v>55980000</v>
      </c>
      <c r="J2853" t="s">
        <v>61</v>
      </c>
      <c r="K2853" t="s">
        <v>78</v>
      </c>
      <c r="L2853">
        <v>1</v>
      </c>
      <c r="M2853" s="2">
        <v>115</v>
      </c>
      <c r="N2853" s="2">
        <v>132</v>
      </c>
      <c r="O2853" s="2">
        <f>Ventas[[#This Row],[Cantidad]]*Ventas[[#This Row],[Costo unitario]]</f>
        <v>115</v>
      </c>
      <c r="P2853" s="2">
        <f>Ventas[[#This Row],[Cantidad]]*Ventas[[#This Row],[Precio unitario]]</f>
        <v>132</v>
      </c>
    </row>
    <row r="2854" spans="2:16" x14ac:dyDescent="0.3">
      <c r="B2854" s="1">
        <v>42402</v>
      </c>
      <c r="C2854">
        <v>2016</v>
      </c>
      <c r="D2854" t="s">
        <v>50</v>
      </c>
      <c r="E2854">
        <v>39</v>
      </c>
      <c r="F2854" t="s">
        <v>90</v>
      </c>
      <c r="G2854" t="s">
        <v>37</v>
      </c>
      <c r="H2854" t="s">
        <v>11</v>
      </c>
      <c r="I2854" s="16">
        <f>VLOOKUP(Ventas[[#This Row],[Estado]], Población[#All], 2, 0)</f>
        <v>13080000</v>
      </c>
      <c r="J2854" t="s">
        <v>62</v>
      </c>
      <c r="K2854" t="s">
        <v>70</v>
      </c>
      <c r="L2854">
        <v>1</v>
      </c>
      <c r="M2854" s="2">
        <v>300</v>
      </c>
      <c r="N2854" s="2">
        <v>414</v>
      </c>
      <c r="O2854" s="2">
        <f>Ventas[[#This Row],[Cantidad]]*Ventas[[#This Row],[Costo unitario]]</f>
        <v>300</v>
      </c>
      <c r="P2854" s="2">
        <f>Ventas[[#This Row],[Cantidad]]*Ventas[[#This Row],[Precio unitario]]</f>
        <v>414</v>
      </c>
    </row>
    <row r="2855" spans="2:16" x14ac:dyDescent="0.3">
      <c r="B2855" s="1">
        <v>42515</v>
      </c>
      <c r="C2855">
        <v>2016</v>
      </c>
      <c r="D2855" t="s">
        <v>53</v>
      </c>
      <c r="E2855">
        <v>39</v>
      </c>
      <c r="F2855" t="s">
        <v>90</v>
      </c>
      <c r="G2855" t="s">
        <v>37</v>
      </c>
      <c r="H2855" t="s">
        <v>11</v>
      </c>
      <c r="I2855" s="16">
        <f>VLOOKUP(Ventas[[#This Row],[Estado]], Población[#All], 2, 0)</f>
        <v>13080000</v>
      </c>
      <c r="J2855" t="s">
        <v>62</v>
      </c>
      <c r="K2855" t="s">
        <v>70</v>
      </c>
      <c r="L2855">
        <v>3</v>
      </c>
      <c r="M2855" s="2">
        <v>522</v>
      </c>
      <c r="N2855" s="2">
        <v>699.66666699999996</v>
      </c>
      <c r="O2855" s="2">
        <f>Ventas[[#This Row],[Cantidad]]*Ventas[[#This Row],[Costo unitario]]</f>
        <v>1566</v>
      </c>
      <c r="P2855" s="2">
        <f>Ventas[[#This Row],[Cantidad]]*Ventas[[#This Row],[Precio unitario]]</f>
        <v>2099.0000009999999</v>
      </c>
    </row>
    <row r="2856" spans="2:16" x14ac:dyDescent="0.3">
      <c r="B2856" s="1">
        <v>42400</v>
      </c>
      <c r="C2856">
        <v>2016</v>
      </c>
      <c r="D2856" t="s">
        <v>49</v>
      </c>
      <c r="E2856">
        <v>27</v>
      </c>
      <c r="F2856" t="s">
        <v>89</v>
      </c>
      <c r="G2856" t="s">
        <v>37</v>
      </c>
      <c r="H2856" t="s">
        <v>6</v>
      </c>
      <c r="I2856" s="16">
        <f>VLOOKUP(Ventas[[#This Row],[Estado]], Población[#All], 2, 0)</f>
        <v>6266000</v>
      </c>
      <c r="J2856" t="s">
        <v>62</v>
      </c>
      <c r="K2856" t="s">
        <v>70</v>
      </c>
      <c r="L2856">
        <v>1</v>
      </c>
      <c r="M2856" s="2">
        <v>1512</v>
      </c>
      <c r="N2856" s="2">
        <v>2302</v>
      </c>
      <c r="O2856" s="2">
        <f>Ventas[[#This Row],[Cantidad]]*Ventas[[#This Row],[Costo unitario]]</f>
        <v>1512</v>
      </c>
      <c r="P2856" s="2">
        <f>Ventas[[#This Row],[Cantidad]]*Ventas[[#This Row],[Precio unitario]]</f>
        <v>2302</v>
      </c>
    </row>
    <row r="2857" spans="2:16" x14ac:dyDescent="0.3">
      <c r="B2857" s="1">
        <v>42386</v>
      </c>
      <c r="C2857">
        <v>2016</v>
      </c>
      <c r="D2857" t="s">
        <v>49</v>
      </c>
      <c r="E2857">
        <v>27</v>
      </c>
      <c r="F2857" t="s">
        <v>89</v>
      </c>
      <c r="G2857" t="s">
        <v>37</v>
      </c>
      <c r="H2857" t="s">
        <v>6</v>
      </c>
      <c r="I2857" s="16">
        <f>VLOOKUP(Ventas[[#This Row],[Estado]], Población[#All], 2, 0)</f>
        <v>6266000</v>
      </c>
      <c r="J2857" t="s">
        <v>63</v>
      </c>
      <c r="K2857" t="s">
        <v>67</v>
      </c>
      <c r="L2857">
        <v>2</v>
      </c>
      <c r="M2857" s="2">
        <v>1147.5</v>
      </c>
      <c r="N2857" s="2">
        <v>1468</v>
      </c>
      <c r="O2857" s="2">
        <f>Ventas[[#This Row],[Cantidad]]*Ventas[[#This Row],[Costo unitario]]</f>
        <v>2295</v>
      </c>
      <c r="P2857" s="2">
        <f>Ventas[[#This Row],[Cantidad]]*Ventas[[#This Row],[Precio unitario]]</f>
        <v>2936</v>
      </c>
    </row>
    <row r="2858" spans="2:16" x14ac:dyDescent="0.3">
      <c r="B2858" s="1">
        <v>42400</v>
      </c>
      <c r="C2858">
        <v>2016</v>
      </c>
      <c r="D2858" t="s">
        <v>49</v>
      </c>
      <c r="E2858">
        <v>27</v>
      </c>
      <c r="F2858" t="s">
        <v>89</v>
      </c>
      <c r="G2858" t="s">
        <v>37</v>
      </c>
      <c r="H2858" t="s">
        <v>6</v>
      </c>
      <c r="I2858" s="16">
        <f>VLOOKUP(Ventas[[#This Row],[Estado]], Población[#All], 2, 0)</f>
        <v>6266000</v>
      </c>
      <c r="J2858" t="s">
        <v>63</v>
      </c>
      <c r="K2858" t="s">
        <v>67</v>
      </c>
      <c r="L2858">
        <v>1</v>
      </c>
      <c r="M2858" s="2">
        <v>2295</v>
      </c>
      <c r="N2858" s="2">
        <v>3040</v>
      </c>
      <c r="O2858" s="2">
        <f>Ventas[[#This Row],[Cantidad]]*Ventas[[#This Row],[Costo unitario]]</f>
        <v>2295</v>
      </c>
      <c r="P2858" s="2">
        <f>Ventas[[#This Row],[Cantidad]]*Ventas[[#This Row],[Precio unitario]]</f>
        <v>3040</v>
      </c>
    </row>
    <row r="2859" spans="2:16" hidden="1" x14ac:dyDescent="0.3">
      <c r="B2859" s="1">
        <v>42006</v>
      </c>
      <c r="C2859">
        <v>2015</v>
      </c>
      <c r="D2859" t="s">
        <v>49</v>
      </c>
      <c r="E2859">
        <v>27</v>
      </c>
      <c r="F2859" t="s">
        <v>89</v>
      </c>
      <c r="G2859" t="s">
        <v>37</v>
      </c>
      <c r="H2859" t="s">
        <v>6</v>
      </c>
      <c r="I2859" s="16">
        <f>VLOOKUP(Ventas[[#This Row],[Estado]], Población[#All], 2, 0)</f>
        <v>6266000</v>
      </c>
      <c r="J2859" t="s">
        <v>63</v>
      </c>
      <c r="K2859" t="s">
        <v>67</v>
      </c>
      <c r="L2859">
        <v>1</v>
      </c>
      <c r="M2859" s="2">
        <v>2071</v>
      </c>
      <c r="N2859" s="2">
        <v>2593</v>
      </c>
      <c r="O2859" s="2">
        <f>Ventas[[#This Row],[Cantidad]]*Ventas[[#This Row],[Costo unitario]]</f>
        <v>2071</v>
      </c>
      <c r="P2859" s="2">
        <f>Ventas[[#This Row],[Cantidad]]*Ventas[[#This Row],[Precio unitario]]</f>
        <v>2593</v>
      </c>
    </row>
    <row r="2860" spans="2:16" hidden="1" x14ac:dyDescent="0.3">
      <c r="B2860" s="1">
        <v>42020</v>
      </c>
      <c r="C2860">
        <v>2015</v>
      </c>
      <c r="D2860" t="s">
        <v>49</v>
      </c>
      <c r="E2860">
        <v>27</v>
      </c>
      <c r="F2860" t="s">
        <v>89</v>
      </c>
      <c r="G2860" t="s">
        <v>37</v>
      </c>
      <c r="H2860" t="s">
        <v>6</v>
      </c>
      <c r="I2860" s="16">
        <f>VLOOKUP(Ventas[[#This Row],[Estado]], Población[#All], 2, 0)</f>
        <v>6266000</v>
      </c>
      <c r="J2860" t="s">
        <v>63</v>
      </c>
      <c r="K2860" t="s">
        <v>67</v>
      </c>
      <c r="L2860">
        <v>2</v>
      </c>
      <c r="M2860" s="2">
        <v>1035.5</v>
      </c>
      <c r="N2860" s="2">
        <v>1131</v>
      </c>
      <c r="O2860" s="2">
        <f>Ventas[[#This Row],[Cantidad]]*Ventas[[#This Row],[Costo unitario]]</f>
        <v>2071</v>
      </c>
      <c r="P2860" s="2">
        <f>Ventas[[#This Row],[Cantidad]]*Ventas[[#This Row],[Precio unitario]]</f>
        <v>2262</v>
      </c>
    </row>
    <row r="2861" spans="2:16" x14ac:dyDescent="0.3">
      <c r="B2861" s="1">
        <v>42414</v>
      </c>
      <c r="C2861">
        <v>2016</v>
      </c>
      <c r="D2861" t="s">
        <v>50</v>
      </c>
      <c r="E2861">
        <v>27</v>
      </c>
      <c r="F2861" t="s">
        <v>90</v>
      </c>
      <c r="G2861" t="s">
        <v>35</v>
      </c>
      <c r="H2861" t="s">
        <v>12</v>
      </c>
      <c r="I2861" s="16">
        <f>VLOOKUP(Ventas[[#This Row],[Estado]], Población[#All], 2, 0)</f>
        <v>2161000</v>
      </c>
      <c r="J2861" t="s">
        <v>63</v>
      </c>
      <c r="K2861" t="s">
        <v>67</v>
      </c>
      <c r="L2861">
        <v>1</v>
      </c>
      <c r="M2861" s="2">
        <v>2320</v>
      </c>
      <c r="N2861" s="2">
        <v>3261</v>
      </c>
      <c r="O2861" s="2">
        <f>Ventas[[#This Row],[Cantidad]]*Ventas[[#This Row],[Costo unitario]]</f>
        <v>2320</v>
      </c>
      <c r="P2861" s="2">
        <f>Ventas[[#This Row],[Cantidad]]*Ventas[[#This Row],[Precio unitario]]</f>
        <v>3261</v>
      </c>
    </row>
    <row r="2862" spans="2:16" x14ac:dyDescent="0.3">
      <c r="B2862" s="1">
        <v>42414</v>
      </c>
      <c r="C2862">
        <v>2016</v>
      </c>
      <c r="D2862" t="s">
        <v>50</v>
      </c>
      <c r="E2862">
        <v>27</v>
      </c>
      <c r="F2862" t="s">
        <v>90</v>
      </c>
      <c r="G2862" t="s">
        <v>35</v>
      </c>
      <c r="H2862" t="s">
        <v>12</v>
      </c>
      <c r="I2862" s="16">
        <f>VLOOKUP(Ventas[[#This Row],[Estado]], Población[#All], 2, 0)</f>
        <v>2161000</v>
      </c>
      <c r="J2862" t="s">
        <v>61</v>
      </c>
      <c r="K2862" t="s">
        <v>71</v>
      </c>
      <c r="L2862">
        <v>2</v>
      </c>
      <c r="M2862" s="2">
        <v>143</v>
      </c>
      <c r="N2862" s="2">
        <v>112</v>
      </c>
      <c r="O2862" s="2">
        <f>Ventas[[#This Row],[Cantidad]]*Ventas[[#This Row],[Costo unitario]]</f>
        <v>286</v>
      </c>
      <c r="P2862" s="2">
        <f>Ventas[[#This Row],[Cantidad]]*Ventas[[#This Row],[Precio unitario]]</f>
        <v>224</v>
      </c>
    </row>
    <row r="2863" spans="2:16" x14ac:dyDescent="0.3">
      <c r="B2863" s="1">
        <v>42414</v>
      </c>
      <c r="C2863">
        <v>2016</v>
      </c>
      <c r="D2863" t="s">
        <v>50</v>
      </c>
      <c r="E2863">
        <v>27</v>
      </c>
      <c r="F2863" t="s">
        <v>90</v>
      </c>
      <c r="G2863" t="s">
        <v>35</v>
      </c>
      <c r="H2863" t="s">
        <v>12</v>
      </c>
      <c r="I2863" s="16">
        <f>VLOOKUP(Ventas[[#This Row],[Estado]], Población[#All], 2, 0)</f>
        <v>2161000</v>
      </c>
      <c r="J2863" t="s">
        <v>62</v>
      </c>
      <c r="K2863" t="s">
        <v>70</v>
      </c>
      <c r="L2863">
        <v>3</v>
      </c>
      <c r="M2863" s="2">
        <v>90</v>
      </c>
      <c r="N2863" s="2">
        <v>140.66666699999999</v>
      </c>
      <c r="O2863" s="2">
        <f>Ventas[[#This Row],[Cantidad]]*Ventas[[#This Row],[Costo unitario]]</f>
        <v>270</v>
      </c>
      <c r="P2863" s="2">
        <f>Ventas[[#This Row],[Cantidad]]*Ventas[[#This Row],[Precio unitario]]</f>
        <v>422.000001</v>
      </c>
    </row>
    <row r="2864" spans="2:16" hidden="1" x14ac:dyDescent="0.3">
      <c r="B2864" s="1">
        <v>42354</v>
      </c>
      <c r="C2864">
        <v>2015</v>
      </c>
      <c r="D2864" t="s">
        <v>60</v>
      </c>
      <c r="E2864">
        <v>27</v>
      </c>
      <c r="F2864" t="s">
        <v>90</v>
      </c>
      <c r="G2864" t="s">
        <v>35</v>
      </c>
      <c r="H2864" t="s">
        <v>12</v>
      </c>
      <c r="I2864" s="16">
        <f>VLOOKUP(Ventas[[#This Row],[Estado]], Población[#All], 2, 0)</f>
        <v>2161000</v>
      </c>
      <c r="J2864" t="s">
        <v>63</v>
      </c>
      <c r="K2864" t="s">
        <v>67</v>
      </c>
      <c r="L2864">
        <v>2</v>
      </c>
      <c r="M2864" s="2">
        <v>384.5</v>
      </c>
      <c r="N2864" s="2">
        <v>439.5</v>
      </c>
      <c r="O2864" s="2">
        <f>Ventas[[#This Row],[Cantidad]]*Ventas[[#This Row],[Costo unitario]]</f>
        <v>769</v>
      </c>
      <c r="P2864" s="2">
        <f>Ventas[[#This Row],[Cantidad]]*Ventas[[#This Row],[Precio unitario]]</f>
        <v>879</v>
      </c>
    </row>
    <row r="2865" spans="2:16" hidden="1" x14ac:dyDescent="0.3">
      <c r="B2865" s="1">
        <v>42364</v>
      </c>
      <c r="C2865">
        <v>2015</v>
      </c>
      <c r="D2865" t="s">
        <v>60</v>
      </c>
      <c r="E2865">
        <v>27</v>
      </c>
      <c r="F2865" t="s">
        <v>90</v>
      </c>
      <c r="G2865" t="s">
        <v>35</v>
      </c>
      <c r="H2865" t="s">
        <v>12</v>
      </c>
      <c r="I2865" s="16">
        <f>VLOOKUP(Ventas[[#This Row],[Estado]], Población[#All], 2, 0)</f>
        <v>2161000</v>
      </c>
      <c r="J2865" t="s">
        <v>62</v>
      </c>
      <c r="K2865" t="s">
        <v>70</v>
      </c>
      <c r="L2865">
        <v>3</v>
      </c>
      <c r="M2865" s="2">
        <v>108</v>
      </c>
      <c r="N2865" s="2">
        <v>123.666667</v>
      </c>
      <c r="O2865" s="2">
        <f>Ventas[[#This Row],[Cantidad]]*Ventas[[#This Row],[Costo unitario]]</f>
        <v>324</v>
      </c>
      <c r="P2865" s="2">
        <f>Ventas[[#This Row],[Cantidad]]*Ventas[[#This Row],[Precio unitario]]</f>
        <v>371.000001</v>
      </c>
    </row>
    <row r="2866" spans="2:16" x14ac:dyDescent="0.3">
      <c r="B2866" s="1">
        <v>42414</v>
      </c>
      <c r="C2866">
        <v>2016</v>
      </c>
      <c r="D2866" t="s">
        <v>50</v>
      </c>
      <c r="E2866">
        <v>27</v>
      </c>
      <c r="F2866" t="s">
        <v>89</v>
      </c>
      <c r="G2866" t="s">
        <v>35</v>
      </c>
      <c r="H2866" t="s">
        <v>19</v>
      </c>
      <c r="I2866" s="16">
        <f>VLOOKUP(Ventas[[#This Row],[Estado]], Población[#All], 2, 0)</f>
        <v>646016</v>
      </c>
      <c r="J2866" t="s">
        <v>63</v>
      </c>
      <c r="K2866" t="s">
        <v>67</v>
      </c>
      <c r="L2866">
        <v>2</v>
      </c>
      <c r="M2866" s="2">
        <v>1147.5</v>
      </c>
      <c r="N2866" s="2">
        <v>1312.5</v>
      </c>
      <c r="O2866" s="2">
        <f>Ventas[[#This Row],[Cantidad]]*Ventas[[#This Row],[Costo unitario]]</f>
        <v>2295</v>
      </c>
      <c r="P2866" s="2">
        <f>Ventas[[#This Row],[Cantidad]]*Ventas[[#This Row],[Precio unitario]]</f>
        <v>2625</v>
      </c>
    </row>
    <row r="2867" spans="2:16" x14ac:dyDescent="0.3">
      <c r="B2867" s="1">
        <v>42414</v>
      </c>
      <c r="C2867">
        <v>2016</v>
      </c>
      <c r="D2867" t="s">
        <v>50</v>
      </c>
      <c r="E2867">
        <v>27</v>
      </c>
      <c r="F2867" t="s">
        <v>89</v>
      </c>
      <c r="G2867" t="s">
        <v>35</v>
      </c>
      <c r="H2867" t="s">
        <v>19</v>
      </c>
      <c r="I2867" s="16">
        <f>VLOOKUP(Ventas[[#This Row],[Estado]], Población[#All], 2, 0)</f>
        <v>646016</v>
      </c>
      <c r="J2867" t="s">
        <v>61</v>
      </c>
      <c r="K2867" t="s">
        <v>78</v>
      </c>
      <c r="L2867">
        <v>3</v>
      </c>
      <c r="M2867" s="2">
        <v>10</v>
      </c>
      <c r="N2867" s="2">
        <v>15.666667</v>
      </c>
      <c r="O2867" s="2">
        <f>Ventas[[#This Row],[Cantidad]]*Ventas[[#This Row],[Costo unitario]]</f>
        <v>30</v>
      </c>
      <c r="P2867" s="2">
        <f>Ventas[[#This Row],[Cantidad]]*Ventas[[#This Row],[Precio unitario]]</f>
        <v>47.000000999999997</v>
      </c>
    </row>
    <row r="2868" spans="2:16" x14ac:dyDescent="0.3">
      <c r="B2868" s="1">
        <v>42414</v>
      </c>
      <c r="C2868">
        <v>2016</v>
      </c>
      <c r="D2868" t="s">
        <v>50</v>
      </c>
      <c r="E2868">
        <v>27</v>
      </c>
      <c r="F2868" t="s">
        <v>89</v>
      </c>
      <c r="G2868" t="s">
        <v>35</v>
      </c>
      <c r="H2868" t="s">
        <v>19</v>
      </c>
      <c r="I2868" s="16">
        <f>VLOOKUP(Ventas[[#This Row],[Estado]], Población[#All], 2, 0)</f>
        <v>646016</v>
      </c>
      <c r="J2868" t="s">
        <v>61</v>
      </c>
      <c r="K2868" t="s">
        <v>78</v>
      </c>
      <c r="L2868">
        <v>3</v>
      </c>
      <c r="M2868" s="2">
        <v>28.33</v>
      </c>
      <c r="N2868" s="2">
        <v>48.333333000000003</v>
      </c>
      <c r="O2868" s="2">
        <f>Ventas[[#This Row],[Cantidad]]*Ventas[[#This Row],[Costo unitario]]</f>
        <v>84.99</v>
      </c>
      <c r="P2868" s="2">
        <f>Ventas[[#This Row],[Cantidad]]*Ventas[[#This Row],[Precio unitario]]</f>
        <v>144.999999</v>
      </c>
    </row>
    <row r="2869" spans="2:16" x14ac:dyDescent="0.3">
      <c r="B2869" s="1">
        <v>42414</v>
      </c>
      <c r="C2869">
        <v>2016</v>
      </c>
      <c r="D2869" t="s">
        <v>50</v>
      </c>
      <c r="E2869">
        <v>27</v>
      </c>
      <c r="F2869" t="s">
        <v>89</v>
      </c>
      <c r="G2869" t="s">
        <v>35</v>
      </c>
      <c r="H2869" t="s">
        <v>19</v>
      </c>
      <c r="I2869" s="16">
        <f>VLOOKUP(Ventas[[#This Row],[Estado]], Población[#All], 2, 0)</f>
        <v>646016</v>
      </c>
      <c r="J2869" t="s">
        <v>61</v>
      </c>
      <c r="K2869" t="s">
        <v>66</v>
      </c>
      <c r="L2869">
        <v>2</v>
      </c>
      <c r="M2869" s="2">
        <v>315</v>
      </c>
      <c r="N2869" s="2">
        <v>328.5</v>
      </c>
      <c r="O2869" s="2">
        <f>Ventas[[#This Row],[Cantidad]]*Ventas[[#This Row],[Costo unitario]]</f>
        <v>630</v>
      </c>
      <c r="P2869" s="2">
        <f>Ventas[[#This Row],[Cantidad]]*Ventas[[#This Row],[Precio unitario]]</f>
        <v>657</v>
      </c>
    </row>
    <row r="2870" spans="2:16" hidden="1" x14ac:dyDescent="0.3">
      <c r="B2870" s="1">
        <v>42282</v>
      </c>
      <c r="C2870">
        <v>2015</v>
      </c>
      <c r="D2870" t="s">
        <v>58</v>
      </c>
      <c r="E2870">
        <v>27</v>
      </c>
      <c r="F2870" t="s">
        <v>89</v>
      </c>
      <c r="G2870" t="s">
        <v>36</v>
      </c>
      <c r="H2870" t="s">
        <v>5</v>
      </c>
      <c r="I2870" s="16">
        <f>VLOOKUP(Ventas[[#This Row],[Estado]], Población[#All], 2, 0)</f>
        <v>55980000</v>
      </c>
      <c r="J2870" t="s">
        <v>61</v>
      </c>
      <c r="K2870" t="s">
        <v>76</v>
      </c>
      <c r="L2870">
        <v>2</v>
      </c>
      <c r="M2870" s="2">
        <v>20</v>
      </c>
      <c r="N2870" s="2">
        <v>23.5</v>
      </c>
      <c r="O2870" s="2">
        <f>Ventas[[#This Row],[Cantidad]]*Ventas[[#This Row],[Costo unitario]]</f>
        <v>40</v>
      </c>
      <c r="P2870" s="2">
        <f>Ventas[[#This Row],[Cantidad]]*Ventas[[#This Row],[Precio unitario]]</f>
        <v>47</v>
      </c>
    </row>
    <row r="2871" spans="2:16" x14ac:dyDescent="0.3">
      <c r="B2871" s="1">
        <v>42384</v>
      </c>
      <c r="C2871">
        <v>2016</v>
      </c>
      <c r="D2871" t="s">
        <v>49</v>
      </c>
      <c r="E2871">
        <v>27</v>
      </c>
      <c r="F2871" t="s">
        <v>90</v>
      </c>
      <c r="G2871" t="s">
        <v>36</v>
      </c>
      <c r="H2871" t="s">
        <v>5</v>
      </c>
      <c r="I2871" s="16">
        <f>VLOOKUP(Ventas[[#This Row],[Estado]], Población[#All], 2, 0)</f>
        <v>55980000</v>
      </c>
      <c r="J2871" t="s">
        <v>63</v>
      </c>
      <c r="K2871" t="s">
        <v>74</v>
      </c>
      <c r="L2871">
        <v>3</v>
      </c>
      <c r="M2871" s="2">
        <v>794.67</v>
      </c>
      <c r="N2871" s="2">
        <v>932.66666699999996</v>
      </c>
      <c r="O2871" s="2">
        <f>Ventas[[#This Row],[Cantidad]]*Ventas[[#This Row],[Costo unitario]]</f>
        <v>2384.0099999999998</v>
      </c>
      <c r="P2871" s="2">
        <f>Ventas[[#This Row],[Cantidad]]*Ventas[[#This Row],[Precio unitario]]</f>
        <v>2798.0000009999999</v>
      </c>
    </row>
    <row r="2872" spans="2:16" x14ac:dyDescent="0.3">
      <c r="B2872" s="1">
        <v>42462</v>
      </c>
      <c r="C2872">
        <v>2016</v>
      </c>
      <c r="D2872" t="s">
        <v>52</v>
      </c>
      <c r="E2872">
        <v>27</v>
      </c>
      <c r="F2872" t="s">
        <v>90</v>
      </c>
      <c r="G2872" t="s">
        <v>36</v>
      </c>
      <c r="H2872" t="s">
        <v>5</v>
      </c>
      <c r="I2872" s="16">
        <f>VLOOKUP(Ventas[[#This Row],[Estado]], Población[#All], 2, 0)</f>
        <v>55980000</v>
      </c>
      <c r="J2872" t="s">
        <v>63</v>
      </c>
      <c r="K2872" t="s">
        <v>74</v>
      </c>
      <c r="L2872">
        <v>3</v>
      </c>
      <c r="M2872" s="2">
        <v>405</v>
      </c>
      <c r="N2872" s="2">
        <v>399.33333299999998</v>
      </c>
      <c r="O2872" s="2">
        <f>Ventas[[#This Row],[Cantidad]]*Ventas[[#This Row],[Costo unitario]]</f>
        <v>1215</v>
      </c>
      <c r="P2872" s="2">
        <f>Ventas[[#This Row],[Cantidad]]*Ventas[[#This Row],[Precio unitario]]</f>
        <v>1197.9999989999999</v>
      </c>
    </row>
    <row r="2873" spans="2:16" x14ac:dyDescent="0.3">
      <c r="B2873" s="1">
        <v>42498</v>
      </c>
      <c r="C2873">
        <v>2016</v>
      </c>
      <c r="D2873" t="s">
        <v>53</v>
      </c>
      <c r="E2873">
        <v>27</v>
      </c>
      <c r="F2873" t="s">
        <v>90</v>
      </c>
      <c r="G2873" t="s">
        <v>36</v>
      </c>
      <c r="H2873" t="s">
        <v>5</v>
      </c>
      <c r="I2873" s="16">
        <f>VLOOKUP(Ventas[[#This Row],[Estado]], Población[#All], 2, 0)</f>
        <v>55980000</v>
      </c>
      <c r="J2873" t="s">
        <v>63</v>
      </c>
      <c r="K2873" t="s">
        <v>74</v>
      </c>
      <c r="L2873">
        <v>3</v>
      </c>
      <c r="M2873" s="2">
        <v>405</v>
      </c>
      <c r="N2873" s="2">
        <v>446.33333299999998</v>
      </c>
      <c r="O2873" s="2">
        <f>Ventas[[#This Row],[Cantidad]]*Ventas[[#This Row],[Costo unitario]]</f>
        <v>1215</v>
      </c>
      <c r="P2873" s="2">
        <f>Ventas[[#This Row],[Cantidad]]*Ventas[[#This Row],[Precio unitario]]</f>
        <v>1338.9999989999999</v>
      </c>
    </row>
    <row r="2874" spans="2:16" hidden="1" x14ac:dyDescent="0.3">
      <c r="B2874" s="1">
        <v>42204</v>
      </c>
      <c r="C2874">
        <v>2015</v>
      </c>
      <c r="D2874" t="s">
        <v>55</v>
      </c>
      <c r="E2874">
        <v>27</v>
      </c>
      <c r="F2874" t="s">
        <v>90</v>
      </c>
      <c r="G2874" t="s">
        <v>36</v>
      </c>
      <c r="H2874" t="s">
        <v>5</v>
      </c>
      <c r="I2874" s="16">
        <f>VLOOKUP(Ventas[[#This Row],[Estado]], Población[#All], 2, 0)</f>
        <v>55980000</v>
      </c>
      <c r="J2874" t="s">
        <v>63</v>
      </c>
      <c r="K2874" t="s">
        <v>74</v>
      </c>
      <c r="L2874">
        <v>2</v>
      </c>
      <c r="M2874" s="2">
        <v>1192</v>
      </c>
      <c r="N2874" s="2">
        <v>1212</v>
      </c>
      <c r="O2874" s="2">
        <f>Ventas[[#This Row],[Cantidad]]*Ventas[[#This Row],[Costo unitario]]</f>
        <v>2384</v>
      </c>
      <c r="P2874" s="2">
        <f>Ventas[[#This Row],[Cantidad]]*Ventas[[#This Row],[Precio unitario]]</f>
        <v>2424</v>
      </c>
    </row>
    <row r="2875" spans="2:16" hidden="1" x14ac:dyDescent="0.3">
      <c r="B2875" s="1">
        <v>42261</v>
      </c>
      <c r="C2875">
        <v>2015</v>
      </c>
      <c r="D2875" t="s">
        <v>57</v>
      </c>
      <c r="E2875">
        <v>27</v>
      </c>
      <c r="F2875" t="s">
        <v>90</v>
      </c>
      <c r="G2875" t="s">
        <v>36</v>
      </c>
      <c r="H2875" t="s">
        <v>5</v>
      </c>
      <c r="I2875" s="16">
        <f>VLOOKUP(Ventas[[#This Row],[Estado]], Población[#All], 2, 0)</f>
        <v>55980000</v>
      </c>
      <c r="J2875" t="s">
        <v>63</v>
      </c>
      <c r="K2875" t="s">
        <v>74</v>
      </c>
      <c r="L2875">
        <v>3</v>
      </c>
      <c r="M2875" s="2">
        <v>247.33</v>
      </c>
      <c r="N2875" s="2">
        <v>213.33333300000001</v>
      </c>
      <c r="O2875" s="2">
        <f>Ventas[[#This Row],[Cantidad]]*Ventas[[#This Row],[Costo unitario]]</f>
        <v>741.99</v>
      </c>
      <c r="P2875" s="2">
        <f>Ventas[[#This Row],[Cantidad]]*Ventas[[#This Row],[Precio unitario]]</f>
        <v>639.999999</v>
      </c>
    </row>
    <row r="2876" spans="2:16" x14ac:dyDescent="0.3">
      <c r="B2876" s="1">
        <v>42389</v>
      </c>
      <c r="C2876">
        <v>2016</v>
      </c>
      <c r="D2876" t="s">
        <v>49</v>
      </c>
      <c r="E2876">
        <v>28</v>
      </c>
      <c r="F2876" t="s">
        <v>90</v>
      </c>
      <c r="G2876" t="s">
        <v>36</v>
      </c>
      <c r="H2876" t="s">
        <v>5</v>
      </c>
      <c r="I2876" s="16">
        <f>VLOOKUP(Ventas[[#This Row],[Estado]], Población[#All], 2, 0)</f>
        <v>55980000</v>
      </c>
      <c r="J2876" t="s">
        <v>62</v>
      </c>
      <c r="K2876" t="s">
        <v>73</v>
      </c>
      <c r="L2876">
        <v>3</v>
      </c>
      <c r="M2876" s="2">
        <v>33</v>
      </c>
      <c r="N2876" s="2">
        <v>42.666666999999997</v>
      </c>
      <c r="O2876" s="2">
        <f>Ventas[[#This Row],[Cantidad]]*Ventas[[#This Row],[Costo unitario]]</f>
        <v>99</v>
      </c>
      <c r="P2876" s="2">
        <f>Ventas[[#This Row],[Cantidad]]*Ventas[[#This Row],[Precio unitario]]</f>
        <v>128.000001</v>
      </c>
    </row>
    <row r="2877" spans="2:16" x14ac:dyDescent="0.3">
      <c r="B2877" s="1">
        <v>42494</v>
      </c>
      <c r="C2877">
        <v>2016</v>
      </c>
      <c r="D2877" t="s">
        <v>53</v>
      </c>
      <c r="E2877">
        <v>28</v>
      </c>
      <c r="F2877" t="s">
        <v>90</v>
      </c>
      <c r="G2877" t="s">
        <v>36</v>
      </c>
      <c r="H2877" t="s">
        <v>5</v>
      </c>
      <c r="I2877" s="16">
        <f>VLOOKUP(Ventas[[#This Row],[Estado]], Población[#All], 2, 0)</f>
        <v>55980000</v>
      </c>
      <c r="J2877" t="s">
        <v>62</v>
      </c>
      <c r="K2877" t="s">
        <v>73</v>
      </c>
      <c r="L2877">
        <v>1</v>
      </c>
      <c r="M2877" s="2">
        <v>63</v>
      </c>
      <c r="N2877" s="2">
        <v>75</v>
      </c>
      <c r="O2877" s="2">
        <f>Ventas[[#This Row],[Cantidad]]*Ventas[[#This Row],[Costo unitario]]</f>
        <v>63</v>
      </c>
      <c r="P2877" s="2">
        <f>Ventas[[#This Row],[Cantidad]]*Ventas[[#This Row],[Precio unitario]]</f>
        <v>75</v>
      </c>
    </row>
    <row r="2878" spans="2:16" x14ac:dyDescent="0.3">
      <c r="B2878" s="1">
        <v>42540</v>
      </c>
      <c r="C2878">
        <v>2016</v>
      </c>
      <c r="D2878" t="s">
        <v>54</v>
      </c>
      <c r="E2878">
        <v>28</v>
      </c>
      <c r="F2878" t="s">
        <v>90</v>
      </c>
      <c r="G2878" t="s">
        <v>36</v>
      </c>
      <c r="H2878" t="s">
        <v>5</v>
      </c>
      <c r="I2878" s="16">
        <f>VLOOKUP(Ventas[[#This Row],[Estado]], Población[#All], 2, 0)</f>
        <v>55980000</v>
      </c>
      <c r="J2878" t="s">
        <v>62</v>
      </c>
      <c r="K2878" t="s">
        <v>73</v>
      </c>
      <c r="L2878">
        <v>1</v>
      </c>
      <c r="M2878" s="2">
        <v>90</v>
      </c>
      <c r="N2878" s="2">
        <v>98</v>
      </c>
      <c r="O2878" s="2">
        <f>Ventas[[#This Row],[Cantidad]]*Ventas[[#This Row],[Costo unitario]]</f>
        <v>90</v>
      </c>
      <c r="P2878" s="2">
        <f>Ventas[[#This Row],[Cantidad]]*Ventas[[#This Row],[Precio unitario]]</f>
        <v>98</v>
      </c>
    </row>
    <row r="2879" spans="2:16" hidden="1" x14ac:dyDescent="0.3">
      <c r="B2879" s="1">
        <v>42188</v>
      </c>
      <c r="C2879">
        <v>2015</v>
      </c>
      <c r="D2879" t="s">
        <v>55</v>
      </c>
      <c r="E2879">
        <v>28</v>
      </c>
      <c r="F2879" t="s">
        <v>90</v>
      </c>
      <c r="G2879" t="s">
        <v>36</v>
      </c>
      <c r="H2879" t="s">
        <v>5</v>
      </c>
      <c r="I2879" s="16">
        <f>VLOOKUP(Ventas[[#This Row],[Estado]], Población[#All], 2, 0)</f>
        <v>55980000</v>
      </c>
      <c r="J2879" t="s">
        <v>62</v>
      </c>
      <c r="K2879" t="s">
        <v>73</v>
      </c>
      <c r="L2879">
        <v>2</v>
      </c>
      <c r="M2879" s="2">
        <v>45</v>
      </c>
      <c r="N2879" s="2">
        <v>46</v>
      </c>
      <c r="O2879" s="2">
        <f>Ventas[[#This Row],[Cantidad]]*Ventas[[#This Row],[Costo unitario]]</f>
        <v>90</v>
      </c>
      <c r="P2879" s="2">
        <f>Ventas[[#This Row],[Cantidad]]*Ventas[[#This Row],[Precio unitario]]</f>
        <v>92</v>
      </c>
    </row>
    <row r="2880" spans="2:16" hidden="1" x14ac:dyDescent="0.3">
      <c r="B2880" s="1">
        <v>42199</v>
      </c>
      <c r="C2880">
        <v>2015</v>
      </c>
      <c r="D2880" t="s">
        <v>55</v>
      </c>
      <c r="E2880">
        <v>28</v>
      </c>
      <c r="F2880" t="s">
        <v>90</v>
      </c>
      <c r="G2880" t="s">
        <v>36</v>
      </c>
      <c r="H2880" t="s">
        <v>5</v>
      </c>
      <c r="I2880" s="16">
        <f>VLOOKUP(Ventas[[#This Row],[Estado]], Población[#All], 2, 0)</f>
        <v>55980000</v>
      </c>
      <c r="J2880" t="s">
        <v>62</v>
      </c>
      <c r="K2880" t="s">
        <v>73</v>
      </c>
      <c r="L2880">
        <v>1</v>
      </c>
      <c r="M2880" s="2">
        <v>126</v>
      </c>
      <c r="N2880" s="2">
        <v>148</v>
      </c>
      <c r="O2880" s="2">
        <f>Ventas[[#This Row],[Cantidad]]*Ventas[[#This Row],[Costo unitario]]</f>
        <v>126</v>
      </c>
      <c r="P2880" s="2">
        <f>Ventas[[#This Row],[Cantidad]]*Ventas[[#This Row],[Precio unitario]]</f>
        <v>148</v>
      </c>
    </row>
    <row r="2881" spans="2:16" hidden="1" x14ac:dyDescent="0.3">
      <c r="B2881" s="1">
        <v>42218</v>
      </c>
      <c r="C2881">
        <v>2015</v>
      </c>
      <c r="D2881" t="s">
        <v>56</v>
      </c>
      <c r="E2881">
        <v>28</v>
      </c>
      <c r="F2881" t="s">
        <v>90</v>
      </c>
      <c r="G2881" t="s">
        <v>36</v>
      </c>
      <c r="H2881" t="s">
        <v>5</v>
      </c>
      <c r="I2881" s="16">
        <f>VLOOKUP(Ventas[[#This Row],[Estado]], Población[#All], 2, 0)</f>
        <v>55980000</v>
      </c>
      <c r="J2881" t="s">
        <v>62</v>
      </c>
      <c r="K2881" t="s">
        <v>73</v>
      </c>
      <c r="L2881">
        <v>1</v>
      </c>
      <c r="M2881" s="2">
        <v>207</v>
      </c>
      <c r="N2881" s="2">
        <v>194</v>
      </c>
      <c r="O2881" s="2">
        <f>Ventas[[#This Row],[Cantidad]]*Ventas[[#This Row],[Costo unitario]]</f>
        <v>207</v>
      </c>
      <c r="P2881" s="2">
        <f>Ventas[[#This Row],[Cantidad]]*Ventas[[#This Row],[Precio unitario]]</f>
        <v>194</v>
      </c>
    </row>
    <row r="2882" spans="2:16" hidden="1" x14ac:dyDescent="0.3">
      <c r="B2882" s="1">
        <v>42260</v>
      </c>
      <c r="C2882">
        <v>2015</v>
      </c>
      <c r="D2882" t="s">
        <v>57</v>
      </c>
      <c r="E2882">
        <v>28</v>
      </c>
      <c r="F2882" t="s">
        <v>90</v>
      </c>
      <c r="G2882" t="s">
        <v>36</v>
      </c>
      <c r="H2882" t="s">
        <v>5</v>
      </c>
      <c r="I2882" s="16">
        <f>VLOOKUP(Ventas[[#This Row],[Estado]], Población[#All], 2, 0)</f>
        <v>55980000</v>
      </c>
      <c r="J2882" t="s">
        <v>62</v>
      </c>
      <c r="K2882" t="s">
        <v>73</v>
      </c>
      <c r="L2882">
        <v>2</v>
      </c>
      <c r="M2882" s="2">
        <v>18</v>
      </c>
      <c r="N2882" s="2">
        <v>19.5</v>
      </c>
      <c r="O2882" s="2">
        <f>Ventas[[#This Row],[Cantidad]]*Ventas[[#This Row],[Costo unitario]]</f>
        <v>36</v>
      </c>
      <c r="P2882" s="2">
        <f>Ventas[[#This Row],[Cantidad]]*Ventas[[#This Row],[Precio unitario]]</f>
        <v>39</v>
      </c>
    </row>
    <row r="2883" spans="2:16" x14ac:dyDescent="0.3">
      <c r="B2883" s="1">
        <v>42374</v>
      </c>
      <c r="C2883">
        <v>2016</v>
      </c>
      <c r="D2883" t="s">
        <v>49</v>
      </c>
      <c r="E2883">
        <v>28</v>
      </c>
      <c r="F2883" t="s">
        <v>90</v>
      </c>
      <c r="G2883" t="s">
        <v>36</v>
      </c>
      <c r="H2883" t="s">
        <v>5</v>
      </c>
      <c r="I2883" s="16">
        <f>VLOOKUP(Ventas[[#This Row],[Estado]], Población[#All], 2, 0)</f>
        <v>55980000</v>
      </c>
      <c r="J2883" t="s">
        <v>61</v>
      </c>
      <c r="K2883" t="s">
        <v>71</v>
      </c>
      <c r="L2883">
        <v>2</v>
      </c>
      <c r="M2883" s="2">
        <v>176</v>
      </c>
      <c r="N2883" s="2">
        <v>229</v>
      </c>
      <c r="O2883" s="2">
        <f>Ventas[[#This Row],[Cantidad]]*Ventas[[#This Row],[Costo unitario]]</f>
        <v>352</v>
      </c>
      <c r="P2883" s="2">
        <f>Ventas[[#This Row],[Cantidad]]*Ventas[[#This Row],[Precio unitario]]</f>
        <v>458</v>
      </c>
    </row>
    <row r="2884" spans="2:16" x14ac:dyDescent="0.3">
      <c r="B2884" s="1">
        <v>42376</v>
      </c>
      <c r="C2884">
        <v>2016</v>
      </c>
      <c r="D2884" t="s">
        <v>49</v>
      </c>
      <c r="E2884">
        <v>28</v>
      </c>
      <c r="F2884" t="s">
        <v>90</v>
      </c>
      <c r="G2884" t="s">
        <v>36</v>
      </c>
      <c r="H2884" t="s">
        <v>5</v>
      </c>
      <c r="I2884" s="16">
        <f>VLOOKUP(Ventas[[#This Row],[Estado]], Población[#All], 2, 0)</f>
        <v>55980000</v>
      </c>
      <c r="J2884" t="s">
        <v>61</v>
      </c>
      <c r="K2884" t="s">
        <v>71</v>
      </c>
      <c r="L2884">
        <v>1</v>
      </c>
      <c r="M2884" s="2">
        <v>506</v>
      </c>
      <c r="N2884" s="2">
        <v>590</v>
      </c>
      <c r="O2884" s="2">
        <f>Ventas[[#This Row],[Cantidad]]*Ventas[[#This Row],[Costo unitario]]</f>
        <v>506</v>
      </c>
      <c r="P2884" s="2">
        <f>Ventas[[#This Row],[Cantidad]]*Ventas[[#This Row],[Precio unitario]]</f>
        <v>590</v>
      </c>
    </row>
    <row r="2885" spans="2:16" x14ac:dyDescent="0.3">
      <c r="B2885" s="1">
        <v>42420</v>
      </c>
      <c r="C2885">
        <v>2016</v>
      </c>
      <c r="D2885" t="s">
        <v>50</v>
      </c>
      <c r="E2885">
        <v>28</v>
      </c>
      <c r="F2885" t="s">
        <v>90</v>
      </c>
      <c r="G2885" t="s">
        <v>36</v>
      </c>
      <c r="H2885" t="s">
        <v>5</v>
      </c>
      <c r="I2885" s="16">
        <f>VLOOKUP(Ventas[[#This Row],[Estado]], Población[#All], 2, 0)</f>
        <v>55980000</v>
      </c>
      <c r="J2885" t="s">
        <v>61</v>
      </c>
      <c r="K2885" t="s">
        <v>71</v>
      </c>
      <c r="L2885">
        <v>3</v>
      </c>
      <c r="M2885" s="2">
        <v>117.33</v>
      </c>
      <c r="N2885" s="2">
        <v>159</v>
      </c>
      <c r="O2885" s="2">
        <f>Ventas[[#This Row],[Cantidad]]*Ventas[[#This Row],[Costo unitario]]</f>
        <v>351.99</v>
      </c>
      <c r="P2885" s="2">
        <f>Ventas[[#This Row],[Cantidad]]*Ventas[[#This Row],[Precio unitario]]</f>
        <v>477</v>
      </c>
    </row>
    <row r="2886" spans="2:16" x14ac:dyDescent="0.3">
      <c r="B2886" s="1">
        <v>42424</v>
      </c>
      <c r="C2886">
        <v>2016</v>
      </c>
      <c r="D2886" t="s">
        <v>50</v>
      </c>
      <c r="E2886">
        <v>28</v>
      </c>
      <c r="F2886" t="s">
        <v>90</v>
      </c>
      <c r="G2886" t="s">
        <v>36</v>
      </c>
      <c r="H2886" t="s">
        <v>5</v>
      </c>
      <c r="I2886" s="16">
        <f>VLOOKUP(Ventas[[#This Row],[Estado]], Población[#All], 2, 0)</f>
        <v>55980000</v>
      </c>
      <c r="J2886" t="s">
        <v>61</v>
      </c>
      <c r="K2886" t="s">
        <v>71</v>
      </c>
      <c r="L2886">
        <v>1</v>
      </c>
      <c r="M2886" s="2">
        <v>286</v>
      </c>
      <c r="N2886" s="2">
        <v>390</v>
      </c>
      <c r="O2886" s="2">
        <f>Ventas[[#This Row],[Cantidad]]*Ventas[[#This Row],[Costo unitario]]</f>
        <v>286</v>
      </c>
      <c r="P2886" s="2">
        <f>Ventas[[#This Row],[Cantidad]]*Ventas[[#This Row],[Precio unitario]]</f>
        <v>390</v>
      </c>
    </row>
    <row r="2887" spans="2:16" x14ac:dyDescent="0.3">
      <c r="B2887" s="1">
        <v>42475</v>
      </c>
      <c r="C2887">
        <v>2016</v>
      </c>
      <c r="D2887" t="s">
        <v>52</v>
      </c>
      <c r="E2887">
        <v>28</v>
      </c>
      <c r="F2887" t="s">
        <v>90</v>
      </c>
      <c r="G2887" t="s">
        <v>36</v>
      </c>
      <c r="H2887" t="s">
        <v>5</v>
      </c>
      <c r="I2887" s="16">
        <f>VLOOKUP(Ventas[[#This Row],[Estado]], Población[#All], 2, 0)</f>
        <v>55980000</v>
      </c>
      <c r="J2887" t="s">
        <v>61</v>
      </c>
      <c r="K2887" t="s">
        <v>71</v>
      </c>
      <c r="L2887">
        <v>1</v>
      </c>
      <c r="M2887" s="2">
        <v>462</v>
      </c>
      <c r="N2887" s="2">
        <v>591</v>
      </c>
      <c r="O2887" s="2">
        <f>Ventas[[#This Row],[Cantidad]]*Ventas[[#This Row],[Costo unitario]]</f>
        <v>462</v>
      </c>
      <c r="P2887" s="2">
        <f>Ventas[[#This Row],[Cantidad]]*Ventas[[#This Row],[Precio unitario]]</f>
        <v>591</v>
      </c>
    </row>
    <row r="2888" spans="2:16" x14ac:dyDescent="0.3">
      <c r="B2888" s="1">
        <v>42482</v>
      </c>
      <c r="C2888">
        <v>2016</v>
      </c>
      <c r="D2888" t="s">
        <v>52</v>
      </c>
      <c r="E2888">
        <v>28</v>
      </c>
      <c r="F2888" t="s">
        <v>90</v>
      </c>
      <c r="G2888" t="s">
        <v>36</v>
      </c>
      <c r="H2888" t="s">
        <v>5</v>
      </c>
      <c r="I2888" s="16">
        <f>VLOOKUP(Ventas[[#This Row],[Estado]], Población[#All], 2, 0)</f>
        <v>55980000</v>
      </c>
      <c r="J2888" t="s">
        <v>62</v>
      </c>
      <c r="K2888" t="s">
        <v>79</v>
      </c>
      <c r="L2888">
        <v>3</v>
      </c>
      <c r="M2888" s="2">
        <v>402.33</v>
      </c>
      <c r="N2888" s="2">
        <v>488</v>
      </c>
      <c r="O2888" s="2">
        <f>Ventas[[#This Row],[Cantidad]]*Ventas[[#This Row],[Costo unitario]]</f>
        <v>1206.99</v>
      </c>
      <c r="P2888" s="2">
        <f>Ventas[[#This Row],[Cantidad]]*Ventas[[#This Row],[Precio unitario]]</f>
        <v>1464</v>
      </c>
    </row>
    <row r="2889" spans="2:16" x14ac:dyDescent="0.3">
      <c r="B2889" s="1">
        <v>42483</v>
      </c>
      <c r="C2889">
        <v>2016</v>
      </c>
      <c r="D2889" t="s">
        <v>52</v>
      </c>
      <c r="E2889">
        <v>28</v>
      </c>
      <c r="F2889" t="s">
        <v>90</v>
      </c>
      <c r="G2889" t="s">
        <v>36</v>
      </c>
      <c r="H2889" t="s">
        <v>5</v>
      </c>
      <c r="I2889" s="16">
        <f>VLOOKUP(Ventas[[#This Row],[Estado]], Población[#All], 2, 0)</f>
        <v>55980000</v>
      </c>
      <c r="J2889" t="s">
        <v>62</v>
      </c>
      <c r="K2889" t="s">
        <v>79</v>
      </c>
      <c r="L2889">
        <v>2</v>
      </c>
      <c r="M2889" s="2">
        <v>603.5</v>
      </c>
      <c r="N2889" s="2">
        <v>790.5</v>
      </c>
      <c r="O2889" s="2">
        <f>Ventas[[#This Row],[Cantidad]]*Ventas[[#This Row],[Costo unitario]]</f>
        <v>1207</v>
      </c>
      <c r="P2889" s="2">
        <f>Ventas[[#This Row],[Cantidad]]*Ventas[[#This Row],[Precio unitario]]</f>
        <v>1581</v>
      </c>
    </row>
    <row r="2890" spans="2:16" x14ac:dyDescent="0.3">
      <c r="B2890" s="1">
        <v>42535</v>
      </c>
      <c r="C2890">
        <v>2016</v>
      </c>
      <c r="D2890" t="s">
        <v>54</v>
      </c>
      <c r="E2890">
        <v>28</v>
      </c>
      <c r="F2890" t="s">
        <v>90</v>
      </c>
      <c r="G2890" t="s">
        <v>36</v>
      </c>
      <c r="H2890" t="s">
        <v>5</v>
      </c>
      <c r="I2890" s="16">
        <f>VLOOKUP(Ventas[[#This Row],[Estado]], Población[#All], 2, 0)</f>
        <v>55980000</v>
      </c>
      <c r="J2890" t="s">
        <v>61</v>
      </c>
      <c r="K2890" t="s">
        <v>71</v>
      </c>
      <c r="L2890">
        <v>3</v>
      </c>
      <c r="M2890" s="2">
        <v>197.67</v>
      </c>
      <c r="N2890" s="2">
        <v>234.66666699999999</v>
      </c>
      <c r="O2890" s="2">
        <f>Ventas[[#This Row],[Cantidad]]*Ventas[[#This Row],[Costo unitario]]</f>
        <v>593.01</v>
      </c>
      <c r="P2890" s="2">
        <f>Ventas[[#This Row],[Cantidad]]*Ventas[[#This Row],[Precio unitario]]</f>
        <v>704.000001</v>
      </c>
    </row>
    <row r="2891" spans="2:16" hidden="1" x14ac:dyDescent="0.3">
      <c r="B2891" s="1">
        <v>42297</v>
      </c>
      <c r="C2891">
        <v>2015</v>
      </c>
      <c r="D2891" t="s">
        <v>58</v>
      </c>
      <c r="E2891">
        <v>28</v>
      </c>
      <c r="F2891" t="s">
        <v>90</v>
      </c>
      <c r="G2891" t="s">
        <v>36</v>
      </c>
      <c r="H2891" t="s">
        <v>5</v>
      </c>
      <c r="I2891" s="16">
        <f>VLOOKUP(Ventas[[#This Row],[Estado]], Población[#All], 2, 0)</f>
        <v>55980000</v>
      </c>
      <c r="J2891" t="s">
        <v>62</v>
      </c>
      <c r="K2891" t="s">
        <v>79</v>
      </c>
      <c r="L2891">
        <v>2</v>
      </c>
      <c r="M2891" s="2">
        <v>698.5</v>
      </c>
      <c r="N2891" s="2">
        <v>738</v>
      </c>
      <c r="O2891" s="2">
        <f>Ventas[[#This Row],[Cantidad]]*Ventas[[#This Row],[Costo unitario]]</f>
        <v>1397</v>
      </c>
      <c r="P2891" s="2">
        <f>Ventas[[#This Row],[Cantidad]]*Ventas[[#This Row],[Precio unitario]]</f>
        <v>1476</v>
      </c>
    </row>
    <row r="2892" spans="2:16" x14ac:dyDescent="0.3">
      <c r="B2892" s="1">
        <v>42381</v>
      </c>
      <c r="C2892">
        <v>2016</v>
      </c>
      <c r="D2892" t="s">
        <v>49</v>
      </c>
      <c r="E2892">
        <v>29</v>
      </c>
      <c r="F2892" t="s">
        <v>89</v>
      </c>
      <c r="G2892" t="s">
        <v>36</v>
      </c>
      <c r="H2892" t="s">
        <v>5</v>
      </c>
      <c r="I2892" s="16">
        <f>VLOOKUP(Ventas[[#This Row],[Estado]], Población[#All], 2, 0)</f>
        <v>55980000</v>
      </c>
      <c r="J2892" t="s">
        <v>62</v>
      </c>
      <c r="K2892" t="s">
        <v>70</v>
      </c>
      <c r="L2892">
        <v>2</v>
      </c>
      <c r="M2892" s="2">
        <v>200</v>
      </c>
      <c r="N2892" s="2">
        <v>270</v>
      </c>
      <c r="O2892" s="2">
        <f>Ventas[[#This Row],[Cantidad]]*Ventas[[#This Row],[Costo unitario]]</f>
        <v>400</v>
      </c>
      <c r="P2892" s="2">
        <f>Ventas[[#This Row],[Cantidad]]*Ventas[[#This Row],[Precio unitario]]</f>
        <v>540</v>
      </c>
    </row>
    <row r="2893" spans="2:16" x14ac:dyDescent="0.3">
      <c r="B2893" s="1">
        <v>42417</v>
      </c>
      <c r="C2893">
        <v>2016</v>
      </c>
      <c r="D2893" t="s">
        <v>50</v>
      </c>
      <c r="E2893">
        <v>29</v>
      </c>
      <c r="F2893" t="s">
        <v>89</v>
      </c>
      <c r="G2893" t="s">
        <v>36</v>
      </c>
      <c r="H2893" t="s">
        <v>5</v>
      </c>
      <c r="I2893" s="16">
        <f>VLOOKUP(Ventas[[#This Row],[Estado]], Población[#All], 2, 0)</f>
        <v>55980000</v>
      </c>
      <c r="J2893" t="s">
        <v>62</v>
      </c>
      <c r="K2893" t="s">
        <v>79</v>
      </c>
      <c r="L2893">
        <v>2</v>
      </c>
      <c r="M2893" s="2">
        <v>571.5</v>
      </c>
      <c r="N2893" s="2">
        <v>630</v>
      </c>
      <c r="O2893" s="2">
        <f>Ventas[[#This Row],[Cantidad]]*Ventas[[#This Row],[Costo unitario]]</f>
        <v>1143</v>
      </c>
      <c r="P2893" s="2">
        <f>Ventas[[#This Row],[Cantidad]]*Ventas[[#This Row],[Precio unitario]]</f>
        <v>1260</v>
      </c>
    </row>
    <row r="2894" spans="2:16" x14ac:dyDescent="0.3">
      <c r="B2894" s="1">
        <v>42438</v>
      </c>
      <c r="C2894">
        <v>2016</v>
      </c>
      <c r="D2894" t="s">
        <v>51</v>
      </c>
      <c r="E2894">
        <v>29</v>
      </c>
      <c r="F2894" t="s">
        <v>89</v>
      </c>
      <c r="G2894" t="s">
        <v>36</v>
      </c>
      <c r="H2894" t="s">
        <v>5</v>
      </c>
      <c r="I2894" s="16">
        <f>VLOOKUP(Ventas[[#This Row],[Estado]], Población[#All], 2, 0)</f>
        <v>55980000</v>
      </c>
      <c r="J2894" t="s">
        <v>62</v>
      </c>
      <c r="K2894" t="s">
        <v>70</v>
      </c>
      <c r="L2894">
        <v>1</v>
      </c>
      <c r="M2894" s="2">
        <v>648</v>
      </c>
      <c r="N2894" s="2">
        <v>813</v>
      </c>
      <c r="O2894" s="2">
        <f>Ventas[[#This Row],[Cantidad]]*Ventas[[#This Row],[Costo unitario]]</f>
        <v>648</v>
      </c>
      <c r="P2894" s="2">
        <f>Ventas[[#This Row],[Cantidad]]*Ventas[[#This Row],[Precio unitario]]</f>
        <v>813</v>
      </c>
    </row>
    <row r="2895" spans="2:16" x14ac:dyDescent="0.3">
      <c r="B2895" s="1">
        <v>42463</v>
      </c>
      <c r="C2895">
        <v>2016</v>
      </c>
      <c r="D2895" t="s">
        <v>52</v>
      </c>
      <c r="E2895">
        <v>29</v>
      </c>
      <c r="F2895" t="s">
        <v>89</v>
      </c>
      <c r="G2895" t="s">
        <v>36</v>
      </c>
      <c r="H2895" t="s">
        <v>5</v>
      </c>
      <c r="I2895" s="16">
        <f>VLOOKUP(Ventas[[#This Row],[Estado]], Población[#All], 2, 0)</f>
        <v>55980000</v>
      </c>
      <c r="J2895" t="s">
        <v>62</v>
      </c>
      <c r="K2895" t="s">
        <v>79</v>
      </c>
      <c r="L2895">
        <v>3</v>
      </c>
      <c r="M2895" s="2">
        <v>106</v>
      </c>
      <c r="N2895" s="2">
        <v>129.66666699999999</v>
      </c>
      <c r="O2895" s="2">
        <f>Ventas[[#This Row],[Cantidad]]*Ventas[[#This Row],[Costo unitario]]</f>
        <v>318</v>
      </c>
      <c r="P2895" s="2">
        <f>Ventas[[#This Row],[Cantidad]]*Ventas[[#This Row],[Precio unitario]]</f>
        <v>389.000001</v>
      </c>
    </row>
    <row r="2896" spans="2:16" x14ac:dyDescent="0.3">
      <c r="B2896" s="1">
        <v>42535</v>
      </c>
      <c r="C2896">
        <v>2016</v>
      </c>
      <c r="D2896" t="s">
        <v>54</v>
      </c>
      <c r="E2896">
        <v>29</v>
      </c>
      <c r="F2896" t="s">
        <v>89</v>
      </c>
      <c r="G2896" t="s">
        <v>36</v>
      </c>
      <c r="H2896" t="s">
        <v>5</v>
      </c>
      <c r="I2896" s="16">
        <f>VLOOKUP(Ventas[[#This Row],[Estado]], Población[#All], 2, 0)</f>
        <v>55980000</v>
      </c>
      <c r="J2896" t="s">
        <v>62</v>
      </c>
      <c r="K2896" t="s">
        <v>70</v>
      </c>
      <c r="L2896">
        <v>3</v>
      </c>
      <c r="M2896" s="2">
        <v>33.33</v>
      </c>
      <c r="N2896" s="2">
        <v>40</v>
      </c>
      <c r="O2896" s="2">
        <f>Ventas[[#This Row],[Cantidad]]*Ventas[[#This Row],[Costo unitario]]</f>
        <v>99.99</v>
      </c>
      <c r="P2896" s="2">
        <f>Ventas[[#This Row],[Cantidad]]*Ventas[[#This Row],[Precio unitario]]</f>
        <v>120</v>
      </c>
    </row>
    <row r="2897" spans="2:16" x14ac:dyDescent="0.3">
      <c r="B2897" s="1">
        <v>42546</v>
      </c>
      <c r="C2897">
        <v>2016</v>
      </c>
      <c r="D2897" t="s">
        <v>54</v>
      </c>
      <c r="E2897">
        <v>29</v>
      </c>
      <c r="F2897" t="s">
        <v>89</v>
      </c>
      <c r="G2897" t="s">
        <v>36</v>
      </c>
      <c r="H2897" t="s">
        <v>5</v>
      </c>
      <c r="I2897" s="16">
        <f>VLOOKUP(Ventas[[#This Row],[Estado]], Población[#All], 2, 0)</f>
        <v>55980000</v>
      </c>
      <c r="J2897" t="s">
        <v>62</v>
      </c>
      <c r="K2897" t="s">
        <v>70</v>
      </c>
      <c r="L2897">
        <v>3</v>
      </c>
      <c r="M2897" s="2">
        <v>300</v>
      </c>
      <c r="N2897" s="2">
        <v>312</v>
      </c>
      <c r="O2897" s="2">
        <f>Ventas[[#This Row],[Cantidad]]*Ventas[[#This Row],[Costo unitario]]</f>
        <v>900</v>
      </c>
      <c r="P2897" s="2">
        <f>Ventas[[#This Row],[Cantidad]]*Ventas[[#This Row],[Precio unitario]]</f>
        <v>936</v>
      </c>
    </row>
    <row r="2898" spans="2:16" x14ac:dyDescent="0.3">
      <c r="B2898" s="1">
        <v>42563</v>
      </c>
      <c r="C2898">
        <v>2016</v>
      </c>
      <c r="D2898" t="s">
        <v>55</v>
      </c>
      <c r="E2898">
        <v>29</v>
      </c>
      <c r="F2898" t="s">
        <v>89</v>
      </c>
      <c r="G2898" t="s">
        <v>36</v>
      </c>
      <c r="H2898" t="s">
        <v>5</v>
      </c>
      <c r="I2898" s="16">
        <f>VLOOKUP(Ventas[[#This Row],[Estado]], Población[#All], 2, 0)</f>
        <v>55980000</v>
      </c>
      <c r="J2898" t="s">
        <v>62</v>
      </c>
      <c r="K2898" t="s">
        <v>70</v>
      </c>
      <c r="L2898">
        <v>3</v>
      </c>
      <c r="M2898" s="2">
        <v>333.33</v>
      </c>
      <c r="N2898" s="2">
        <v>388.66666700000002</v>
      </c>
      <c r="O2898" s="2">
        <f>Ventas[[#This Row],[Cantidad]]*Ventas[[#This Row],[Costo unitario]]</f>
        <v>999.99</v>
      </c>
      <c r="P2898" s="2">
        <f>Ventas[[#This Row],[Cantidad]]*Ventas[[#This Row],[Precio unitario]]</f>
        <v>1166.0000010000001</v>
      </c>
    </row>
    <row r="2899" spans="2:16" hidden="1" x14ac:dyDescent="0.3">
      <c r="B2899" s="1">
        <v>42315</v>
      </c>
      <c r="C2899">
        <v>2015</v>
      </c>
      <c r="D2899" t="s">
        <v>59</v>
      </c>
      <c r="E2899">
        <v>29</v>
      </c>
      <c r="F2899" t="s">
        <v>89</v>
      </c>
      <c r="G2899" t="s">
        <v>36</v>
      </c>
      <c r="H2899" t="s">
        <v>5</v>
      </c>
      <c r="I2899" s="16">
        <f>VLOOKUP(Ventas[[#This Row],[Estado]], Población[#All], 2, 0)</f>
        <v>55980000</v>
      </c>
      <c r="J2899" t="s">
        <v>62</v>
      </c>
      <c r="K2899" t="s">
        <v>70</v>
      </c>
      <c r="L2899">
        <v>3</v>
      </c>
      <c r="M2899" s="2">
        <v>183.33</v>
      </c>
      <c r="N2899" s="2">
        <v>216</v>
      </c>
      <c r="O2899" s="2">
        <f>Ventas[[#This Row],[Cantidad]]*Ventas[[#This Row],[Costo unitario]]</f>
        <v>549.99</v>
      </c>
      <c r="P2899" s="2">
        <f>Ventas[[#This Row],[Cantidad]]*Ventas[[#This Row],[Precio unitario]]</f>
        <v>648</v>
      </c>
    </row>
    <row r="2900" spans="2:16" hidden="1" x14ac:dyDescent="0.3">
      <c r="B2900" s="1">
        <v>42359</v>
      </c>
      <c r="C2900">
        <v>2015</v>
      </c>
      <c r="D2900" t="s">
        <v>60</v>
      </c>
      <c r="E2900">
        <v>29</v>
      </c>
      <c r="F2900" t="s">
        <v>89</v>
      </c>
      <c r="G2900" t="s">
        <v>36</v>
      </c>
      <c r="H2900" t="s">
        <v>5</v>
      </c>
      <c r="I2900" s="16">
        <f>VLOOKUP(Ventas[[#This Row],[Estado]], Población[#All], 2, 0)</f>
        <v>55980000</v>
      </c>
      <c r="J2900" t="s">
        <v>62</v>
      </c>
      <c r="K2900" t="s">
        <v>70</v>
      </c>
      <c r="L2900">
        <v>2</v>
      </c>
      <c r="M2900" s="2">
        <v>450</v>
      </c>
      <c r="N2900" s="2">
        <v>567.5</v>
      </c>
      <c r="O2900" s="2">
        <f>Ventas[[#This Row],[Cantidad]]*Ventas[[#This Row],[Costo unitario]]</f>
        <v>900</v>
      </c>
      <c r="P2900" s="2">
        <f>Ventas[[#This Row],[Cantidad]]*Ventas[[#This Row],[Precio unitario]]</f>
        <v>1135</v>
      </c>
    </row>
    <row r="2901" spans="2:16" x14ac:dyDescent="0.3">
      <c r="B2901" s="1">
        <v>42513</v>
      </c>
      <c r="C2901">
        <v>2016</v>
      </c>
      <c r="D2901" t="s">
        <v>53</v>
      </c>
      <c r="E2901">
        <v>53</v>
      </c>
      <c r="F2901" t="s">
        <v>90</v>
      </c>
      <c r="G2901" t="s">
        <v>37</v>
      </c>
      <c r="H2901" t="s">
        <v>21</v>
      </c>
      <c r="I2901" s="16">
        <f>VLOOKUP(Ventas[[#This Row],[Estado]], Población[#All], 2, 0)</f>
        <v>72124</v>
      </c>
      <c r="J2901" t="s">
        <v>63</v>
      </c>
      <c r="K2901" t="s">
        <v>74</v>
      </c>
      <c r="L2901">
        <v>1</v>
      </c>
      <c r="M2901" s="2">
        <v>2384</v>
      </c>
      <c r="N2901" s="2">
        <v>3264</v>
      </c>
      <c r="O2901" s="2">
        <f>Ventas[[#This Row],[Cantidad]]*Ventas[[#This Row],[Costo unitario]]</f>
        <v>2384</v>
      </c>
      <c r="P2901" s="2">
        <f>Ventas[[#This Row],[Cantidad]]*Ventas[[#This Row],[Precio unitario]]</f>
        <v>3264</v>
      </c>
    </row>
    <row r="2902" spans="2:16" x14ac:dyDescent="0.3">
      <c r="B2902" s="1">
        <v>42513</v>
      </c>
      <c r="C2902">
        <v>2016</v>
      </c>
      <c r="D2902" t="s">
        <v>53</v>
      </c>
      <c r="E2902">
        <v>53</v>
      </c>
      <c r="F2902" t="s">
        <v>90</v>
      </c>
      <c r="G2902" t="s">
        <v>37</v>
      </c>
      <c r="H2902" t="s">
        <v>21</v>
      </c>
      <c r="I2902" s="16">
        <f>VLOOKUP(Ventas[[#This Row],[Estado]], Población[#All], 2, 0)</f>
        <v>72124</v>
      </c>
      <c r="J2902" t="s">
        <v>62</v>
      </c>
      <c r="K2902" t="s">
        <v>72</v>
      </c>
      <c r="L2902">
        <v>1</v>
      </c>
      <c r="M2902" s="2">
        <v>261</v>
      </c>
      <c r="N2902" s="2">
        <v>396</v>
      </c>
      <c r="O2902" s="2">
        <f>Ventas[[#This Row],[Cantidad]]*Ventas[[#This Row],[Costo unitario]]</f>
        <v>261</v>
      </c>
      <c r="P2902" s="2">
        <f>Ventas[[#This Row],[Cantidad]]*Ventas[[#This Row],[Precio unitario]]</f>
        <v>396</v>
      </c>
    </row>
    <row r="2903" spans="2:16" hidden="1" x14ac:dyDescent="0.3">
      <c r="B2903" s="1">
        <v>42028</v>
      </c>
      <c r="C2903">
        <v>2015</v>
      </c>
      <c r="D2903" t="s">
        <v>49</v>
      </c>
      <c r="E2903">
        <v>53</v>
      </c>
      <c r="F2903" t="s">
        <v>90</v>
      </c>
      <c r="G2903" t="s">
        <v>37</v>
      </c>
      <c r="H2903" t="s">
        <v>21</v>
      </c>
      <c r="I2903" s="16">
        <f>VLOOKUP(Ventas[[#This Row],[Estado]], Población[#All], 2, 0)</f>
        <v>72124</v>
      </c>
      <c r="J2903" t="s">
        <v>63</v>
      </c>
      <c r="K2903" t="s">
        <v>67</v>
      </c>
      <c r="L2903">
        <v>3</v>
      </c>
      <c r="M2903" s="2">
        <v>690.33</v>
      </c>
      <c r="N2903" s="2">
        <v>740.66666699999996</v>
      </c>
      <c r="O2903" s="2">
        <f>Ventas[[#This Row],[Cantidad]]*Ventas[[#This Row],[Costo unitario]]</f>
        <v>2070.9900000000002</v>
      </c>
      <c r="P2903" s="2">
        <f>Ventas[[#This Row],[Cantidad]]*Ventas[[#This Row],[Precio unitario]]</f>
        <v>2222.0000009999999</v>
      </c>
    </row>
    <row r="2904" spans="2:16" hidden="1" x14ac:dyDescent="0.3">
      <c r="B2904" s="1">
        <v>42249</v>
      </c>
      <c r="C2904">
        <v>2015</v>
      </c>
      <c r="D2904" t="s">
        <v>57</v>
      </c>
      <c r="E2904">
        <v>53</v>
      </c>
      <c r="F2904" t="s">
        <v>90</v>
      </c>
      <c r="G2904" t="s">
        <v>37</v>
      </c>
      <c r="H2904" t="s">
        <v>21</v>
      </c>
      <c r="I2904" s="16">
        <f>VLOOKUP(Ventas[[#This Row],[Estado]], Población[#All], 2, 0)</f>
        <v>72124</v>
      </c>
      <c r="J2904" t="s">
        <v>63</v>
      </c>
      <c r="K2904" t="s">
        <v>67</v>
      </c>
      <c r="L2904">
        <v>2</v>
      </c>
      <c r="M2904" s="2">
        <v>1160</v>
      </c>
      <c r="N2904" s="2">
        <v>1353</v>
      </c>
      <c r="O2904" s="2">
        <f>Ventas[[#This Row],[Cantidad]]*Ventas[[#This Row],[Costo unitario]]</f>
        <v>2320</v>
      </c>
      <c r="P2904" s="2">
        <f>Ventas[[#This Row],[Cantidad]]*Ventas[[#This Row],[Precio unitario]]</f>
        <v>2706</v>
      </c>
    </row>
    <row r="2905" spans="2:16" hidden="1" x14ac:dyDescent="0.3">
      <c r="B2905" s="1">
        <v>42249</v>
      </c>
      <c r="C2905">
        <v>2015</v>
      </c>
      <c r="D2905" t="s">
        <v>57</v>
      </c>
      <c r="E2905">
        <v>53</v>
      </c>
      <c r="F2905" t="s">
        <v>90</v>
      </c>
      <c r="G2905" t="s">
        <v>37</v>
      </c>
      <c r="H2905" t="s">
        <v>21</v>
      </c>
      <c r="I2905" s="16">
        <f>VLOOKUP(Ventas[[#This Row],[Estado]], Población[#All], 2, 0)</f>
        <v>72124</v>
      </c>
      <c r="J2905" t="s">
        <v>61</v>
      </c>
      <c r="K2905" t="s">
        <v>78</v>
      </c>
      <c r="L2905">
        <v>3</v>
      </c>
      <c r="M2905" s="2">
        <v>86.67</v>
      </c>
      <c r="N2905" s="2">
        <v>114.666667</v>
      </c>
      <c r="O2905" s="2">
        <f>Ventas[[#This Row],[Cantidad]]*Ventas[[#This Row],[Costo unitario]]</f>
        <v>260.01</v>
      </c>
      <c r="P2905" s="2">
        <f>Ventas[[#This Row],[Cantidad]]*Ventas[[#This Row],[Precio unitario]]</f>
        <v>344.000001</v>
      </c>
    </row>
    <row r="2906" spans="2:16" hidden="1" x14ac:dyDescent="0.3">
      <c r="B2906" s="1">
        <v>42249</v>
      </c>
      <c r="C2906">
        <v>2015</v>
      </c>
      <c r="D2906" t="s">
        <v>57</v>
      </c>
      <c r="E2906">
        <v>53</v>
      </c>
      <c r="F2906" t="s">
        <v>90</v>
      </c>
      <c r="G2906" t="s">
        <v>37</v>
      </c>
      <c r="H2906" t="s">
        <v>21</v>
      </c>
      <c r="I2906" s="16">
        <f>VLOOKUP(Ventas[[#This Row],[Estado]], Población[#All], 2, 0)</f>
        <v>72124</v>
      </c>
      <c r="J2906" t="s">
        <v>61</v>
      </c>
      <c r="K2906" t="s">
        <v>78</v>
      </c>
      <c r="L2906">
        <v>2</v>
      </c>
      <c r="M2906" s="2">
        <v>60</v>
      </c>
      <c r="N2906" s="2">
        <v>75.5</v>
      </c>
      <c r="O2906" s="2">
        <f>Ventas[[#This Row],[Cantidad]]*Ventas[[#This Row],[Costo unitario]]</f>
        <v>120</v>
      </c>
      <c r="P2906" s="2">
        <f>Ventas[[#This Row],[Cantidad]]*Ventas[[#This Row],[Precio unitario]]</f>
        <v>151</v>
      </c>
    </row>
    <row r="2907" spans="2:16" hidden="1" x14ac:dyDescent="0.3">
      <c r="B2907" s="1">
        <v>42249</v>
      </c>
      <c r="C2907">
        <v>2015</v>
      </c>
      <c r="D2907" t="s">
        <v>57</v>
      </c>
      <c r="E2907">
        <v>53</v>
      </c>
      <c r="F2907" t="s">
        <v>90</v>
      </c>
      <c r="G2907" t="s">
        <v>37</v>
      </c>
      <c r="H2907" t="s">
        <v>21</v>
      </c>
      <c r="I2907" s="16">
        <f>VLOOKUP(Ventas[[#This Row],[Estado]], Población[#All], 2, 0)</f>
        <v>72124</v>
      </c>
      <c r="J2907" t="s">
        <v>61</v>
      </c>
      <c r="K2907" t="s">
        <v>66</v>
      </c>
      <c r="L2907">
        <v>3</v>
      </c>
      <c r="M2907" s="2">
        <v>303.33</v>
      </c>
      <c r="N2907" s="2">
        <v>425.33333299999998</v>
      </c>
      <c r="O2907" s="2">
        <f>Ventas[[#This Row],[Cantidad]]*Ventas[[#This Row],[Costo unitario]]</f>
        <v>909.99</v>
      </c>
      <c r="P2907" s="2">
        <f>Ventas[[#This Row],[Cantidad]]*Ventas[[#This Row],[Precio unitario]]</f>
        <v>1275.9999989999999</v>
      </c>
    </row>
    <row r="2908" spans="2:16" hidden="1" x14ac:dyDescent="0.3">
      <c r="B2908" s="1">
        <v>42249</v>
      </c>
      <c r="C2908">
        <v>2015</v>
      </c>
      <c r="D2908" t="s">
        <v>57</v>
      </c>
      <c r="E2908">
        <v>53</v>
      </c>
      <c r="F2908" t="s">
        <v>90</v>
      </c>
      <c r="G2908" t="s">
        <v>37</v>
      </c>
      <c r="H2908" t="s">
        <v>21</v>
      </c>
      <c r="I2908" s="16">
        <f>VLOOKUP(Ventas[[#This Row],[Estado]], Población[#All], 2, 0)</f>
        <v>72124</v>
      </c>
      <c r="J2908" t="s">
        <v>62</v>
      </c>
      <c r="K2908" t="s">
        <v>70</v>
      </c>
      <c r="L2908">
        <v>2</v>
      </c>
      <c r="M2908" s="2">
        <v>600</v>
      </c>
      <c r="N2908" s="2">
        <v>808</v>
      </c>
      <c r="O2908" s="2">
        <f>Ventas[[#This Row],[Cantidad]]*Ventas[[#This Row],[Costo unitario]]</f>
        <v>1200</v>
      </c>
      <c r="P2908" s="2">
        <f>Ventas[[#This Row],[Cantidad]]*Ventas[[#This Row],[Precio unitario]]</f>
        <v>1616</v>
      </c>
    </row>
    <row r="2909" spans="2:16" hidden="1" x14ac:dyDescent="0.3">
      <c r="B2909" s="1">
        <v>42249</v>
      </c>
      <c r="C2909">
        <v>2015</v>
      </c>
      <c r="D2909" t="s">
        <v>57</v>
      </c>
      <c r="E2909">
        <v>53</v>
      </c>
      <c r="F2909" t="s">
        <v>90</v>
      </c>
      <c r="G2909" t="s">
        <v>37</v>
      </c>
      <c r="H2909" t="s">
        <v>21</v>
      </c>
      <c r="I2909" s="16">
        <f>VLOOKUP(Ventas[[#This Row],[Estado]], Población[#All], 2, 0)</f>
        <v>72124</v>
      </c>
      <c r="J2909" t="s">
        <v>62</v>
      </c>
      <c r="K2909" t="s">
        <v>72</v>
      </c>
      <c r="L2909">
        <v>2</v>
      </c>
      <c r="M2909" s="2">
        <v>13.5</v>
      </c>
      <c r="N2909" s="2">
        <v>17</v>
      </c>
      <c r="O2909" s="2">
        <f>Ventas[[#This Row],[Cantidad]]*Ventas[[#This Row],[Costo unitario]]</f>
        <v>27</v>
      </c>
      <c r="P2909" s="2">
        <f>Ventas[[#This Row],[Cantidad]]*Ventas[[#This Row],[Precio unitario]]</f>
        <v>34</v>
      </c>
    </row>
    <row r="2910" spans="2:16" hidden="1" x14ac:dyDescent="0.3">
      <c r="B2910" s="1">
        <v>42262</v>
      </c>
      <c r="C2910">
        <v>2015</v>
      </c>
      <c r="D2910" t="s">
        <v>57</v>
      </c>
      <c r="E2910">
        <v>53</v>
      </c>
      <c r="F2910" t="s">
        <v>90</v>
      </c>
      <c r="G2910" t="s">
        <v>37</v>
      </c>
      <c r="H2910" t="s">
        <v>21</v>
      </c>
      <c r="I2910" s="16">
        <f>VLOOKUP(Ventas[[#This Row],[Estado]], Población[#All], 2, 0)</f>
        <v>72124</v>
      </c>
      <c r="J2910" t="s">
        <v>63</v>
      </c>
      <c r="K2910" t="s">
        <v>77</v>
      </c>
      <c r="L2910">
        <v>2</v>
      </c>
      <c r="M2910" s="2">
        <v>560</v>
      </c>
      <c r="N2910" s="2">
        <v>578</v>
      </c>
      <c r="O2910" s="2">
        <f>Ventas[[#This Row],[Cantidad]]*Ventas[[#This Row],[Costo unitario]]</f>
        <v>1120</v>
      </c>
      <c r="P2910" s="2">
        <f>Ventas[[#This Row],[Cantidad]]*Ventas[[#This Row],[Precio unitario]]</f>
        <v>1156</v>
      </c>
    </row>
    <row r="2911" spans="2:16" hidden="1" x14ac:dyDescent="0.3">
      <c r="B2911" s="1">
        <v>42262</v>
      </c>
      <c r="C2911">
        <v>2015</v>
      </c>
      <c r="D2911" t="s">
        <v>57</v>
      </c>
      <c r="E2911">
        <v>53</v>
      </c>
      <c r="F2911" t="s">
        <v>90</v>
      </c>
      <c r="G2911" t="s">
        <v>37</v>
      </c>
      <c r="H2911" t="s">
        <v>21</v>
      </c>
      <c r="I2911" s="16">
        <f>VLOOKUP(Ventas[[#This Row],[Estado]], Población[#All], 2, 0)</f>
        <v>72124</v>
      </c>
      <c r="J2911" t="s">
        <v>62</v>
      </c>
      <c r="K2911" t="s">
        <v>70</v>
      </c>
      <c r="L2911">
        <v>2</v>
      </c>
      <c r="M2911" s="2">
        <v>216</v>
      </c>
      <c r="N2911" s="2">
        <v>294.5</v>
      </c>
      <c r="O2911" s="2">
        <f>Ventas[[#This Row],[Cantidad]]*Ventas[[#This Row],[Costo unitario]]</f>
        <v>432</v>
      </c>
      <c r="P2911" s="2">
        <f>Ventas[[#This Row],[Cantidad]]*Ventas[[#This Row],[Precio unitario]]</f>
        <v>589</v>
      </c>
    </row>
    <row r="2912" spans="2:16" x14ac:dyDescent="0.3">
      <c r="B2912" s="1">
        <v>42500</v>
      </c>
      <c r="C2912">
        <v>2016</v>
      </c>
      <c r="D2912" t="s">
        <v>53</v>
      </c>
      <c r="E2912">
        <v>53</v>
      </c>
      <c r="F2912" t="s">
        <v>90</v>
      </c>
      <c r="G2912" t="s">
        <v>36</v>
      </c>
      <c r="H2912" t="s">
        <v>5</v>
      </c>
      <c r="I2912" s="16">
        <f>VLOOKUP(Ventas[[#This Row],[Estado]], Población[#All], 2, 0)</f>
        <v>55980000</v>
      </c>
      <c r="J2912" t="s">
        <v>63</v>
      </c>
      <c r="K2912" t="s">
        <v>77</v>
      </c>
      <c r="L2912">
        <v>1</v>
      </c>
      <c r="M2912" s="2">
        <v>540</v>
      </c>
      <c r="N2912" s="2">
        <v>554</v>
      </c>
      <c r="O2912" s="2">
        <f>Ventas[[#This Row],[Cantidad]]*Ventas[[#This Row],[Costo unitario]]</f>
        <v>540</v>
      </c>
      <c r="P2912" s="2">
        <f>Ventas[[#This Row],[Cantidad]]*Ventas[[#This Row],[Precio unitario]]</f>
        <v>554</v>
      </c>
    </row>
    <row r="2913" spans="2:16" x14ac:dyDescent="0.3">
      <c r="B2913" s="1">
        <v>42524</v>
      </c>
      <c r="C2913">
        <v>2016</v>
      </c>
      <c r="D2913" t="s">
        <v>54</v>
      </c>
      <c r="E2913">
        <v>53</v>
      </c>
      <c r="F2913" t="s">
        <v>90</v>
      </c>
      <c r="G2913" t="s">
        <v>36</v>
      </c>
      <c r="H2913" t="s">
        <v>5</v>
      </c>
      <c r="I2913" s="16">
        <f>VLOOKUP(Ventas[[#This Row],[Estado]], Población[#All], 2, 0)</f>
        <v>55980000</v>
      </c>
      <c r="J2913" t="s">
        <v>63</v>
      </c>
      <c r="K2913" t="s">
        <v>67</v>
      </c>
      <c r="L2913">
        <v>2</v>
      </c>
      <c r="M2913" s="2">
        <v>1160</v>
      </c>
      <c r="N2913" s="2">
        <v>1159</v>
      </c>
      <c r="O2913" s="2">
        <f>Ventas[[#This Row],[Cantidad]]*Ventas[[#This Row],[Costo unitario]]</f>
        <v>2320</v>
      </c>
      <c r="P2913" s="2">
        <f>Ventas[[#This Row],[Cantidad]]*Ventas[[#This Row],[Precio unitario]]</f>
        <v>2318</v>
      </c>
    </row>
    <row r="2914" spans="2:16" x14ac:dyDescent="0.3">
      <c r="B2914" s="1">
        <v>42528</v>
      </c>
      <c r="C2914">
        <v>2016</v>
      </c>
      <c r="D2914" t="s">
        <v>54</v>
      </c>
      <c r="E2914">
        <v>53</v>
      </c>
      <c r="F2914" t="s">
        <v>90</v>
      </c>
      <c r="G2914" t="s">
        <v>36</v>
      </c>
      <c r="H2914" t="s">
        <v>5</v>
      </c>
      <c r="I2914" s="16">
        <f>VLOOKUP(Ventas[[#This Row],[Estado]], Población[#All], 2, 0)</f>
        <v>55980000</v>
      </c>
      <c r="J2914" t="s">
        <v>63</v>
      </c>
      <c r="K2914" t="s">
        <v>67</v>
      </c>
      <c r="L2914">
        <v>1</v>
      </c>
      <c r="M2914" s="2">
        <v>2320</v>
      </c>
      <c r="N2914" s="2">
        <v>2478</v>
      </c>
      <c r="O2914" s="2">
        <f>Ventas[[#This Row],[Cantidad]]*Ventas[[#This Row],[Costo unitario]]</f>
        <v>2320</v>
      </c>
      <c r="P2914" s="2">
        <f>Ventas[[#This Row],[Cantidad]]*Ventas[[#This Row],[Precio unitario]]</f>
        <v>2478</v>
      </c>
    </row>
    <row r="2915" spans="2:16" x14ac:dyDescent="0.3">
      <c r="B2915" s="1">
        <v>42534</v>
      </c>
      <c r="C2915">
        <v>2016</v>
      </c>
      <c r="D2915" t="s">
        <v>54</v>
      </c>
      <c r="E2915">
        <v>53</v>
      </c>
      <c r="F2915" t="s">
        <v>90</v>
      </c>
      <c r="G2915" t="s">
        <v>36</v>
      </c>
      <c r="H2915" t="s">
        <v>5</v>
      </c>
      <c r="I2915" s="16">
        <f>VLOOKUP(Ventas[[#This Row],[Estado]], Población[#All], 2, 0)</f>
        <v>55980000</v>
      </c>
      <c r="J2915" t="s">
        <v>63</v>
      </c>
      <c r="K2915" t="s">
        <v>67</v>
      </c>
      <c r="L2915">
        <v>2</v>
      </c>
      <c r="M2915" s="2">
        <v>1147.5</v>
      </c>
      <c r="N2915" s="2">
        <v>1094.5</v>
      </c>
      <c r="O2915" s="2">
        <f>Ventas[[#This Row],[Cantidad]]*Ventas[[#This Row],[Costo unitario]]</f>
        <v>2295</v>
      </c>
      <c r="P2915" s="2">
        <f>Ventas[[#This Row],[Cantidad]]*Ventas[[#This Row],[Precio unitario]]</f>
        <v>2189</v>
      </c>
    </row>
    <row r="2916" spans="2:16" hidden="1" x14ac:dyDescent="0.3">
      <c r="B2916" s="1">
        <v>42170</v>
      </c>
      <c r="C2916">
        <v>2015</v>
      </c>
      <c r="D2916" t="s">
        <v>54</v>
      </c>
      <c r="E2916">
        <v>53</v>
      </c>
      <c r="F2916" t="s">
        <v>90</v>
      </c>
      <c r="G2916" t="s">
        <v>36</v>
      </c>
      <c r="H2916" t="s">
        <v>5</v>
      </c>
      <c r="I2916" s="16">
        <f>VLOOKUP(Ventas[[#This Row],[Estado]], Población[#All], 2, 0)</f>
        <v>55980000</v>
      </c>
      <c r="J2916" t="s">
        <v>63</v>
      </c>
      <c r="K2916" t="s">
        <v>77</v>
      </c>
      <c r="L2916">
        <v>1</v>
      </c>
      <c r="M2916" s="2">
        <v>783</v>
      </c>
      <c r="N2916" s="2">
        <v>720</v>
      </c>
      <c r="O2916" s="2">
        <f>Ventas[[#This Row],[Cantidad]]*Ventas[[#This Row],[Costo unitario]]</f>
        <v>783</v>
      </c>
      <c r="P2916" s="2">
        <f>Ventas[[#This Row],[Cantidad]]*Ventas[[#This Row],[Precio unitario]]</f>
        <v>720</v>
      </c>
    </row>
    <row r="2917" spans="2:16" hidden="1" x14ac:dyDescent="0.3">
      <c r="B2917" s="1">
        <v>42176</v>
      </c>
      <c r="C2917">
        <v>2015</v>
      </c>
      <c r="D2917" t="s">
        <v>54</v>
      </c>
      <c r="E2917">
        <v>53</v>
      </c>
      <c r="F2917" t="s">
        <v>90</v>
      </c>
      <c r="G2917" t="s">
        <v>36</v>
      </c>
      <c r="H2917" t="s">
        <v>5</v>
      </c>
      <c r="I2917" s="16">
        <f>VLOOKUP(Ventas[[#This Row],[Estado]], Población[#All], 2, 0)</f>
        <v>55980000</v>
      </c>
      <c r="J2917" t="s">
        <v>63</v>
      </c>
      <c r="K2917" t="s">
        <v>77</v>
      </c>
      <c r="L2917">
        <v>2</v>
      </c>
      <c r="M2917" s="2">
        <v>391.5</v>
      </c>
      <c r="N2917" s="2">
        <v>400.5</v>
      </c>
      <c r="O2917" s="2">
        <f>Ventas[[#This Row],[Cantidad]]*Ventas[[#This Row],[Costo unitario]]</f>
        <v>783</v>
      </c>
      <c r="P2917" s="2">
        <f>Ventas[[#This Row],[Cantidad]]*Ventas[[#This Row],[Precio unitario]]</f>
        <v>801</v>
      </c>
    </row>
    <row r="2918" spans="2:16" hidden="1" x14ac:dyDescent="0.3">
      <c r="B2918" s="1">
        <v>42260</v>
      </c>
      <c r="C2918">
        <v>2015</v>
      </c>
      <c r="D2918" t="s">
        <v>57</v>
      </c>
      <c r="E2918">
        <v>53</v>
      </c>
      <c r="F2918" t="s">
        <v>90</v>
      </c>
      <c r="G2918" t="s">
        <v>36</v>
      </c>
      <c r="H2918" t="s">
        <v>5</v>
      </c>
      <c r="I2918" s="16">
        <f>VLOOKUP(Ventas[[#This Row],[Estado]], Población[#All], 2, 0)</f>
        <v>55980000</v>
      </c>
      <c r="J2918" t="s">
        <v>63</v>
      </c>
      <c r="K2918" t="s">
        <v>67</v>
      </c>
      <c r="L2918">
        <v>1</v>
      </c>
      <c r="M2918" s="2">
        <v>2295</v>
      </c>
      <c r="N2918" s="2">
        <v>1919</v>
      </c>
      <c r="O2918" s="2">
        <f>Ventas[[#This Row],[Cantidad]]*Ventas[[#This Row],[Costo unitario]]</f>
        <v>2295</v>
      </c>
      <c r="P2918" s="2">
        <f>Ventas[[#This Row],[Cantidad]]*Ventas[[#This Row],[Precio unitario]]</f>
        <v>1919</v>
      </c>
    </row>
    <row r="2919" spans="2:16" hidden="1" x14ac:dyDescent="0.3">
      <c r="B2919" s="1">
        <v>42304</v>
      </c>
      <c r="C2919">
        <v>2015</v>
      </c>
      <c r="D2919" t="s">
        <v>58</v>
      </c>
      <c r="E2919">
        <v>53</v>
      </c>
      <c r="F2919" t="s">
        <v>90</v>
      </c>
      <c r="G2919" t="s">
        <v>36</v>
      </c>
      <c r="H2919" t="s">
        <v>5</v>
      </c>
      <c r="I2919" s="16">
        <f>VLOOKUP(Ventas[[#This Row],[Estado]], Población[#All], 2, 0)</f>
        <v>55980000</v>
      </c>
      <c r="J2919" t="s">
        <v>63</v>
      </c>
      <c r="K2919" t="s">
        <v>77</v>
      </c>
      <c r="L2919">
        <v>1</v>
      </c>
      <c r="M2919" s="2">
        <v>2443</v>
      </c>
      <c r="N2919" s="2">
        <v>2477</v>
      </c>
      <c r="O2919" s="2">
        <f>Ventas[[#This Row],[Cantidad]]*Ventas[[#This Row],[Costo unitario]]</f>
        <v>2443</v>
      </c>
      <c r="P2919" s="2">
        <f>Ventas[[#This Row],[Cantidad]]*Ventas[[#This Row],[Precio unitario]]</f>
        <v>2477</v>
      </c>
    </row>
    <row r="2920" spans="2:16" x14ac:dyDescent="0.3">
      <c r="B2920" s="1">
        <v>42417</v>
      </c>
      <c r="C2920">
        <v>2016</v>
      </c>
      <c r="D2920" t="s">
        <v>50</v>
      </c>
      <c r="E2920">
        <v>53</v>
      </c>
      <c r="F2920" t="s">
        <v>90</v>
      </c>
      <c r="G2920" t="s">
        <v>36</v>
      </c>
      <c r="H2920" t="s">
        <v>5</v>
      </c>
      <c r="I2920" s="16">
        <f>VLOOKUP(Ventas[[#This Row],[Estado]], Población[#All], 2, 0)</f>
        <v>55980000</v>
      </c>
      <c r="J2920" t="s">
        <v>61</v>
      </c>
      <c r="K2920" t="s">
        <v>64</v>
      </c>
      <c r="L2920">
        <v>3</v>
      </c>
      <c r="M2920" s="2">
        <v>193.33</v>
      </c>
      <c r="N2920" s="2">
        <v>222.66666699999999</v>
      </c>
      <c r="O2920" s="2">
        <f>Ventas[[#This Row],[Cantidad]]*Ventas[[#This Row],[Costo unitario]]</f>
        <v>579.99</v>
      </c>
      <c r="P2920" s="2">
        <f>Ventas[[#This Row],[Cantidad]]*Ventas[[#This Row],[Precio unitario]]</f>
        <v>668.000001</v>
      </c>
    </row>
    <row r="2921" spans="2:16" x14ac:dyDescent="0.3">
      <c r="B2921" s="1">
        <v>42500</v>
      </c>
      <c r="C2921">
        <v>2016</v>
      </c>
      <c r="D2921" t="s">
        <v>53</v>
      </c>
      <c r="E2921">
        <v>53</v>
      </c>
      <c r="F2921" t="s">
        <v>90</v>
      </c>
      <c r="G2921" t="s">
        <v>36</v>
      </c>
      <c r="H2921" t="s">
        <v>5</v>
      </c>
      <c r="I2921" s="16">
        <f>VLOOKUP(Ventas[[#This Row],[Estado]], Población[#All], 2, 0)</f>
        <v>55980000</v>
      </c>
      <c r="J2921" t="s">
        <v>61</v>
      </c>
      <c r="K2921" t="s">
        <v>64</v>
      </c>
      <c r="L2921">
        <v>3</v>
      </c>
      <c r="M2921" s="2">
        <v>14.33</v>
      </c>
      <c r="N2921" s="2">
        <v>16.666667</v>
      </c>
      <c r="O2921" s="2">
        <f>Ventas[[#This Row],[Cantidad]]*Ventas[[#This Row],[Costo unitario]]</f>
        <v>42.99</v>
      </c>
      <c r="P2921" s="2">
        <f>Ventas[[#This Row],[Cantidad]]*Ventas[[#This Row],[Precio unitario]]</f>
        <v>50.000000999999997</v>
      </c>
    </row>
    <row r="2922" spans="2:16" x14ac:dyDescent="0.3">
      <c r="B2922" s="1">
        <v>42500</v>
      </c>
      <c r="C2922">
        <v>2016</v>
      </c>
      <c r="D2922" t="s">
        <v>53</v>
      </c>
      <c r="E2922">
        <v>53</v>
      </c>
      <c r="F2922" t="s">
        <v>90</v>
      </c>
      <c r="G2922" t="s">
        <v>36</v>
      </c>
      <c r="H2922" t="s">
        <v>5</v>
      </c>
      <c r="I2922" s="16">
        <f>VLOOKUP(Ventas[[#This Row],[Estado]], Población[#All], 2, 0)</f>
        <v>55980000</v>
      </c>
      <c r="J2922" t="s">
        <v>61</v>
      </c>
      <c r="K2922" t="s">
        <v>64</v>
      </c>
      <c r="L2922">
        <v>1</v>
      </c>
      <c r="M2922" s="2">
        <v>21</v>
      </c>
      <c r="N2922" s="2">
        <v>24</v>
      </c>
      <c r="O2922" s="2">
        <f>Ventas[[#This Row],[Cantidad]]*Ventas[[#This Row],[Costo unitario]]</f>
        <v>21</v>
      </c>
      <c r="P2922" s="2">
        <f>Ventas[[#This Row],[Cantidad]]*Ventas[[#This Row],[Precio unitario]]</f>
        <v>24</v>
      </c>
    </row>
    <row r="2923" spans="2:16" x14ac:dyDescent="0.3">
      <c r="B2923" s="1">
        <v>42508</v>
      </c>
      <c r="C2923">
        <v>2016</v>
      </c>
      <c r="D2923" t="s">
        <v>53</v>
      </c>
      <c r="E2923">
        <v>53</v>
      </c>
      <c r="F2923" t="s">
        <v>90</v>
      </c>
      <c r="G2923" t="s">
        <v>36</v>
      </c>
      <c r="H2923" t="s">
        <v>5</v>
      </c>
      <c r="I2923" s="16">
        <f>VLOOKUP(Ventas[[#This Row],[Estado]], Población[#All], 2, 0)</f>
        <v>55980000</v>
      </c>
      <c r="J2923" t="s">
        <v>61</v>
      </c>
      <c r="K2923" t="s">
        <v>64</v>
      </c>
      <c r="L2923">
        <v>3</v>
      </c>
      <c r="M2923" s="2">
        <v>48.33</v>
      </c>
      <c r="N2923" s="2">
        <v>60.666666999999997</v>
      </c>
      <c r="O2923" s="2">
        <f>Ventas[[#This Row],[Cantidad]]*Ventas[[#This Row],[Costo unitario]]</f>
        <v>144.99</v>
      </c>
      <c r="P2923" s="2">
        <f>Ventas[[#This Row],[Cantidad]]*Ventas[[#This Row],[Precio unitario]]</f>
        <v>182.000001</v>
      </c>
    </row>
    <row r="2924" spans="2:16" x14ac:dyDescent="0.3">
      <c r="B2924" s="1">
        <v>42524</v>
      </c>
      <c r="C2924">
        <v>2016</v>
      </c>
      <c r="D2924" t="s">
        <v>54</v>
      </c>
      <c r="E2924">
        <v>53</v>
      </c>
      <c r="F2924" t="s">
        <v>90</v>
      </c>
      <c r="G2924" t="s">
        <v>36</v>
      </c>
      <c r="H2924" t="s">
        <v>5</v>
      </c>
      <c r="I2924" s="16">
        <f>VLOOKUP(Ventas[[#This Row],[Estado]], Población[#All], 2, 0)</f>
        <v>55980000</v>
      </c>
      <c r="J2924" t="s">
        <v>61</v>
      </c>
      <c r="K2924" t="s">
        <v>64</v>
      </c>
      <c r="L2924">
        <v>2</v>
      </c>
      <c r="M2924" s="2">
        <v>420</v>
      </c>
      <c r="N2924" s="2">
        <v>549</v>
      </c>
      <c r="O2924" s="2">
        <f>Ventas[[#This Row],[Cantidad]]*Ventas[[#This Row],[Costo unitario]]</f>
        <v>840</v>
      </c>
      <c r="P2924" s="2">
        <f>Ventas[[#This Row],[Cantidad]]*Ventas[[#This Row],[Precio unitario]]</f>
        <v>1098</v>
      </c>
    </row>
    <row r="2925" spans="2:16" x14ac:dyDescent="0.3">
      <c r="B2925" s="1">
        <v>42528</v>
      </c>
      <c r="C2925">
        <v>2016</v>
      </c>
      <c r="D2925" t="s">
        <v>54</v>
      </c>
      <c r="E2925">
        <v>53</v>
      </c>
      <c r="F2925" t="s">
        <v>90</v>
      </c>
      <c r="G2925" t="s">
        <v>36</v>
      </c>
      <c r="H2925" t="s">
        <v>5</v>
      </c>
      <c r="I2925" s="16">
        <f>VLOOKUP(Ventas[[#This Row],[Estado]], Población[#All], 2, 0)</f>
        <v>55980000</v>
      </c>
      <c r="J2925" t="s">
        <v>61</v>
      </c>
      <c r="K2925" t="s">
        <v>64</v>
      </c>
      <c r="L2925">
        <v>2</v>
      </c>
      <c r="M2925" s="2">
        <v>40</v>
      </c>
      <c r="N2925" s="2">
        <v>48.5</v>
      </c>
      <c r="O2925" s="2">
        <f>Ventas[[#This Row],[Cantidad]]*Ventas[[#This Row],[Costo unitario]]</f>
        <v>80</v>
      </c>
      <c r="P2925" s="2">
        <f>Ventas[[#This Row],[Cantidad]]*Ventas[[#This Row],[Precio unitario]]</f>
        <v>97</v>
      </c>
    </row>
    <row r="2926" spans="2:16" x14ac:dyDescent="0.3">
      <c r="B2926" s="1">
        <v>42528</v>
      </c>
      <c r="C2926">
        <v>2016</v>
      </c>
      <c r="D2926" t="s">
        <v>54</v>
      </c>
      <c r="E2926">
        <v>53</v>
      </c>
      <c r="F2926" t="s">
        <v>90</v>
      </c>
      <c r="G2926" t="s">
        <v>36</v>
      </c>
      <c r="H2926" t="s">
        <v>5</v>
      </c>
      <c r="I2926" s="16">
        <f>VLOOKUP(Ventas[[#This Row],[Estado]], Población[#All], 2, 0)</f>
        <v>55980000</v>
      </c>
      <c r="J2926" t="s">
        <v>61</v>
      </c>
      <c r="K2926" t="s">
        <v>64</v>
      </c>
      <c r="L2926">
        <v>1</v>
      </c>
      <c r="M2926" s="2">
        <v>840</v>
      </c>
      <c r="N2926" s="2">
        <v>1084</v>
      </c>
      <c r="O2926" s="2">
        <f>Ventas[[#This Row],[Cantidad]]*Ventas[[#This Row],[Costo unitario]]</f>
        <v>840</v>
      </c>
      <c r="P2926" s="2">
        <f>Ventas[[#This Row],[Cantidad]]*Ventas[[#This Row],[Precio unitario]]</f>
        <v>1084</v>
      </c>
    </row>
    <row r="2927" spans="2:16" x14ac:dyDescent="0.3">
      <c r="B2927" s="1">
        <v>42534</v>
      </c>
      <c r="C2927">
        <v>2016</v>
      </c>
      <c r="D2927" t="s">
        <v>54</v>
      </c>
      <c r="E2927">
        <v>53</v>
      </c>
      <c r="F2927" t="s">
        <v>90</v>
      </c>
      <c r="G2927" t="s">
        <v>36</v>
      </c>
      <c r="H2927" t="s">
        <v>5</v>
      </c>
      <c r="I2927" s="16">
        <f>VLOOKUP(Ventas[[#This Row],[Estado]], Población[#All], 2, 0)</f>
        <v>55980000</v>
      </c>
      <c r="J2927" t="s">
        <v>61</v>
      </c>
      <c r="K2927" t="s">
        <v>64</v>
      </c>
      <c r="L2927">
        <v>3</v>
      </c>
      <c r="M2927" s="2">
        <v>8.33</v>
      </c>
      <c r="N2927" s="2">
        <v>11.333333</v>
      </c>
      <c r="O2927" s="2">
        <f>Ventas[[#This Row],[Cantidad]]*Ventas[[#This Row],[Costo unitario]]</f>
        <v>24.990000000000002</v>
      </c>
      <c r="P2927" s="2">
        <f>Ventas[[#This Row],[Cantidad]]*Ventas[[#This Row],[Precio unitario]]</f>
        <v>33.999999000000003</v>
      </c>
    </row>
    <row r="2928" spans="2:16" hidden="1" x14ac:dyDescent="0.3">
      <c r="B2928" s="1">
        <v>42224</v>
      </c>
      <c r="C2928">
        <v>2015</v>
      </c>
      <c r="D2928" t="s">
        <v>56</v>
      </c>
      <c r="E2928">
        <v>53</v>
      </c>
      <c r="F2928" t="s">
        <v>90</v>
      </c>
      <c r="G2928" t="s">
        <v>36</v>
      </c>
      <c r="H2928" t="s">
        <v>5</v>
      </c>
      <c r="I2928" s="16">
        <f>VLOOKUP(Ventas[[#This Row],[Estado]], Población[#All], 2, 0)</f>
        <v>55980000</v>
      </c>
      <c r="J2928" t="s">
        <v>61</v>
      </c>
      <c r="K2928" t="s">
        <v>64</v>
      </c>
      <c r="L2928">
        <v>2</v>
      </c>
      <c r="M2928" s="2">
        <v>375</v>
      </c>
      <c r="N2928" s="2">
        <v>412</v>
      </c>
      <c r="O2928" s="2">
        <f>Ventas[[#This Row],[Cantidad]]*Ventas[[#This Row],[Costo unitario]]</f>
        <v>750</v>
      </c>
      <c r="P2928" s="2">
        <f>Ventas[[#This Row],[Cantidad]]*Ventas[[#This Row],[Precio unitario]]</f>
        <v>824</v>
      </c>
    </row>
    <row r="2929" spans="2:16" hidden="1" x14ac:dyDescent="0.3">
      <c r="B2929" s="1">
        <v>42224</v>
      </c>
      <c r="C2929">
        <v>2015</v>
      </c>
      <c r="D2929" t="s">
        <v>56</v>
      </c>
      <c r="E2929">
        <v>53</v>
      </c>
      <c r="F2929" t="s">
        <v>90</v>
      </c>
      <c r="G2929" t="s">
        <v>36</v>
      </c>
      <c r="H2929" t="s">
        <v>5</v>
      </c>
      <c r="I2929" s="16">
        <f>VLOOKUP(Ventas[[#This Row],[Estado]], Población[#All], 2, 0)</f>
        <v>55980000</v>
      </c>
      <c r="J2929" t="s">
        <v>61</v>
      </c>
      <c r="K2929" t="s">
        <v>64</v>
      </c>
      <c r="L2929">
        <v>2</v>
      </c>
      <c r="M2929" s="2">
        <v>72.5</v>
      </c>
      <c r="N2929" s="2">
        <v>78.5</v>
      </c>
      <c r="O2929" s="2">
        <f>Ventas[[#This Row],[Cantidad]]*Ventas[[#This Row],[Costo unitario]]</f>
        <v>145</v>
      </c>
      <c r="P2929" s="2">
        <f>Ventas[[#This Row],[Cantidad]]*Ventas[[#This Row],[Precio unitario]]</f>
        <v>157</v>
      </c>
    </row>
    <row r="2930" spans="2:16" hidden="1" x14ac:dyDescent="0.3">
      <c r="B2930" s="1">
        <v>42224</v>
      </c>
      <c r="C2930">
        <v>2015</v>
      </c>
      <c r="D2930" t="s">
        <v>56</v>
      </c>
      <c r="E2930">
        <v>53</v>
      </c>
      <c r="F2930" t="s">
        <v>90</v>
      </c>
      <c r="G2930" t="s">
        <v>36</v>
      </c>
      <c r="H2930" t="s">
        <v>5</v>
      </c>
      <c r="I2930" s="16">
        <f>VLOOKUP(Ventas[[#This Row],[Estado]], Población[#All], 2, 0)</f>
        <v>55980000</v>
      </c>
      <c r="J2930" t="s">
        <v>61</v>
      </c>
      <c r="K2930" t="s">
        <v>64</v>
      </c>
      <c r="L2930">
        <v>2</v>
      </c>
      <c r="M2930" s="2">
        <v>17</v>
      </c>
      <c r="N2930" s="2">
        <v>20.5</v>
      </c>
      <c r="O2930" s="2">
        <f>Ventas[[#This Row],[Cantidad]]*Ventas[[#This Row],[Costo unitario]]</f>
        <v>34</v>
      </c>
      <c r="P2930" s="2">
        <f>Ventas[[#This Row],[Cantidad]]*Ventas[[#This Row],[Precio unitario]]</f>
        <v>41</v>
      </c>
    </row>
    <row r="2931" spans="2:16" hidden="1" x14ac:dyDescent="0.3">
      <c r="B2931" s="1">
        <v>42246</v>
      </c>
      <c r="C2931">
        <v>2015</v>
      </c>
      <c r="D2931" t="s">
        <v>56</v>
      </c>
      <c r="E2931">
        <v>53</v>
      </c>
      <c r="F2931" t="s">
        <v>90</v>
      </c>
      <c r="G2931" t="s">
        <v>36</v>
      </c>
      <c r="H2931" t="s">
        <v>5</v>
      </c>
      <c r="I2931" s="16">
        <f>VLOOKUP(Ventas[[#This Row],[Estado]], Población[#All], 2, 0)</f>
        <v>55980000</v>
      </c>
      <c r="J2931" t="s">
        <v>61</v>
      </c>
      <c r="K2931" t="s">
        <v>64</v>
      </c>
      <c r="L2931">
        <v>1</v>
      </c>
      <c r="M2931" s="2">
        <v>652</v>
      </c>
      <c r="N2931" s="2">
        <v>720</v>
      </c>
      <c r="O2931" s="2">
        <f>Ventas[[#This Row],[Cantidad]]*Ventas[[#This Row],[Costo unitario]]</f>
        <v>652</v>
      </c>
      <c r="P2931" s="2">
        <f>Ventas[[#This Row],[Cantidad]]*Ventas[[#This Row],[Precio unitario]]</f>
        <v>720</v>
      </c>
    </row>
    <row r="2932" spans="2:16" hidden="1" x14ac:dyDescent="0.3">
      <c r="B2932" s="1">
        <v>42304</v>
      </c>
      <c r="C2932">
        <v>2015</v>
      </c>
      <c r="D2932" t="s">
        <v>58</v>
      </c>
      <c r="E2932">
        <v>53</v>
      </c>
      <c r="F2932" t="s">
        <v>90</v>
      </c>
      <c r="G2932" t="s">
        <v>36</v>
      </c>
      <c r="H2932" t="s">
        <v>5</v>
      </c>
      <c r="I2932" s="16">
        <f>VLOOKUP(Ventas[[#This Row],[Estado]], Población[#All], 2, 0)</f>
        <v>55980000</v>
      </c>
      <c r="J2932" t="s">
        <v>61</v>
      </c>
      <c r="K2932" t="s">
        <v>64</v>
      </c>
      <c r="L2932">
        <v>2</v>
      </c>
      <c r="M2932" s="2">
        <v>326</v>
      </c>
      <c r="N2932" s="2">
        <v>355.5</v>
      </c>
      <c r="O2932" s="2">
        <f>Ventas[[#This Row],[Cantidad]]*Ventas[[#This Row],[Costo unitario]]</f>
        <v>652</v>
      </c>
      <c r="P2932" s="2">
        <f>Ventas[[#This Row],[Cantidad]]*Ventas[[#This Row],[Precio unitario]]</f>
        <v>711</v>
      </c>
    </row>
    <row r="2933" spans="2:16" hidden="1" x14ac:dyDescent="0.3">
      <c r="B2933" s="1">
        <v>42304</v>
      </c>
      <c r="C2933">
        <v>2015</v>
      </c>
      <c r="D2933" t="s">
        <v>58</v>
      </c>
      <c r="E2933">
        <v>53</v>
      </c>
      <c r="F2933" t="s">
        <v>90</v>
      </c>
      <c r="G2933" t="s">
        <v>36</v>
      </c>
      <c r="H2933" t="s">
        <v>5</v>
      </c>
      <c r="I2933" s="16">
        <f>VLOOKUP(Ventas[[#This Row],[Estado]], Población[#All], 2, 0)</f>
        <v>55980000</v>
      </c>
      <c r="J2933" t="s">
        <v>61</v>
      </c>
      <c r="K2933" t="s">
        <v>64</v>
      </c>
      <c r="L2933">
        <v>3</v>
      </c>
      <c r="M2933" s="2">
        <v>6.67</v>
      </c>
      <c r="N2933" s="2">
        <v>7.6666670000000003</v>
      </c>
      <c r="O2933" s="2">
        <f>Ventas[[#This Row],[Cantidad]]*Ventas[[#This Row],[Costo unitario]]</f>
        <v>20.009999999999998</v>
      </c>
      <c r="P2933" s="2">
        <f>Ventas[[#This Row],[Cantidad]]*Ventas[[#This Row],[Precio unitario]]</f>
        <v>23.000001000000001</v>
      </c>
    </row>
    <row r="2934" spans="2:16" hidden="1" x14ac:dyDescent="0.3">
      <c r="B2934" s="1">
        <v>42331</v>
      </c>
      <c r="C2934">
        <v>2015</v>
      </c>
      <c r="D2934" t="s">
        <v>59</v>
      </c>
      <c r="E2934">
        <v>53</v>
      </c>
      <c r="F2934" t="s">
        <v>90</v>
      </c>
      <c r="G2934" t="s">
        <v>36</v>
      </c>
      <c r="H2934" t="s">
        <v>5</v>
      </c>
      <c r="I2934" s="16">
        <f>VLOOKUP(Ventas[[#This Row],[Estado]], Población[#All], 2, 0)</f>
        <v>55980000</v>
      </c>
      <c r="J2934" t="s">
        <v>62</v>
      </c>
      <c r="K2934" t="s">
        <v>70</v>
      </c>
      <c r="L2934">
        <v>3</v>
      </c>
      <c r="M2934" s="2">
        <v>468</v>
      </c>
      <c r="N2934" s="2">
        <v>520.66666699999996</v>
      </c>
      <c r="O2934" s="2">
        <f>Ventas[[#This Row],[Cantidad]]*Ventas[[#This Row],[Costo unitario]]</f>
        <v>1404</v>
      </c>
      <c r="P2934" s="2">
        <f>Ventas[[#This Row],[Cantidad]]*Ventas[[#This Row],[Precio unitario]]</f>
        <v>1562.0000009999999</v>
      </c>
    </row>
    <row r="2935" spans="2:16" hidden="1" x14ac:dyDescent="0.3">
      <c r="B2935" s="1">
        <v>42364</v>
      </c>
      <c r="C2935">
        <v>2015</v>
      </c>
      <c r="D2935" t="s">
        <v>60</v>
      </c>
      <c r="E2935">
        <v>53</v>
      </c>
      <c r="F2935" t="s">
        <v>90</v>
      </c>
      <c r="G2935" t="s">
        <v>36</v>
      </c>
      <c r="H2935" t="s">
        <v>5</v>
      </c>
      <c r="I2935" s="16">
        <f>VLOOKUP(Ventas[[#This Row],[Estado]], Población[#All], 2, 0)</f>
        <v>55980000</v>
      </c>
      <c r="J2935" t="s">
        <v>61</v>
      </c>
      <c r="K2935" t="s">
        <v>64</v>
      </c>
      <c r="L2935">
        <v>1</v>
      </c>
      <c r="M2935" s="2">
        <v>45</v>
      </c>
      <c r="N2935" s="2">
        <v>54</v>
      </c>
      <c r="O2935" s="2">
        <f>Ventas[[#This Row],[Cantidad]]*Ventas[[#This Row],[Costo unitario]]</f>
        <v>45</v>
      </c>
      <c r="P2935" s="2">
        <f>Ventas[[#This Row],[Cantidad]]*Ventas[[#This Row],[Precio unitario]]</f>
        <v>54</v>
      </c>
    </row>
    <row r="2936" spans="2:16" hidden="1" x14ac:dyDescent="0.3">
      <c r="B2936" s="1">
        <v>42364</v>
      </c>
      <c r="C2936">
        <v>2015</v>
      </c>
      <c r="D2936" t="s">
        <v>60</v>
      </c>
      <c r="E2936">
        <v>53</v>
      </c>
      <c r="F2936" t="s">
        <v>90</v>
      </c>
      <c r="G2936" t="s">
        <v>36</v>
      </c>
      <c r="H2936" t="s">
        <v>5</v>
      </c>
      <c r="I2936" s="16">
        <f>VLOOKUP(Ventas[[#This Row],[Estado]], Población[#All], 2, 0)</f>
        <v>55980000</v>
      </c>
      <c r="J2936" t="s">
        <v>61</v>
      </c>
      <c r="K2936" t="s">
        <v>64</v>
      </c>
      <c r="L2936">
        <v>1</v>
      </c>
      <c r="M2936" s="2">
        <v>360</v>
      </c>
      <c r="N2936" s="2">
        <v>388</v>
      </c>
      <c r="O2936" s="2">
        <f>Ventas[[#This Row],[Cantidad]]*Ventas[[#This Row],[Costo unitario]]</f>
        <v>360</v>
      </c>
      <c r="P2936" s="2">
        <f>Ventas[[#This Row],[Cantidad]]*Ventas[[#This Row],[Precio unitario]]</f>
        <v>388</v>
      </c>
    </row>
    <row r="2937" spans="2:16" x14ac:dyDescent="0.3">
      <c r="B2937" s="1">
        <v>42419</v>
      </c>
      <c r="C2937">
        <v>2016</v>
      </c>
      <c r="D2937" t="s">
        <v>50</v>
      </c>
      <c r="E2937">
        <v>52</v>
      </c>
      <c r="F2937" t="s">
        <v>90</v>
      </c>
      <c r="G2937" t="s">
        <v>35</v>
      </c>
      <c r="H2937" t="s">
        <v>15</v>
      </c>
      <c r="I2937" s="16">
        <f>VLOOKUP(Ventas[[#This Row],[Estado]], Población[#All], 2, 0)</f>
        <v>1606000</v>
      </c>
      <c r="J2937" t="s">
        <v>62</v>
      </c>
      <c r="K2937" t="s">
        <v>70</v>
      </c>
      <c r="L2937">
        <v>1</v>
      </c>
      <c r="M2937" s="2">
        <v>1250</v>
      </c>
      <c r="N2937" s="2">
        <v>1644</v>
      </c>
      <c r="O2937" s="2">
        <f>Ventas[[#This Row],[Cantidad]]*Ventas[[#This Row],[Costo unitario]]</f>
        <v>1250</v>
      </c>
      <c r="P2937" s="2">
        <f>Ventas[[#This Row],[Cantidad]]*Ventas[[#This Row],[Precio unitario]]</f>
        <v>1644</v>
      </c>
    </row>
    <row r="2938" spans="2:16" x14ac:dyDescent="0.3">
      <c r="B2938" s="1">
        <v>42458</v>
      </c>
      <c r="C2938">
        <v>2016</v>
      </c>
      <c r="D2938" t="s">
        <v>51</v>
      </c>
      <c r="E2938">
        <v>52</v>
      </c>
      <c r="F2938" t="s">
        <v>90</v>
      </c>
      <c r="G2938" t="s">
        <v>35</v>
      </c>
      <c r="H2938" t="s">
        <v>15</v>
      </c>
      <c r="I2938" s="16">
        <f>VLOOKUP(Ventas[[#This Row],[Estado]], Población[#All], 2, 0)</f>
        <v>1606000</v>
      </c>
      <c r="J2938" t="s">
        <v>61</v>
      </c>
      <c r="K2938" t="s">
        <v>64</v>
      </c>
      <c r="L2938">
        <v>3</v>
      </c>
      <c r="M2938" s="2">
        <v>21.33</v>
      </c>
      <c r="N2938" s="2">
        <v>19.666667</v>
      </c>
      <c r="O2938" s="2">
        <f>Ventas[[#This Row],[Cantidad]]*Ventas[[#This Row],[Costo unitario]]</f>
        <v>63.989999999999995</v>
      </c>
      <c r="P2938" s="2">
        <f>Ventas[[#This Row],[Cantidad]]*Ventas[[#This Row],[Precio unitario]]</f>
        <v>59.000000999999997</v>
      </c>
    </row>
    <row r="2939" spans="2:16" x14ac:dyDescent="0.3">
      <c r="B2939" s="1">
        <v>42458</v>
      </c>
      <c r="C2939">
        <v>2016</v>
      </c>
      <c r="D2939" t="s">
        <v>51</v>
      </c>
      <c r="E2939">
        <v>52</v>
      </c>
      <c r="F2939" t="s">
        <v>90</v>
      </c>
      <c r="G2939" t="s">
        <v>35</v>
      </c>
      <c r="H2939" t="s">
        <v>15</v>
      </c>
      <c r="I2939" s="16">
        <f>VLOOKUP(Ventas[[#This Row],[Estado]], Población[#All], 2, 0)</f>
        <v>1606000</v>
      </c>
      <c r="J2939" t="s">
        <v>61</v>
      </c>
      <c r="K2939" t="s">
        <v>66</v>
      </c>
      <c r="L2939">
        <v>1</v>
      </c>
      <c r="M2939" s="2">
        <v>1050</v>
      </c>
      <c r="N2939" s="2">
        <v>1379</v>
      </c>
      <c r="O2939" s="2">
        <f>Ventas[[#This Row],[Cantidad]]*Ventas[[#This Row],[Costo unitario]]</f>
        <v>1050</v>
      </c>
      <c r="P2939" s="2">
        <f>Ventas[[#This Row],[Cantidad]]*Ventas[[#This Row],[Precio unitario]]</f>
        <v>1379</v>
      </c>
    </row>
    <row r="2940" spans="2:16" hidden="1" x14ac:dyDescent="0.3">
      <c r="B2940" s="1">
        <v>42232</v>
      </c>
      <c r="C2940">
        <v>2015</v>
      </c>
      <c r="D2940" t="s">
        <v>56</v>
      </c>
      <c r="E2940">
        <v>52</v>
      </c>
      <c r="F2940" t="s">
        <v>90</v>
      </c>
      <c r="G2940" t="s">
        <v>35</v>
      </c>
      <c r="H2940" t="s">
        <v>15</v>
      </c>
      <c r="I2940" s="16">
        <f>VLOOKUP(Ventas[[#This Row],[Estado]], Población[#All], 2, 0)</f>
        <v>1606000</v>
      </c>
      <c r="J2940" t="s">
        <v>61</v>
      </c>
      <c r="K2940" t="s">
        <v>64</v>
      </c>
      <c r="L2940">
        <v>2</v>
      </c>
      <c r="M2940" s="2">
        <v>450</v>
      </c>
      <c r="N2940" s="2">
        <v>399</v>
      </c>
      <c r="O2940" s="2">
        <f>Ventas[[#This Row],[Cantidad]]*Ventas[[#This Row],[Costo unitario]]</f>
        <v>900</v>
      </c>
      <c r="P2940" s="2">
        <f>Ventas[[#This Row],[Cantidad]]*Ventas[[#This Row],[Precio unitario]]</f>
        <v>798</v>
      </c>
    </row>
    <row r="2941" spans="2:16" hidden="1" x14ac:dyDescent="0.3">
      <c r="B2941" s="1">
        <v>42232</v>
      </c>
      <c r="C2941">
        <v>2015</v>
      </c>
      <c r="D2941" t="s">
        <v>56</v>
      </c>
      <c r="E2941">
        <v>52</v>
      </c>
      <c r="F2941" t="s">
        <v>90</v>
      </c>
      <c r="G2941" t="s">
        <v>35</v>
      </c>
      <c r="H2941" t="s">
        <v>15</v>
      </c>
      <c r="I2941" s="16">
        <f>VLOOKUP(Ventas[[#This Row],[Estado]], Población[#All], 2, 0)</f>
        <v>1606000</v>
      </c>
      <c r="J2941" t="s">
        <v>61</v>
      </c>
      <c r="K2941" t="s">
        <v>64</v>
      </c>
      <c r="L2941">
        <v>1</v>
      </c>
      <c r="M2941" s="2">
        <v>125</v>
      </c>
      <c r="N2941" s="2">
        <v>102</v>
      </c>
      <c r="O2941" s="2">
        <f>Ventas[[#This Row],[Cantidad]]*Ventas[[#This Row],[Costo unitario]]</f>
        <v>125</v>
      </c>
      <c r="P2941" s="2">
        <f>Ventas[[#This Row],[Cantidad]]*Ventas[[#This Row],[Precio unitario]]</f>
        <v>102</v>
      </c>
    </row>
    <row r="2942" spans="2:16" hidden="1" x14ac:dyDescent="0.3">
      <c r="B2942" s="1">
        <v>42232</v>
      </c>
      <c r="C2942">
        <v>2015</v>
      </c>
      <c r="D2942" t="s">
        <v>56</v>
      </c>
      <c r="E2942">
        <v>52</v>
      </c>
      <c r="F2942" t="s">
        <v>90</v>
      </c>
      <c r="G2942" t="s">
        <v>35</v>
      </c>
      <c r="H2942" t="s">
        <v>15</v>
      </c>
      <c r="I2942" s="16">
        <f>VLOOKUP(Ventas[[#This Row],[Estado]], Población[#All], 2, 0)</f>
        <v>1606000</v>
      </c>
      <c r="J2942" t="s">
        <v>61</v>
      </c>
      <c r="K2942" t="s">
        <v>64</v>
      </c>
      <c r="L2942">
        <v>3</v>
      </c>
      <c r="M2942" s="2">
        <v>17.670000000000002</v>
      </c>
      <c r="N2942" s="2">
        <v>23</v>
      </c>
      <c r="O2942" s="2">
        <f>Ventas[[#This Row],[Cantidad]]*Ventas[[#This Row],[Costo unitario]]</f>
        <v>53.010000000000005</v>
      </c>
      <c r="P2942" s="2">
        <f>Ventas[[#This Row],[Cantidad]]*Ventas[[#This Row],[Precio unitario]]</f>
        <v>69</v>
      </c>
    </row>
    <row r="2943" spans="2:16" hidden="1" x14ac:dyDescent="0.3">
      <c r="B2943" s="1">
        <v>42232</v>
      </c>
      <c r="C2943">
        <v>2015</v>
      </c>
      <c r="D2943" t="s">
        <v>56</v>
      </c>
      <c r="E2943">
        <v>52</v>
      </c>
      <c r="F2943" t="s">
        <v>90</v>
      </c>
      <c r="G2943" t="s">
        <v>35</v>
      </c>
      <c r="H2943" t="s">
        <v>15</v>
      </c>
      <c r="I2943" s="16">
        <f>VLOOKUP(Ventas[[#This Row],[Estado]], Población[#All], 2, 0)</f>
        <v>1606000</v>
      </c>
      <c r="J2943" t="s">
        <v>61</v>
      </c>
      <c r="K2943" t="s">
        <v>76</v>
      </c>
      <c r="L2943">
        <v>2</v>
      </c>
      <c r="M2943" s="2">
        <v>79.5</v>
      </c>
      <c r="N2943" s="2">
        <v>59.5</v>
      </c>
      <c r="O2943" s="2">
        <f>Ventas[[#This Row],[Cantidad]]*Ventas[[#This Row],[Costo unitario]]</f>
        <v>159</v>
      </c>
      <c r="P2943" s="2">
        <f>Ventas[[#This Row],[Cantidad]]*Ventas[[#This Row],[Precio unitario]]</f>
        <v>119</v>
      </c>
    </row>
    <row r="2944" spans="2:16" hidden="1" x14ac:dyDescent="0.3">
      <c r="B2944" s="1">
        <v>42307</v>
      </c>
      <c r="C2944">
        <v>2015</v>
      </c>
      <c r="D2944" t="s">
        <v>58</v>
      </c>
      <c r="E2944">
        <v>52</v>
      </c>
      <c r="F2944" t="s">
        <v>90</v>
      </c>
      <c r="G2944" t="s">
        <v>35</v>
      </c>
      <c r="H2944" t="s">
        <v>15</v>
      </c>
      <c r="I2944" s="16">
        <f>VLOOKUP(Ventas[[#This Row],[Estado]], Población[#All], 2, 0)</f>
        <v>1606000</v>
      </c>
      <c r="J2944" t="s">
        <v>61</v>
      </c>
      <c r="K2944" t="s">
        <v>78</v>
      </c>
      <c r="L2944">
        <v>3</v>
      </c>
      <c r="M2944" s="2">
        <v>6.67</v>
      </c>
      <c r="N2944" s="2">
        <v>8</v>
      </c>
      <c r="O2944" s="2">
        <f>Ventas[[#This Row],[Cantidad]]*Ventas[[#This Row],[Costo unitario]]</f>
        <v>20.009999999999998</v>
      </c>
      <c r="P2944" s="2">
        <f>Ventas[[#This Row],[Cantidad]]*Ventas[[#This Row],[Precio unitario]]</f>
        <v>24</v>
      </c>
    </row>
    <row r="2945" spans="2:16" hidden="1" x14ac:dyDescent="0.3">
      <c r="B2945" s="1">
        <v>42307</v>
      </c>
      <c r="C2945">
        <v>2015</v>
      </c>
      <c r="D2945" t="s">
        <v>58</v>
      </c>
      <c r="E2945">
        <v>52</v>
      </c>
      <c r="F2945" t="s">
        <v>90</v>
      </c>
      <c r="G2945" t="s">
        <v>35</v>
      </c>
      <c r="H2945" t="s">
        <v>15</v>
      </c>
      <c r="I2945" s="16">
        <f>VLOOKUP(Ventas[[#This Row],[Estado]], Población[#All], 2, 0)</f>
        <v>1606000</v>
      </c>
      <c r="J2945" t="s">
        <v>61</v>
      </c>
      <c r="K2945" t="s">
        <v>66</v>
      </c>
      <c r="L2945">
        <v>2</v>
      </c>
      <c r="M2945" s="2">
        <v>402.5</v>
      </c>
      <c r="N2945" s="2">
        <v>313.5</v>
      </c>
      <c r="O2945" s="2">
        <f>Ventas[[#This Row],[Cantidad]]*Ventas[[#This Row],[Costo unitario]]</f>
        <v>805</v>
      </c>
      <c r="P2945" s="2">
        <f>Ventas[[#This Row],[Cantidad]]*Ventas[[#This Row],[Precio unitario]]</f>
        <v>627</v>
      </c>
    </row>
    <row r="2946" spans="2:16" x14ac:dyDescent="0.3">
      <c r="B2946" s="1">
        <v>42487</v>
      </c>
      <c r="C2946">
        <v>2016</v>
      </c>
      <c r="D2946" t="s">
        <v>52</v>
      </c>
      <c r="E2946">
        <v>52</v>
      </c>
      <c r="F2946" t="s">
        <v>90</v>
      </c>
      <c r="G2946" t="s">
        <v>35</v>
      </c>
      <c r="H2946" t="s">
        <v>3</v>
      </c>
      <c r="I2946" s="16">
        <f>VLOOKUP(Ventas[[#This Row],[Estado]], Población[#All], 2, 0)</f>
        <v>1315000</v>
      </c>
      <c r="J2946" t="s">
        <v>63</v>
      </c>
      <c r="K2946" t="s">
        <v>74</v>
      </c>
      <c r="L2946">
        <v>1</v>
      </c>
      <c r="M2946" s="2">
        <v>2384</v>
      </c>
      <c r="N2946" s="2">
        <v>2008</v>
      </c>
      <c r="O2946" s="2">
        <f>Ventas[[#This Row],[Cantidad]]*Ventas[[#This Row],[Costo unitario]]</f>
        <v>2384</v>
      </c>
      <c r="P2946" s="2">
        <f>Ventas[[#This Row],[Cantidad]]*Ventas[[#This Row],[Precio unitario]]</f>
        <v>2008</v>
      </c>
    </row>
    <row r="2947" spans="2:16" hidden="1" x14ac:dyDescent="0.3">
      <c r="B2947" s="1">
        <v>42195</v>
      </c>
      <c r="C2947">
        <v>2015</v>
      </c>
      <c r="D2947" t="s">
        <v>55</v>
      </c>
      <c r="E2947">
        <v>52</v>
      </c>
      <c r="F2947" t="s">
        <v>90</v>
      </c>
      <c r="G2947" t="s">
        <v>35</v>
      </c>
      <c r="H2947" t="s">
        <v>3</v>
      </c>
      <c r="I2947" s="16">
        <f>VLOOKUP(Ventas[[#This Row],[Estado]], Población[#All], 2, 0)</f>
        <v>1315000</v>
      </c>
      <c r="J2947" t="s">
        <v>61</v>
      </c>
      <c r="K2947" t="s">
        <v>76</v>
      </c>
      <c r="L2947">
        <v>2</v>
      </c>
      <c r="M2947" s="2">
        <v>71.5</v>
      </c>
      <c r="N2947" s="2">
        <v>81</v>
      </c>
      <c r="O2947" s="2">
        <f>Ventas[[#This Row],[Cantidad]]*Ventas[[#This Row],[Costo unitario]]</f>
        <v>143</v>
      </c>
      <c r="P2947" s="2">
        <f>Ventas[[#This Row],[Cantidad]]*Ventas[[#This Row],[Precio unitario]]</f>
        <v>162</v>
      </c>
    </row>
    <row r="2948" spans="2:16" hidden="1" x14ac:dyDescent="0.3">
      <c r="B2948" s="1">
        <v>42251</v>
      </c>
      <c r="C2948">
        <v>2015</v>
      </c>
      <c r="D2948" t="s">
        <v>57</v>
      </c>
      <c r="E2948">
        <v>52</v>
      </c>
      <c r="F2948" t="s">
        <v>90</v>
      </c>
      <c r="G2948" t="s">
        <v>35</v>
      </c>
      <c r="H2948" t="s">
        <v>3</v>
      </c>
      <c r="I2948" s="16">
        <f>VLOOKUP(Ventas[[#This Row],[Estado]], Población[#All], 2, 0)</f>
        <v>1315000</v>
      </c>
      <c r="J2948" t="s">
        <v>63</v>
      </c>
      <c r="K2948" t="s">
        <v>74</v>
      </c>
      <c r="L2948">
        <v>3</v>
      </c>
      <c r="M2948" s="2">
        <v>794.67</v>
      </c>
      <c r="N2948" s="2">
        <v>624.33333300000004</v>
      </c>
      <c r="O2948" s="2">
        <f>Ventas[[#This Row],[Cantidad]]*Ventas[[#This Row],[Costo unitario]]</f>
        <v>2384.0099999999998</v>
      </c>
      <c r="P2948" s="2">
        <f>Ventas[[#This Row],[Cantidad]]*Ventas[[#This Row],[Precio unitario]]</f>
        <v>1872.9999990000001</v>
      </c>
    </row>
    <row r="2949" spans="2:16" x14ac:dyDescent="0.3">
      <c r="B2949" s="1">
        <v>42502</v>
      </c>
      <c r="C2949">
        <v>2016</v>
      </c>
      <c r="D2949" t="s">
        <v>53</v>
      </c>
      <c r="E2949">
        <v>52</v>
      </c>
      <c r="F2949" t="s">
        <v>89</v>
      </c>
      <c r="G2949" t="s">
        <v>37</v>
      </c>
      <c r="H2949" t="s">
        <v>6</v>
      </c>
      <c r="I2949" s="16">
        <f>VLOOKUP(Ventas[[#This Row],[Estado]], Población[#All], 2, 0)</f>
        <v>6266000</v>
      </c>
      <c r="J2949" t="s">
        <v>63</v>
      </c>
      <c r="K2949" t="s">
        <v>74</v>
      </c>
      <c r="L2949">
        <v>3</v>
      </c>
      <c r="M2949" s="2">
        <v>794.67</v>
      </c>
      <c r="N2949" s="2">
        <v>993.33333300000004</v>
      </c>
      <c r="O2949" s="2">
        <f>Ventas[[#This Row],[Cantidad]]*Ventas[[#This Row],[Costo unitario]]</f>
        <v>2384.0099999999998</v>
      </c>
      <c r="P2949" s="2">
        <f>Ventas[[#This Row],[Cantidad]]*Ventas[[#This Row],[Precio unitario]]</f>
        <v>2979.9999990000001</v>
      </c>
    </row>
    <row r="2950" spans="2:16" hidden="1" x14ac:dyDescent="0.3">
      <c r="B2950" s="1">
        <v>42048</v>
      </c>
      <c r="C2950">
        <v>2015</v>
      </c>
      <c r="D2950" t="s">
        <v>50</v>
      </c>
      <c r="E2950">
        <v>52</v>
      </c>
      <c r="F2950" t="s">
        <v>89</v>
      </c>
      <c r="G2950" t="s">
        <v>37</v>
      </c>
      <c r="H2950" t="s">
        <v>6</v>
      </c>
      <c r="I2950" s="16">
        <f>VLOOKUP(Ventas[[#This Row],[Estado]], Población[#All], 2, 0)</f>
        <v>6266000</v>
      </c>
      <c r="J2950" t="s">
        <v>63</v>
      </c>
      <c r="K2950" t="s">
        <v>67</v>
      </c>
      <c r="L2950">
        <v>1</v>
      </c>
      <c r="M2950" s="2">
        <v>2049</v>
      </c>
      <c r="N2950" s="2">
        <v>2317</v>
      </c>
      <c r="O2950" s="2">
        <f>Ventas[[#This Row],[Cantidad]]*Ventas[[#This Row],[Costo unitario]]</f>
        <v>2049</v>
      </c>
      <c r="P2950" s="2">
        <f>Ventas[[#This Row],[Cantidad]]*Ventas[[#This Row],[Precio unitario]]</f>
        <v>2317</v>
      </c>
    </row>
    <row r="2951" spans="2:16" hidden="1" x14ac:dyDescent="0.3">
      <c r="B2951" s="1">
        <v>42303</v>
      </c>
      <c r="C2951">
        <v>2015</v>
      </c>
      <c r="D2951" t="s">
        <v>58</v>
      </c>
      <c r="E2951">
        <v>52</v>
      </c>
      <c r="F2951" t="s">
        <v>89</v>
      </c>
      <c r="G2951" t="s">
        <v>37</v>
      </c>
      <c r="H2951" t="s">
        <v>6</v>
      </c>
      <c r="I2951" s="16">
        <f>VLOOKUP(Ventas[[#This Row],[Estado]], Población[#All], 2, 0)</f>
        <v>6266000</v>
      </c>
      <c r="J2951" t="s">
        <v>63</v>
      </c>
      <c r="K2951" t="s">
        <v>67</v>
      </c>
      <c r="L2951">
        <v>3</v>
      </c>
      <c r="M2951" s="2">
        <v>773.33</v>
      </c>
      <c r="N2951" s="2">
        <v>928.33333300000004</v>
      </c>
      <c r="O2951" s="2">
        <f>Ventas[[#This Row],[Cantidad]]*Ventas[[#This Row],[Costo unitario]]</f>
        <v>2319.9900000000002</v>
      </c>
      <c r="P2951" s="2">
        <f>Ventas[[#This Row],[Cantidad]]*Ventas[[#This Row],[Precio unitario]]</f>
        <v>2784.9999990000001</v>
      </c>
    </row>
    <row r="2952" spans="2:16" hidden="1" x14ac:dyDescent="0.3">
      <c r="B2952" s="1">
        <v>42303</v>
      </c>
      <c r="C2952">
        <v>2015</v>
      </c>
      <c r="D2952" t="s">
        <v>58</v>
      </c>
      <c r="E2952">
        <v>52</v>
      </c>
      <c r="F2952" t="s">
        <v>89</v>
      </c>
      <c r="G2952" t="s">
        <v>37</v>
      </c>
      <c r="H2952" t="s">
        <v>6</v>
      </c>
      <c r="I2952" s="16">
        <f>VLOOKUP(Ventas[[#This Row],[Estado]], Población[#All], 2, 0)</f>
        <v>6266000</v>
      </c>
      <c r="J2952" t="s">
        <v>61</v>
      </c>
      <c r="K2952" t="s">
        <v>66</v>
      </c>
      <c r="L2952">
        <v>3</v>
      </c>
      <c r="M2952" s="2">
        <v>280</v>
      </c>
      <c r="N2952" s="2">
        <v>369</v>
      </c>
      <c r="O2952" s="2">
        <f>Ventas[[#This Row],[Cantidad]]*Ventas[[#This Row],[Costo unitario]]</f>
        <v>840</v>
      </c>
      <c r="P2952" s="2">
        <f>Ventas[[#This Row],[Cantidad]]*Ventas[[#This Row],[Precio unitario]]</f>
        <v>1107</v>
      </c>
    </row>
    <row r="2953" spans="2:16" hidden="1" x14ac:dyDescent="0.3">
      <c r="B2953" s="1">
        <v>42303</v>
      </c>
      <c r="C2953">
        <v>2015</v>
      </c>
      <c r="D2953" t="s">
        <v>58</v>
      </c>
      <c r="E2953">
        <v>52</v>
      </c>
      <c r="F2953" t="s">
        <v>89</v>
      </c>
      <c r="G2953" t="s">
        <v>37</v>
      </c>
      <c r="H2953" t="s">
        <v>6</v>
      </c>
      <c r="I2953" s="16">
        <f>VLOOKUP(Ventas[[#This Row],[Estado]], Población[#All], 2, 0)</f>
        <v>6266000</v>
      </c>
      <c r="J2953" t="s">
        <v>62</v>
      </c>
      <c r="K2953" t="s">
        <v>70</v>
      </c>
      <c r="L2953">
        <v>2</v>
      </c>
      <c r="M2953" s="2">
        <v>50</v>
      </c>
      <c r="N2953" s="2">
        <v>65.5</v>
      </c>
      <c r="O2953" s="2">
        <f>Ventas[[#This Row],[Cantidad]]*Ventas[[#This Row],[Costo unitario]]</f>
        <v>100</v>
      </c>
      <c r="P2953" s="2">
        <f>Ventas[[#This Row],[Cantidad]]*Ventas[[#This Row],[Precio unitario]]</f>
        <v>131</v>
      </c>
    </row>
    <row r="2954" spans="2:16" hidden="1" x14ac:dyDescent="0.3">
      <c r="B2954" s="1">
        <v>42339</v>
      </c>
      <c r="C2954">
        <v>2015</v>
      </c>
      <c r="D2954" t="s">
        <v>60</v>
      </c>
      <c r="E2954">
        <v>52</v>
      </c>
      <c r="F2954" t="s">
        <v>89</v>
      </c>
      <c r="G2954" t="s">
        <v>37</v>
      </c>
      <c r="H2954" t="s">
        <v>6</v>
      </c>
      <c r="I2954" s="16">
        <f>VLOOKUP(Ventas[[#This Row],[Estado]], Población[#All], 2, 0)</f>
        <v>6266000</v>
      </c>
      <c r="J2954" t="s">
        <v>63</v>
      </c>
      <c r="K2954" t="s">
        <v>77</v>
      </c>
      <c r="L2954">
        <v>1</v>
      </c>
      <c r="M2954" s="2">
        <v>1120</v>
      </c>
      <c r="N2954" s="2">
        <v>1089</v>
      </c>
      <c r="O2954" s="2">
        <f>Ventas[[#This Row],[Cantidad]]*Ventas[[#This Row],[Costo unitario]]</f>
        <v>1120</v>
      </c>
      <c r="P2954" s="2">
        <f>Ventas[[#This Row],[Cantidad]]*Ventas[[#This Row],[Precio unitario]]</f>
        <v>1089</v>
      </c>
    </row>
    <row r="2955" spans="2:16" hidden="1" x14ac:dyDescent="0.3">
      <c r="B2955" s="1">
        <v>42339</v>
      </c>
      <c r="C2955">
        <v>2015</v>
      </c>
      <c r="D2955" t="s">
        <v>60</v>
      </c>
      <c r="E2955">
        <v>52</v>
      </c>
      <c r="F2955" t="s">
        <v>89</v>
      </c>
      <c r="G2955" t="s">
        <v>37</v>
      </c>
      <c r="H2955" t="s">
        <v>6</v>
      </c>
      <c r="I2955" s="16">
        <f>VLOOKUP(Ventas[[#This Row],[Estado]], Población[#All], 2, 0)</f>
        <v>6266000</v>
      </c>
      <c r="J2955" t="s">
        <v>61</v>
      </c>
      <c r="K2955" t="s">
        <v>66</v>
      </c>
      <c r="L2955">
        <v>2</v>
      </c>
      <c r="M2955" s="2">
        <v>402.5</v>
      </c>
      <c r="N2955" s="2">
        <v>570.5</v>
      </c>
      <c r="O2955" s="2">
        <f>Ventas[[#This Row],[Cantidad]]*Ventas[[#This Row],[Costo unitario]]</f>
        <v>805</v>
      </c>
      <c r="P2955" s="2">
        <f>Ventas[[#This Row],[Cantidad]]*Ventas[[#This Row],[Precio unitario]]</f>
        <v>1141</v>
      </c>
    </row>
    <row r="2956" spans="2:16" x14ac:dyDescent="0.3">
      <c r="B2956" s="1">
        <v>42483</v>
      </c>
      <c r="C2956">
        <v>2016</v>
      </c>
      <c r="D2956" t="s">
        <v>52</v>
      </c>
      <c r="E2956">
        <v>52</v>
      </c>
      <c r="F2956" t="s">
        <v>89</v>
      </c>
      <c r="G2956" t="s">
        <v>37</v>
      </c>
      <c r="H2956" t="s">
        <v>9</v>
      </c>
      <c r="I2956" s="16">
        <f>VLOOKUP(Ventas[[#This Row],[Estado]], Población[#All], 2, 0)</f>
        <v>990509</v>
      </c>
      <c r="J2956" t="s">
        <v>63</v>
      </c>
      <c r="K2956" t="s">
        <v>77</v>
      </c>
      <c r="L2956">
        <v>2</v>
      </c>
      <c r="M2956" s="2">
        <v>560</v>
      </c>
      <c r="N2956" s="2">
        <v>759</v>
      </c>
      <c r="O2956" s="2">
        <f>Ventas[[#This Row],[Cantidad]]*Ventas[[#This Row],[Costo unitario]]</f>
        <v>1120</v>
      </c>
      <c r="P2956" s="2">
        <f>Ventas[[#This Row],[Cantidad]]*Ventas[[#This Row],[Precio unitario]]</f>
        <v>1518</v>
      </c>
    </row>
    <row r="2957" spans="2:16" x14ac:dyDescent="0.3">
      <c r="B2957" s="1">
        <v>42534</v>
      </c>
      <c r="C2957">
        <v>2016</v>
      </c>
      <c r="D2957" t="s">
        <v>54</v>
      </c>
      <c r="E2957">
        <v>52</v>
      </c>
      <c r="F2957" t="s">
        <v>89</v>
      </c>
      <c r="G2957" t="s">
        <v>37</v>
      </c>
      <c r="H2957" t="s">
        <v>9</v>
      </c>
      <c r="I2957" s="16">
        <f>VLOOKUP(Ventas[[#This Row],[Estado]], Población[#All], 2, 0)</f>
        <v>990509</v>
      </c>
      <c r="J2957" t="s">
        <v>63</v>
      </c>
      <c r="K2957" t="s">
        <v>74</v>
      </c>
      <c r="L2957">
        <v>2</v>
      </c>
      <c r="M2957" s="2">
        <v>1192</v>
      </c>
      <c r="N2957" s="2">
        <v>1441</v>
      </c>
      <c r="O2957" s="2">
        <f>Ventas[[#This Row],[Cantidad]]*Ventas[[#This Row],[Costo unitario]]</f>
        <v>2384</v>
      </c>
      <c r="P2957" s="2">
        <f>Ventas[[#This Row],[Cantidad]]*Ventas[[#This Row],[Precio unitario]]</f>
        <v>2882</v>
      </c>
    </row>
    <row r="2958" spans="2:16" x14ac:dyDescent="0.3">
      <c r="B2958" s="1">
        <v>42534</v>
      </c>
      <c r="C2958">
        <v>2016</v>
      </c>
      <c r="D2958" t="s">
        <v>54</v>
      </c>
      <c r="E2958">
        <v>52</v>
      </c>
      <c r="F2958" t="s">
        <v>89</v>
      </c>
      <c r="G2958" t="s">
        <v>37</v>
      </c>
      <c r="H2958" t="s">
        <v>9</v>
      </c>
      <c r="I2958" s="16">
        <f>VLOOKUP(Ventas[[#This Row],[Estado]], Población[#All], 2, 0)</f>
        <v>990509</v>
      </c>
      <c r="J2958" t="s">
        <v>62</v>
      </c>
      <c r="K2958" t="s">
        <v>72</v>
      </c>
      <c r="L2958">
        <v>2</v>
      </c>
      <c r="M2958" s="2">
        <v>135</v>
      </c>
      <c r="N2958" s="2">
        <v>232.5</v>
      </c>
      <c r="O2958" s="2">
        <f>Ventas[[#This Row],[Cantidad]]*Ventas[[#This Row],[Costo unitario]]</f>
        <v>270</v>
      </c>
      <c r="P2958" s="2">
        <f>Ventas[[#This Row],[Cantidad]]*Ventas[[#This Row],[Precio unitario]]</f>
        <v>465</v>
      </c>
    </row>
    <row r="2959" spans="2:16" hidden="1" x14ac:dyDescent="0.3">
      <c r="B2959" s="1">
        <v>42057</v>
      </c>
      <c r="C2959">
        <v>2015</v>
      </c>
      <c r="D2959" t="s">
        <v>50</v>
      </c>
      <c r="E2959">
        <v>52</v>
      </c>
      <c r="F2959" t="s">
        <v>89</v>
      </c>
      <c r="G2959" t="s">
        <v>37</v>
      </c>
      <c r="H2959" t="s">
        <v>9</v>
      </c>
      <c r="I2959" s="16">
        <f>VLOOKUP(Ventas[[#This Row],[Estado]], Población[#All], 2, 0)</f>
        <v>990509</v>
      </c>
      <c r="J2959" t="s">
        <v>63</v>
      </c>
      <c r="K2959" t="s">
        <v>67</v>
      </c>
      <c r="L2959">
        <v>1</v>
      </c>
      <c r="M2959" s="2">
        <v>2071</v>
      </c>
      <c r="N2959" s="2">
        <v>2274</v>
      </c>
      <c r="O2959" s="2">
        <f>Ventas[[#This Row],[Cantidad]]*Ventas[[#This Row],[Costo unitario]]</f>
        <v>2071</v>
      </c>
      <c r="P2959" s="2">
        <f>Ventas[[#This Row],[Cantidad]]*Ventas[[#This Row],[Precio unitario]]</f>
        <v>2274</v>
      </c>
    </row>
    <row r="2960" spans="2:16" hidden="1" x14ac:dyDescent="0.3">
      <c r="B2960" s="1">
        <v>42290</v>
      </c>
      <c r="C2960">
        <v>2015</v>
      </c>
      <c r="D2960" t="s">
        <v>58</v>
      </c>
      <c r="E2960">
        <v>52</v>
      </c>
      <c r="F2960" t="s">
        <v>89</v>
      </c>
      <c r="G2960" t="s">
        <v>37</v>
      </c>
      <c r="H2960" t="s">
        <v>9</v>
      </c>
      <c r="I2960" s="16">
        <f>VLOOKUP(Ventas[[#This Row],[Estado]], Población[#All], 2, 0)</f>
        <v>990509</v>
      </c>
      <c r="J2960" t="s">
        <v>63</v>
      </c>
      <c r="K2960" t="s">
        <v>67</v>
      </c>
      <c r="L2960">
        <v>3</v>
      </c>
      <c r="M2960" s="2">
        <v>765</v>
      </c>
      <c r="N2960" s="2">
        <v>876.66666699999996</v>
      </c>
      <c r="O2960" s="2">
        <f>Ventas[[#This Row],[Cantidad]]*Ventas[[#This Row],[Costo unitario]]</f>
        <v>2295</v>
      </c>
      <c r="P2960" s="2">
        <f>Ventas[[#This Row],[Cantidad]]*Ventas[[#This Row],[Precio unitario]]</f>
        <v>2630.0000009999999</v>
      </c>
    </row>
    <row r="2961" spans="2:16" hidden="1" x14ac:dyDescent="0.3">
      <c r="B2961" s="1">
        <v>42290</v>
      </c>
      <c r="C2961">
        <v>2015</v>
      </c>
      <c r="D2961" t="s">
        <v>58</v>
      </c>
      <c r="E2961">
        <v>52</v>
      </c>
      <c r="F2961" t="s">
        <v>89</v>
      </c>
      <c r="G2961" t="s">
        <v>37</v>
      </c>
      <c r="H2961" t="s">
        <v>9</v>
      </c>
      <c r="I2961" s="16">
        <f>VLOOKUP(Ventas[[#This Row],[Estado]], Población[#All], 2, 0)</f>
        <v>990509</v>
      </c>
      <c r="J2961" t="s">
        <v>61</v>
      </c>
      <c r="K2961" t="s">
        <v>78</v>
      </c>
      <c r="L2961">
        <v>3</v>
      </c>
      <c r="M2961" s="2">
        <v>40</v>
      </c>
      <c r="N2961" s="2">
        <v>53.333333000000003</v>
      </c>
      <c r="O2961" s="2">
        <f>Ventas[[#This Row],[Cantidad]]*Ventas[[#This Row],[Costo unitario]]</f>
        <v>120</v>
      </c>
      <c r="P2961" s="2">
        <f>Ventas[[#This Row],[Cantidad]]*Ventas[[#This Row],[Precio unitario]]</f>
        <v>159.999999</v>
      </c>
    </row>
    <row r="2962" spans="2:16" hidden="1" x14ac:dyDescent="0.3">
      <c r="B2962" s="1">
        <v>42290</v>
      </c>
      <c r="C2962">
        <v>2015</v>
      </c>
      <c r="D2962" t="s">
        <v>58</v>
      </c>
      <c r="E2962">
        <v>52</v>
      </c>
      <c r="F2962" t="s">
        <v>89</v>
      </c>
      <c r="G2962" t="s">
        <v>37</v>
      </c>
      <c r="H2962" t="s">
        <v>9</v>
      </c>
      <c r="I2962" s="16">
        <f>VLOOKUP(Ventas[[#This Row],[Estado]], Población[#All], 2, 0)</f>
        <v>990509</v>
      </c>
      <c r="J2962" t="s">
        <v>61</v>
      </c>
      <c r="K2962" t="s">
        <v>66</v>
      </c>
      <c r="L2962">
        <v>1</v>
      </c>
      <c r="M2962" s="2">
        <v>665</v>
      </c>
      <c r="N2962" s="2">
        <v>863</v>
      </c>
      <c r="O2962" s="2">
        <f>Ventas[[#This Row],[Cantidad]]*Ventas[[#This Row],[Costo unitario]]</f>
        <v>665</v>
      </c>
      <c r="P2962" s="2">
        <f>Ventas[[#This Row],[Cantidad]]*Ventas[[#This Row],[Precio unitario]]</f>
        <v>863</v>
      </c>
    </row>
    <row r="2963" spans="2:16" x14ac:dyDescent="0.3">
      <c r="B2963" s="1">
        <v>42377</v>
      </c>
      <c r="C2963">
        <v>2016</v>
      </c>
      <c r="D2963" t="s">
        <v>49</v>
      </c>
      <c r="E2963">
        <v>52</v>
      </c>
      <c r="F2963" t="s">
        <v>90</v>
      </c>
      <c r="G2963" t="s">
        <v>36</v>
      </c>
      <c r="H2963" t="s">
        <v>5</v>
      </c>
      <c r="I2963" s="16">
        <f>VLOOKUP(Ventas[[#This Row],[Estado]], Población[#All], 2, 0)</f>
        <v>55980000</v>
      </c>
      <c r="J2963" t="s">
        <v>61</v>
      </c>
      <c r="K2963" t="s">
        <v>64</v>
      </c>
      <c r="L2963">
        <v>3</v>
      </c>
      <c r="M2963" s="2">
        <v>158.33000000000001</v>
      </c>
      <c r="N2963" s="2">
        <v>191.33333300000001</v>
      </c>
      <c r="O2963" s="2">
        <f>Ventas[[#This Row],[Cantidad]]*Ventas[[#This Row],[Costo unitario]]</f>
        <v>474.99</v>
      </c>
      <c r="P2963" s="2">
        <f>Ventas[[#This Row],[Cantidad]]*Ventas[[#This Row],[Precio unitario]]</f>
        <v>573.999999</v>
      </c>
    </row>
    <row r="2964" spans="2:16" x14ac:dyDescent="0.3">
      <c r="B2964" s="1">
        <v>42377</v>
      </c>
      <c r="C2964">
        <v>2016</v>
      </c>
      <c r="D2964" t="s">
        <v>49</v>
      </c>
      <c r="E2964">
        <v>52</v>
      </c>
      <c r="F2964" t="s">
        <v>90</v>
      </c>
      <c r="G2964" t="s">
        <v>36</v>
      </c>
      <c r="H2964" t="s">
        <v>5</v>
      </c>
      <c r="I2964" s="16">
        <f>VLOOKUP(Ventas[[#This Row],[Estado]], Población[#All], 2, 0)</f>
        <v>55980000</v>
      </c>
      <c r="J2964" t="s">
        <v>61</v>
      </c>
      <c r="K2964" t="s">
        <v>64</v>
      </c>
      <c r="L2964">
        <v>3</v>
      </c>
      <c r="M2964" s="2">
        <v>18.329999999999998</v>
      </c>
      <c r="N2964" s="2">
        <v>21</v>
      </c>
      <c r="O2964" s="2">
        <f>Ventas[[#This Row],[Cantidad]]*Ventas[[#This Row],[Costo unitario]]</f>
        <v>54.989999999999995</v>
      </c>
      <c r="P2964" s="2">
        <f>Ventas[[#This Row],[Cantidad]]*Ventas[[#This Row],[Precio unitario]]</f>
        <v>63</v>
      </c>
    </row>
    <row r="2965" spans="2:16" x14ac:dyDescent="0.3">
      <c r="B2965" s="1">
        <v>42382</v>
      </c>
      <c r="C2965">
        <v>2016</v>
      </c>
      <c r="D2965" t="s">
        <v>49</v>
      </c>
      <c r="E2965">
        <v>52</v>
      </c>
      <c r="F2965" t="s">
        <v>90</v>
      </c>
      <c r="G2965" t="s">
        <v>36</v>
      </c>
      <c r="H2965" t="s">
        <v>5</v>
      </c>
      <c r="I2965" s="16">
        <f>VLOOKUP(Ventas[[#This Row],[Estado]], Población[#All], 2, 0)</f>
        <v>55980000</v>
      </c>
      <c r="J2965" t="s">
        <v>61</v>
      </c>
      <c r="K2965" t="s">
        <v>64</v>
      </c>
      <c r="L2965">
        <v>1</v>
      </c>
      <c r="M2965" s="2">
        <v>88</v>
      </c>
      <c r="N2965" s="2">
        <v>110</v>
      </c>
      <c r="O2965" s="2">
        <f>Ventas[[#This Row],[Cantidad]]*Ventas[[#This Row],[Costo unitario]]</f>
        <v>88</v>
      </c>
      <c r="P2965" s="2">
        <f>Ventas[[#This Row],[Cantidad]]*Ventas[[#This Row],[Precio unitario]]</f>
        <v>110</v>
      </c>
    </row>
    <row r="2966" spans="2:16" x14ac:dyDescent="0.3">
      <c r="B2966" s="1">
        <v>42385</v>
      </c>
      <c r="C2966">
        <v>2016</v>
      </c>
      <c r="D2966" t="s">
        <v>49</v>
      </c>
      <c r="E2966">
        <v>52</v>
      </c>
      <c r="F2966" t="s">
        <v>90</v>
      </c>
      <c r="G2966" t="s">
        <v>36</v>
      </c>
      <c r="H2966" t="s">
        <v>5</v>
      </c>
      <c r="I2966" s="16">
        <f>VLOOKUP(Ventas[[#This Row],[Estado]], Población[#All], 2, 0)</f>
        <v>55980000</v>
      </c>
      <c r="J2966" t="s">
        <v>61</v>
      </c>
      <c r="K2966" t="s">
        <v>64</v>
      </c>
      <c r="L2966">
        <v>1</v>
      </c>
      <c r="M2966" s="2">
        <v>754</v>
      </c>
      <c r="N2966" s="2">
        <v>896</v>
      </c>
      <c r="O2966" s="2">
        <f>Ventas[[#This Row],[Cantidad]]*Ventas[[#This Row],[Costo unitario]]</f>
        <v>754</v>
      </c>
      <c r="P2966" s="2">
        <f>Ventas[[#This Row],[Cantidad]]*Ventas[[#This Row],[Precio unitario]]</f>
        <v>896</v>
      </c>
    </row>
    <row r="2967" spans="2:16" x14ac:dyDescent="0.3">
      <c r="B2967" s="1">
        <v>42385</v>
      </c>
      <c r="C2967">
        <v>2016</v>
      </c>
      <c r="D2967" t="s">
        <v>49</v>
      </c>
      <c r="E2967">
        <v>52</v>
      </c>
      <c r="F2967" t="s">
        <v>90</v>
      </c>
      <c r="G2967" t="s">
        <v>36</v>
      </c>
      <c r="H2967" t="s">
        <v>5</v>
      </c>
      <c r="I2967" s="16">
        <f>VLOOKUP(Ventas[[#This Row],[Estado]], Población[#All], 2, 0)</f>
        <v>55980000</v>
      </c>
      <c r="J2967" t="s">
        <v>61</v>
      </c>
      <c r="K2967" t="s">
        <v>64</v>
      </c>
      <c r="L2967">
        <v>1</v>
      </c>
      <c r="M2967" s="2">
        <v>150</v>
      </c>
      <c r="N2967" s="2">
        <v>197</v>
      </c>
      <c r="O2967" s="2">
        <f>Ventas[[#This Row],[Cantidad]]*Ventas[[#This Row],[Costo unitario]]</f>
        <v>150</v>
      </c>
      <c r="P2967" s="2">
        <f>Ventas[[#This Row],[Cantidad]]*Ventas[[#This Row],[Precio unitario]]</f>
        <v>197</v>
      </c>
    </row>
    <row r="2968" spans="2:16" x14ac:dyDescent="0.3">
      <c r="B2968" s="1">
        <v>42385</v>
      </c>
      <c r="C2968">
        <v>2016</v>
      </c>
      <c r="D2968" t="s">
        <v>49</v>
      </c>
      <c r="E2968">
        <v>52</v>
      </c>
      <c r="F2968" t="s">
        <v>90</v>
      </c>
      <c r="G2968" t="s">
        <v>36</v>
      </c>
      <c r="H2968" t="s">
        <v>5</v>
      </c>
      <c r="I2968" s="16">
        <f>VLOOKUP(Ventas[[#This Row],[Estado]], Población[#All], 2, 0)</f>
        <v>55980000</v>
      </c>
      <c r="J2968" t="s">
        <v>61</v>
      </c>
      <c r="K2968" t="s">
        <v>64</v>
      </c>
      <c r="L2968">
        <v>2</v>
      </c>
      <c r="M2968" s="2">
        <v>3.5</v>
      </c>
      <c r="N2968" s="2">
        <v>4.5</v>
      </c>
      <c r="O2968" s="2">
        <f>Ventas[[#This Row],[Cantidad]]*Ventas[[#This Row],[Costo unitario]]</f>
        <v>7</v>
      </c>
      <c r="P2968" s="2">
        <f>Ventas[[#This Row],[Cantidad]]*Ventas[[#This Row],[Precio unitario]]</f>
        <v>9</v>
      </c>
    </row>
    <row r="2969" spans="2:16" x14ac:dyDescent="0.3">
      <c r="B2969" s="1">
        <v>42428</v>
      </c>
      <c r="C2969">
        <v>2016</v>
      </c>
      <c r="D2969" t="s">
        <v>50</v>
      </c>
      <c r="E2969">
        <v>52</v>
      </c>
      <c r="F2969" t="s">
        <v>90</v>
      </c>
      <c r="G2969" t="s">
        <v>36</v>
      </c>
      <c r="H2969" t="s">
        <v>5</v>
      </c>
      <c r="I2969" s="16">
        <f>VLOOKUP(Ventas[[#This Row],[Estado]], Población[#All], 2, 0)</f>
        <v>55980000</v>
      </c>
      <c r="J2969" t="s">
        <v>61</v>
      </c>
      <c r="K2969" t="s">
        <v>64</v>
      </c>
      <c r="L2969">
        <v>1</v>
      </c>
      <c r="M2969" s="2">
        <v>112</v>
      </c>
      <c r="N2969" s="2">
        <v>148</v>
      </c>
      <c r="O2969" s="2">
        <f>Ventas[[#This Row],[Cantidad]]*Ventas[[#This Row],[Costo unitario]]</f>
        <v>112</v>
      </c>
      <c r="P2969" s="2">
        <f>Ventas[[#This Row],[Cantidad]]*Ventas[[#This Row],[Precio unitario]]</f>
        <v>148</v>
      </c>
    </row>
    <row r="2970" spans="2:16" x14ac:dyDescent="0.3">
      <c r="B2970" s="1">
        <v>42428</v>
      </c>
      <c r="C2970">
        <v>2016</v>
      </c>
      <c r="D2970" t="s">
        <v>50</v>
      </c>
      <c r="E2970">
        <v>52</v>
      </c>
      <c r="F2970" t="s">
        <v>90</v>
      </c>
      <c r="G2970" t="s">
        <v>36</v>
      </c>
      <c r="H2970" t="s">
        <v>5</v>
      </c>
      <c r="I2970" s="16">
        <f>VLOOKUP(Ventas[[#This Row],[Estado]], Población[#All], 2, 0)</f>
        <v>55980000</v>
      </c>
      <c r="J2970" t="s">
        <v>61</v>
      </c>
      <c r="K2970" t="s">
        <v>64</v>
      </c>
      <c r="L2970">
        <v>3</v>
      </c>
      <c r="M2970" s="2">
        <v>175</v>
      </c>
      <c r="N2970" s="2">
        <v>223.66666699999999</v>
      </c>
      <c r="O2970" s="2">
        <f>Ventas[[#This Row],[Cantidad]]*Ventas[[#This Row],[Costo unitario]]</f>
        <v>525</v>
      </c>
      <c r="P2970" s="2">
        <f>Ventas[[#This Row],[Cantidad]]*Ventas[[#This Row],[Precio unitario]]</f>
        <v>671.000001</v>
      </c>
    </row>
    <row r="2971" spans="2:16" x14ac:dyDescent="0.3">
      <c r="B2971" s="1">
        <v>42431</v>
      </c>
      <c r="C2971">
        <v>2016</v>
      </c>
      <c r="D2971" t="s">
        <v>51</v>
      </c>
      <c r="E2971">
        <v>52</v>
      </c>
      <c r="F2971" t="s">
        <v>90</v>
      </c>
      <c r="G2971" t="s">
        <v>36</v>
      </c>
      <c r="H2971" t="s">
        <v>5</v>
      </c>
      <c r="I2971" s="16">
        <f>VLOOKUP(Ventas[[#This Row],[Estado]], Población[#All], 2, 0)</f>
        <v>55980000</v>
      </c>
      <c r="J2971" t="s">
        <v>63</v>
      </c>
      <c r="K2971" t="s">
        <v>77</v>
      </c>
      <c r="L2971">
        <v>3</v>
      </c>
      <c r="M2971" s="2">
        <v>567</v>
      </c>
      <c r="N2971" s="2">
        <v>659</v>
      </c>
      <c r="O2971" s="2">
        <f>Ventas[[#This Row],[Cantidad]]*Ventas[[#This Row],[Costo unitario]]</f>
        <v>1701</v>
      </c>
      <c r="P2971" s="2">
        <f>Ventas[[#This Row],[Cantidad]]*Ventas[[#This Row],[Precio unitario]]</f>
        <v>1977</v>
      </c>
    </row>
    <row r="2972" spans="2:16" x14ac:dyDescent="0.3">
      <c r="B2972" s="1">
        <v>42431</v>
      </c>
      <c r="C2972">
        <v>2016</v>
      </c>
      <c r="D2972" t="s">
        <v>51</v>
      </c>
      <c r="E2972">
        <v>52</v>
      </c>
      <c r="F2972" t="s">
        <v>90</v>
      </c>
      <c r="G2972" t="s">
        <v>36</v>
      </c>
      <c r="H2972" t="s">
        <v>5</v>
      </c>
      <c r="I2972" s="16">
        <f>VLOOKUP(Ventas[[#This Row],[Estado]], Población[#All], 2, 0)</f>
        <v>55980000</v>
      </c>
      <c r="J2972" t="s">
        <v>62</v>
      </c>
      <c r="K2972" t="s">
        <v>73</v>
      </c>
      <c r="L2972">
        <v>2</v>
      </c>
      <c r="M2972" s="2">
        <v>9</v>
      </c>
      <c r="N2972" s="2">
        <v>13</v>
      </c>
      <c r="O2972" s="2">
        <f>Ventas[[#This Row],[Cantidad]]*Ventas[[#This Row],[Costo unitario]]</f>
        <v>18</v>
      </c>
      <c r="P2972" s="2">
        <f>Ventas[[#This Row],[Cantidad]]*Ventas[[#This Row],[Precio unitario]]</f>
        <v>26</v>
      </c>
    </row>
    <row r="2973" spans="2:16" x14ac:dyDescent="0.3">
      <c r="B2973" s="1">
        <v>42489</v>
      </c>
      <c r="C2973">
        <v>2016</v>
      </c>
      <c r="D2973" t="s">
        <v>52</v>
      </c>
      <c r="E2973">
        <v>52</v>
      </c>
      <c r="F2973" t="s">
        <v>90</v>
      </c>
      <c r="G2973" t="s">
        <v>36</v>
      </c>
      <c r="H2973" t="s">
        <v>5</v>
      </c>
      <c r="I2973" s="16">
        <f>VLOOKUP(Ventas[[#This Row],[Estado]], Población[#All], 2, 0)</f>
        <v>55980000</v>
      </c>
      <c r="J2973" t="s">
        <v>61</v>
      </c>
      <c r="K2973" t="s">
        <v>64</v>
      </c>
      <c r="L2973">
        <v>2</v>
      </c>
      <c r="M2973" s="2">
        <v>375</v>
      </c>
      <c r="N2973" s="2">
        <v>458.5</v>
      </c>
      <c r="O2973" s="2">
        <f>Ventas[[#This Row],[Cantidad]]*Ventas[[#This Row],[Costo unitario]]</f>
        <v>750</v>
      </c>
      <c r="P2973" s="2">
        <f>Ventas[[#This Row],[Cantidad]]*Ventas[[#This Row],[Precio unitario]]</f>
        <v>917</v>
      </c>
    </row>
    <row r="2974" spans="2:16" x14ac:dyDescent="0.3">
      <c r="B2974" s="1">
        <v>42489</v>
      </c>
      <c r="C2974">
        <v>2016</v>
      </c>
      <c r="D2974" t="s">
        <v>52</v>
      </c>
      <c r="E2974">
        <v>52</v>
      </c>
      <c r="F2974" t="s">
        <v>90</v>
      </c>
      <c r="G2974" t="s">
        <v>36</v>
      </c>
      <c r="H2974" t="s">
        <v>5</v>
      </c>
      <c r="I2974" s="16">
        <f>VLOOKUP(Ventas[[#This Row],[Estado]], Población[#All], 2, 0)</f>
        <v>55980000</v>
      </c>
      <c r="J2974" t="s">
        <v>61</v>
      </c>
      <c r="K2974" t="s">
        <v>64</v>
      </c>
      <c r="L2974">
        <v>1</v>
      </c>
      <c r="M2974" s="2">
        <v>100</v>
      </c>
      <c r="N2974" s="2">
        <v>136</v>
      </c>
      <c r="O2974" s="2">
        <f>Ventas[[#This Row],[Cantidad]]*Ventas[[#This Row],[Costo unitario]]</f>
        <v>100</v>
      </c>
      <c r="P2974" s="2">
        <f>Ventas[[#This Row],[Cantidad]]*Ventas[[#This Row],[Precio unitario]]</f>
        <v>136</v>
      </c>
    </row>
    <row r="2975" spans="2:16" x14ac:dyDescent="0.3">
      <c r="B2975" s="1">
        <v>42493</v>
      </c>
      <c r="C2975">
        <v>2016</v>
      </c>
      <c r="D2975" t="s">
        <v>53</v>
      </c>
      <c r="E2975">
        <v>52</v>
      </c>
      <c r="F2975" t="s">
        <v>90</v>
      </c>
      <c r="G2975" t="s">
        <v>36</v>
      </c>
      <c r="H2975" t="s">
        <v>5</v>
      </c>
      <c r="I2975" s="16">
        <f>VLOOKUP(Ventas[[#This Row],[Estado]], Población[#All], 2, 0)</f>
        <v>55980000</v>
      </c>
      <c r="J2975" t="s">
        <v>61</v>
      </c>
      <c r="K2975" t="s">
        <v>64</v>
      </c>
      <c r="L2975">
        <v>2</v>
      </c>
      <c r="M2975" s="2">
        <v>75</v>
      </c>
      <c r="N2975" s="2">
        <v>98</v>
      </c>
      <c r="O2975" s="2">
        <f>Ventas[[#This Row],[Cantidad]]*Ventas[[#This Row],[Costo unitario]]</f>
        <v>150</v>
      </c>
      <c r="P2975" s="2">
        <f>Ventas[[#This Row],[Cantidad]]*Ventas[[#This Row],[Precio unitario]]</f>
        <v>196</v>
      </c>
    </row>
    <row r="2976" spans="2:16" x14ac:dyDescent="0.3">
      <c r="B2976" s="1">
        <v>42493</v>
      </c>
      <c r="C2976">
        <v>2016</v>
      </c>
      <c r="D2976" t="s">
        <v>53</v>
      </c>
      <c r="E2976">
        <v>52</v>
      </c>
      <c r="F2976" t="s">
        <v>90</v>
      </c>
      <c r="G2976" t="s">
        <v>36</v>
      </c>
      <c r="H2976" t="s">
        <v>5</v>
      </c>
      <c r="I2976" s="16">
        <f>VLOOKUP(Ventas[[#This Row],[Estado]], Población[#All], 2, 0)</f>
        <v>55980000</v>
      </c>
      <c r="J2976" t="s">
        <v>61</v>
      </c>
      <c r="K2976" t="s">
        <v>64</v>
      </c>
      <c r="L2976">
        <v>3</v>
      </c>
      <c r="M2976" s="2">
        <v>38.33</v>
      </c>
      <c r="N2976" s="2">
        <v>47.333333000000003</v>
      </c>
      <c r="O2976" s="2">
        <f>Ventas[[#This Row],[Cantidad]]*Ventas[[#This Row],[Costo unitario]]</f>
        <v>114.99</v>
      </c>
      <c r="P2976" s="2">
        <f>Ventas[[#This Row],[Cantidad]]*Ventas[[#This Row],[Precio unitario]]</f>
        <v>141.999999</v>
      </c>
    </row>
    <row r="2977" spans="2:16" x14ac:dyDescent="0.3">
      <c r="B2977" s="1">
        <v>42493</v>
      </c>
      <c r="C2977">
        <v>2016</v>
      </c>
      <c r="D2977" t="s">
        <v>53</v>
      </c>
      <c r="E2977">
        <v>52</v>
      </c>
      <c r="F2977" t="s">
        <v>90</v>
      </c>
      <c r="G2977" t="s">
        <v>36</v>
      </c>
      <c r="H2977" t="s">
        <v>5</v>
      </c>
      <c r="I2977" s="16">
        <f>VLOOKUP(Ventas[[#This Row],[Estado]], Población[#All], 2, 0)</f>
        <v>55980000</v>
      </c>
      <c r="J2977" t="s">
        <v>61</v>
      </c>
      <c r="K2977" t="s">
        <v>64</v>
      </c>
      <c r="L2977">
        <v>3</v>
      </c>
      <c r="M2977" s="2">
        <v>17.670000000000002</v>
      </c>
      <c r="N2977" s="2">
        <v>22.666667</v>
      </c>
      <c r="O2977" s="2">
        <f>Ventas[[#This Row],[Cantidad]]*Ventas[[#This Row],[Costo unitario]]</f>
        <v>53.010000000000005</v>
      </c>
      <c r="P2977" s="2">
        <f>Ventas[[#This Row],[Cantidad]]*Ventas[[#This Row],[Precio unitario]]</f>
        <v>68.000000999999997</v>
      </c>
    </row>
    <row r="2978" spans="2:16" x14ac:dyDescent="0.3">
      <c r="B2978" s="1">
        <v>42502</v>
      </c>
      <c r="C2978">
        <v>2016</v>
      </c>
      <c r="D2978" t="s">
        <v>53</v>
      </c>
      <c r="E2978">
        <v>52</v>
      </c>
      <c r="F2978" t="s">
        <v>90</v>
      </c>
      <c r="G2978" t="s">
        <v>36</v>
      </c>
      <c r="H2978" t="s">
        <v>5</v>
      </c>
      <c r="I2978" s="16">
        <f>VLOOKUP(Ventas[[#This Row],[Estado]], Población[#All], 2, 0)</f>
        <v>55980000</v>
      </c>
      <c r="J2978" t="s">
        <v>62</v>
      </c>
      <c r="K2978" t="s">
        <v>73</v>
      </c>
      <c r="L2978">
        <v>3</v>
      </c>
      <c r="M2978" s="2">
        <v>87</v>
      </c>
      <c r="N2978" s="2">
        <v>108.333333</v>
      </c>
      <c r="O2978" s="2">
        <f>Ventas[[#This Row],[Cantidad]]*Ventas[[#This Row],[Costo unitario]]</f>
        <v>261</v>
      </c>
      <c r="P2978" s="2">
        <f>Ventas[[#This Row],[Cantidad]]*Ventas[[#This Row],[Precio unitario]]</f>
        <v>324.999999</v>
      </c>
    </row>
    <row r="2979" spans="2:16" x14ac:dyDescent="0.3">
      <c r="B2979" s="1">
        <v>42502</v>
      </c>
      <c r="C2979">
        <v>2016</v>
      </c>
      <c r="D2979" t="s">
        <v>53</v>
      </c>
      <c r="E2979">
        <v>52</v>
      </c>
      <c r="F2979" t="s">
        <v>90</v>
      </c>
      <c r="G2979" t="s">
        <v>36</v>
      </c>
      <c r="H2979" t="s">
        <v>5</v>
      </c>
      <c r="I2979" s="16">
        <f>VLOOKUP(Ventas[[#This Row],[Estado]], Población[#All], 2, 0)</f>
        <v>55980000</v>
      </c>
      <c r="J2979" t="s">
        <v>63</v>
      </c>
      <c r="K2979" t="s">
        <v>77</v>
      </c>
      <c r="L2979">
        <v>3</v>
      </c>
      <c r="M2979" s="2">
        <v>180</v>
      </c>
      <c r="N2979" s="2">
        <v>188</v>
      </c>
      <c r="O2979" s="2">
        <f>Ventas[[#This Row],[Cantidad]]*Ventas[[#This Row],[Costo unitario]]</f>
        <v>540</v>
      </c>
      <c r="P2979" s="2">
        <f>Ventas[[#This Row],[Cantidad]]*Ventas[[#This Row],[Precio unitario]]</f>
        <v>564</v>
      </c>
    </row>
    <row r="2980" spans="2:16" x14ac:dyDescent="0.3">
      <c r="B2980" s="1">
        <v>42503</v>
      </c>
      <c r="C2980">
        <v>2016</v>
      </c>
      <c r="D2980" t="s">
        <v>53</v>
      </c>
      <c r="E2980">
        <v>52</v>
      </c>
      <c r="F2980" t="s">
        <v>90</v>
      </c>
      <c r="G2980" t="s">
        <v>36</v>
      </c>
      <c r="H2980" t="s">
        <v>5</v>
      </c>
      <c r="I2980" s="16">
        <f>VLOOKUP(Ventas[[#This Row],[Estado]], Población[#All], 2, 0)</f>
        <v>55980000</v>
      </c>
      <c r="J2980" t="s">
        <v>61</v>
      </c>
      <c r="K2980" t="s">
        <v>71</v>
      </c>
      <c r="L2980">
        <v>1</v>
      </c>
      <c r="M2980" s="2">
        <v>550</v>
      </c>
      <c r="N2980" s="2">
        <v>758</v>
      </c>
      <c r="O2980" s="2">
        <f>Ventas[[#This Row],[Cantidad]]*Ventas[[#This Row],[Costo unitario]]</f>
        <v>550</v>
      </c>
      <c r="P2980" s="2">
        <f>Ventas[[#This Row],[Cantidad]]*Ventas[[#This Row],[Precio unitario]]</f>
        <v>758</v>
      </c>
    </row>
    <row r="2981" spans="2:16" x14ac:dyDescent="0.3">
      <c r="B2981" s="1">
        <v>42510</v>
      </c>
      <c r="C2981">
        <v>2016</v>
      </c>
      <c r="D2981" t="s">
        <v>53</v>
      </c>
      <c r="E2981">
        <v>52</v>
      </c>
      <c r="F2981" t="s">
        <v>90</v>
      </c>
      <c r="G2981" t="s">
        <v>36</v>
      </c>
      <c r="H2981" t="s">
        <v>5</v>
      </c>
      <c r="I2981" s="16">
        <f>VLOOKUP(Ventas[[#This Row],[Estado]], Población[#All], 2, 0)</f>
        <v>55980000</v>
      </c>
      <c r="J2981" t="s">
        <v>61</v>
      </c>
      <c r="K2981" t="s">
        <v>64</v>
      </c>
      <c r="L2981">
        <v>3</v>
      </c>
      <c r="M2981" s="2">
        <v>270</v>
      </c>
      <c r="N2981" s="2">
        <v>348.33333299999998</v>
      </c>
      <c r="O2981" s="2">
        <f>Ventas[[#This Row],[Cantidad]]*Ventas[[#This Row],[Costo unitario]]</f>
        <v>810</v>
      </c>
      <c r="P2981" s="2">
        <f>Ventas[[#This Row],[Cantidad]]*Ventas[[#This Row],[Precio unitario]]</f>
        <v>1044.9999989999999</v>
      </c>
    </row>
    <row r="2982" spans="2:16" x14ac:dyDescent="0.3">
      <c r="B2982" s="1">
        <v>42510</v>
      </c>
      <c r="C2982">
        <v>2016</v>
      </c>
      <c r="D2982" t="s">
        <v>53</v>
      </c>
      <c r="E2982">
        <v>52</v>
      </c>
      <c r="F2982" t="s">
        <v>90</v>
      </c>
      <c r="G2982" t="s">
        <v>36</v>
      </c>
      <c r="H2982" t="s">
        <v>5</v>
      </c>
      <c r="I2982" s="16">
        <f>VLOOKUP(Ventas[[#This Row],[Estado]], Población[#All], 2, 0)</f>
        <v>55980000</v>
      </c>
      <c r="J2982" t="s">
        <v>61</v>
      </c>
      <c r="K2982" t="s">
        <v>64</v>
      </c>
      <c r="L2982">
        <v>1</v>
      </c>
      <c r="M2982" s="2">
        <v>100</v>
      </c>
      <c r="N2982" s="2">
        <v>127</v>
      </c>
      <c r="O2982" s="2">
        <f>Ventas[[#This Row],[Cantidad]]*Ventas[[#This Row],[Costo unitario]]</f>
        <v>100</v>
      </c>
      <c r="P2982" s="2">
        <f>Ventas[[#This Row],[Cantidad]]*Ventas[[#This Row],[Precio unitario]]</f>
        <v>127</v>
      </c>
    </row>
    <row r="2983" spans="2:16" x14ac:dyDescent="0.3">
      <c r="B2983" s="1">
        <v>42524</v>
      </c>
      <c r="C2983">
        <v>2016</v>
      </c>
      <c r="D2983" t="s">
        <v>54</v>
      </c>
      <c r="E2983">
        <v>52</v>
      </c>
      <c r="F2983" t="s">
        <v>90</v>
      </c>
      <c r="G2983" t="s">
        <v>36</v>
      </c>
      <c r="H2983" t="s">
        <v>5</v>
      </c>
      <c r="I2983" s="16">
        <f>VLOOKUP(Ventas[[#This Row],[Estado]], Población[#All], 2, 0)</f>
        <v>55980000</v>
      </c>
      <c r="J2983" t="s">
        <v>63</v>
      </c>
      <c r="K2983" t="s">
        <v>67</v>
      </c>
      <c r="L2983">
        <v>3</v>
      </c>
      <c r="M2983" s="2">
        <v>773.33</v>
      </c>
      <c r="N2983" s="2">
        <v>751.66666699999996</v>
      </c>
      <c r="O2983" s="2">
        <f>Ventas[[#This Row],[Cantidad]]*Ventas[[#This Row],[Costo unitario]]</f>
        <v>2319.9900000000002</v>
      </c>
      <c r="P2983" s="2">
        <f>Ventas[[#This Row],[Cantidad]]*Ventas[[#This Row],[Precio unitario]]</f>
        <v>2255.0000009999999</v>
      </c>
    </row>
    <row r="2984" spans="2:16" hidden="1" x14ac:dyDescent="0.3">
      <c r="B2984" s="1">
        <v>42065</v>
      </c>
      <c r="C2984">
        <v>2015</v>
      </c>
      <c r="D2984" t="s">
        <v>51</v>
      </c>
      <c r="E2984">
        <v>52</v>
      </c>
      <c r="F2984" t="s">
        <v>90</v>
      </c>
      <c r="G2984" t="s">
        <v>36</v>
      </c>
      <c r="H2984" t="s">
        <v>5</v>
      </c>
      <c r="I2984" s="16">
        <f>VLOOKUP(Ventas[[#This Row],[Estado]], Población[#All], 2, 0)</f>
        <v>55980000</v>
      </c>
      <c r="J2984" t="s">
        <v>63</v>
      </c>
      <c r="K2984" t="s">
        <v>67</v>
      </c>
      <c r="L2984">
        <v>2</v>
      </c>
      <c r="M2984" s="2">
        <v>1035.5</v>
      </c>
      <c r="N2984" s="2">
        <v>992.5</v>
      </c>
      <c r="O2984" s="2">
        <f>Ventas[[#This Row],[Cantidad]]*Ventas[[#This Row],[Costo unitario]]</f>
        <v>2071</v>
      </c>
      <c r="P2984" s="2">
        <f>Ventas[[#This Row],[Cantidad]]*Ventas[[#This Row],[Precio unitario]]</f>
        <v>1985</v>
      </c>
    </row>
    <row r="2985" spans="2:16" hidden="1" x14ac:dyDescent="0.3">
      <c r="B2985" s="1">
        <v>42253</v>
      </c>
      <c r="C2985">
        <v>2015</v>
      </c>
      <c r="D2985" t="s">
        <v>57</v>
      </c>
      <c r="E2985">
        <v>52</v>
      </c>
      <c r="F2985" t="s">
        <v>90</v>
      </c>
      <c r="G2985" t="s">
        <v>36</v>
      </c>
      <c r="H2985" t="s">
        <v>5</v>
      </c>
      <c r="I2985" s="16">
        <f>VLOOKUP(Ventas[[#This Row],[Estado]], Población[#All], 2, 0)</f>
        <v>55980000</v>
      </c>
      <c r="J2985" t="s">
        <v>63</v>
      </c>
      <c r="K2985" t="s">
        <v>67</v>
      </c>
      <c r="L2985">
        <v>3</v>
      </c>
      <c r="M2985" s="2">
        <v>765</v>
      </c>
      <c r="N2985" s="2">
        <v>757.33333300000004</v>
      </c>
      <c r="O2985" s="2">
        <f>Ventas[[#This Row],[Cantidad]]*Ventas[[#This Row],[Costo unitario]]</f>
        <v>2295</v>
      </c>
      <c r="P2985" s="2">
        <f>Ventas[[#This Row],[Cantidad]]*Ventas[[#This Row],[Precio unitario]]</f>
        <v>2271.9999990000001</v>
      </c>
    </row>
    <row r="2986" spans="2:16" hidden="1" x14ac:dyDescent="0.3">
      <c r="B2986" s="1">
        <v>42253</v>
      </c>
      <c r="C2986">
        <v>2015</v>
      </c>
      <c r="D2986" t="s">
        <v>57</v>
      </c>
      <c r="E2986">
        <v>52</v>
      </c>
      <c r="F2986" t="s">
        <v>90</v>
      </c>
      <c r="G2986" t="s">
        <v>36</v>
      </c>
      <c r="H2986" t="s">
        <v>5</v>
      </c>
      <c r="I2986" s="16">
        <f>VLOOKUP(Ventas[[#This Row],[Estado]], Población[#All], 2, 0)</f>
        <v>55980000</v>
      </c>
      <c r="J2986" t="s">
        <v>61</v>
      </c>
      <c r="K2986" t="s">
        <v>64</v>
      </c>
      <c r="L2986">
        <v>2</v>
      </c>
      <c r="M2986" s="2">
        <v>55</v>
      </c>
      <c r="N2986" s="2">
        <v>65</v>
      </c>
      <c r="O2986" s="2">
        <f>Ventas[[#This Row],[Cantidad]]*Ventas[[#This Row],[Costo unitario]]</f>
        <v>110</v>
      </c>
      <c r="P2986" s="2">
        <f>Ventas[[#This Row],[Cantidad]]*Ventas[[#This Row],[Precio unitario]]</f>
        <v>130</v>
      </c>
    </row>
    <row r="2987" spans="2:16" hidden="1" x14ac:dyDescent="0.3">
      <c r="B2987" s="1">
        <v>42253</v>
      </c>
      <c r="C2987">
        <v>2015</v>
      </c>
      <c r="D2987" t="s">
        <v>57</v>
      </c>
      <c r="E2987">
        <v>52</v>
      </c>
      <c r="F2987" t="s">
        <v>90</v>
      </c>
      <c r="G2987" t="s">
        <v>36</v>
      </c>
      <c r="H2987" t="s">
        <v>5</v>
      </c>
      <c r="I2987" s="16">
        <f>VLOOKUP(Ventas[[#This Row],[Estado]], Población[#All], 2, 0)</f>
        <v>55980000</v>
      </c>
      <c r="J2987" t="s">
        <v>61</v>
      </c>
      <c r="K2987" t="s">
        <v>64</v>
      </c>
      <c r="L2987">
        <v>1</v>
      </c>
      <c r="M2987" s="2">
        <v>420</v>
      </c>
      <c r="N2987" s="2">
        <v>462</v>
      </c>
      <c r="O2987" s="2">
        <f>Ventas[[#This Row],[Cantidad]]*Ventas[[#This Row],[Costo unitario]]</f>
        <v>420</v>
      </c>
      <c r="P2987" s="2">
        <f>Ventas[[#This Row],[Cantidad]]*Ventas[[#This Row],[Precio unitario]]</f>
        <v>462</v>
      </c>
    </row>
    <row r="2988" spans="2:16" hidden="1" x14ac:dyDescent="0.3">
      <c r="B2988" s="1">
        <v>42260</v>
      </c>
      <c r="C2988">
        <v>2015</v>
      </c>
      <c r="D2988" t="s">
        <v>57</v>
      </c>
      <c r="E2988">
        <v>52</v>
      </c>
      <c r="F2988" t="s">
        <v>90</v>
      </c>
      <c r="G2988" t="s">
        <v>36</v>
      </c>
      <c r="H2988" t="s">
        <v>5</v>
      </c>
      <c r="I2988" s="16">
        <f>VLOOKUP(Ventas[[#This Row],[Estado]], Población[#All], 2, 0)</f>
        <v>55980000</v>
      </c>
      <c r="J2988" t="s">
        <v>61</v>
      </c>
      <c r="K2988" t="s">
        <v>64</v>
      </c>
      <c r="L2988">
        <v>2</v>
      </c>
      <c r="M2988" s="2">
        <v>279.5</v>
      </c>
      <c r="N2988" s="2">
        <v>323.5</v>
      </c>
      <c r="O2988" s="2">
        <f>Ventas[[#This Row],[Cantidad]]*Ventas[[#This Row],[Costo unitario]]</f>
        <v>559</v>
      </c>
      <c r="P2988" s="2">
        <f>Ventas[[#This Row],[Cantidad]]*Ventas[[#This Row],[Precio unitario]]</f>
        <v>647</v>
      </c>
    </row>
    <row r="2989" spans="2:16" hidden="1" x14ac:dyDescent="0.3">
      <c r="B2989" s="1">
        <v>42260</v>
      </c>
      <c r="C2989">
        <v>2015</v>
      </c>
      <c r="D2989" t="s">
        <v>57</v>
      </c>
      <c r="E2989">
        <v>52</v>
      </c>
      <c r="F2989" t="s">
        <v>90</v>
      </c>
      <c r="G2989" t="s">
        <v>36</v>
      </c>
      <c r="H2989" t="s">
        <v>5</v>
      </c>
      <c r="I2989" s="16">
        <f>VLOOKUP(Ventas[[#This Row],[Estado]], Población[#All], 2, 0)</f>
        <v>55980000</v>
      </c>
      <c r="J2989" t="s">
        <v>61</v>
      </c>
      <c r="K2989" t="s">
        <v>64</v>
      </c>
      <c r="L2989">
        <v>1</v>
      </c>
      <c r="M2989" s="2">
        <v>69</v>
      </c>
      <c r="N2989" s="2">
        <v>74</v>
      </c>
      <c r="O2989" s="2">
        <f>Ventas[[#This Row],[Cantidad]]*Ventas[[#This Row],[Costo unitario]]</f>
        <v>69</v>
      </c>
      <c r="P2989" s="2">
        <f>Ventas[[#This Row],[Cantidad]]*Ventas[[#This Row],[Precio unitario]]</f>
        <v>74</v>
      </c>
    </row>
    <row r="2990" spans="2:16" hidden="1" x14ac:dyDescent="0.3">
      <c r="B2990" s="1">
        <v>42289</v>
      </c>
      <c r="C2990">
        <v>2015</v>
      </c>
      <c r="D2990" t="s">
        <v>58</v>
      </c>
      <c r="E2990">
        <v>52</v>
      </c>
      <c r="F2990" t="s">
        <v>90</v>
      </c>
      <c r="G2990" t="s">
        <v>36</v>
      </c>
      <c r="H2990" t="s">
        <v>5</v>
      </c>
      <c r="I2990" s="16">
        <f>VLOOKUP(Ventas[[#This Row],[Estado]], Población[#All], 2, 0)</f>
        <v>55980000</v>
      </c>
      <c r="J2990" t="s">
        <v>61</v>
      </c>
      <c r="K2990" t="s">
        <v>64</v>
      </c>
      <c r="L2990">
        <v>1</v>
      </c>
      <c r="M2990" s="2">
        <v>84</v>
      </c>
      <c r="N2990" s="2">
        <v>86</v>
      </c>
      <c r="O2990" s="2">
        <f>Ventas[[#This Row],[Cantidad]]*Ventas[[#This Row],[Costo unitario]]</f>
        <v>84</v>
      </c>
      <c r="P2990" s="2">
        <f>Ventas[[#This Row],[Cantidad]]*Ventas[[#This Row],[Precio unitario]]</f>
        <v>86</v>
      </c>
    </row>
    <row r="2991" spans="2:16" hidden="1" x14ac:dyDescent="0.3">
      <c r="B2991" s="1">
        <v>42303</v>
      </c>
      <c r="C2991">
        <v>2015</v>
      </c>
      <c r="D2991" t="s">
        <v>58</v>
      </c>
      <c r="E2991">
        <v>52</v>
      </c>
      <c r="F2991" t="s">
        <v>90</v>
      </c>
      <c r="G2991" t="s">
        <v>36</v>
      </c>
      <c r="H2991" t="s">
        <v>5</v>
      </c>
      <c r="I2991" s="16">
        <f>VLOOKUP(Ventas[[#This Row],[Estado]], Población[#All], 2, 0)</f>
        <v>55980000</v>
      </c>
      <c r="J2991" t="s">
        <v>63</v>
      </c>
      <c r="K2991" t="s">
        <v>67</v>
      </c>
      <c r="L2991">
        <v>2</v>
      </c>
      <c r="M2991" s="2">
        <v>1147.5</v>
      </c>
      <c r="N2991" s="2">
        <v>1123.5</v>
      </c>
      <c r="O2991" s="2">
        <f>Ventas[[#This Row],[Cantidad]]*Ventas[[#This Row],[Costo unitario]]</f>
        <v>2295</v>
      </c>
      <c r="P2991" s="2">
        <f>Ventas[[#This Row],[Cantidad]]*Ventas[[#This Row],[Precio unitario]]</f>
        <v>2247</v>
      </c>
    </row>
    <row r="2992" spans="2:16" hidden="1" x14ac:dyDescent="0.3">
      <c r="B2992" s="1">
        <v>42303</v>
      </c>
      <c r="C2992">
        <v>2015</v>
      </c>
      <c r="D2992" t="s">
        <v>58</v>
      </c>
      <c r="E2992">
        <v>52</v>
      </c>
      <c r="F2992" t="s">
        <v>90</v>
      </c>
      <c r="G2992" t="s">
        <v>36</v>
      </c>
      <c r="H2992" t="s">
        <v>5</v>
      </c>
      <c r="I2992" s="16">
        <f>VLOOKUP(Ventas[[#This Row],[Estado]], Población[#All], 2, 0)</f>
        <v>55980000</v>
      </c>
      <c r="J2992" t="s">
        <v>61</v>
      </c>
      <c r="K2992" t="s">
        <v>64</v>
      </c>
      <c r="L2992">
        <v>1</v>
      </c>
      <c r="M2992" s="2">
        <v>30</v>
      </c>
      <c r="N2992" s="2">
        <v>31</v>
      </c>
      <c r="O2992" s="2">
        <f>Ventas[[#This Row],[Cantidad]]*Ventas[[#This Row],[Costo unitario]]</f>
        <v>30</v>
      </c>
      <c r="P2992" s="2">
        <f>Ventas[[#This Row],[Cantidad]]*Ventas[[#This Row],[Precio unitario]]</f>
        <v>31</v>
      </c>
    </row>
    <row r="2993" spans="2:16" x14ac:dyDescent="0.3">
      <c r="B2993" s="1">
        <v>42479</v>
      </c>
      <c r="C2993">
        <v>2016</v>
      </c>
      <c r="D2993" t="s">
        <v>52</v>
      </c>
      <c r="E2993">
        <v>51</v>
      </c>
      <c r="F2993" t="s">
        <v>89</v>
      </c>
      <c r="G2993" t="s">
        <v>35</v>
      </c>
      <c r="H2993" t="s">
        <v>28</v>
      </c>
      <c r="I2993" s="16">
        <f>VLOOKUP(Ventas[[#This Row],[Estado]], Población[#All], 2, 0)</f>
        <v>1390000</v>
      </c>
      <c r="J2993" t="s">
        <v>63</v>
      </c>
      <c r="K2993" t="s">
        <v>74</v>
      </c>
      <c r="L2993">
        <v>1</v>
      </c>
      <c r="M2993" s="2">
        <v>2384</v>
      </c>
      <c r="N2993" s="2">
        <v>2941</v>
      </c>
      <c r="O2993" s="2">
        <f>Ventas[[#This Row],[Cantidad]]*Ventas[[#This Row],[Costo unitario]]</f>
        <v>2384</v>
      </c>
      <c r="P2993" s="2">
        <f>Ventas[[#This Row],[Cantidad]]*Ventas[[#This Row],[Precio unitario]]</f>
        <v>2941</v>
      </c>
    </row>
    <row r="2994" spans="2:16" x14ac:dyDescent="0.3">
      <c r="B2994" s="1">
        <v>42479</v>
      </c>
      <c r="C2994">
        <v>2016</v>
      </c>
      <c r="D2994" t="s">
        <v>52</v>
      </c>
      <c r="E2994">
        <v>51</v>
      </c>
      <c r="F2994" t="s">
        <v>89</v>
      </c>
      <c r="G2994" t="s">
        <v>35</v>
      </c>
      <c r="H2994" t="s">
        <v>28</v>
      </c>
      <c r="I2994" s="16">
        <f>VLOOKUP(Ventas[[#This Row],[Estado]], Población[#All], 2, 0)</f>
        <v>1390000</v>
      </c>
      <c r="J2994" t="s">
        <v>61</v>
      </c>
      <c r="K2994" t="s">
        <v>64</v>
      </c>
      <c r="L2994">
        <v>2</v>
      </c>
      <c r="M2994" s="2">
        <v>55</v>
      </c>
      <c r="N2994" s="2">
        <v>63.5</v>
      </c>
      <c r="O2994" s="2">
        <f>Ventas[[#This Row],[Cantidad]]*Ventas[[#This Row],[Costo unitario]]</f>
        <v>110</v>
      </c>
      <c r="P2994" s="2">
        <f>Ventas[[#This Row],[Cantidad]]*Ventas[[#This Row],[Precio unitario]]</f>
        <v>127</v>
      </c>
    </row>
    <row r="2995" spans="2:16" x14ac:dyDescent="0.3">
      <c r="B2995" s="1">
        <v>42479</v>
      </c>
      <c r="C2995">
        <v>2016</v>
      </c>
      <c r="D2995" t="s">
        <v>52</v>
      </c>
      <c r="E2995">
        <v>51</v>
      </c>
      <c r="F2995" t="s">
        <v>89</v>
      </c>
      <c r="G2995" t="s">
        <v>35</v>
      </c>
      <c r="H2995" t="s">
        <v>28</v>
      </c>
      <c r="I2995" s="16">
        <f>VLOOKUP(Ventas[[#This Row],[Estado]], Población[#All], 2, 0)</f>
        <v>1390000</v>
      </c>
      <c r="J2995" t="s">
        <v>61</v>
      </c>
      <c r="K2995" t="s">
        <v>64</v>
      </c>
      <c r="L2995">
        <v>2</v>
      </c>
      <c r="M2995" s="2">
        <v>391.5</v>
      </c>
      <c r="N2995" s="2">
        <v>438</v>
      </c>
      <c r="O2995" s="2">
        <f>Ventas[[#This Row],[Cantidad]]*Ventas[[#This Row],[Costo unitario]]</f>
        <v>783</v>
      </c>
      <c r="P2995" s="2">
        <f>Ventas[[#This Row],[Cantidad]]*Ventas[[#This Row],[Precio unitario]]</f>
        <v>876</v>
      </c>
    </row>
    <row r="2996" spans="2:16" x14ac:dyDescent="0.3">
      <c r="B2996" s="1">
        <v>42479</v>
      </c>
      <c r="C2996">
        <v>2016</v>
      </c>
      <c r="D2996" t="s">
        <v>52</v>
      </c>
      <c r="E2996">
        <v>51</v>
      </c>
      <c r="F2996" t="s">
        <v>89</v>
      </c>
      <c r="G2996" t="s">
        <v>35</v>
      </c>
      <c r="H2996" t="s">
        <v>28</v>
      </c>
      <c r="I2996" s="16">
        <f>VLOOKUP(Ventas[[#This Row],[Estado]], Población[#All], 2, 0)</f>
        <v>1390000</v>
      </c>
      <c r="J2996" t="s">
        <v>61</v>
      </c>
      <c r="K2996" t="s">
        <v>66</v>
      </c>
      <c r="L2996">
        <v>3</v>
      </c>
      <c r="M2996" s="2">
        <v>140</v>
      </c>
      <c r="N2996" s="2">
        <v>130.33333300000001</v>
      </c>
      <c r="O2996" s="2">
        <f>Ventas[[#This Row],[Cantidad]]*Ventas[[#This Row],[Costo unitario]]</f>
        <v>420</v>
      </c>
      <c r="P2996" s="2">
        <f>Ventas[[#This Row],[Cantidad]]*Ventas[[#This Row],[Precio unitario]]</f>
        <v>390.999999</v>
      </c>
    </row>
    <row r="2997" spans="2:16" hidden="1" x14ac:dyDescent="0.3">
      <c r="B2997" s="1">
        <v>42209</v>
      </c>
      <c r="C2997">
        <v>2015</v>
      </c>
      <c r="D2997" t="s">
        <v>55</v>
      </c>
      <c r="E2997">
        <v>51</v>
      </c>
      <c r="F2997" t="s">
        <v>89</v>
      </c>
      <c r="G2997" t="s">
        <v>35</v>
      </c>
      <c r="H2997" t="s">
        <v>28</v>
      </c>
      <c r="I2997" s="16">
        <f>VLOOKUP(Ventas[[#This Row],[Estado]], Población[#All], 2, 0)</f>
        <v>1390000</v>
      </c>
      <c r="J2997" t="s">
        <v>63</v>
      </c>
      <c r="K2997" t="s">
        <v>77</v>
      </c>
      <c r="L2997">
        <v>2</v>
      </c>
      <c r="M2997" s="2">
        <v>1221.5</v>
      </c>
      <c r="N2997" s="2">
        <v>1521.5</v>
      </c>
      <c r="O2997" s="2">
        <f>Ventas[[#This Row],[Cantidad]]*Ventas[[#This Row],[Costo unitario]]</f>
        <v>2443</v>
      </c>
      <c r="P2997" s="2">
        <f>Ventas[[#This Row],[Cantidad]]*Ventas[[#This Row],[Precio unitario]]</f>
        <v>3043</v>
      </c>
    </row>
    <row r="2998" spans="2:16" hidden="1" x14ac:dyDescent="0.3">
      <c r="B2998" s="1">
        <v>42209</v>
      </c>
      <c r="C2998">
        <v>2015</v>
      </c>
      <c r="D2998" t="s">
        <v>55</v>
      </c>
      <c r="E2998">
        <v>51</v>
      </c>
      <c r="F2998" t="s">
        <v>89</v>
      </c>
      <c r="G2998" t="s">
        <v>35</v>
      </c>
      <c r="H2998" t="s">
        <v>28</v>
      </c>
      <c r="I2998" s="16">
        <f>VLOOKUP(Ventas[[#This Row],[Estado]], Población[#All], 2, 0)</f>
        <v>1390000</v>
      </c>
      <c r="J2998" t="s">
        <v>61</v>
      </c>
      <c r="K2998" t="s">
        <v>69</v>
      </c>
      <c r="L2998">
        <v>2</v>
      </c>
      <c r="M2998" s="2">
        <v>495</v>
      </c>
      <c r="N2998" s="2">
        <v>671</v>
      </c>
      <c r="O2998" s="2">
        <f>Ventas[[#This Row],[Cantidad]]*Ventas[[#This Row],[Costo unitario]]</f>
        <v>990</v>
      </c>
      <c r="P2998" s="2">
        <f>Ventas[[#This Row],[Cantidad]]*Ventas[[#This Row],[Precio unitario]]</f>
        <v>1342</v>
      </c>
    </row>
    <row r="2999" spans="2:16" hidden="1" x14ac:dyDescent="0.3">
      <c r="B2999" s="1">
        <v>42257</v>
      </c>
      <c r="C2999">
        <v>2015</v>
      </c>
      <c r="D2999" t="s">
        <v>57</v>
      </c>
      <c r="E2999">
        <v>51</v>
      </c>
      <c r="F2999" t="s">
        <v>89</v>
      </c>
      <c r="G2999" t="s">
        <v>35</v>
      </c>
      <c r="H2999" t="s">
        <v>28</v>
      </c>
      <c r="I2999" s="16">
        <f>VLOOKUP(Ventas[[#This Row],[Estado]], Población[#All], 2, 0)</f>
        <v>1390000</v>
      </c>
      <c r="J2999" t="s">
        <v>63</v>
      </c>
      <c r="K2999" t="s">
        <v>74</v>
      </c>
      <c r="L2999">
        <v>1</v>
      </c>
      <c r="M2999" s="2">
        <v>2384</v>
      </c>
      <c r="N2999" s="2">
        <v>1766</v>
      </c>
      <c r="O2999" s="2">
        <f>Ventas[[#This Row],[Cantidad]]*Ventas[[#This Row],[Costo unitario]]</f>
        <v>2384</v>
      </c>
      <c r="P2999" s="2">
        <f>Ventas[[#This Row],[Cantidad]]*Ventas[[#This Row],[Precio unitario]]</f>
        <v>1766</v>
      </c>
    </row>
    <row r="3000" spans="2:16" hidden="1" x14ac:dyDescent="0.3">
      <c r="B3000" s="1">
        <v>42257</v>
      </c>
      <c r="C3000">
        <v>2015</v>
      </c>
      <c r="D3000" t="s">
        <v>57</v>
      </c>
      <c r="E3000">
        <v>51</v>
      </c>
      <c r="F3000" t="s">
        <v>89</v>
      </c>
      <c r="G3000" t="s">
        <v>35</v>
      </c>
      <c r="H3000" t="s">
        <v>28</v>
      </c>
      <c r="I3000" s="16">
        <f>VLOOKUP(Ventas[[#This Row],[Estado]], Población[#All], 2, 0)</f>
        <v>1390000</v>
      </c>
      <c r="J3000" t="s">
        <v>61</v>
      </c>
      <c r="K3000" t="s">
        <v>78</v>
      </c>
      <c r="L3000">
        <v>1</v>
      </c>
      <c r="M3000" s="2">
        <v>144</v>
      </c>
      <c r="N3000" s="2">
        <v>172</v>
      </c>
      <c r="O3000" s="2">
        <f>Ventas[[#This Row],[Cantidad]]*Ventas[[#This Row],[Costo unitario]]</f>
        <v>144</v>
      </c>
      <c r="P3000" s="2">
        <f>Ventas[[#This Row],[Cantidad]]*Ventas[[#This Row],[Precio unitario]]</f>
        <v>172</v>
      </c>
    </row>
    <row r="3001" spans="2:16" hidden="1" x14ac:dyDescent="0.3">
      <c r="B3001" s="1">
        <v>42328</v>
      </c>
      <c r="C3001">
        <v>2015</v>
      </c>
      <c r="D3001" t="s">
        <v>59</v>
      </c>
      <c r="E3001">
        <v>51</v>
      </c>
      <c r="F3001" t="s">
        <v>89</v>
      </c>
      <c r="G3001" t="s">
        <v>35</v>
      </c>
      <c r="H3001" t="s">
        <v>28</v>
      </c>
      <c r="I3001" s="16">
        <f>VLOOKUP(Ventas[[#This Row],[Estado]], Población[#All], 2, 0)</f>
        <v>1390000</v>
      </c>
      <c r="J3001" t="s">
        <v>63</v>
      </c>
      <c r="K3001" t="s">
        <v>67</v>
      </c>
      <c r="L3001">
        <v>2</v>
      </c>
      <c r="M3001" s="2">
        <v>1160</v>
      </c>
      <c r="N3001" s="2">
        <v>1425.5</v>
      </c>
      <c r="O3001" s="2">
        <f>Ventas[[#This Row],[Cantidad]]*Ventas[[#This Row],[Costo unitario]]</f>
        <v>2320</v>
      </c>
      <c r="P3001" s="2">
        <f>Ventas[[#This Row],[Cantidad]]*Ventas[[#This Row],[Precio unitario]]</f>
        <v>2851</v>
      </c>
    </row>
    <row r="3002" spans="2:16" x14ac:dyDescent="0.3">
      <c r="B3002" s="1">
        <v>42497</v>
      </c>
      <c r="C3002">
        <v>2016</v>
      </c>
      <c r="D3002" t="s">
        <v>53</v>
      </c>
      <c r="E3002">
        <v>51</v>
      </c>
      <c r="F3002" t="s">
        <v>89</v>
      </c>
      <c r="G3002" t="s">
        <v>35</v>
      </c>
      <c r="H3002" t="s">
        <v>8</v>
      </c>
      <c r="I3002" s="16">
        <f>VLOOKUP(Ventas[[#This Row],[Estado]], Población[#All], 2, 0)</f>
        <v>1654000</v>
      </c>
      <c r="J3002" t="s">
        <v>61</v>
      </c>
      <c r="K3002" t="s">
        <v>64</v>
      </c>
      <c r="L3002">
        <v>2</v>
      </c>
      <c r="M3002" s="2">
        <v>150.5</v>
      </c>
      <c r="N3002" s="2">
        <v>205</v>
      </c>
      <c r="O3002" s="2">
        <f>Ventas[[#This Row],[Cantidad]]*Ventas[[#This Row],[Costo unitario]]</f>
        <v>301</v>
      </c>
      <c r="P3002" s="2">
        <f>Ventas[[#This Row],[Cantidad]]*Ventas[[#This Row],[Precio unitario]]</f>
        <v>410</v>
      </c>
    </row>
    <row r="3003" spans="2:16" x14ac:dyDescent="0.3">
      <c r="B3003" s="1">
        <v>42497</v>
      </c>
      <c r="C3003">
        <v>2016</v>
      </c>
      <c r="D3003" t="s">
        <v>53</v>
      </c>
      <c r="E3003">
        <v>51</v>
      </c>
      <c r="F3003" t="s">
        <v>89</v>
      </c>
      <c r="G3003" t="s">
        <v>35</v>
      </c>
      <c r="H3003" t="s">
        <v>8</v>
      </c>
      <c r="I3003" s="16">
        <f>VLOOKUP(Ventas[[#This Row],[Estado]], Población[#All], 2, 0)</f>
        <v>1654000</v>
      </c>
      <c r="J3003" t="s">
        <v>61</v>
      </c>
      <c r="K3003" t="s">
        <v>64</v>
      </c>
      <c r="L3003">
        <v>1</v>
      </c>
      <c r="M3003" s="2">
        <v>84</v>
      </c>
      <c r="N3003" s="2">
        <v>132</v>
      </c>
      <c r="O3003" s="2">
        <f>Ventas[[#This Row],[Cantidad]]*Ventas[[#This Row],[Costo unitario]]</f>
        <v>84</v>
      </c>
      <c r="P3003" s="2">
        <f>Ventas[[#This Row],[Cantidad]]*Ventas[[#This Row],[Precio unitario]]</f>
        <v>132</v>
      </c>
    </row>
    <row r="3004" spans="2:16" x14ac:dyDescent="0.3">
      <c r="B3004" s="1">
        <v>42497</v>
      </c>
      <c r="C3004">
        <v>2016</v>
      </c>
      <c r="D3004" t="s">
        <v>53</v>
      </c>
      <c r="E3004">
        <v>51</v>
      </c>
      <c r="F3004" t="s">
        <v>89</v>
      </c>
      <c r="G3004" t="s">
        <v>35</v>
      </c>
      <c r="H3004" t="s">
        <v>8</v>
      </c>
      <c r="I3004" s="16">
        <f>VLOOKUP(Ventas[[#This Row],[Estado]], Población[#All], 2, 0)</f>
        <v>1654000</v>
      </c>
      <c r="J3004" t="s">
        <v>61</v>
      </c>
      <c r="K3004" t="s">
        <v>64</v>
      </c>
      <c r="L3004">
        <v>2</v>
      </c>
      <c r="M3004" s="2">
        <v>33</v>
      </c>
      <c r="N3004" s="2">
        <v>31</v>
      </c>
      <c r="O3004" s="2">
        <f>Ventas[[#This Row],[Cantidad]]*Ventas[[#This Row],[Costo unitario]]</f>
        <v>66</v>
      </c>
      <c r="P3004" s="2">
        <f>Ventas[[#This Row],[Cantidad]]*Ventas[[#This Row],[Precio unitario]]</f>
        <v>62</v>
      </c>
    </row>
    <row r="3005" spans="2:16" x14ac:dyDescent="0.3">
      <c r="B3005" s="1">
        <v>42513</v>
      </c>
      <c r="C3005">
        <v>2016</v>
      </c>
      <c r="D3005" t="s">
        <v>53</v>
      </c>
      <c r="E3005">
        <v>51</v>
      </c>
      <c r="F3005" t="s">
        <v>89</v>
      </c>
      <c r="G3005" t="s">
        <v>35</v>
      </c>
      <c r="H3005" t="s">
        <v>8</v>
      </c>
      <c r="I3005" s="16">
        <f>VLOOKUP(Ventas[[#This Row],[Estado]], Población[#All], 2, 0)</f>
        <v>1654000</v>
      </c>
      <c r="J3005" t="s">
        <v>63</v>
      </c>
      <c r="K3005" t="s">
        <v>74</v>
      </c>
      <c r="L3005">
        <v>2</v>
      </c>
      <c r="M3005" s="2">
        <v>1192</v>
      </c>
      <c r="N3005" s="2">
        <v>943</v>
      </c>
      <c r="O3005" s="2">
        <f>Ventas[[#This Row],[Cantidad]]*Ventas[[#This Row],[Costo unitario]]</f>
        <v>2384</v>
      </c>
      <c r="P3005" s="2">
        <f>Ventas[[#This Row],[Cantidad]]*Ventas[[#This Row],[Precio unitario]]</f>
        <v>1886</v>
      </c>
    </row>
    <row r="3006" spans="2:16" x14ac:dyDescent="0.3">
      <c r="B3006" s="1">
        <v>42513</v>
      </c>
      <c r="C3006">
        <v>2016</v>
      </c>
      <c r="D3006" t="s">
        <v>53</v>
      </c>
      <c r="E3006">
        <v>51</v>
      </c>
      <c r="F3006" t="s">
        <v>89</v>
      </c>
      <c r="G3006" t="s">
        <v>35</v>
      </c>
      <c r="H3006" t="s">
        <v>8</v>
      </c>
      <c r="I3006" s="16">
        <f>VLOOKUP(Ventas[[#This Row],[Estado]], Población[#All], 2, 0)</f>
        <v>1654000</v>
      </c>
      <c r="J3006" t="s">
        <v>61</v>
      </c>
      <c r="K3006" t="s">
        <v>66</v>
      </c>
      <c r="L3006">
        <v>1</v>
      </c>
      <c r="M3006" s="2">
        <v>665</v>
      </c>
      <c r="N3006" s="2">
        <v>676</v>
      </c>
      <c r="O3006" s="2">
        <f>Ventas[[#This Row],[Cantidad]]*Ventas[[#This Row],[Costo unitario]]</f>
        <v>665</v>
      </c>
      <c r="P3006" s="2">
        <f>Ventas[[#This Row],[Cantidad]]*Ventas[[#This Row],[Precio unitario]]</f>
        <v>676</v>
      </c>
    </row>
    <row r="3007" spans="2:16" hidden="1" x14ac:dyDescent="0.3">
      <c r="B3007" s="1">
        <v>42196</v>
      </c>
      <c r="C3007">
        <v>2015</v>
      </c>
      <c r="D3007" t="s">
        <v>55</v>
      </c>
      <c r="E3007">
        <v>51</v>
      </c>
      <c r="F3007" t="s">
        <v>89</v>
      </c>
      <c r="G3007" t="s">
        <v>35</v>
      </c>
      <c r="H3007" t="s">
        <v>8</v>
      </c>
      <c r="I3007" s="16">
        <f>VLOOKUP(Ventas[[#This Row],[Estado]], Población[#All], 2, 0)</f>
        <v>1654000</v>
      </c>
      <c r="J3007" t="s">
        <v>63</v>
      </c>
      <c r="K3007" t="s">
        <v>77</v>
      </c>
      <c r="L3007">
        <v>2</v>
      </c>
      <c r="M3007" s="2">
        <v>1221.5</v>
      </c>
      <c r="N3007" s="2">
        <v>1042</v>
      </c>
      <c r="O3007" s="2">
        <f>Ventas[[#This Row],[Cantidad]]*Ventas[[#This Row],[Costo unitario]]</f>
        <v>2443</v>
      </c>
      <c r="P3007" s="2">
        <f>Ventas[[#This Row],[Cantidad]]*Ventas[[#This Row],[Precio unitario]]</f>
        <v>2084</v>
      </c>
    </row>
    <row r="3008" spans="2:16" hidden="1" x14ac:dyDescent="0.3">
      <c r="B3008" s="1">
        <v>42196</v>
      </c>
      <c r="C3008">
        <v>2015</v>
      </c>
      <c r="D3008" t="s">
        <v>55</v>
      </c>
      <c r="E3008">
        <v>51</v>
      </c>
      <c r="F3008" t="s">
        <v>89</v>
      </c>
      <c r="G3008" t="s">
        <v>35</v>
      </c>
      <c r="H3008" t="s">
        <v>8</v>
      </c>
      <c r="I3008" s="16">
        <f>VLOOKUP(Ventas[[#This Row],[Estado]], Población[#All], 2, 0)</f>
        <v>1654000</v>
      </c>
      <c r="J3008" t="s">
        <v>61</v>
      </c>
      <c r="K3008" t="s">
        <v>64</v>
      </c>
      <c r="L3008">
        <v>1</v>
      </c>
      <c r="M3008" s="2">
        <v>8</v>
      </c>
      <c r="N3008" s="2">
        <v>6</v>
      </c>
      <c r="O3008" s="2">
        <f>Ventas[[#This Row],[Cantidad]]*Ventas[[#This Row],[Costo unitario]]</f>
        <v>8</v>
      </c>
      <c r="P3008" s="2">
        <f>Ventas[[#This Row],[Cantidad]]*Ventas[[#This Row],[Precio unitario]]</f>
        <v>6</v>
      </c>
    </row>
    <row r="3009" spans="2:16" hidden="1" x14ac:dyDescent="0.3">
      <c r="B3009" s="1">
        <v>42196</v>
      </c>
      <c r="C3009">
        <v>2015</v>
      </c>
      <c r="D3009" t="s">
        <v>55</v>
      </c>
      <c r="E3009">
        <v>51</v>
      </c>
      <c r="F3009" t="s">
        <v>89</v>
      </c>
      <c r="G3009" t="s">
        <v>35</v>
      </c>
      <c r="H3009" t="s">
        <v>8</v>
      </c>
      <c r="I3009" s="16">
        <f>VLOOKUP(Ventas[[#This Row],[Estado]], Población[#All], 2, 0)</f>
        <v>1654000</v>
      </c>
      <c r="J3009" t="s">
        <v>61</v>
      </c>
      <c r="K3009" t="s">
        <v>64</v>
      </c>
      <c r="L3009">
        <v>2</v>
      </c>
      <c r="M3009" s="2">
        <v>309.5</v>
      </c>
      <c r="N3009" s="2">
        <v>395.5</v>
      </c>
      <c r="O3009" s="2">
        <f>Ventas[[#This Row],[Cantidad]]*Ventas[[#This Row],[Costo unitario]]</f>
        <v>619</v>
      </c>
      <c r="P3009" s="2">
        <f>Ventas[[#This Row],[Cantidad]]*Ventas[[#This Row],[Precio unitario]]</f>
        <v>791</v>
      </c>
    </row>
    <row r="3010" spans="2:16" hidden="1" x14ac:dyDescent="0.3">
      <c r="B3010" s="1">
        <v>42196</v>
      </c>
      <c r="C3010">
        <v>2015</v>
      </c>
      <c r="D3010" t="s">
        <v>55</v>
      </c>
      <c r="E3010">
        <v>51</v>
      </c>
      <c r="F3010" t="s">
        <v>89</v>
      </c>
      <c r="G3010" t="s">
        <v>35</v>
      </c>
      <c r="H3010" t="s">
        <v>8</v>
      </c>
      <c r="I3010" s="16">
        <f>VLOOKUP(Ventas[[#This Row],[Estado]], Población[#All], 2, 0)</f>
        <v>1654000</v>
      </c>
      <c r="J3010" t="s">
        <v>61</v>
      </c>
      <c r="K3010" t="s">
        <v>64</v>
      </c>
      <c r="L3010">
        <v>2</v>
      </c>
      <c r="M3010" s="2">
        <v>22</v>
      </c>
      <c r="N3010" s="2">
        <v>25.5</v>
      </c>
      <c r="O3010" s="2">
        <f>Ventas[[#This Row],[Cantidad]]*Ventas[[#This Row],[Costo unitario]]</f>
        <v>44</v>
      </c>
      <c r="P3010" s="2">
        <f>Ventas[[#This Row],[Cantidad]]*Ventas[[#This Row],[Precio unitario]]</f>
        <v>51</v>
      </c>
    </row>
    <row r="3011" spans="2:16" hidden="1" x14ac:dyDescent="0.3">
      <c r="B3011" s="1">
        <v>42285</v>
      </c>
      <c r="C3011">
        <v>2015</v>
      </c>
      <c r="D3011" t="s">
        <v>58</v>
      </c>
      <c r="E3011">
        <v>51</v>
      </c>
      <c r="F3011" t="s">
        <v>89</v>
      </c>
      <c r="G3011" t="s">
        <v>35</v>
      </c>
      <c r="H3011" t="s">
        <v>8</v>
      </c>
      <c r="I3011" s="16">
        <f>VLOOKUP(Ventas[[#This Row],[Estado]], Población[#All], 2, 0)</f>
        <v>1654000</v>
      </c>
      <c r="J3011" t="s">
        <v>63</v>
      </c>
      <c r="K3011" t="s">
        <v>74</v>
      </c>
      <c r="L3011">
        <v>1</v>
      </c>
      <c r="M3011" s="2">
        <v>2384</v>
      </c>
      <c r="N3011" s="2">
        <v>2130</v>
      </c>
      <c r="O3011" s="2">
        <f>Ventas[[#This Row],[Cantidad]]*Ventas[[#This Row],[Costo unitario]]</f>
        <v>2384</v>
      </c>
      <c r="P3011" s="2">
        <f>Ventas[[#This Row],[Cantidad]]*Ventas[[#This Row],[Precio unitario]]</f>
        <v>2130</v>
      </c>
    </row>
    <row r="3012" spans="2:16" hidden="1" x14ac:dyDescent="0.3">
      <c r="B3012" s="1">
        <v>42285</v>
      </c>
      <c r="C3012">
        <v>2015</v>
      </c>
      <c r="D3012" t="s">
        <v>58</v>
      </c>
      <c r="E3012">
        <v>51</v>
      </c>
      <c r="F3012" t="s">
        <v>89</v>
      </c>
      <c r="G3012" t="s">
        <v>35</v>
      </c>
      <c r="H3012" t="s">
        <v>8</v>
      </c>
      <c r="I3012" s="16">
        <f>VLOOKUP(Ventas[[#This Row],[Estado]], Población[#All], 2, 0)</f>
        <v>1654000</v>
      </c>
      <c r="J3012" t="s">
        <v>61</v>
      </c>
      <c r="K3012" t="s">
        <v>66</v>
      </c>
      <c r="L3012">
        <v>2</v>
      </c>
      <c r="M3012" s="2">
        <v>262.5</v>
      </c>
      <c r="N3012" s="2">
        <v>293.5</v>
      </c>
      <c r="O3012" s="2">
        <f>Ventas[[#This Row],[Cantidad]]*Ventas[[#This Row],[Costo unitario]]</f>
        <v>525</v>
      </c>
      <c r="P3012" s="2">
        <f>Ventas[[#This Row],[Cantidad]]*Ventas[[#This Row],[Precio unitario]]</f>
        <v>587</v>
      </c>
    </row>
    <row r="3013" spans="2:16" hidden="1" x14ac:dyDescent="0.3">
      <c r="B3013" s="1">
        <v>42285</v>
      </c>
      <c r="C3013">
        <v>2015</v>
      </c>
      <c r="D3013" t="s">
        <v>58</v>
      </c>
      <c r="E3013">
        <v>51</v>
      </c>
      <c r="F3013" t="s">
        <v>89</v>
      </c>
      <c r="G3013" t="s">
        <v>35</v>
      </c>
      <c r="H3013" t="s">
        <v>8</v>
      </c>
      <c r="I3013" s="16">
        <f>VLOOKUP(Ventas[[#This Row],[Estado]], Población[#All], 2, 0)</f>
        <v>1654000</v>
      </c>
      <c r="J3013" t="s">
        <v>62</v>
      </c>
      <c r="K3013" t="s">
        <v>70</v>
      </c>
      <c r="L3013">
        <v>3</v>
      </c>
      <c r="M3013" s="2">
        <v>83.33</v>
      </c>
      <c r="N3013" s="2">
        <v>89</v>
      </c>
      <c r="O3013" s="2">
        <f>Ventas[[#This Row],[Cantidad]]*Ventas[[#This Row],[Costo unitario]]</f>
        <v>249.99</v>
      </c>
      <c r="P3013" s="2">
        <f>Ventas[[#This Row],[Cantidad]]*Ventas[[#This Row],[Precio unitario]]</f>
        <v>267</v>
      </c>
    </row>
    <row r="3014" spans="2:16" hidden="1" x14ac:dyDescent="0.3">
      <c r="B3014" s="1">
        <v>42310</v>
      </c>
      <c r="C3014">
        <v>2015</v>
      </c>
      <c r="D3014" t="s">
        <v>59</v>
      </c>
      <c r="E3014">
        <v>51</v>
      </c>
      <c r="F3014" t="s">
        <v>89</v>
      </c>
      <c r="G3014" t="s">
        <v>35</v>
      </c>
      <c r="H3014" t="s">
        <v>8</v>
      </c>
      <c r="I3014" s="16">
        <f>VLOOKUP(Ventas[[#This Row],[Estado]], Población[#All], 2, 0)</f>
        <v>1654000</v>
      </c>
      <c r="J3014" t="s">
        <v>63</v>
      </c>
      <c r="K3014" t="s">
        <v>67</v>
      </c>
      <c r="L3014">
        <v>1</v>
      </c>
      <c r="M3014" s="2">
        <v>2320</v>
      </c>
      <c r="N3014" s="2">
        <v>2701</v>
      </c>
      <c r="O3014" s="2">
        <f>Ventas[[#This Row],[Cantidad]]*Ventas[[#This Row],[Costo unitario]]</f>
        <v>2320</v>
      </c>
      <c r="P3014" s="2">
        <f>Ventas[[#This Row],[Cantidad]]*Ventas[[#This Row],[Precio unitario]]</f>
        <v>2701</v>
      </c>
    </row>
    <row r="3015" spans="2:16" hidden="1" x14ac:dyDescent="0.3">
      <c r="B3015" s="1">
        <v>42310</v>
      </c>
      <c r="C3015">
        <v>2015</v>
      </c>
      <c r="D3015" t="s">
        <v>59</v>
      </c>
      <c r="E3015">
        <v>51</v>
      </c>
      <c r="F3015" t="s">
        <v>89</v>
      </c>
      <c r="G3015" t="s">
        <v>35</v>
      </c>
      <c r="H3015" t="s">
        <v>8</v>
      </c>
      <c r="I3015" s="16">
        <f>VLOOKUP(Ventas[[#This Row],[Estado]], Población[#All], 2, 0)</f>
        <v>1654000</v>
      </c>
      <c r="J3015" t="s">
        <v>61</v>
      </c>
      <c r="K3015" t="s">
        <v>64</v>
      </c>
      <c r="L3015">
        <v>2</v>
      </c>
      <c r="M3015" s="2">
        <v>7</v>
      </c>
      <c r="N3015" s="2">
        <v>7.5</v>
      </c>
      <c r="O3015" s="2">
        <f>Ventas[[#This Row],[Cantidad]]*Ventas[[#This Row],[Costo unitario]]</f>
        <v>14</v>
      </c>
      <c r="P3015" s="2">
        <f>Ventas[[#This Row],[Cantidad]]*Ventas[[#This Row],[Precio unitario]]</f>
        <v>15</v>
      </c>
    </row>
    <row r="3016" spans="2:16" hidden="1" x14ac:dyDescent="0.3">
      <c r="B3016" s="1">
        <v>42350</v>
      </c>
      <c r="C3016">
        <v>2015</v>
      </c>
      <c r="D3016" t="s">
        <v>60</v>
      </c>
      <c r="E3016">
        <v>51</v>
      </c>
      <c r="F3016" t="s">
        <v>89</v>
      </c>
      <c r="G3016" t="s">
        <v>35</v>
      </c>
      <c r="H3016" t="s">
        <v>8</v>
      </c>
      <c r="I3016" s="16">
        <f>VLOOKUP(Ventas[[#This Row],[Estado]], Población[#All], 2, 0)</f>
        <v>1654000</v>
      </c>
      <c r="J3016" t="s">
        <v>61</v>
      </c>
      <c r="K3016" t="s">
        <v>64</v>
      </c>
      <c r="L3016">
        <v>3</v>
      </c>
      <c r="M3016" s="2">
        <v>20</v>
      </c>
      <c r="N3016" s="2">
        <v>28</v>
      </c>
      <c r="O3016" s="2">
        <f>Ventas[[#This Row],[Cantidad]]*Ventas[[#This Row],[Costo unitario]]</f>
        <v>60</v>
      </c>
      <c r="P3016" s="2">
        <f>Ventas[[#This Row],[Cantidad]]*Ventas[[#This Row],[Precio unitario]]</f>
        <v>84</v>
      </c>
    </row>
    <row r="3017" spans="2:16" hidden="1" x14ac:dyDescent="0.3">
      <c r="B3017" s="1">
        <v>42350</v>
      </c>
      <c r="C3017">
        <v>2015</v>
      </c>
      <c r="D3017" t="s">
        <v>60</v>
      </c>
      <c r="E3017">
        <v>51</v>
      </c>
      <c r="F3017" t="s">
        <v>89</v>
      </c>
      <c r="G3017" t="s">
        <v>35</v>
      </c>
      <c r="H3017" t="s">
        <v>8</v>
      </c>
      <c r="I3017" s="16">
        <f>VLOOKUP(Ventas[[#This Row],[Estado]], Población[#All], 2, 0)</f>
        <v>1654000</v>
      </c>
      <c r="J3017" t="s">
        <v>61</v>
      </c>
      <c r="K3017" t="s">
        <v>64</v>
      </c>
      <c r="L3017">
        <v>1</v>
      </c>
      <c r="M3017" s="2">
        <v>652</v>
      </c>
      <c r="N3017" s="2">
        <v>821</v>
      </c>
      <c r="O3017" s="2">
        <f>Ventas[[#This Row],[Cantidad]]*Ventas[[#This Row],[Costo unitario]]</f>
        <v>652</v>
      </c>
      <c r="P3017" s="2">
        <f>Ventas[[#This Row],[Cantidad]]*Ventas[[#This Row],[Precio unitario]]</f>
        <v>821</v>
      </c>
    </row>
    <row r="3018" spans="2:16" hidden="1" x14ac:dyDescent="0.3">
      <c r="B3018" s="1">
        <v>42350</v>
      </c>
      <c r="C3018">
        <v>2015</v>
      </c>
      <c r="D3018" t="s">
        <v>60</v>
      </c>
      <c r="E3018">
        <v>51</v>
      </c>
      <c r="F3018" t="s">
        <v>89</v>
      </c>
      <c r="G3018" t="s">
        <v>35</v>
      </c>
      <c r="H3018" t="s">
        <v>8</v>
      </c>
      <c r="I3018" s="16">
        <f>VLOOKUP(Ventas[[#This Row],[Estado]], Población[#All], 2, 0)</f>
        <v>1654000</v>
      </c>
      <c r="J3018" t="s">
        <v>61</v>
      </c>
      <c r="K3018" t="s">
        <v>66</v>
      </c>
      <c r="L3018">
        <v>3</v>
      </c>
      <c r="M3018" s="2">
        <v>46.67</v>
      </c>
      <c r="N3018" s="2">
        <v>68</v>
      </c>
      <c r="O3018" s="2">
        <f>Ventas[[#This Row],[Cantidad]]*Ventas[[#This Row],[Costo unitario]]</f>
        <v>140.01</v>
      </c>
      <c r="P3018" s="2">
        <f>Ventas[[#This Row],[Cantidad]]*Ventas[[#This Row],[Precio unitario]]</f>
        <v>204</v>
      </c>
    </row>
    <row r="3019" spans="2:16" hidden="1" x14ac:dyDescent="0.3">
      <c r="B3019" s="1">
        <v>42350</v>
      </c>
      <c r="C3019">
        <v>2015</v>
      </c>
      <c r="D3019" t="s">
        <v>60</v>
      </c>
      <c r="E3019">
        <v>51</v>
      </c>
      <c r="F3019" t="s">
        <v>89</v>
      </c>
      <c r="G3019" t="s">
        <v>35</v>
      </c>
      <c r="H3019" t="s">
        <v>8</v>
      </c>
      <c r="I3019" s="16">
        <f>VLOOKUP(Ventas[[#This Row],[Estado]], Población[#All], 2, 0)</f>
        <v>1654000</v>
      </c>
      <c r="J3019" t="s">
        <v>62</v>
      </c>
      <c r="K3019" t="s">
        <v>70</v>
      </c>
      <c r="L3019">
        <v>3</v>
      </c>
      <c r="M3019" s="2">
        <v>150</v>
      </c>
      <c r="N3019" s="2">
        <v>191.33333300000001</v>
      </c>
      <c r="O3019" s="2">
        <f>Ventas[[#This Row],[Cantidad]]*Ventas[[#This Row],[Costo unitario]]</f>
        <v>450</v>
      </c>
      <c r="P3019" s="2">
        <f>Ventas[[#This Row],[Cantidad]]*Ventas[[#This Row],[Precio unitario]]</f>
        <v>573.999999</v>
      </c>
    </row>
    <row r="3020" spans="2:16" x14ac:dyDescent="0.3">
      <c r="B3020" s="1">
        <v>42486</v>
      </c>
      <c r="C3020">
        <v>2016</v>
      </c>
      <c r="D3020" t="s">
        <v>52</v>
      </c>
      <c r="E3020">
        <v>51</v>
      </c>
      <c r="F3020" t="s">
        <v>90</v>
      </c>
      <c r="G3020" t="s">
        <v>37</v>
      </c>
      <c r="H3020" t="s">
        <v>6</v>
      </c>
      <c r="I3020" s="16">
        <f>VLOOKUP(Ventas[[#This Row],[Estado]], Población[#All], 2, 0)</f>
        <v>6266000</v>
      </c>
      <c r="J3020" t="s">
        <v>63</v>
      </c>
      <c r="K3020" t="s">
        <v>77</v>
      </c>
      <c r="L3020">
        <v>3</v>
      </c>
      <c r="M3020" s="2">
        <v>373.33</v>
      </c>
      <c r="N3020" s="2">
        <v>453.33333299999998</v>
      </c>
      <c r="O3020" s="2">
        <f>Ventas[[#This Row],[Cantidad]]*Ventas[[#This Row],[Costo unitario]]</f>
        <v>1119.99</v>
      </c>
      <c r="P3020" s="2">
        <f>Ventas[[#This Row],[Cantidad]]*Ventas[[#This Row],[Precio unitario]]</f>
        <v>1359.9999989999999</v>
      </c>
    </row>
    <row r="3021" spans="2:16" x14ac:dyDescent="0.3">
      <c r="B3021" s="1">
        <v>42486</v>
      </c>
      <c r="C3021">
        <v>2016</v>
      </c>
      <c r="D3021" t="s">
        <v>52</v>
      </c>
      <c r="E3021">
        <v>51</v>
      </c>
      <c r="F3021" t="s">
        <v>90</v>
      </c>
      <c r="G3021" t="s">
        <v>37</v>
      </c>
      <c r="H3021" t="s">
        <v>6</v>
      </c>
      <c r="I3021" s="16">
        <f>VLOOKUP(Ventas[[#This Row],[Estado]], Población[#All], 2, 0)</f>
        <v>6266000</v>
      </c>
      <c r="J3021" t="s">
        <v>61</v>
      </c>
      <c r="K3021" t="s">
        <v>64</v>
      </c>
      <c r="L3021">
        <v>3</v>
      </c>
      <c r="M3021" s="2">
        <v>37.33</v>
      </c>
      <c r="N3021" s="2">
        <v>54.333333000000003</v>
      </c>
      <c r="O3021" s="2">
        <f>Ventas[[#This Row],[Cantidad]]*Ventas[[#This Row],[Costo unitario]]</f>
        <v>111.99</v>
      </c>
      <c r="P3021" s="2">
        <f>Ventas[[#This Row],[Cantidad]]*Ventas[[#This Row],[Precio unitario]]</f>
        <v>162.999999</v>
      </c>
    </row>
    <row r="3022" spans="2:16" x14ac:dyDescent="0.3">
      <c r="B3022" s="1">
        <v>42486</v>
      </c>
      <c r="C3022">
        <v>2016</v>
      </c>
      <c r="D3022" t="s">
        <v>52</v>
      </c>
      <c r="E3022">
        <v>51</v>
      </c>
      <c r="F3022" t="s">
        <v>90</v>
      </c>
      <c r="G3022" t="s">
        <v>37</v>
      </c>
      <c r="H3022" t="s">
        <v>6</v>
      </c>
      <c r="I3022" s="16">
        <f>VLOOKUP(Ventas[[#This Row],[Estado]], Población[#All], 2, 0)</f>
        <v>6266000</v>
      </c>
      <c r="J3022" t="s">
        <v>61</v>
      </c>
      <c r="K3022" t="s">
        <v>64</v>
      </c>
      <c r="L3022">
        <v>3</v>
      </c>
      <c r="M3022" s="2">
        <v>175</v>
      </c>
      <c r="N3022" s="2">
        <v>293</v>
      </c>
      <c r="O3022" s="2">
        <f>Ventas[[#This Row],[Cantidad]]*Ventas[[#This Row],[Costo unitario]]</f>
        <v>525</v>
      </c>
      <c r="P3022" s="2">
        <f>Ventas[[#This Row],[Cantidad]]*Ventas[[#This Row],[Precio unitario]]</f>
        <v>879</v>
      </c>
    </row>
    <row r="3023" spans="2:16" x14ac:dyDescent="0.3">
      <c r="B3023" s="1">
        <v>42486</v>
      </c>
      <c r="C3023">
        <v>2016</v>
      </c>
      <c r="D3023" t="s">
        <v>52</v>
      </c>
      <c r="E3023">
        <v>51</v>
      </c>
      <c r="F3023" t="s">
        <v>90</v>
      </c>
      <c r="G3023" t="s">
        <v>37</v>
      </c>
      <c r="H3023" t="s">
        <v>6</v>
      </c>
      <c r="I3023" s="16">
        <f>VLOOKUP(Ventas[[#This Row],[Estado]], Población[#All], 2, 0)</f>
        <v>6266000</v>
      </c>
      <c r="J3023" t="s">
        <v>61</v>
      </c>
      <c r="K3023" t="s">
        <v>66</v>
      </c>
      <c r="L3023">
        <v>3</v>
      </c>
      <c r="M3023" s="2">
        <v>11.67</v>
      </c>
      <c r="N3023" s="2">
        <v>17</v>
      </c>
      <c r="O3023" s="2">
        <f>Ventas[[#This Row],[Cantidad]]*Ventas[[#This Row],[Costo unitario]]</f>
        <v>35.01</v>
      </c>
      <c r="P3023" s="2">
        <f>Ventas[[#This Row],[Cantidad]]*Ventas[[#This Row],[Precio unitario]]</f>
        <v>51</v>
      </c>
    </row>
    <row r="3024" spans="2:16" x14ac:dyDescent="0.3">
      <c r="B3024" s="1">
        <v>42536</v>
      </c>
      <c r="C3024">
        <v>2016</v>
      </c>
      <c r="D3024" t="s">
        <v>54</v>
      </c>
      <c r="E3024">
        <v>51</v>
      </c>
      <c r="F3024" t="s">
        <v>90</v>
      </c>
      <c r="G3024" t="s">
        <v>37</v>
      </c>
      <c r="H3024" t="s">
        <v>6</v>
      </c>
      <c r="I3024" s="16">
        <f>VLOOKUP(Ventas[[#This Row],[Estado]], Población[#All], 2, 0)</f>
        <v>6266000</v>
      </c>
      <c r="J3024" t="s">
        <v>63</v>
      </c>
      <c r="K3024" t="s">
        <v>67</v>
      </c>
      <c r="L3024">
        <v>1</v>
      </c>
      <c r="M3024" s="2">
        <v>2320</v>
      </c>
      <c r="N3024" s="2">
        <v>2796</v>
      </c>
      <c r="O3024" s="2">
        <f>Ventas[[#This Row],[Cantidad]]*Ventas[[#This Row],[Costo unitario]]</f>
        <v>2320</v>
      </c>
      <c r="P3024" s="2">
        <f>Ventas[[#This Row],[Cantidad]]*Ventas[[#This Row],[Precio unitario]]</f>
        <v>2796</v>
      </c>
    </row>
    <row r="3025" spans="2:16" x14ac:dyDescent="0.3">
      <c r="B3025" s="1">
        <v>42536</v>
      </c>
      <c r="C3025">
        <v>2016</v>
      </c>
      <c r="D3025" t="s">
        <v>54</v>
      </c>
      <c r="E3025">
        <v>51</v>
      </c>
      <c r="F3025" t="s">
        <v>90</v>
      </c>
      <c r="G3025" t="s">
        <v>37</v>
      </c>
      <c r="H3025" t="s">
        <v>6</v>
      </c>
      <c r="I3025" s="16">
        <f>VLOOKUP(Ventas[[#This Row],[Estado]], Población[#All], 2, 0)</f>
        <v>6266000</v>
      </c>
      <c r="J3025" t="s">
        <v>61</v>
      </c>
      <c r="K3025" t="s">
        <v>78</v>
      </c>
      <c r="L3025">
        <v>2</v>
      </c>
      <c r="M3025" s="2">
        <v>55</v>
      </c>
      <c r="N3025" s="2">
        <v>74.5</v>
      </c>
      <c r="O3025" s="2">
        <f>Ventas[[#This Row],[Cantidad]]*Ventas[[#This Row],[Costo unitario]]</f>
        <v>110</v>
      </c>
      <c r="P3025" s="2">
        <f>Ventas[[#This Row],[Cantidad]]*Ventas[[#This Row],[Precio unitario]]</f>
        <v>149</v>
      </c>
    </row>
    <row r="3026" spans="2:16" x14ac:dyDescent="0.3">
      <c r="B3026" s="1">
        <v>42536</v>
      </c>
      <c r="C3026">
        <v>2016</v>
      </c>
      <c r="D3026" t="s">
        <v>54</v>
      </c>
      <c r="E3026">
        <v>51</v>
      </c>
      <c r="F3026" t="s">
        <v>90</v>
      </c>
      <c r="G3026" t="s">
        <v>37</v>
      </c>
      <c r="H3026" t="s">
        <v>6</v>
      </c>
      <c r="I3026" s="16">
        <f>VLOOKUP(Ventas[[#This Row],[Estado]], Población[#All], 2, 0)</f>
        <v>6266000</v>
      </c>
      <c r="J3026" t="s">
        <v>61</v>
      </c>
      <c r="K3026" t="s">
        <v>78</v>
      </c>
      <c r="L3026">
        <v>3</v>
      </c>
      <c r="M3026" s="2">
        <v>6.67</v>
      </c>
      <c r="N3026" s="2">
        <v>11</v>
      </c>
      <c r="O3026" s="2">
        <f>Ventas[[#This Row],[Cantidad]]*Ventas[[#This Row],[Costo unitario]]</f>
        <v>20.009999999999998</v>
      </c>
      <c r="P3026" s="2">
        <f>Ventas[[#This Row],[Cantidad]]*Ventas[[#This Row],[Precio unitario]]</f>
        <v>33</v>
      </c>
    </row>
    <row r="3027" spans="2:16" x14ac:dyDescent="0.3">
      <c r="B3027" s="1">
        <v>42536</v>
      </c>
      <c r="C3027">
        <v>2016</v>
      </c>
      <c r="D3027" t="s">
        <v>54</v>
      </c>
      <c r="E3027">
        <v>51</v>
      </c>
      <c r="F3027" t="s">
        <v>90</v>
      </c>
      <c r="G3027" t="s">
        <v>37</v>
      </c>
      <c r="H3027" t="s">
        <v>6</v>
      </c>
      <c r="I3027" s="16">
        <f>VLOOKUP(Ventas[[#This Row],[Estado]], Población[#All], 2, 0)</f>
        <v>6266000</v>
      </c>
      <c r="J3027" t="s">
        <v>62</v>
      </c>
      <c r="K3027" t="s">
        <v>73</v>
      </c>
      <c r="L3027">
        <v>1</v>
      </c>
      <c r="M3027" s="2">
        <v>144</v>
      </c>
      <c r="N3027" s="2">
        <v>215</v>
      </c>
      <c r="O3027" s="2">
        <f>Ventas[[#This Row],[Cantidad]]*Ventas[[#This Row],[Costo unitario]]</f>
        <v>144</v>
      </c>
      <c r="P3027" s="2">
        <f>Ventas[[#This Row],[Cantidad]]*Ventas[[#This Row],[Precio unitario]]</f>
        <v>215</v>
      </c>
    </row>
    <row r="3028" spans="2:16" x14ac:dyDescent="0.3">
      <c r="B3028" s="1">
        <v>42536</v>
      </c>
      <c r="C3028">
        <v>2016</v>
      </c>
      <c r="D3028" t="s">
        <v>54</v>
      </c>
      <c r="E3028">
        <v>51</v>
      </c>
      <c r="F3028" t="s">
        <v>90</v>
      </c>
      <c r="G3028" t="s">
        <v>37</v>
      </c>
      <c r="H3028" t="s">
        <v>6</v>
      </c>
      <c r="I3028" s="16">
        <f>VLOOKUP(Ventas[[#This Row],[Estado]], Población[#All], 2, 0)</f>
        <v>6266000</v>
      </c>
      <c r="J3028" t="s">
        <v>61</v>
      </c>
      <c r="K3028" t="s">
        <v>66</v>
      </c>
      <c r="L3028">
        <v>2</v>
      </c>
      <c r="M3028" s="2">
        <v>227.5</v>
      </c>
      <c r="N3028" s="2">
        <v>358</v>
      </c>
      <c r="O3028" s="2">
        <f>Ventas[[#This Row],[Cantidad]]*Ventas[[#This Row],[Costo unitario]]</f>
        <v>455</v>
      </c>
      <c r="P3028" s="2">
        <f>Ventas[[#This Row],[Cantidad]]*Ventas[[#This Row],[Precio unitario]]</f>
        <v>716</v>
      </c>
    </row>
    <row r="3029" spans="2:16" x14ac:dyDescent="0.3">
      <c r="B3029" s="1">
        <v>42549</v>
      </c>
      <c r="C3029">
        <v>2016</v>
      </c>
      <c r="D3029" t="s">
        <v>54</v>
      </c>
      <c r="E3029">
        <v>51</v>
      </c>
      <c r="F3029" t="s">
        <v>90</v>
      </c>
      <c r="G3029" t="s">
        <v>37</v>
      </c>
      <c r="H3029" t="s">
        <v>6</v>
      </c>
      <c r="I3029" s="16">
        <f>VLOOKUP(Ventas[[#This Row],[Estado]], Población[#All], 2, 0)</f>
        <v>6266000</v>
      </c>
      <c r="J3029" t="s">
        <v>63</v>
      </c>
      <c r="K3029" t="s">
        <v>74</v>
      </c>
      <c r="L3029">
        <v>2</v>
      </c>
      <c r="M3029" s="2">
        <v>1192</v>
      </c>
      <c r="N3029" s="2">
        <v>1594.5</v>
      </c>
      <c r="O3029" s="2">
        <f>Ventas[[#This Row],[Cantidad]]*Ventas[[#This Row],[Costo unitario]]</f>
        <v>2384</v>
      </c>
      <c r="P3029" s="2">
        <f>Ventas[[#This Row],[Cantidad]]*Ventas[[#This Row],[Precio unitario]]</f>
        <v>3189</v>
      </c>
    </row>
    <row r="3030" spans="2:16" x14ac:dyDescent="0.3">
      <c r="B3030" s="1">
        <v>42549</v>
      </c>
      <c r="C3030">
        <v>2016</v>
      </c>
      <c r="D3030" t="s">
        <v>54</v>
      </c>
      <c r="E3030">
        <v>51</v>
      </c>
      <c r="F3030" t="s">
        <v>90</v>
      </c>
      <c r="G3030" t="s">
        <v>37</v>
      </c>
      <c r="H3030" t="s">
        <v>6</v>
      </c>
      <c r="I3030" s="16">
        <f>VLOOKUP(Ventas[[#This Row],[Estado]], Población[#All], 2, 0)</f>
        <v>6266000</v>
      </c>
      <c r="J3030" t="s">
        <v>61</v>
      </c>
      <c r="K3030" t="s">
        <v>78</v>
      </c>
      <c r="L3030">
        <v>3</v>
      </c>
      <c r="M3030" s="2">
        <v>45</v>
      </c>
      <c r="N3030" s="2">
        <v>65.333332999999996</v>
      </c>
      <c r="O3030" s="2">
        <f>Ventas[[#This Row],[Cantidad]]*Ventas[[#This Row],[Costo unitario]]</f>
        <v>135</v>
      </c>
      <c r="P3030" s="2">
        <f>Ventas[[#This Row],[Cantidad]]*Ventas[[#This Row],[Precio unitario]]</f>
        <v>195.999999</v>
      </c>
    </row>
    <row r="3031" spans="2:16" x14ac:dyDescent="0.3">
      <c r="B3031" s="1">
        <v>42549</v>
      </c>
      <c r="C3031">
        <v>2016</v>
      </c>
      <c r="D3031" t="s">
        <v>54</v>
      </c>
      <c r="E3031">
        <v>51</v>
      </c>
      <c r="F3031" t="s">
        <v>90</v>
      </c>
      <c r="G3031" t="s">
        <v>37</v>
      </c>
      <c r="H3031" t="s">
        <v>6</v>
      </c>
      <c r="I3031" s="16">
        <f>VLOOKUP(Ventas[[#This Row],[Estado]], Población[#All], 2, 0)</f>
        <v>6266000</v>
      </c>
      <c r="J3031" t="s">
        <v>61</v>
      </c>
      <c r="K3031" t="s">
        <v>78</v>
      </c>
      <c r="L3031">
        <v>2</v>
      </c>
      <c r="M3031" s="2">
        <v>27</v>
      </c>
      <c r="N3031" s="2">
        <v>41.5</v>
      </c>
      <c r="O3031" s="2">
        <f>Ventas[[#This Row],[Cantidad]]*Ventas[[#This Row],[Costo unitario]]</f>
        <v>54</v>
      </c>
      <c r="P3031" s="2">
        <f>Ventas[[#This Row],[Cantidad]]*Ventas[[#This Row],[Precio unitario]]</f>
        <v>83</v>
      </c>
    </row>
    <row r="3032" spans="2:16" x14ac:dyDescent="0.3">
      <c r="B3032" s="1">
        <v>42549</v>
      </c>
      <c r="C3032">
        <v>2016</v>
      </c>
      <c r="D3032" t="s">
        <v>54</v>
      </c>
      <c r="E3032">
        <v>51</v>
      </c>
      <c r="F3032" t="s">
        <v>90</v>
      </c>
      <c r="G3032" t="s">
        <v>37</v>
      </c>
      <c r="H3032" t="s">
        <v>6</v>
      </c>
      <c r="I3032" s="16">
        <f>VLOOKUP(Ventas[[#This Row],[Estado]], Población[#All], 2, 0)</f>
        <v>6266000</v>
      </c>
      <c r="J3032" t="s">
        <v>62</v>
      </c>
      <c r="K3032" t="s">
        <v>70</v>
      </c>
      <c r="L3032">
        <v>2</v>
      </c>
      <c r="M3032" s="2">
        <v>216</v>
      </c>
      <c r="N3032" s="2">
        <v>314.5</v>
      </c>
      <c r="O3032" s="2">
        <f>Ventas[[#This Row],[Cantidad]]*Ventas[[#This Row],[Costo unitario]]</f>
        <v>432</v>
      </c>
      <c r="P3032" s="2">
        <f>Ventas[[#This Row],[Cantidad]]*Ventas[[#This Row],[Precio unitario]]</f>
        <v>629</v>
      </c>
    </row>
    <row r="3033" spans="2:16" x14ac:dyDescent="0.3">
      <c r="B3033" s="1">
        <v>42549</v>
      </c>
      <c r="C3033">
        <v>2016</v>
      </c>
      <c r="D3033" t="s">
        <v>54</v>
      </c>
      <c r="E3033">
        <v>51</v>
      </c>
      <c r="F3033" t="s">
        <v>90</v>
      </c>
      <c r="G3033" t="s">
        <v>37</v>
      </c>
      <c r="H3033" t="s">
        <v>6</v>
      </c>
      <c r="I3033" s="16">
        <f>VLOOKUP(Ventas[[#This Row],[Estado]], Población[#All], 2, 0)</f>
        <v>6266000</v>
      </c>
      <c r="J3033" t="s">
        <v>62</v>
      </c>
      <c r="K3033" t="s">
        <v>73</v>
      </c>
      <c r="L3033">
        <v>1</v>
      </c>
      <c r="M3033" s="2">
        <v>189</v>
      </c>
      <c r="N3033" s="2">
        <v>267</v>
      </c>
      <c r="O3033" s="2">
        <f>Ventas[[#This Row],[Cantidad]]*Ventas[[#This Row],[Costo unitario]]</f>
        <v>189</v>
      </c>
      <c r="P3033" s="2">
        <f>Ventas[[#This Row],[Cantidad]]*Ventas[[#This Row],[Precio unitario]]</f>
        <v>267</v>
      </c>
    </row>
    <row r="3034" spans="2:16" hidden="1" x14ac:dyDescent="0.3">
      <c r="B3034" s="1">
        <v>42059</v>
      </c>
      <c r="C3034">
        <v>2015</v>
      </c>
      <c r="D3034" t="s">
        <v>50</v>
      </c>
      <c r="E3034">
        <v>51</v>
      </c>
      <c r="F3034" t="s">
        <v>90</v>
      </c>
      <c r="G3034" t="s">
        <v>37</v>
      </c>
      <c r="H3034" t="s">
        <v>6</v>
      </c>
      <c r="I3034" s="16">
        <f>VLOOKUP(Ventas[[#This Row],[Estado]], Población[#All], 2, 0)</f>
        <v>6266000</v>
      </c>
      <c r="J3034" t="s">
        <v>63</v>
      </c>
      <c r="K3034" t="s">
        <v>67</v>
      </c>
      <c r="L3034">
        <v>2</v>
      </c>
      <c r="M3034" s="2">
        <v>1035.5</v>
      </c>
      <c r="N3034" s="2">
        <v>1171.5</v>
      </c>
      <c r="O3034" s="2">
        <f>Ventas[[#This Row],[Cantidad]]*Ventas[[#This Row],[Costo unitario]]</f>
        <v>2071</v>
      </c>
      <c r="P3034" s="2">
        <f>Ventas[[#This Row],[Cantidad]]*Ventas[[#This Row],[Precio unitario]]</f>
        <v>2343</v>
      </c>
    </row>
    <row r="3035" spans="2:16" hidden="1" x14ac:dyDescent="0.3">
      <c r="B3035" s="1">
        <v>42281</v>
      </c>
      <c r="C3035">
        <v>2015</v>
      </c>
      <c r="D3035" t="s">
        <v>58</v>
      </c>
      <c r="E3035">
        <v>51</v>
      </c>
      <c r="F3035" t="s">
        <v>90</v>
      </c>
      <c r="G3035" t="s">
        <v>37</v>
      </c>
      <c r="H3035" t="s">
        <v>6</v>
      </c>
      <c r="I3035" s="16">
        <f>VLOOKUP(Ventas[[#This Row],[Estado]], Población[#All], 2, 0)</f>
        <v>6266000</v>
      </c>
      <c r="J3035" t="s">
        <v>63</v>
      </c>
      <c r="K3035" t="s">
        <v>67</v>
      </c>
      <c r="L3035">
        <v>3</v>
      </c>
      <c r="M3035" s="2">
        <v>773.33</v>
      </c>
      <c r="N3035" s="2">
        <v>964.66666699999996</v>
      </c>
      <c r="O3035" s="2">
        <f>Ventas[[#This Row],[Cantidad]]*Ventas[[#This Row],[Costo unitario]]</f>
        <v>2319.9900000000002</v>
      </c>
      <c r="P3035" s="2">
        <f>Ventas[[#This Row],[Cantidad]]*Ventas[[#This Row],[Precio unitario]]</f>
        <v>2894.0000009999999</v>
      </c>
    </row>
    <row r="3036" spans="2:16" hidden="1" x14ac:dyDescent="0.3">
      <c r="B3036" s="1">
        <v>42281</v>
      </c>
      <c r="C3036">
        <v>2015</v>
      </c>
      <c r="D3036" t="s">
        <v>58</v>
      </c>
      <c r="E3036">
        <v>51</v>
      </c>
      <c r="F3036" t="s">
        <v>90</v>
      </c>
      <c r="G3036" t="s">
        <v>37</v>
      </c>
      <c r="H3036" t="s">
        <v>6</v>
      </c>
      <c r="I3036" s="16">
        <f>VLOOKUP(Ventas[[#This Row],[Estado]], Población[#All], 2, 0)</f>
        <v>6266000</v>
      </c>
      <c r="J3036" t="s">
        <v>61</v>
      </c>
      <c r="K3036" t="s">
        <v>69</v>
      </c>
      <c r="L3036">
        <v>3</v>
      </c>
      <c r="M3036" s="2">
        <v>55</v>
      </c>
      <c r="N3036" s="2">
        <v>69.666667000000004</v>
      </c>
      <c r="O3036" s="2">
        <f>Ventas[[#This Row],[Cantidad]]*Ventas[[#This Row],[Costo unitario]]</f>
        <v>165</v>
      </c>
      <c r="P3036" s="2">
        <f>Ventas[[#This Row],[Cantidad]]*Ventas[[#This Row],[Precio unitario]]</f>
        <v>209.000001</v>
      </c>
    </row>
    <row r="3037" spans="2:16" x14ac:dyDescent="0.3">
      <c r="B3037" s="1">
        <v>42383</v>
      </c>
      <c r="C3037">
        <v>2016</v>
      </c>
      <c r="D3037" t="s">
        <v>49</v>
      </c>
      <c r="E3037">
        <v>43</v>
      </c>
      <c r="F3037" t="s">
        <v>90</v>
      </c>
      <c r="G3037" t="s">
        <v>36</v>
      </c>
      <c r="H3037" t="s">
        <v>5</v>
      </c>
      <c r="I3037" s="16">
        <f>VLOOKUP(Ventas[[#This Row],[Estado]], Población[#All], 2, 0)</f>
        <v>55980000</v>
      </c>
      <c r="J3037" t="s">
        <v>62</v>
      </c>
      <c r="K3037" t="s">
        <v>73</v>
      </c>
      <c r="L3037">
        <v>1</v>
      </c>
      <c r="M3037" s="2">
        <v>63</v>
      </c>
      <c r="N3037" s="2">
        <v>78</v>
      </c>
      <c r="O3037" s="2">
        <f>Ventas[[#This Row],[Cantidad]]*Ventas[[#This Row],[Costo unitario]]</f>
        <v>63</v>
      </c>
      <c r="P3037" s="2">
        <f>Ventas[[#This Row],[Cantidad]]*Ventas[[#This Row],[Precio unitario]]</f>
        <v>78</v>
      </c>
    </row>
    <row r="3038" spans="2:16" x14ac:dyDescent="0.3">
      <c r="B3038" s="1">
        <v>42384</v>
      </c>
      <c r="C3038">
        <v>2016</v>
      </c>
      <c r="D3038" t="s">
        <v>49</v>
      </c>
      <c r="E3038">
        <v>43</v>
      </c>
      <c r="F3038" t="s">
        <v>90</v>
      </c>
      <c r="G3038" t="s">
        <v>36</v>
      </c>
      <c r="H3038" t="s">
        <v>5</v>
      </c>
      <c r="I3038" s="16">
        <f>VLOOKUP(Ventas[[#This Row],[Estado]], Población[#All], 2, 0)</f>
        <v>55980000</v>
      </c>
      <c r="J3038" t="s">
        <v>63</v>
      </c>
      <c r="K3038" t="s">
        <v>67</v>
      </c>
      <c r="L3038">
        <v>2</v>
      </c>
      <c r="M3038" s="2">
        <v>1147.5</v>
      </c>
      <c r="N3038" s="2">
        <v>1271.5</v>
      </c>
      <c r="O3038" s="2">
        <f>Ventas[[#This Row],[Cantidad]]*Ventas[[#This Row],[Costo unitario]]</f>
        <v>2295</v>
      </c>
      <c r="P3038" s="2">
        <f>Ventas[[#This Row],[Cantidad]]*Ventas[[#This Row],[Precio unitario]]</f>
        <v>2543</v>
      </c>
    </row>
    <row r="3039" spans="2:16" x14ac:dyDescent="0.3">
      <c r="B3039" s="1">
        <v>42389</v>
      </c>
      <c r="C3039">
        <v>2016</v>
      </c>
      <c r="D3039" t="s">
        <v>49</v>
      </c>
      <c r="E3039">
        <v>43</v>
      </c>
      <c r="F3039" t="s">
        <v>90</v>
      </c>
      <c r="G3039" t="s">
        <v>36</v>
      </c>
      <c r="H3039" t="s">
        <v>5</v>
      </c>
      <c r="I3039" s="16">
        <f>VLOOKUP(Ventas[[#This Row],[Estado]], Población[#All], 2, 0)</f>
        <v>55980000</v>
      </c>
      <c r="J3039" t="s">
        <v>63</v>
      </c>
      <c r="K3039" t="s">
        <v>67</v>
      </c>
      <c r="L3039">
        <v>1</v>
      </c>
      <c r="M3039" s="2">
        <v>2320</v>
      </c>
      <c r="N3039" s="2">
        <v>2156</v>
      </c>
      <c r="O3039" s="2">
        <f>Ventas[[#This Row],[Cantidad]]*Ventas[[#This Row],[Costo unitario]]</f>
        <v>2320</v>
      </c>
      <c r="P3039" s="2">
        <f>Ventas[[#This Row],[Cantidad]]*Ventas[[#This Row],[Precio unitario]]</f>
        <v>2156</v>
      </c>
    </row>
    <row r="3040" spans="2:16" x14ac:dyDescent="0.3">
      <c r="B3040" s="1">
        <v>42389</v>
      </c>
      <c r="C3040">
        <v>2016</v>
      </c>
      <c r="D3040" t="s">
        <v>49</v>
      </c>
      <c r="E3040">
        <v>43</v>
      </c>
      <c r="F3040" t="s">
        <v>90</v>
      </c>
      <c r="G3040" t="s">
        <v>36</v>
      </c>
      <c r="H3040" t="s">
        <v>5</v>
      </c>
      <c r="I3040" s="16">
        <f>VLOOKUP(Ventas[[#This Row],[Estado]], Población[#All], 2, 0)</f>
        <v>55980000</v>
      </c>
      <c r="J3040" t="s">
        <v>63</v>
      </c>
      <c r="K3040" t="s">
        <v>67</v>
      </c>
      <c r="L3040">
        <v>2</v>
      </c>
      <c r="M3040" s="2">
        <v>1160</v>
      </c>
      <c r="N3040" s="2">
        <v>1202.5</v>
      </c>
      <c r="O3040" s="2">
        <f>Ventas[[#This Row],[Cantidad]]*Ventas[[#This Row],[Costo unitario]]</f>
        <v>2320</v>
      </c>
      <c r="P3040" s="2">
        <f>Ventas[[#This Row],[Cantidad]]*Ventas[[#This Row],[Precio unitario]]</f>
        <v>2405</v>
      </c>
    </row>
    <row r="3041" spans="2:16" x14ac:dyDescent="0.3">
      <c r="B3041" s="1">
        <v>42393</v>
      </c>
      <c r="C3041">
        <v>2016</v>
      </c>
      <c r="D3041" t="s">
        <v>49</v>
      </c>
      <c r="E3041">
        <v>43</v>
      </c>
      <c r="F3041" t="s">
        <v>90</v>
      </c>
      <c r="G3041" t="s">
        <v>36</v>
      </c>
      <c r="H3041" t="s">
        <v>5</v>
      </c>
      <c r="I3041" s="16">
        <f>VLOOKUP(Ventas[[#This Row],[Estado]], Población[#All], 2, 0)</f>
        <v>55980000</v>
      </c>
      <c r="J3041" t="s">
        <v>63</v>
      </c>
      <c r="K3041" t="s">
        <v>67</v>
      </c>
      <c r="L3041">
        <v>2</v>
      </c>
      <c r="M3041" s="2">
        <v>1160</v>
      </c>
      <c r="N3041" s="2">
        <v>1149.5</v>
      </c>
      <c r="O3041" s="2">
        <f>Ventas[[#This Row],[Cantidad]]*Ventas[[#This Row],[Costo unitario]]</f>
        <v>2320</v>
      </c>
      <c r="P3041" s="2">
        <f>Ventas[[#This Row],[Cantidad]]*Ventas[[#This Row],[Precio unitario]]</f>
        <v>2299</v>
      </c>
    </row>
    <row r="3042" spans="2:16" x14ac:dyDescent="0.3">
      <c r="B3042" s="1">
        <v>42393</v>
      </c>
      <c r="C3042">
        <v>2016</v>
      </c>
      <c r="D3042" t="s">
        <v>49</v>
      </c>
      <c r="E3042">
        <v>43</v>
      </c>
      <c r="F3042" t="s">
        <v>90</v>
      </c>
      <c r="G3042" t="s">
        <v>36</v>
      </c>
      <c r="H3042" t="s">
        <v>5</v>
      </c>
      <c r="I3042" s="16">
        <f>VLOOKUP(Ventas[[#This Row],[Estado]], Población[#All], 2, 0)</f>
        <v>55980000</v>
      </c>
      <c r="J3042" t="s">
        <v>62</v>
      </c>
      <c r="K3042" t="s">
        <v>73</v>
      </c>
      <c r="L3042">
        <v>2</v>
      </c>
      <c r="M3042" s="2">
        <v>63</v>
      </c>
      <c r="N3042" s="2">
        <v>86.5</v>
      </c>
      <c r="O3042" s="2">
        <f>Ventas[[#This Row],[Cantidad]]*Ventas[[#This Row],[Costo unitario]]</f>
        <v>126</v>
      </c>
      <c r="P3042" s="2">
        <f>Ventas[[#This Row],[Cantidad]]*Ventas[[#This Row],[Precio unitario]]</f>
        <v>173</v>
      </c>
    </row>
    <row r="3043" spans="2:16" x14ac:dyDescent="0.3">
      <c r="B3043" s="1">
        <v>42404</v>
      </c>
      <c r="C3043">
        <v>2016</v>
      </c>
      <c r="D3043" t="s">
        <v>50</v>
      </c>
      <c r="E3043">
        <v>43</v>
      </c>
      <c r="F3043" t="s">
        <v>90</v>
      </c>
      <c r="G3043" t="s">
        <v>36</v>
      </c>
      <c r="H3043" t="s">
        <v>5</v>
      </c>
      <c r="I3043" s="16">
        <f>VLOOKUP(Ventas[[#This Row],[Estado]], Población[#All], 2, 0)</f>
        <v>55980000</v>
      </c>
      <c r="J3043" t="s">
        <v>63</v>
      </c>
      <c r="K3043" t="s">
        <v>67</v>
      </c>
      <c r="L3043">
        <v>2</v>
      </c>
      <c r="M3043" s="2">
        <v>1147.5</v>
      </c>
      <c r="N3043" s="2">
        <v>1277</v>
      </c>
      <c r="O3043" s="2">
        <f>Ventas[[#This Row],[Cantidad]]*Ventas[[#This Row],[Costo unitario]]</f>
        <v>2295</v>
      </c>
      <c r="P3043" s="2">
        <f>Ventas[[#This Row],[Cantidad]]*Ventas[[#This Row],[Precio unitario]]</f>
        <v>2554</v>
      </c>
    </row>
    <row r="3044" spans="2:16" x14ac:dyDescent="0.3">
      <c r="B3044" s="1">
        <v>42430</v>
      </c>
      <c r="C3044">
        <v>2016</v>
      </c>
      <c r="D3044" t="s">
        <v>51</v>
      </c>
      <c r="E3044">
        <v>43</v>
      </c>
      <c r="F3044" t="s">
        <v>90</v>
      </c>
      <c r="G3044" t="s">
        <v>36</v>
      </c>
      <c r="H3044" t="s">
        <v>5</v>
      </c>
      <c r="I3044" s="16">
        <f>VLOOKUP(Ventas[[#This Row],[Estado]], Población[#All], 2, 0)</f>
        <v>55980000</v>
      </c>
      <c r="J3044" t="s">
        <v>63</v>
      </c>
      <c r="K3044" t="s">
        <v>67</v>
      </c>
      <c r="L3044">
        <v>2</v>
      </c>
      <c r="M3044" s="2">
        <v>1147.5</v>
      </c>
      <c r="N3044" s="2">
        <v>1311.5</v>
      </c>
      <c r="O3044" s="2">
        <f>Ventas[[#This Row],[Cantidad]]*Ventas[[#This Row],[Costo unitario]]</f>
        <v>2295</v>
      </c>
      <c r="P3044" s="2">
        <f>Ventas[[#This Row],[Cantidad]]*Ventas[[#This Row],[Precio unitario]]</f>
        <v>2623</v>
      </c>
    </row>
    <row r="3045" spans="2:16" x14ac:dyDescent="0.3">
      <c r="B3045" s="1">
        <v>42438</v>
      </c>
      <c r="C3045">
        <v>2016</v>
      </c>
      <c r="D3045" t="s">
        <v>51</v>
      </c>
      <c r="E3045">
        <v>43</v>
      </c>
      <c r="F3045" t="s">
        <v>90</v>
      </c>
      <c r="G3045" t="s">
        <v>36</v>
      </c>
      <c r="H3045" t="s">
        <v>5</v>
      </c>
      <c r="I3045" s="16">
        <f>VLOOKUP(Ventas[[#This Row],[Estado]], Población[#All], 2, 0)</f>
        <v>55980000</v>
      </c>
      <c r="J3045" t="s">
        <v>63</v>
      </c>
      <c r="K3045" t="s">
        <v>77</v>
      </c>
      <c r="L3045">
        <v>2</v>
      </c>
      <c r="M3045" s="2">
        <v>270</v>
      </c>
      <c r="N3045" s="2">
        <v>279.5</v>
      </c>
      <c r="O3045" s="2">
        <f>Ventas[[#This Row],[Cantidad]]*Ventas[[#This Row],[Costo unitario]]</f>
        <v>540</v>
      </c>
      <c r="P3045" s="2">
        <f>Ventas[[#This Row],[Cantidad]]*Ventas[[#This Row],[Precio unitario]]</f>
        <v>559</v>
      </c>
    </row>
    <row r="3046" spans="2:16" x14ac:dyDescent="0.3">
      <c r="B3046" s="1">
        <v>42491</v>
      </c>
      <c r="C3046">
        <v>2016</v>
      </c>
      <c r="D3046" t="s">
        <v>53</v>
      </c>
      <c r="E3046">
        <v>43</v>
      </c>
      <c r="F3046" t="s">
        <v>90</v>
      </c>
      <c r="G3046" t="s">
        <v>36</v>
      </c>
      <c r="H3046" t="s">
        <v>5</v>
      </c>
      <c r="I3046" s="16">
        <f>VLOOKUP(Ventas[[#This Row],[Estado]], Población[#All], 2, 0)</f>
        <v>55980000</v>
      </c>
      <c r="J3046" t="s">
        <v>63</v>
      </c>
      <c r="K3046" t="s">
        <v>77</v>
      </c>
      <c r="L3046">
        <v>2</v>
      </c>
      <c r="M3046" s="2">
        <v>270</v>
      </c>
      <c r="N3046" s="2">
        <v>295.5</v>
      </c>
      <c r="O3046" s="2">
        <f>Ventas[[#This Row],[Cantidad]]*Ventas[[#This Row],[Costo unitario]]</f>
        <v>540</v>
      </c>
      <c r="P3046" s="2">
        <f>Ventas[[#This Row],[Cantidad]]*Ventas[[#This Row],[Precio unitario]]</f>
        <v>591</v>
      </c>
    </row>
    <row r="3047" spans="2:16" x14ac:dyDescent="0.3">
      <c r="B3047" s="1">
        <v>42491</v>
      </c>
      <c r="C3047">
        <v>2016</v>
      </c>
      <c r="D3047" t="s">
        <v>53</v>
      </c>
      <c r="E3047">
        <v>43</v>
      </c>
      <c r="F3047" t="s">
        <v>90</v>
      </c>
      <c r="G3047" t="s">
        <v>36</v>
      </c>
      <c r="H3047" t="s">
        <v>5</v>
      </c>
      <c r="I3047" s="16">
        <f>VLOOKUP(Ventas[[#This Row],[Estado]], Población[#All], 2, 0)</f>
        <v>55980000</v>
      </c>
      <c r="J3047" t="s">
        <v>62</v>
      </c>
      <c r="K3047" t="s">
        <v>73</v>
      </c>
      <c r="L3047">
        <v>3</v>
      </c>
      <c r="M3047" s="2">
        <v>24</v>
      </c>
      <c r="N3047" s="2">
        <v>31.666667</v>
      </c>
      <c r="O3047" s="2">
        <f>Ventas[[#This Row],[Cantidad]]*Ventas[[#This Row],[Costo unitario]]</f>
        <v>72</v>
      </c>
      <c r="P3047" s="2">
        <f>Ventas[[#This Row],[Cantidad]]*Ventas[[#This Row],[Precio unitario]]</f>
        <v>95.000000999999997</v>
      </c>
    </row>
    <row r="3048" spans="2:16" x14ac:dyDescent="0.3">
      <c r="B3048" s="1">
        <v>42501</v>
      </c>
      <c r="C3048">
        <v>2016</v>
      </c>
      <c r="D3048" t="s">
        <v>53</v>
      </c>
      <c r="E3048">
        <v>43</v>
      </c>
      <c r="F3048" t="s">
        <v>90</v>
      </c>
      <c r="G3048" t="s">
        <v>36</v>
      </c>
      <c r="H3048" t="s">
        <v>5</v>
      </c>
      <c r="I3048" s="16">
        <f>VLOOKUP(Ventas[[#This Row],[Estado]], Población[#All], 2, 0)</f>
        <v>55980000</v>
      </c>
      <c r="J3048" t="s">
        <v>62</v>
      </c>
      <c r="K3048" t="s">
        <v>73</v>
      </c>
      <c r="L3048">
        <v>3</v>
      </c>
      <c r="M3048" s="2">
        <v>3</v>
      </c>
      <c r="N3048" s="2">
        <v>3.6666669999999999</v>
      </c>
      <c r="O3048" s="2">
        <f>Ventas[[#This Row],[Cantidad]]*Ventas[[#This Row],[Costo unitario]]</f>
        <v>9</v>
      </c>
      <c r="P3048" s="2">
        <f>Ventas[[#This Row],[Cantidad]]*Ventas[[#This Row],[Precio unitario]]</f>
        <v>11.000000999999999</v>
      </c>
    </row>
    <row r="3049" spans="2:16" x14ac:dyDescent="0.3">
      <c r="B3049" s="1">
        <v>42501</v>
      </c>
      <c r="C3049">
        <v>2016</v>
      </c>
      <c r="D3049" t="s">
        <v>53</v>
      </c>
      <c r="E3049">
        <v>43</v>
      </c>
      <c r="F3049" t="s">
        <v>90</v>
      </c>
      <c r="G3049" t="s">
        <v>36</v>
      </c>
      <c r="H3049" t="s">
        <v>5</v>
      </c>
      <c r="I3049" s="16">
        <f>VLOOKUP(Ventas[[#This Row],[Estado]], Población[#All], 2, 0)</f>
        <v>55980000</v>
      </c>
      <c r="J3049" t="s">
        <v>63</v>
      </c>
      <c r="K3049" t="s">
        <v>67</v>
      </c>
      <c r="L3049">
        <v>2</v>
      </c>
      <c r="M3049" s="2">
        <v>282.5</v>
      </c>
      <c r="N3049" s="2">
        <v>334</v>
      </c>
      <c r="O3049" s="2">
        <f>Ventas[[#This Row],[Cantidad]]*Ventas[[#This Row],[Costo unitario]]</f>
        <v>565</v>
      </c>
      <c r="P3049" s="2">
        <f>Ventas[[#This Row],[Cantidad]]*Ventas[[#This Row],[Precio unitario]]</f>
        <v>668</v>
      </c>
    </row>
    <row r="3050" spans="2:16" x14ac:dyDescent="0.3">
      <c r="B3050" s="1">
        <v>42519</v>
      </c>
      <c r="C3050">
        <v>2016</v>
      </c>
      <c r="D3050" t="s">
        <v>53</v>
      </c>
      <c r="E3050">
        <v>43</v>
      </c>
      <c r="F3050" t="s">
        <v>90</v>
      </c>
      <c r="G3050" t="s">
        <v>36</v>
      </c>
      <c r="H3050" t="s">
        <v>5</v>
      </c>
      <c r="I3050" s="16">
        <f>VLOOKUP(Ventas[[#This Row],[Estado]], Población[#All], 2, 0)</f>
        <v>55980000</v>
      </c>
      <c r="J3050" t="s">
        <v>63</v>
      </c>
      <c r="K3050" t="s">
        <v>77</v>
      </c>
      <c r="L3050">
        <v>1</v>
      </c>
      <c r="M3050" s="2">
        <v>1701</v>
      </c>
      <c r="N3050" s="2">
        <v>1928</v>
      </c>
      <c r="O3050" s="2">
        <f>Ventas[[#This Row],[Cantidad]]*Ventas[[#This Row],[Costo unitario]]</f>
        <v>1701</v>
      </c>
      <c r="P3050" s="2">
        <f>Ventas[[#This Row],[Cantidad]]*Ventas[[#This Row],[Precio unitario]]</f>
        <v>1928</v>
      </c>
    </row>
    <row r="3051" spans="2:16" x14ac:dyDescent="0.3">
      <c r="B3051" s="1">
        <v>42526</v>
      </c>
      <c r="C3051">
        <v>2016</v>
      </c>
      <c r="D3051" t="s">
        <v>54</v>
      </c>
      <c r="E3051">
        <v>43</v>
      </c>
      <c r="F3051" t="s">
        <v>90</v>
      </c>
      <c r="G3051" t="s">
        <v>36</v>
      </c>
      <c r="H3051" t="s">
        <v>5</v>
      </c>
      <c r="I3051" s="16">
        <f>VLOOKUP(Ventas[[#This Row],[Estado]], Población[#All], 2, 0)</f>
        <v>55980000</v>
      </c>
      <c r="J3051" t="s">
        <v>63</v>
      </c>
      <c r="K3051" t="s">
        <v>67</v>
      </c>
      <c r="L3051">
        <v>2</v>
      </c>
      <c r="M3051" s="2">
        <v>1160</v>
      </c>
      <c r="N3051" s="2">
        <v>1242</v>
      </c>
      <c r="O3051" s="2">
        <f>Ventas[[#This Row],[Cantidad]]*Ventas[[#This Row],[Costo unitario]]</f>
        <v>2320</v>
      </c>
      <c r="P3051" s="2">
        <f>Ventas[[#This Row],[Cantidad]]*Ventas[[#This Row],[Precio unitario]]</f>
        <v>2484</v>
      </c>
    </row>
    <row r="3052" spans="2:16" x14ac:dyDescent="0.3">
      <c r="B3052" s="1">
        <v>42544</v>
      </c>
      <c r="C3052">
        <v>2016</v>
      </c>
      <c r="D3052" t="s">
        <v>54</v>
      </c>
      <c r="E3052">
        <v>43</v>
      </c>
      <c r="F3052" t="s">
        <v>90</v>
      </c>
      <c r="G3052" t="s">
        <v>36</v>
      </c>
      <c r="H3052" t="s">
        <v>5</v>
      </c>
      <c r="I3052" s="16">
        <f>VLOOKUP(Ventas[[#This Row],[Estado]], Población[#All], 2, 0)</f>
        <v>55980000</v>
      </c>
      <c r="J3052" t="s">
        <v>62</v>
      </c>
      <c r="K3052" t="s">
        <v>73</v>
      </c>
      <c r="L3052">
        <v>3</v>
      </c>
      <c r="M3052" s="2">
        <v>63</v>
      </c>
      <c r="N3052" s="2">
        <v>88</v>
      </c>
      <c r="O3052" s="2">
        <f>Ventas[[#This Row],[Cantidad]]*Ventas[[#This Row],[Costo unitario]]</f>
        <v>189</v>
      </c>
      <c r="P3052" s="2">
        <f>Ventas[[#This Row],[Cantidad]]*Ventas[[#This Row],[Precio unitario]]</f>
        <v>264</v>
      </c>
    </row>
    <row r="3053" spans="2:16" x14ac:dyDescent="0.3">
      <c r="B3053" s="1">
        <v>42548</v>
      </c>
      <c r="C3053">
        <v>2016</v>
      </c>
      <c r="D3053" t="s">
        <v>54</v>
      </c>
      <c r="E3053">
        <v>43</v>
      </c>
      <c r="F3053" t="s">
        <v>90</v>
      </c>
      <c r="G3053" t="s">
        <v>36</v>
      </c>
      <c r="H3053" t="s">
        <v>5</v>
      </c>
      <c r="I3053" s="16">
        <f>VLOOKUP(Ventas[[#This Row],[Estado]], Población[#All], 2, 0)</f>
        <v>55980000</v>
      </c>
      <c r="J3053" t="s">
        <v>63</v>
      </c>
      <c r="K3053" t="s">
        <v>77</v>
      </c>
      <c r="L3053">
        <v>3</v>
      </c>
      <c r="M3053" s="2">
        <v>567</v>
      </c>
      <c r="N3053" s="2">
        <v>673</v>
      </c>
      <c r="O3053" s="2">
        <f>Ventas[[#This Row],[Cantidad]]*Ventas[[#This Row],[Costo unitario]]</f>
        <v>1701</v>
      </c>
      <c r="P3053" s="2">
        <f>Ventas[[#This Row],[Cantidad]]*Ventas[[#This Row],[Precio unitario]]</f>
        <v>2019</v>
      </c>
    </row>
    <row r="3054" spans="2:16" hidden="1" x14ac:dyDescent="0.3">
      <c r="B3054" s="1">
        <v>42027</v>
      </c>
      <c r="C3054">
        <v>2015</v>
      </c>
      <c r="D3054" t="s">
        <v>49</v>
      </c>
      <c r="E3054">
        <v>43</v>
      </c>
      <c r="F3054" t="s">
        <v>90</v>
      </c>
      <c r="G3054" t="s">
        <v>36</v>
      </c>
      <c r="H3054" t="s">
        <v>5</v>
      </c>
      <c r="I3054" s="16">
        <f>VLOOKUP(Ventas[[#This Row],[Estado]], Población[#All], 2, 0)</f>
        <v>55980000</v>
      </c>
      <c r="J3054" t="s">
        <v>63</v>
      </c>
      <c r="K3054" t="s">
        <v>77</v>
      </c>
      <c r="L3054">
        <v>1</v>
      </c>
      <c r="M3054" s="2">
        <v>2182</v>
      </c>
      <c r="N3054" s="2">
        <v>2211</v>
      </c>
      <c r="O3054" s="2">
        <f>Ventas[[#This Row],[Cantidad]]*Ventas[[#This Row],[Costo unitario]]</f>
        <v>2182</v>
      </c>
      <c r="P3054" s="2">
        <f>Ventas[[#This Row],[Cantidad]]*Ventas[[#This Row],[Precio unitario]]</f>
        <v>2211</v>
      </c>
    </row>
    <row r="3055" spans="2:16" hidden="1" x14ac:dyDescent="0.3">
      <c r="B3055" s="1">
        <v>42045</v>
      </c>
      <c r="C3055">
        <v>2015</v>
      </c>
      <c r="D3055" t="s">
        <v>50</v>
      </c>
      <c r="E3055">
        <v>43</v>
      </c>
      <c r="F3055" t="s">
        <v>90</v>
      </c>
      <c r="G3055" t="s">
        <v>36</v>
      </c>
      <c r="H3055" t="s">
        <v>5</v>
      </c>
      <c r="I3055" s="16">
        <f>VLOOKUP(Ventas[[#This Row],[Estado]], Población[#All], 2, 0)</f>
        <v>55980000</v>
      </c>
      <c r="J3055" t="s">
        <v>63</v>
      </c>
      <c r="K3055" t="s">
        <v>67</v>
      </c>
      <c r="L3055">
        <v>1</v>
      </c>
      <c r="M3055" s="2">
        <v>2071</v>
      </c>
      <c r="N3055" s="2">
        <v>1958</v>
      </c>
      <c r="O3055" s="2">
        <f>Ventas[[#This Row],[Cantidad]]*Ventas[[#This Row],[Costo unitario]]</f>
        <v>2071</v>
      </c>
      <c r="P3055" s="2">
        <f>Ventas[[#This Row],[Cantidad]]*Ventas[[#This Row],[Precio unitario]]</f>
        <v>1958</v>
      </c>
    </row>
    <row r="3056" spans="2:16" hidden="1" x14ac:dyDescent="0.3">
      <c r="B3056" s="1">
        <v>42145</v>
      </c>
      <c r="C3056">
        <v>2015</v>
      </c>
      <c r="D3056" t="s">
        <v>53</v>
      </c>
      <c r="E3056">
        <v>43</v>
      </c>
      <c r="F3056" t="s">
        <v>90</v>
      </c>
      <c r="G3056" t="s">
        <v>36</v>
      </c>
      <c r="H3056" t="s">
        <v>5</v>
      </c>
      <c r="I3056" s="16">
        <f>VLOOKUP(Ventas[[#This Row],[Estado]], Población[#All], 2, 0)</f>
        <v>55980000</v>
      </c>
      <c r="J3056" t="s">
        <v>63</v>
      </c>
      <c r="K3056" t="s">
        <v>77</v>
      </c>
      <c r="L3056">
        <v>1</v>
      </c>
      <c r="M3056" s="2">
        <v>2182</v>
      </c>
      <c r="N3056" s="2">
        <v>1938</v>
      </c>
      <c r="O3056" s="2">
        <f>Ventas[[#This Row],[Cantidad]]*Ventas[[#This Row],[Costo unitario]]</f>
        <v>2182</v>
      </c>
      <c r="P3056" s="2">
        <f>Ventas[[#This Row],[Cantidad]]*Ventas[[#This Row],[Precio unitario]]</f>
        <v>1938</v>
      </c>
    </row>
    <row r="3057" spans="2:16" hidden="1" x14ac:dyDescent="0.3">
      <c r="B3057" s="1">
        <v>42189</v>
      </c>
      <c r="C3057">
        <v>2015</v>
      </c>
      <c r="D3057" t="s">
        <v>55</v>
      </c>
      <c r="E3057">
        <v>43</v>
      </c>
      <c r="F3057" t="s">
        <v>90</v>
      </c>
      <c r="G3057" t="s">
        <v>36</v>
      </c>
      <c r="H3057" t="s">
        <v>5</v>
      </c>
      <c r="I3057" s="16">
        <f>VLOOKUP(Ventas[[#This Row],[Estado]], Población[#All], 2, 0)</f>
        <v>55980000</v>
      </c>
      <c r="J3057" t="s">
        <v>63</v>
      </c>
      <c r="K3057" t="s">
        <v>77</v>
      </c>
      <c r="L3057">
        <v>3</v>
      </c>
      <c r="M3057" s="2">
        <v>814.33</v>
      </c>
      <c r="N3057" s="2">
        <v>862</v>
      </c>
      <c r="O3057" s="2">
        <f>Ventas[[#This Row],[Cantidad]]*Ventas[[#This Row],[Costo unitario]]</f>
        <v>2442.9900000000002</v>
      </c>
      <c r="P3057" s="2">
        <f>Ventas[[#This Row],[Cantidad]]*Ventas[[#This Row],[Precio unitario]]</f>
        <v>2586</v>
      </c>
    </row>
    <row r="3058" spans="2:16" hidden="1" x14ac:dyDescent="0.3">
      <c r="B3058" s="1">
        <v>42229</v>
      </c>
      <c r="C3058">
        <v>2015</v>
      </c>
      <c r="D3058" t="s">
        <v>56</v>
      </c>
      <c r="E3058">
        <v>43</v>
      </c>
      <c r="F3058" t="s">
        <v>90</v>
      </c>
      <c r="G3058" t="s">
        <v>36</v>
      </c>
      <c r="H3058" t="s">
        <v>5</v>
      </c>
      <c r="I3058" s="16">
        <f>VLOOKUP(Ventas[[#This Row],[Estado]], Población[#All], 2, 0)</f>
        <v>55980000</v>
      </c>
      <c r="J3058" t="s">
        <v>63</v>
      </c>
      <c r="K3058" t="s">
        <v>67</v>
      </c>
      <c r="L3058">
        <v>1</v>
      </c>
      <c r="M3058" s="2">
        <v>2320</v>
      </c>
      <c r="N3058" s="2">
        <v>2063</v>
      </c>
      <c r="O3058" s="2">
        <f>Ventas[[#This Row],[Cantidad]]*Ventas[[#This Row],[Costo unitario]]</f>
        <v>2320</v>
      </c>
      <c r="P3058" s="2">
        <f>Ventas[[#This Row],[Cantidad]]*Ventas[[#This Row],[Precio unitario]]</f>
        <v>2063</v>
      </c>
    </row>
    <row r="3059" spans="2:16" hidden="1" x14ac:dyDescent="0.3">
      <c r="B3059" s="1">
        <v>42229</v>
      </c>
      <c r="C3059">
        <v>2015</v>
      </c>
      <c r="D3059" t="s">
        <v>56</v>
      </c>
      <c r="E3059">
        <v>43</v>
      </c>
      <c r="F3059" t="s">
        <v>90</v>
      </c>
      <c r="G3059" t="s">
        <v>36</v>
      </c>
      <c r="H3059" t="s">
        <v>5</v>
      </c>
      <c r="I3059" s="16">
        <f>VLOOKUP(Ventas[[#This Row],[Estado]], Población[#All], 2, 0)</f>
        <v>55980000</v>
      </c>
      <c r="J3059" t="s">
        <v>62</v>
      </c>
      <c r="K3059" t="s">
        <v>73</v>
      </c>
      <c r="L3059">
        <v>2</v>
      </c>
      <c r="M3059" s="2">
        <v>90</v>
      </c>
      <c r="N3059" s="2">
        <v>86</v>
      </c>
      <c r="O3059" s="2">
        <f>Ventas[[#This Row],[Cantidad]]*Ventas[[#This Row],[Costo unitario]]</f>
        <v>180</v>
      </c>
      <c r="P3059" s="2">
        <f>Ventas[[#This Row],[Cantidad]]*Ventas[[#This Row],[Precio unitario]]</f>
        <v>172</v>
      </c>
    </row>
    <row r="3060" spans="2:16" hidden="1" x14ac:dyDescent="0.3">
      <c r="B3060" s="1">
        <v>42249</v>
      </c>
      <c r="C3060">
        <v>2015</v>
      </c>
      <c r="D3060" t="s">
        <v>57</v>
      </c>
      <c r="E3060">
        <v>43</v>
      </c>
      <c r="F3060" t="s">
        <v>90</v>
      </c>
      <c r="G3060" t="s">
        <v>36</v>
      </c>
      <c r="H3060" t="s">
        <v>5</v>
      </c>
      <c r="I3060" s="16">
        <f>VLOOKUP(Ventas[[#This Row],[Estado]], Población[#All], 2, 0)</f>
        <v>55980000</v>
      </c>
      <c r="J3060" t="s">
        <v>63</v>
      </c>
      <c r="K3060" t="s">
        <v>67</v>
      </c>
      <c r="L3060">
        <v>2</v>
      </c>
      <c r="M3060" s="2">
        <v>1160</v>
      </c>
      <c r="N3060" s="2">
        <v>1108.5</v>
      </c>
      <c r="O3060" s="2">
        <f>Ventas[[#This Row],[Cantidad]]*Ventas[[#This Row],[Costo unitario]]</f>
        <v>2320</v>
      </c>
      <c r="P3060" s="2">
        <f>Ventas[[#This Row],[Cantidad]]*Ventas[[#This Row],[Precio unitario]]</f>
        <v>2217</v>
      </c>
    </row>
    <row r="3061" spans="2:16" hidden="1" x14ac:dyDescent="0.3">
      <c r="B3061" s="1">
        <v>42259</v>
      </c>
      <c r="C3061">
        <v>2015</v>
      </c>
      <c r="D3061" t="s">
        <v>57</v>
      </c>
      <c r="E3061">
        <v>43</v>
      </c>
      <c r="F3061" t="s">
        <v>90</v>
      </c>
      <c r="G3061" t="s">
        <v>36</v>
      </c>
      <c r="H3061" t="s">
        <v>5</v>
      </c>
      <c r="I3061" s="16">
        <f>VLOOKUP(Ventas[[#This Row],[Estado]], Población[#All], 2, 0)</f>
        <v>55980000</v>
      </c>
      <c r="J3061" t="s">
        <v>63</v>
      </c>
      <c r="K3061" t="s">
        <v>67</v>
      </c>
      <c r="L3061">
        <v>3</v>
      </c>
      <c r="M3061" s="2">
        <v>188.33</v>
      </c>
      <c r="N3061" s="2">
        <v>185</v>
      </c>
      <c r="O3061" s="2">
        <f>Ventas[[#This Row],[Cantidad]]*Ventas[[#This Row],[Costo unitario]]</f>
        <v>564.99</v>
      </c>
      <c r="P3061" s="2">
        <f>Ventas[[#This Row],[Cantidad]]*Ventas[[#This Row],[Precio unitario]]</f>
        <v>555</v>
      </c>
    </row>
    <row r="3062" spans="2:16" hidden="1" x14ac:dyDescent="0.3">
      <c r="B3062" s="1">
        <v>42305</v>
      </c>
      <c r="C3062">
        <v>2015</v>
      </c>
      <c r="D3062" t="s">
        <v>58</v>
      </c>
      <c r="E3062">
        <v>43</v>
      </c>
      <c r="F3062" t="s">
        <v>90</v>
      </c>
      <c r="G3062" t="s">
        <v>36</v>
      </c>
      <c r="H3062" t="s">
        <v>5</v>
      </c>
      <c r="I3062" s="16">
        <f>VLOOKUP(Ventas[[#This Row],[Estado]], Población[#All], 2, 0)</f>
        <v>55980000</v>
      </c>
      <c r="J3062" t="s">
        <v>63</v>
      </c>
      <c r="K3062" t="s">
        <v>67</v>
      </c>
      <c r="L3062">
        <v>1</v>
      </c>
      <c r="M3062" s="2">
        <v>2295</v>
      </c>
      <c r="N3062" s="2">
        <v>2156</v>
      </c>
      <c r="O3062" s="2">
        <f>Ventas[[#This Row],[Cantidad]]*Ventas[[#This Row],[Costo unitario]]</f>
        <v>2295</v>
      </c>
      <c r="P3062" s="2">
        <f>Ventas[[#This Row],[Cantidad]]*Ventas[[#This Row],[Precio unitario]]</f>
        <v>2156</v>
      </c>
    </row>
    <row r="3063" spans="2:16" hidden="1" x14ac:dyDescent="0.3">
      <c r="B3063" s="1">
        <v>42339</v>
      </c>
      <c r="C3063">
        <v>2015</v>
      </c>
      <c r="D3063" t="s">
        <v>60</v>
      </c>
      <c r="E3063">
        <v>43</v>
      </c>
      <c r="F3063" t="s">
        <v>90</v>
      </c>
      <c r="G3063" t="s">
        <v>36</v>
      </c>
      <c r="H3063" t="s">
        <v>5</v>
      </c>
      <c r="I3063" s="16">
        <f>VLOOKUP(Ventas[[#This Row],[Estado]], Población[#All], 2, 0)</f>
        <v>55980000</v>
      </c>
      <c r="J3063" t="s">
        <v>63</v>
      </c>
      <c r="K3063" t="s">
        <v>67</v>
      </c>
      <c r="L3063">
        <v>2</v>
      </c>
      <c r="M3063" s="2">
        <v>1160</v>
      </c>
      <c r="N3063" s="2">
        <v>1113</v>
      </c>
      <c r="O3063" s="2">
        <f>Ventas[[#This Row],[Cantidad]]*Ventas[[#This Row],[Costo unitario]]</f>
        <v>2320</v>
      </c>
      <c r="P3063" s="2">
        <f>Ventas[[#This Row],[Cantidad]]*Ventas[[#This Row],[Precio unitario]]</f>
        <v>2226</v>
      </c>
    </row>
    <row r="3064" spans="2:16" hidden="1" x14ac:dyDescent="0.3">
      <c r="B3064" s="1">
        <v>42339</v>
      </c>
      <c r="C3064">
        <v>2015</v>
      </c>
      <c r="D3064" t="s">
        <v>60</v>
      </c>
      <c r="E3064">
        <v>43</v>
      </c>
      <c r="F3064" t="s">
        <v>90</v>
      </c>
      <c r="G3064" t="s">
        <v>36</v>
      </c>
      <c r="H3064" t="s">
        <v>5</v>
      </c>
      <c r="I3064" s="16">
        <f>VLOOKUP(Ventas[[#This Row],[Estado]], Población[#All], 2, 0)</f>
        <v>55980000</v>
      </c>
      <c r="J3064" t="s">
        <v>62</v>
      </c>
      <c r="K3064" t="s">
        <v>73</v>
      </c>
      <c r="L3064">
        <v>1</v>
      </c>
      <c r="M3064" s="2">
        <v>234</v>
      </c>
      <c r="N3064" s="2">
        <v>242</v>
      </c>
      <c r="O3064" s="2">
        <f>Ventas[[#This Row],[Cantidad]]*Ventas[[#This Row],[Costo unitario]]</f>
        <v>234</v>
      </c>
      <c r="P3064" s="2">
        <f>Ventas[[#This Row],[Cantidad]]*Ventas[[#This Row],[Precio unitario]]</f>
        <v>242</v>
      </c>
    </row>
    <row r="3065" spans="2:16" hidden="1" x14ac:dyDescent="0.3">
      <c r="B3065" s="1">
        <v>42356</v>
      </c>
      <c r="C3065">
        <v>2015</v>
      </c>
      <c r="D3065" t="s">
        <v>60</v>
      </c>
      <c r="E3065">
        <v>43</v>
      </c>
      <c r="F3065" t="s">
        <v>90</v>
      </c>
      <c r="G3065" t="s">
        <v>36</v>
      </c>
      <c r="H3065" t="s">
        <v>5</v>
      </c>
      <c r="I3065" s="16">
        <f>VLOOKUP(Ventas[[#This Row],[Estado]], Población[#All], 2, 0)</f>
        <v>55980000</v>
      </c>
      <c r="J3065" t="s">
        <v>63</v>
      </c>
      <c r="K3065" t="s">
        <v>77</v>
      </c>
      <c r="L3065">
        <v>3</v>
      </c>
      <c r="M3065" s="2">
        <v>814.33</v>
      </c>
      <c r="N3065" s="2">
        <v>791</v>
      </c>
      <c r="O3065" s="2">
        <f>Ventas[[#This Row],[Cantidad]]*Ventas[[#This Row],[Costo unitario]]</f>
        <v>2442.9900000000002</v>
      </c>
      <c r="P3065" s="2">
        <f>Ventas[[#This Row],[Cantidad]]*Ventas[[#This Row],[Precio unitario]]</f>
        <v>2373</v>
      </c>
    </row>
    <row r="3066" spans="2:16" hidden="1" x14ac:dyDescent="0.3">
      <c r="B3066" s="1">
        <v>42356</v>
      </c>
      <c r="C3066">
        <v>2015</v>
      </c>
      <c r="D3066" t="s">
        <v>60</v>
      </c>
      <c r="E3066">
        <v>43</v>
      </c>
      <c r="F3066" t="s">
        <v>90</v>
      </c>
      <c r="G3066" t="s">
        <v>36</v>
      </c>
      <c r="H3066" t="s">
        <v>5</v>
      </c>
      <c r="I3066" s="16">
        <f>VLOOKUP(Ventas[[#This Row],[Estado]], Población[#All], 2, 0)</f>
        <v>55980000</v>
      </c>
      <c r="J3066" t="s">
        <v>62</v>
      </c>
      <c r="K3066" t="s">
        <v>73</v>
      </c>
      <c r="L3066">
        <v>3</v>
      </c>
      <c r="M3066" s="2">
        <v>42</v>
      </c>
      <c r="N3066" s="2">
        <v>41.333333000000003</v>
      </c>
      <c r="O3066" s="2">
        <f>Ventas[[#This Row],[Cantidad]]*Ventas[[#This Row],[Costo unitario]]</f>
        <v>126</v>
      </c>
      <c r="P3066" s="2">
        <f>Ventas[[#This Row],[Cantidad]]*Ventas[[#This Row],[Precio unitario]]</f>
        <v>123.999999</v>
      </c>
    </row>
    <row r="3067" spans="2:16" hidden="1" x14ac:dyDescent="0.3">
      <c r="B3067" s="1">
        <v>42311</v>
      </c>
      <c r="C3067">
        <v>2015</v>
      </c>
      <c r="D3067" t="s">
        <v>59</v>
      </c>
      <c r="E3067">
        <v>44</v>
      </c>
      <c r="F3067" t="s">
        <v>90</v>
      </c>
      <c r="G3067" t="s">
        <v>37</v>
      </c>
      <c r="H3067" t="s">
        <v>11</v>
      </c>
      <c r="I3067" s="16">
        <f>VLOOKUP(Ventas[[#This Row],[Estado]], Población[#All], 2, 0)</f>
        <v>13080000</v>
      </c>
      <c r="J3067" t="s">
        <v>61</v>
      </c>
      <c r="K3067" t="s">
        <v>66</v>
      </c>
      <c r="L3067">
        <v>1</v>
      </c>
      <c r="M3067" s="2">
        <v>525</v>
      </c>
      <c r="N3067" s="2">
        <v>636</v>
      </c>
      <c r="O3067" s="2">
        <f>Ventas[[#This Row],[Cantidad]]*Ventas[[#This Row],[Costo unitario]]</f>
        <v>525</v>
      </c>
      <c r="P3067" s="2">
        <f>Ventas[[#This Row],[Cantidad]]*Ventas[[#This Row],[Precio unitario]]</f>
        <v>636</v>
      </c>
    </row>
    <row r="3068" spans="2:16" hidden="1" x14ac:dyDescent="0.3">
      <c r="B3068" s="1">
        <v>42348</v>
      </c>
      <c r="C3068">
        <v>2015</v>
      </c>
      <c r="D3068" t="s">
        <v>60</v>
      </c>
      <c r="E3068">
        <v>44</v>
      </c>
      <c r="F3068" t="s">
        <v>90</v>
      </c>
      <c r="G3068" t="s">
        <v>37</v>
      </c>
      <c r="H3068" t="s">
        <v>11</v>
      </c>
      <c r="I3068" s="16">
        <f>VLOOKUP(Ventas[[#This Row],[Estado]], Población[#All], 2, 0)</f>
        <v>13080000</v>
      </c>
      <c r="J3068" t="s">
        <v>61</v>
      </c>
      <c r="K3068" t="s">
        <v>64</v>
      </c>
      <c r="L3068">
        <v>2</v>
      </c>
      <c r="M3068" s="2">
        <v>47.5</v>
      </c>
      <c r="N3068" s="2">
        <v>69</v>
      </c>
      <c r="O3068" s="2">
        <f>Ventas[[#This Row],[Cantidad]]*Ventas[[#This Row],[Costo unitario]]</f>
        <v>95</v>
      </c>
      <c r="P3068" s="2">
        <f>Ventas[[#This Row],[Cantidad]]*Ventas[[#This Row],[Precio unitario]]</f>
        <v>138</v>
      </c>
    </row>
    <row r="3069" spans="2:16" hidden="1" x14ac:dyDescent="0.3">
      <c r="B3069" s="1">
        <v>42348</v>
      </c>
      <c r="C3069">
        <v>2015</v>
      </c>
      <c r="D3069" t="s">
        <v>60</v>
      </c>
      <c r="E3069">
        <v>44</v>
      </c>
      <c r="F3069" t="s">
        <v>90</v>
      </c>
      <c r="G3069" t="s">
        <v>37</v>
      </c>
      <c r="H3069" t="s">
        <v>11</v>
      </c>
      <c r="I3069" s="16">
        <f>VLOOKUP(Ventas[[#This Row],[Estado]], Población[#All], 2, 0)</f>
        <v>13080000</v>
      </c>
      <c r="J3069" t="s">
        <v>61</v>
      </c>
      <c r="K3069" t="s">
        <v>66</v>
      </c>
      <c r="L3069">
        <v>1</v>
      </c>
      <c r="M3069" s="2">
        <v>140</v>
      </c>
      <c r="N3069" s="2">
        <v>186</v>
      </c>
      <c r="O3069" s="2">
        <f>Ventas[[#This Row],[Cantidad]]*Ventas[[#This Row],[Costo unitario]]</f>
        <v>140</v>
      </c>
      <c r="P3069" s="2">
        <f>Ventas[[#This Row],[Cantidad]]*Ventas[[#This Row],[Precio unitario]]</f>
        <v>186</v>
      </c>
    </row>
    <row r="3070" spans="2:16" x14ac:dyDescent="0.3">
      <c r="B3070" s="1">
        <v>42510</v>
      </c>
      <c r="C3070">
        <v>2016</v>
      </c>
      <c r="D3070" t="s">
        <v>53</v>
      </c>
      <c r="E3070">
        <v>43</v>
      </c>
      <c r="F3070" t="s">
        <v>90</v>
      </c>
      <c r="G3070" t="s">
        <v>35</v>
      </c>
      <c r="H3070" t="s">
        <v>23</v>
      </c>
      <c r="I3070" s="16">
        <f>VLOOKUP(Ventas[[#This Row],[Estado]], Población[#All], 2, 0)</f>
        <v>1244000</v>
      </c>
      <c r="J3070" t="s">
        <v>63</v>
      </c>
      <c r="K3070" t="s">
        <v>74</v>
      </c>
      <c r="L3070">
        <v>1</v>
      </c>
      <c r="M3070" s="2">
        <v>2384</v>
      </c>
      <c r="N3070" s="2">
        <v>1966</v>
      </c>
      <c r="O3070" s="2">
        <f>Ventas[[#This Row],[Cantidad]]*Ventas[[#This Row],[Costo unitario]]</f>
        <v>2384</v>
      </c>
      <c r="P3070" s="2">
        <f>Ventas[[#This Row],[Cantidad]]*Ventas[[#This Row],[Precio unitario]]</f>
        <v>1966</v>
      </c>
    </row>
    <row r="3071" spans="2:16" hidden="1" x14ac:dyDescent="0.3">
      <c r="B3071" s="1">
        <v>42190</v>
      </c>
      <c r="C3071">
        <v>2015</v>
      </c>
      <c r="D3071" t="s">
        <v>55</v>
      </c>
      <c r="E3071">
        <v>43</v>
      </c>
      <c r="F3071" t="s">
        <v>90</v>
      </c>
      <c r="G3071" t="s">
        <v>35</v>
      </c>
      <c r="H3071" t="s">
        <v>23</v>
      </c>
      <c r="I3071" s="16">
        <f>VLOOKUP(Ventas[[#This Row],[Estado]], Población[#All], 2, 0)</f>
        <v>1244000</v>
      </c>
      <c r="J3071" t="s">
        <v>63</v>
      </c>
      <c r="K3071" t="s">
        <v>77</v>
      </c>
      <c r="L3071">
        <v>1</v>
      </c>
      <c r="M3071" s="2">
        <v>2443</v>
      </c>
      <c r="N3071" s="2">
        <v>2253</v>
      </c>
      <c r="O3071" s="2">
        <f>Ventas[[#This Row],[Cantidad]]*Ventas[[#This Row],[Costo unitario]]</f>
        <v>2443</v>
      </c>
      <c r="P3071" s="2">
        <f>Ventas[[#This Row],[Cantidad]]*Ventas[[#This Row],[Precio unitario]]</f>
        <v>2253</v>
      </c>
    </row>
    <row r="3072" spans="2:16" hidden="1" x14ac:dyDescent="0.3">
      <c r="B3072" s="1">
        <v>42304</v>
      </c>
      <c r="C3072">
        <v>2015</v>
      </c>
      <c r="D3072" t="s">
        <v>58</v>
      </c>
      <c r="E3072">
        <v>43</v>
      </c>
      <c r="F3072" t="s">
        <v>90</v>
      </c>
      <c r="G3072" t="s">
        <v>35</v>
      </c>
      <c r="H3072" t="s">
        <v>23</v>
      </c>
      <c r="I3072" s="16">
        <f>VLOOKUP(Ventas[[#This Row],[Estado]], Población[#All], 2, 0)</f>
        <v>1244000</v>
      </c>
      <c r="J3072" t="s">
        <v>63</v>
      </c>
      <c r="K3072" t="s">
        <v>74</v>
      </c>
      <c r="L3072">
        <v>2</v>
      </c>
      <c r="M3072" s="2">
        <v>1192</v>
      </c>
      <c r="N3072" s="2">
        <v>1260.5</v>
      </c>
      <c r="O3072" s="2">
        <f>Ventas[[#This Row],[Cantidad]]*Ventas[[#This Row],[Costo unitario]]</f>
        <v>2384</v>
      </c>
      <c r="P3072" s="2">
        <f>Ventas[[#This Row],[Cantidad]]*Ventas[[#This Row],[Precio unitario]]</f>
        <v>2521</v>
      </c>
    </row>
    <row r="3073" spans="2:16" hidden="1" x14ac:dyDescent="0.3">
      <c r="B3073" s="1">
        <v>42304</v>
      </c>
      <c r="C3073">
        <v>2015</v>
      </c>
      <c r="D3073" t="s">
        <v>58</v>
      </c>
      <c r="E3073">
        <v>43</v>
      </c>
      <c r="F3073" t="s">
        <v>90</v>
      </c>
      <c r="G3073" t="s">
        <v>35</v>
      </c>
      <c r="H3073" t="s">
        <v>23</v>
      </c>
      <c r="I3073" s="16">
        <f>VLOOKUP(Ventas[[#This Row],[Estado]], Población[#All], 2, 0)</f>
        <v>1244000</v>
      </c>
      <c r="J3073" t="s">
        <v>61</v>
      </c>
      <c r="K3073" t="s">
        <v>78</v>
      </c>
      <c r="L3073">
        <v>2</v>
      </c>
      <c r="M3073" s="2">
        <v>117</v>
      </c>
      <c r="N3073" s="2">
        <v>154.5</v>
      </c>
      <c r="O3073" s="2">
        <f>Ventas[[#This Row],[Cantidad]]*Ventas[[#This Row],[Costo unitario]]</f>
        <v>234</v>
      </c>
      <c r="P3073" s="2">
        <f>Ventas[[#This Row],[Cantidad]]*Ventas[[#This Row],[Precio unitario]]</f>
        <v>309</v>
      </c>
    </row>
    <row r="3074" spans="2:16" hidden="1" x14ac:dyDescent="0.3">
      <c r="B3074" s="1">
        <v>42304</v>
      </c>
      <c r="C3074">
        <v>2015</v>
      </c>
      <c r="D3074" t="s">
        <v>58</v>
      </c>
      <c r="E3074">
        <v>43</v>
      </c>
      <c r="F3074" t="s">
        <v>90</v>
      </c>
      <c r="G3074" t="s">
        <v>35</v>
      </c>
      <c r="H3074" t="s">
        <v>23</v>
      </c>
      <c r="I3074" s="16">
        <f>VLOOKUP(Ventas[[#This Row],[Estado]], Población[#All], 2, 0)</f>
        <v>1244000</v>
      </c>
      <c r="J3074" t="s">
        <v>61</v>
      </c>
      <c r="K3074" t="s">
        <v>78</v>
      </c>
      <c r="L3074">
        <v>3</v>
      </c>
      <c r="M3074" s="2">
        <v>30</v>
      </c>
      <c r="N3074" s="2">
        <v>42.333333000000003</v>
      </c>
      <c r="O3074" s="2">
        <f>Ventas[[#This Row],[Cantidad]]*Ventas[[#This Row],[Costo unitario]]</f>
        <v>90</v>
      </c>
      <c r="P3074" s="2">
        <f>Ventas[[#This Row],[Cantidad]]*Ventas[[#This Row],[Precio unitario]]</f>
        <v>126.999999</v>
      </c>
    </row>
    <row r="3075" spans="2:16" hidden="1" x14ac:dyDescent="0.3">
      <c r="B3075" s="1">
        <v>42310</v>
      </c>
      <c r="C3075">
        <v>2015</v>
      </c>
      <c r="D3075" t="s">
        <v>59</v>
      </c>
      <c r="E3075">
        <v>43</v>
      </c>
      <c r="F3075" t="s">
        <v>90</v>
      </c>
      <c r="G3075" t="s">
        <v>35</v>
      </c>
      <c r="H3075" t="s">
        <v>23</v>
      </c>
      <c r="I3075" s="16">
        <f>VLOOKUP(Ventas[[#This Row],[Estado]], Población[#All], 2, 0)</f>
        <v>1244000</v>
      </c>
      <c r="J3075" t="s">
        <v>63</v>
      </c>
      <c r="K3075" t="s">
        <v>67</v>
      </c>
      <c r="L3075">
        <v>3</v>
      </c>
      <c r="M3075" s="2">
        <v>765</v>
      </c>
      <c r="N3075" s="2">
        <v>857.66666699999996</v>
      </c>
      <c r="O3075" s="2">
        <f>Ventas[[#This Row],[Cantidad]]*Ventas[[#This Row],[Costo unitario]]</f>
        <v>2295</v>
      </c>
      <c r="P3075" s="2">
        <f>Ventas[[#This Row],[Cantidad]]*Ventas[[#This Row],[Precio unitario]]</f>
        <v>2573.0000009999999</v>
      </c>
    </row>
    <row r="3076" spans="2:16" hidden="1" x14ac:dyDescent="0.3">
      <c r="B3076" s="1">
        <v>42310</v>
      </c>
      <c r="C3076">
        <v>2015</v>
      </c>
      <c r="D3076" t="s">
        <v>59</v>
      </c>
      <c r="E3076">
        <v>43</v>
      </c>
      <c r="F3076" t="s">
        <v>90</v>
      </c>
      <c r="G3076" t="s">
        <v>35</v>
      </c>
      <c r="H3076" t="s">
        <v>23</v>
      </c>
      <c r="I3076" s="16">
        <f>VLOOKUP(Ventas[[#This Row],[Estado]], Población[#All], 2, 0)</f>
        <v>1244000</v>
      </c>
      <c r="J3076" t="s">
        <v>61</v>
      </c>
      <c r="K3076" t="s">
        <v>78</v>
      </c>
      <c r="L3076">
        <v>2</v>
      </c>
      <c r="M3076" s="2">
        <v>115</v>
      </c>
      <c r="N3076" s="2">
        <v>141</v>
      </c>
      <c r="O3076" s="2">
        <f>Ventas[[#This Row],[Cantidad]]*Ventas[[#This Row],[Costo unitario]]</f>
        <v>230</v>
      </c>
      <c r="P3076" s="2">
        <f>Ventas[[#This Row],[Cantidad]]*Ventas[[#This Row],[Precio unitario]]</f>
        <v>282</v>
      </c>
    </row>
    <row r="3077" spans="2:16" hidden="1" x14ac:dyDescent="0.3">
      <c r="B3077" s="1">
        <v>42310</v>
      </c>
      <c r="C3077">
        <v>2015</v>
      </c>
      <c r="D3077" t="s">
        <v>59</v>
      </c>
      <c r="E3077">
        <v>43</v>
      </c>
      <c r="F3077" t="s">
        <v>90</v>
      </c>
      <c r="G3077" t="s">
        <v>35</v>
      </c>
      <c r="H3077" t="s">
        <v>23</v>
      </c>
      <c r="I3077" s="16">
        <f>VLOOKUP(Ventas[[#This Row],[Estado]], Población[#All], 2, 0)</f>
        <v>1244000</v>
      </c>
      <c r="J3077" t="s">
        <v>61</v>
      </c>
      <c r="K3077" t="s">
        <v>78</v>
      </c>
      <c r="L3077">
        <v>1</v>
      </c>
      <c r="M3077" s="2">
        <v>20</v>
      </c>
      <c r="N3077" s="2">
        <v>19</v>
      </c>
      <c r="O3077" s="2">
        <f>Ventas[[#This Row],[Cantidad]]*Ventas[[#This Row],[Costo unitario]]</f>
        <v>20</v>
      </c>
      <c r="P3077" s="2">
        <f>Ventas[[#This Row],[Cantidad]]*Ventas[[#This Row],[Precio unitario]]</f>
        <v>19</v>
      </c>
    </row>
    <row r="3078" spans="2:16" hidden="1" x14ac:dyDescent="0.3">
      <c r="B3078" s="1">
        <v>42310</v>
      </c>
      <c r="C3078">
        <v>2015</v>
      </c>
      <c r="D3078" t="s">
        <v>59</v>
      </c>
      <c r="E3078">
        <v>43</v>
      </c>
      <c r="F3078" t="s">
        <v>90</v>
      </c>
      <c r="G3078" t="s">
        <v>35</v>
      </c>
      <c r="H3078" t="s">
        <v>23</v>
      </c>
      <c r="I3078" s="16">
        <f>VLOOKUP(Ventas[[#This Row],[Estado]], Población[#All], 2, 0)</f>
        <v>1244000</v>
      </c>
      <c r="J3078" t="s">
        <v>61</v>
      </c>
      <c r="K3078" t="s">
        <v>66</v>
      </c>
      <c r="L3078">
        <v>2</v>
      </c>
      <c r="M3078" s="2">
        <v>490</v>
      </c>
      <c r="N3078" s="2">
        <v>492.5</v>
      </c>
      <c r="O3078" s="2">
        <f>Ventas[[#This Row],[Cantidad]]*Ventas[[#This Row],[Costo unitario]]</f>
        <v>980</v>
      </c>
      <c r="P3078" s="2">
        <f>Ventas[[#This Row],[Cantidad]]*Ventas[[#This Row],[Precio unitario]]</f>
        <v>985</v>
      </c>
    </row>
    <row r="3079" spans="2:16" x14ac:dyDescent="0.3">
      <c r="B3079" s="1">
        <v>42405</v>
      </c>
      <c r="C3079">
        <v>2016</v>
      </c>
      <c r="D3079" t="s">
        <v>50</v>
      </c>
      <c r="E3079">
        <v>43</v>
      </c>
      <c r="F3079" t="s">
        <v>89</v>
      </c>
      <c r="G3079" t="s">
        <v>35</v>
      </c>
      <c r="H3079" t="s">
        <v>14</v>
      </c>
      <c r="I3079" s="16">
        <f>VLOOKUP(Ventas[[#This Row],[Estado]], Población[#All], 2, 0)</f>
        <v>1036000</v>
      </c>
      <c r="J3079" t="s">
        <v>62</v>
      </c>
      <c r="K3079" t="s">
        <v>73</v>
      </c>
      <c r="L3079">
        <v>1</v>
      </c>
      <c r="M3079" s="2">
        <v>198</v>
      </c>
      <c r="N3079" s="2">
        <v>186</v>
      </c>
      <c r="O3079" s="2">
        <f>Ventas[[#This Row],[Cantidad]]*Ventas[[#This Row],[Costo unitario]]</f>
        <v>198</v>
      </c>
      <c r="P3079" s="2">
        <f>Ventas[[#This Row],[Cantidad]]*Ventas[[#This Row],[Precio unitario]]</f>
        <v>186</v>
      </c>
    </row>
    <row r="3080" spans="2:16" x14ac:dyDescent="0.3">
      <c r="B3080" s="1">
        <v>42447</v>
      </c>
      <c r="C3080">
        <v>2016</v>
      </c>
      <c r="D3080" t="s">
        <v>51</v>
      </c>
      <c r="E3080">
        <v>43</v>
      </c>
      <c r="F3080" t="s">
        <v>89</v>
      </c>
      <c r="G3080" t="s">
        <v>35</v>
      </c>
      <c r="H3080" t="s">
        <v>14</v>
      </c>
      <c r="I3080" s="16">
        <f>VLOOKUP(Ventas[[#This Row],[Estado]], Población[#All], 2, 0)</f>
        <v>1036000</v>
      </c>
      <c r="J3080" t="s">
        <v>63</v>
      </c>
      <c r="K3080" t="s">
        <v>74</v>
      </c>
      <c r="L3080">
        <v>2</v>
      </c>
      <c r="M3080" s="2">
        <v>1192</v>
      </c>
      <c r="N3080" s="2">
        <v>1556</v>
      </c>
      <c r="O3080" s="2">
        <f>Ventas[[#This Row],[Cantidad]]*Ventas[[#This Row],[Costo unitario]]</f>
        <v>2384</v>
      </c>
      <c r="P3080" s="2">
        <f>Ventas[[#This Row],[Cantidad]]*Ventas[[#This Row],[Precio unitario]]</f>
        <v>3112</v>
      </c>
    </row>
    <row r="3081" spans="2:16" x14ac:dyDescent="0.3">
      <c r="B3081" s="1">
        <v>42447</v>
      </c>
      <c r="C3081">
        <v>2016</v>
      </c>
      <c r="D3081" t="s">
        <v>51</v>
      </c>
      <c r="E3081">
        <v>43</v>
      </c>
      <c r="F3081" t="s">
        <v>89</v>
      </c>
      <c r="G3081" t="s">
        <v>35</v>
      </c>
      <c r="H3081" t="s">
        <v>14</v>
      </c>
      <c r="I3081" s="16">
        <f>VLOOKUP(Ventas[[#This Row],[Estado]], Población[#All], 2, 0)</f>
        <v>1036000</v>
      </c>
      <c r="J3081" t="s">
        <v>61</v>
      </c>
      <c r="K3081" t="s">
        <v>64</v>
      </c>
      <c r="L3081">
        <v>2</v>
      </c>
      <c r="M3081" s="2">
        <v>145</v>
      </c>
      <c r="N3081" s="2">
        <v>180.5</v>
      </c>
      <c r="O3081" s="2">
        <f>Ventas[[#This Row],[Cantidad]]*Ventas[[#This Row],[Costo unitario]]</f>
        <v>290</v>
      </c>
      <c r="P3081" s="2">
        <f>Ventas[[#This Row],[Cantidad]]*Ventas[[#This Row],[Precio unitario]]</f>
        <v>361</v>
      </c>
    </row>
    <row r="3082" spans="2:16" x14ac:dyDescent="0.3">
      <c r="B3082" s="1">
        <v>42512</v>
      </c>
      <c r="C3082">
        <v>2016</v>
      </c>
      <c r="D3082" t="s">
        <v>53</v>
      </c>
      <c r="E3082">
        <v>43</v>
      </c>
      <c r="F3082" t="s">
        <v>89</v>
      </c>
      <c r="G3082" t="s">
        <v>35</v>
      </c>
      <c r="H3082" t="s">
        <v>14</v>
      </c>
      <c r="I3082" s="16">
        <f>VLOOKUP(Ventas[[#This Row],[Estado]], Población[#All], 2, 0)</f>
        <v>1036000</v>
      </c>
      <c r="J3082" t="s">
        <v>63</v>
      </c>
      <c r="K3082" t="s">
        <v>74</v>
      </c>
      <c r="L3082">
        <v>1</v>
      </c>
      <c r="M3082" s="2">
        <v>2384</v>
      </c>
      <c r="N3082" s="2">
        <v>1967</v>
      </c>
      <c r="O3082" s="2">
        <f>Ventas[[#This Row],[Cantidad]]*Ventas[[#This Row],[Costo unitario]]</f>
        <v>2384</v>
      </c>
      <c r="P3082" s="2">
        <f>Ventas[[#This Row],[Cantidad]]*Ventas[[#This Row],[Precio unitario]]</f>
        <v>1967</v>
      </c>
    </row>
    <row r="3083" spans="2:16" x14ac:dyDescent="0.3">
      <c r="B3083" s="1">
        <v>42512</v>
      </c>
      <c r="C3083">
        <v>2016</v>
      </c>
      <c r="D3083" t="s">
        <v>53</v>
      </c>
      <c r="E3083">
        <v>43</v>
      </c>
      <c r="F3083" t="s">
        <v>89</v>
      </c>
      <c r="G3083" t="s">
        <v>35</v>
      </c>
      <c r="H3083" t="s">
        <v>14</v>
      </c>
      <c r="I3083" s="16">
        <f>VLOOKUP(Ventas[[#This Row],[Estado]], Población[#All], 2, 0)</f>
        <v>1036000</v>
      </c>
      <c r="J3083" t="s">
        <v>62</v>
      </c>
      <c r="K3083" t="s">
        <v>73</v>
      </c>
      <c r="L3083">
        <v>1</v>
      </c>
      <c r="M3083" s="2">
        <v>171</v>
      </c>
      <c r="N3083" s="2">
        <v>163</v>
      </c>
      <c r="O3083" s="2">
        <f>Ventas[[#This Row],[Cantidad]]*Ventas[[#This Row],[Costo unitario]]</f>
        <v>171</v>
      </c>
      <c r="P3083" s="2">
        <f>Ventas[[#This Row],[Cantidad]]*Ventas[[#This Row],[Precio unitario]]</f>
        <v>163</v>
      </c>
    </row>
    <row r="3084" spans="2:16" x14ac:dyDescent="0.3">
      <c r="B3084" s="1">
        <v>42515</v>
      </c>
      <c r="C3084">
        <v>2016</v>
      </c>
      <c r="D3084" t="s">
        <v>53</v>
      </c>
      <c r="E3084">
        <v>43</v>
      </c>
      <c r="F3084" t="s">
        <v>89</v>
      </c>
      <c r="G3084" t="s">
        <v>35</v>
      </c>
      <c r="H3084" t="s">
        <v>14</v>
      </c>
      <c r="I3084" s="16">
        <f>VLOOKUP(Ventas[[#This Row],[Estado]], Población[#All], 2, 0)</f>
        <v>1036000</v>
      </c>
      <c r="J3084" t="s">
        <v>63</v>
      </c>
      <c r="K3084" t="s">
        <v>77</v>
      </c>
      <c r="L3084">
        <v>3</v>
      </c>
      <c r="M3084" s="2">
        <v>180</v>
      </c>
      <c r="N3084" s="2">
        <v>217.66666699999999</v>
      </c>
      <c r="O3084" s="2">
        <f>Ventas[[#This Row],[Cantidad]]*Ventas[[#This Row],[Costo unitario]]</f>
        <v>540</v>
      </c>
      <c r="P3084" s="2">
        <f>Ventas[[#This Row],[Cantidad]]*Ventas[[#This Row],[Precio unitario]]</f>
        <v>653.000001</v>
      </c>
    </row>
    <row r="3085" spans="2:16" x14ac:dyDescent="0.3">
      <c r="B3085" s="1">
        <v>42515</v>
      </c>
      <c r="C3085">
        <v>2016</v>
      </c>
      <c r="D3085" t="s">
        <v>53</v>
      </c>
      <c r="E3085">
        <v>43</v>
      </c>
      <c r="F3085" t="s">
        <v>89</v>
      </c>
      <c r="G3085" t="s">
        <v>35</v>
      </c>
      <c r="H3085" t="s">
        <v>14</v>
      </c>
      <c r="I3085" s="16">
        <f>VLOOKUP(Ventas[[#This Row],[Estado]], Población[#All], 2, 0)</f>
        <v>1036000</v>
      </c>
      <c r="J3085" t="s">
        <v>62</v>
      </c>
      <c r="K3085" t="s">
        <v>73</v>
      </c>
      <c r="L3085">
        <v>1</v>
      </c>
      <c r="M3085" s="2">
        <v>234</v>
      </c>
      <c r="N3085" s="2">
        <v>339</v>
      </c>
      <c r="O3085" s="2">
        <f>Ventas[[#This Row],[Cantidad]]*Ventas[[#This Row],[Costo unitario]]</f>
        <v>234</v>
      </c>
      <c r="P3085" s="2">
        <f>Ventas[[#This Row],[Cantidad]]*Ventas[[#This Row],[Precio unitario]]</f>
        <v>339</v>
      </c>
    </row>
    <row r="3086" spans="2:16" x14ac:dyDescent="0.3">
      <c r="B3086" s="1">
        <v>42515</v>
      </c>
      <c r="C3086">
        <v>2016</v>
      </c>
      <c r="D3086" t="s">
        <v>53</v>
      </c>
      <c r="E3086">
        <v>43</v>
      </c>
      <c r="F3086" t="s">
        <v>89</v>
      </c>
      <c r="G3086" t="s">
        <v>35</v>
      </c>
      <c r="H3086" t="s">
        <v>14</v>
      </c>
      <c r="I3086" s="16">
        <f>VLOOKUP(Ventas[[#This Row],[Estado]], Población[#All], 2, 0)</f>
        <v>1036000</v>
      </c>
      <c r="J3086" t="s">
        <v>61</v>
      </c>
      <c r="K3086" t="s">
        <v>64</v>
      </c>
      <c r="L3086">
        <v>2</v>
      </c>
      <c r="M3086" s="2">
        <v>247</v>
      </c>
      <c r="N3086" s="2">
        <v>325</v>
      </c>
      <c r="O3086" s="2">
        <f>Ventas[[#This Row],[Cantidad]]*Ventas[[#This Row],[Costo unitario]]</f>
        <v>494</v>
      </c>
      <c r="P3086" s="2">
        <f>Ventas[[#This Row],[Cantidad]]*Ventas[[#This Row],[Precio unitario]]</f>
        <v>650</v>
      </c>
    </row>
    <row r="3087" spans="2:16" x14ac:dyDescent="0.3">
      <c r="B3087" s="1">
        <v>42544</v>
      </c>
      <c r="C3087">
        <v>2016</v>
      </c>
      <c r="D3087" t="s">
        <v>54</v>
      </c>
      <c r="E3087">
        <v>43</v>
      </c>
      <c r="F3087" t="s">
        <v>89</v>
      </c>
      <c r="G3087" t="s">
        <v>35</v>
      </c>
      <c r="H3087" t="s">
        <v>14</v>
      </c>
      <c r="I3087" s="16">
        <f>VLOOKUP(Ventas[[#This Row],[Estado]], Población[#All], 2, 0)</f>
        <v>1036000</v>
      </c>
      <c r="J3087" t="s">
        <v>63</v>
      </c>
      <c r="K3087" t="s">
        <v>74</v>
      </c>
      <c r="L3087">
        <v>1</v>
      </c>
      <c r="M3087" s="2">
        <v>2384</v>
      </c>
      <c r="N3087" s="2">
        <v>1718</v>
      </c>
      <c r="O3087" s="2">
        <f>Ventas[[#This Row],[Cantidad]]*Ventas[[#This Row],[Costo unitario]]</f>
        <v>2384</v>
      </c>
      <c r="P3087" s="2">
        <f>Ventas[[#This Row],[Cantidad]]*Ventas[[#This Row],[Precio unitario]]</f>
        <v>1718</v>
      </c>
    </row>
    <row r="3088" spans="2:16" hidden="1" x14ac:dyDescent="0.3">
      <c r="B3088" s="1">
        <v>42174</v>
      </c>
      <c r="C3088">
        <v>2015</v>
      </c>
      <c r="D3088" t="s">
        <v>54</v>
      </c>
      <c r="E3088">
        <v>43</v>
      </c>
      <c r="F3088" t="s">
        <v>89</v>
      </c>
      <c r="G3088" t="s">
        <v>35</v>
      </c>
      <c r="H3088" t="s">
        <v>14</v>
      </c>
      <c r="I3088" s="16">
        <f>VLOOKUP(Ventas[[#This Row],[Estado]], Población[#All], 2, 0)</f>
        <v>1036000</v>
      </c>
      <c r="J3088" t="s">
        <v>63</v>
      </c>
      <c r="K3088" t="s">
        <v>77</v>
      </c>
      <c r="L3088">
        <v>3</v>
      </c>
      <c r="M3088" s="2">
        <v>814.33</v>
      </c>
      <c r="N3088" s="2">
        <v>545.33333300000004</v>
      </c>
      <c r="O3088" s="2">
        <f>Ventas[[#This Row],[Cantidad]]*Ventas[[#This Row],[Costo unitario]]</f>
        <v>2442.9900000000002</v>
      </c>
      <c r="P3088" s="2">
        <f>Ventas[[#This Row],[Cantidad]]*Ventas[[#This Row],[Precio unitario]]</f>
        <v>1635.9999990000001</v>
      </c>
    </row>
    <row r="3089" spans="2:16" hidden="1" x14ac:dyDescent="0.3">
      <c r="B3089" s="1">
        <v>42201</v>
      </c>
      <c r="C3089">
        <v>2015</v>
      </c>
      <c r="D3089" t="s">
        <v>55</v>
      </c>
      <c r="E3089">
        <v>43</v>
      </c>
      <c r="F3089" t="s">
        <v>89</v>
      </c>
      <c r="G3089" t="s">
        <v>35</v>
      </c>
      <c r="H3089" t="s">
        <v>14</v>
      </c>
      <c r="I3089" s="16">
        <f>VLOOKUP(Ventas[[#This Row],[Estado]], Población[#All], 2, 0)</f>
        <v>1036000</v>
      </c>
      <c r="J3089" t="s">
        <v>63</v>
      </c>
      <c r="K3089" t="s">
        <v>77</v>
      </c>
      <c r="L3089">
        <v>1</v>
      </c>
      <c r="M3089" s="2">
        <v>2443</v>
      </c>
      <c r="N3089" s="2">
        <v>2646</v>
      </c>
      <c r="O3089" s="2">
        <f>Ventas[[#This Row],[Cantidad]]*Ventas[[#This Row],[Costo unitario]]</f>
        <v>2443</v>
      </c>
      <c r="P3089" s="2">
        <f>Ventas[[#This Row],[Cantidad]]*Ventas[[#This Row],[Precio unitario]]</f>
        <v>2646</v>
      </c>
    </row>
    <row r="3090" spans="2:16" hidden="1" x14ac:dyDescent="0.3">
      <c r="B3090" s="1">
        <v>42201</v>
      </c>
      <c r="C3090">
        <v>2015</v>
      </c>
      <c r="D3090" t="s">
        <v>55</v>
      </c>
      <c r="E3090">
        <v>43</v>
      </c>
      <c r="F3090" t="s">
        <v>89</v>
      </c>
      <c r="G3090" t="s">
        <v>35</v>
      </c>
      <c r="H3090" t="s">
        <v>14</v>
      </c>
      <c r="I3090" s="16">
        <f>VLOOKUP(Ventas[[#This Row],[Estado]], Población[#All], 2, 0)</f>
        <v>1036000</v>
      </c>
      <c r="J3090" t="s">
        <v>61</v>
      </c>
      <c r="K3090" t="s">
        <v>64</v>
      </c>
      <c r="L3090">
        <v>1</v>
      </c>
      <c r="M3090" s="2">
        <v>65</v>
      </c>
      <c r="N3090" s="2">
        <v>96</v>
      </c>
      <c r="O3090" s="2">
        <f>Ventas[[#This Row],[Cantidad]]*Ventas[[#This Row],[Costo unitario]]</f>
        <v>65</v>
      </c>
      <c r="P3090" s="2">
        <f>Ventas[[#This Row],[Cantidad]]*Ventas[[#This Row],[Precio unitario]]</f>
        <v>96</v>
      </c>
    </row>
    <row r="3091" spans="2:16" hidden="1" x14ac:dyDescent="0.3">
      <c r="B3091" s="1">
        <v>42233</v>
      </c>
      <c r="C3091">
        <v>2015</v>
      </c>
      <c r="D3091" t="s">
        <v>56</v>
      </c>
      <c r="E3091">
        <v>43</v>
      </c>
      <c r="F3091" t="s">
        <v>89</v>
      </c>
      <c r="G3091" t="s">
        <v>35</v>
      </c>
      <c r="H3091" t="s">
        <v>14</v>
      </c>
      <c r="I3091" s="16">
        <f>VLOOKUP(Ventas[[#This Row],[Estado]], Población[#All], 2, 0)</f>
        <v>1036000</v>
      </c>
      <c r="J3091" t="s">
        <v>61</v>
      </c>
      <c r="K3091" t="s">
        <v>64</v>
      </c>
      <c r="L3091">
        <v>1</v>
      </c>
      <c r="M3091" s="2">
        <v>1015</v>
      </c>
      <c r="N3091" s="2">
        <v>1195</v>
      </c>
      <c r="O3091" s="2">
        <f>Ventas[[#This Row],[Cantidad]]*Ventas[[#This Row],[Costo unitario]]</f>
        <v>1015</v>
      </c>
      <c r="P3091" s="2">
        <f>Ventas[[#This Row],[Cantidad]]*Ventas[[#This Row],[Precio unitario]]</f>
        <v>1195</v>
      </c>
    </row>
    <row r="3092" spans="2:16" hidden="1" x14ac:dyDescent="0.3">
      <c r="B3092" s="1">
        <v>42233</v>
      </c>
      <c r="C3092">
        <v>2015</v>
      </c>
      <c r="D3092" t="s">
        <v>56</v>
      </c>
      <c r="E3092">
        <v>43</v>
      </c>
      <c r="F3092" t="s">
        <v>89</v>
      </c>
      <c r="G3092" t="s">
        <v>35</v>
      </c>
      <c r="H3092" t="s">
        <v>14</v>
      </c>
      <c r="I3092" s="16">
        <f>VLOOKUP(Ventas[[#This Row],[Estado]], Población[#All], 2, 0)</f>
        <v>1036000</v>
      </c>
      <c r="J3092" t="s">
        <v>61</v>
      </c>
      <c r="K3092" t="s">
        <v>64</v>
      </c>
      <c r="L3092">
        <v>2</v>
      </c>
      <c r="M3092" s="2">
        <v>25</v>
      </c>
      <c r="N3092" s="2">
        <v>29.5</v>
      </c>
      <c r="O3092" s="2">
        <f>Ventas[[#This Row],[Cantidad]]*Ventas[[#This Row],[Costo unitario]]</f>
        <v>50</v>
      </c>
      <c r="P3092" s="2">
        <f>Ventas[[#This Row],[Cantidad]]*Ventas[[#This Row],[Precio unitario]]</f>
        <v>59</v>
      </c>
    </row>
    <row r="3093" spans="2:16" hidden="1" x14ac:dyDescent="0.3">
      <c r="B3093" s="1">
        <v>42283</v>
      </c>
      <c r="C3093">
        <v>2015</v>
      </c>
      <c r="D3093" t="s">
        <v>58</v>
      </c>
      <c r="E3093">
        <v>43</v>
      </c>
      <c r="F3093" t="s">
        <v>89</v>
      </c>
      <c r="G3093" t="s">
        <v>35</v>
      </c>
      <c r="H3093" t="s">
        <v>14</v>
      </c>
      <c r="I3093" s="16">
        <f>VLOOKUP(Ventas[[#This Row],[Estado]], Población[#All], 2, 0)</f>
        <v>1036000</v>
      </c>
      <c r="J3093" t="s">
        <v>63</v>
      </c>
      <c r="K3093" t="s">
        <v>74</v>
      </c>
      <c r="L3093">
        <v>3</v>
      </c>
      <c r="M3093" s="2">
        <v>794.67</v>
      </c>
      <c r="N3093" s="2">
        <v>728.33333300000004</v>
      </c>
      <c r="O3093" s="2">
        <f>Ventas[[#This Row],[Cantidad]]*Ventas[[#This Row],[Costo unitario]]</f>
        <v>2384.0099999999998</v>
      </c>
      <c r="P3093" s="2">
        <f>Ventas[[#This Row],[Cantidad]]*Ventas[[#This Row],[Precio unitario]]</f>
        <v>2184.9999990000001</v>
      </c>
    </row>
    <row r="3094" spans="2:16" hidden="1" x14ac:dyDescent="0.3">
      <c r="B3094" s="1">
        <v>42283</v>
      </c>
      <c r="C3094">
        <v>2015</v>
      </c>
      <c r="D3094" t="s">
        <v>58</v>
      </c>
      <c r="E3094">
        <v>43</v>
      </c>
      <c r="F3094" t="s">
        <v>89</v>
      </c>
      <c r="G3094" t="s">
        <v>35</v>
      </c>
      <c r="H3094" t="s">
        <v>14</v>
      </c>
      <c r="I3094" s="16">
        <f>VLOOKUP(Ventas[[#This Row],[Estado]], Población[#All], 2, 0)</f>
        <v>1036000</v>
      </c>
      <c r="J3094" t="s">
        <v>61</v>
      </c>
      <c r="K3094" t="s">
        <v>78</v>
      </c>
      <c r="L3094">
        <v>1</v>
      </c>
      <c r="M3094" s="2">
        <v>171</v>
      </c>
      <c r="N3094" s="2">
        <v>260</v>
      </c>
      <c r="O3094" s="2">
        <f>Ventas[[#This Row],[Cantidad]]*Ventas[[#This Row],[Costo unitario]]</f>
        <v>171</v>
      </c>
      <c r="P3094" s="2">
        <f>Ventas[[#This Row],[Cantidad]]*Ventas[[#This Row],[Precio unitario]]</f>
        <v>260</v>
      </c>
    </row>
    <row r="3095" spans="2:16" hidden="1" x14ac:dyDescent="0.3">
      <c r="B3095" s="1">
        <v>42283</v>
      </c>
      <c r="C3095">
        <v>2015</v>
      </c>
      <c r="D3095" t="s">
        <v>58</v>
      </c>
      <c r="E3095">
        <v>43</v>
      </c>
      <c r="F3095" t="s">
        <v>89</v>
      </c>
      <c r="G3095" t="s">
        <v>35</v>
      </c>
      <c r="H3095" t="s">
        <v>14</v>
      </c>
      <c r="I3095" s="16">
        <f>VLOOKUP(Ventas[[#This Row],[Estado]], Población[#All], 2, 0)</f>
        <v>1036000</v>
      </c>
      <c r="J3095" t="s">
        <v>61</v>
      </c>
      <c r="K3095" t="s">
        <v>78</v>
      </c>
      <c r="L3095">
        <v>2</v>
      </c>
      <c r="M3095" s="2">
        <v>10</v>
      </c>
      <c r="N3095" s="2">
        <v>12.5</v>
      </c>
      <c r="O3095" s="2">
        <f>Ventas[[#This Row],[Cantidad]]*Ventas[[#This Row],[Costo unitario]]</f>
        <v>20</v>
      </c>
      <c r="P3095" s="2">
        <f>Ventas[[#This Row],[Cantidad]]*Ventas[[#This Row],[Precio unitario]]</f>
        <v>25</v>
      </c>
    </row>
    <row r="3096" spans="2:16" hidden="1" x14ac:dyDescent="0.3">
      <c r="B3096" s="1">
        <v>42321</v>
      </c>
      <c r="C3096">
        <v>2015</v>
      </c>
      <c r="D3096" t="s">
        <v>59</v>
      </c>
      <c r="E3096">
        <v>43</v>
      </c>
      <c r="F3096" t="s">
        <v>89</v>
      </c>
      <c r="G3096" t="s">
        <v>35</v>
      </c>
      <c r="H3096" t="s">
        <v>14</v>
      </c>
      <c r="I3096" s="16">
        <f>VLOOKUP(Ventas[[#This Row],[Estado]], Población[#All], 2, 0)</f>
        <v>1036000</v>
      </c>
      <c r="J3096" t="s">
        <v>61</v>
      </c>
      <c r="K3096" t="s">
        <v>78</v>
      </c>
      <c r="L3096">
        <v>2</v>
      </c>
      <c r="M3096" s="2">
        <v>5</v>
      </c>
      <c r="N3096" s="2">
        <v>6</v>
      </c>
      <c r="O3096" s="2">
        <f>Ventas[[#This Row],[Cantidad]]*Ventas[[#This Row],[Costo unitario]]</f>
        <v>10</v>
      </c>
      <c r="P3096" s="2">
        <f>Ventas[[#This Row],[Cantidad]]*Ventas[[#This Row],[Precio unitario]]</f>
        <v>12</v>
      </c>
    </row>
    <row r="3097" spans="2:16" hidden="1" x14ac:dyDescent="0.3">
      <c r="B3097" s="1">
        <v>42326</v>
      </c>
      <c r="C3097">
        <v>2015</v>
      </c>
      <c r="D3097" t="s">
        <v>59</v>
      </c>
      <c r="E3097">
        <v>43</v>
      </c>
      <c r="F3097" t="s">
        <v>89</v>
      </c>
      <c r="G3097" t="s">
        <v>35</v>
      </c>
      <c r="H3097" t="s">
        <v>14</v>
      </c>
      <c r="I3097" s="16">
        <f>VLOOKUP(Ventas[[#This Row],[Estado]], Población[#All], 2, 0)</f>
        <v>1036000</v>
      </c>
      <c r="J3097" t="s">
        <v>63</v>
      </c>
      <c r="K3097" t="s">
        <v>77</v>
      </c>
      <c r="L3097">
        <v>3</v>
      </c>
      <c r="M3097" s="2">
        <v>180</v>
      </c>
      <c r="N3097" s="2">
        <v>169.33333300000001</v>
      </c>
      <c r="O3097" s="2">
        <f>Ventas[[#This Row],[Cantidad]]*Ventas[[#This Row],[Costo unitario]]</f>
        <v>540</v>
      </c>
      <c r="P3097" s="2">
        <f>Ventas[[#This Row],[Cantidad]]*Ventas[[#This Row],[Precio unitario]]</f>
        <v>507.999999</v>
      </c>
    </row>
    <row r="3098" spans="2:16" hidden="1" x14ac:dyDescent="0.3">
      <c r="B3098" s="1">
        <v>42326</v>
      </c>
      <c r="C3098">
        <v>2015</v>
      </c>
      <c r="D3098" t="s">
        <v>59</v>
      </c>
      <c r="E3098">
        <v>43</v>
      </c>
      <c r="F3098" t="s">
        <v>89</v>
      </c>
      <c r="G3098" t="s">
        <v>35</v>
      </c>
      <c r="H3098" t="s">
        <v>14</v>
      </c>
      <c r="I3098" s="16">
        <f>VLOOKUP(Ventas[[#This Row],[Estado]], Población[#All], 2, 0)</f>
        <v>1036000</v>
      </c>
      <c r="J3098" t="s">
        <v>61</v>
      </c>
      <c r="K3098" t="s">
        <v>64</v>
      </c>
      <c r="L3098">
        <v>1</v>
      </c>
      <c r="M3098" s="2">
        <v>193</v>
      </c>
      <c r="N3098" s="2">
        <v>261</v>
      </c>
      <c r="O3098" s="2">
        <f>Ventas[[#This Row],[Cantidad]]*Ventas[[#This Row],[Costo unitario]]</f>
        <v>193</v>
      </c>
      <c r="P3098" s="2">
        <f>Ventas[[#This Row],[Cantidad]]*Ventas[[#This Row],[Precio unitario]]</f>
        <v>261</v>
      </c>
    </row>
    <row r="3099" spans="2:16" hidden="1" x14ac:dyDescent="0.3">
      <c r="B3099" s="1">
        <v>42326</v>
      </c>
      <c r="C3099">
        <v>2015</v>
      </c>
      <c r="D3099" t="s">
        <v>59</v>
      </c>
      <c r="E3099">
        <v>43</v>
      </c>
      <c r="F3099" t="s">
        <v>89</v>
      </c>
      <c r="G3099" t="s">
        <v>35</v>
      </c>
      <c r="H3099" t="s">
        <v>14</v>
      </c>
      <c r="I3099" s="16">
        <f>VLOOKUP(Ventas[[#This Row],[Estado]], Población[#All], 2, 0)</f>
        <v>1036000</v>
      </c>
      <c r="J3099" t="s">
        <v>61</v>
      </c>
      <c r="K3099" t="s">
        <v>64</v>
      </c>
      <c r="L3099">
        <v>3</v>
      </c>
      <c r="M3099" s="2">
        <v>1.33</v>
      </c>
      <c r="N3099" s="2">
        <v>1.6666669999999999</v>
      </c>
      <c r="O3099" s="2">
        <f>Ventas[[#This Row],[Cantidad]]*Ventas[[#This Row],[Costo unitario]]</f>
        <v>3.99</v>
      </c>
      <c r="P3099" s="2">
        <f>Ventas[[#This Row],[Cantidad]]*Ventas[[#This Row],[Precio unitario]]</f>
        <v>5.0000009999999993</v>
      </c>
    </row>
    <row r="3100" spans="2:16" x14ac:dyDescent="0.3">
      <c r="B3100" s="1">
        <v>42370</v>
      </c>
      <c r="C3100">
        <v>2016</v>
      </c>
      <c r="D3100" t="s">
        <v>49</v>
      </c>
      <c r="E3100">
        <v>43</v>
      </c>
      <c r="F3100" t="s">
        <v>89</v>
      </c>
      <c r="G3100" t="s">
        <v>36</v>
      </c>
      <c r="H3100" t="s">
        <v>5</v>
      </c>
      <c r="I3100" s="16">
        <f>VLOOKUP(Ventas[[#This Row],[Estado]], Población[#All], 2, 0)</f>
        <v>55980000</v>
      </c>
      <c r="J3100" t="s">
        <v>61</v>
      </c>
      <c r="K3100" t="s">
        <v>66</v>
      </c>
      <c r="L3100">
        <v>2</v>
      </c>
      <c r="M3100" s="2">
        <v>350</v>
      </c>
      <c r="N3100" s="2">
        <v>483</v>
      </c>
      <c r="O3100" s="2">
        <f>Ventas[[#This Row],[Cantidad]]*Ventas[[#This Row],[Costo unitario]]</f>
        <v>700</v>
      </c>
      <c r="P3100" s="2">
        <f>Ventas[[#This Row],[Cantidad]]*Ventas[[#This Row],[Precio unitario]]</f>
        <v>966</v>
      </c>
    </row>
    <row r="3101" spans="2:16" x14ac:dyDescent="0.3">
      <c r="B3101" s="1">
        <v>42474</v>
      </c>
      <c r="C3101">
        <v>2016</v>
      </c>
      <c r="D3101" t="s">
        <v>52</v>
      </c>
      <c r="E3101">
        <v>43</v>
      </c>
      <c r="F3101" t="s">
        <v>89</v>
      </c>
      <c r="G3101" t="s">
        <v>36</v>
      </c>
      <c r="H3101" t="s">
        <v>5</v>
      </c>
      <c r="I3101" s="16">
        <f>VLOOKUP(Ventas[[#This Row],[Estado]], Población[#All], 2, 0)</f>
        <v>55980000</v>
      </c>
      <c r="J3101" t="s">
        <v>61</v>
      </c>
      <c r="K3101" t="s">
        <v>66</v>
      </c>
      <c r="L3101">
        <v>1</v>
      </c>
      <c r="M3101" s="2">
        <v>245</v>
      </c>
      <c r="N3101" s="2">
        <v>300</v>
      </c>
      <c r="O3101" s="2">
        <f>Ventas[[#This Row],[Cantidad]]*Ventas[[#This Row],[Costo unitario]]</f>
        <v>245</v>
      </c>
      <c r="P3101" s="2">
        <f>Ventas[[#This Row],[Cantidad]]*Ventas[[#This Row],[Precio unitario]]</f>
        <v>300</v>
      </c>
    </row>
    <row r="3102" spans="2:16" x14ac:dyDescent="0.3">
      <c r="B3102" s="1">
        <v>42484</v>
      </c>
      <c r="C3102">
        <v>2016</v>
      </c>
      <c r="D3102" t="s">
        <v>52</v>
      </c>
      <c r="E3102">
        <v>43</v>
      </c>
      <c r="F3102" t="s">
        <v>89</v>
      </c>
      <c r="G3102" t="s">
        <v>36</v>
      </c>
      <c r="H3102" t="s">
        <v>5</v>
      </c>
      <c r="I3102" s="16">
        <f>VLOOKUP(Ventas[[#This Row],[Estado]], Población[#All], 2, 0)</f>
        <v>55980000</v>
      </c>
      <c r="J3102" t="s">
        <v>61</v>
      </c>
      <c r="K3102" t="s">
        <v>66</v>
      </c>
      <c r="L3102">
        <v>1</v>
      </c>
      <c r="M3102" s="2">
        <v>630</v>
      </c>
      <c r="N3102" s="2">
        <v>778</v>
      </c>
      <c r="O3102" s="2">
        <f>Ventas[[#This Row],[Cantidad]]*Ventas[[#This Row],[Costo unitario]]</f>
        <v>630</v>
      </c>
      <c r="P3102" s="2">
        <f>Ventas[[#This Row],[Cantidad]]*Ventas[[#This Row],[Precio unitario]]</f>
        <v>778</v>
      </c>
    </row>
    <row r="3103" spans="2:16" x14ac:dyDescent="0.3">
      <c r="B3103" s="1">
        <v>42538</v>
      </c>
      <c r="C3103">
        <v>2016</v>
      </c>
      <c r="D3103" t="s">
        <v>54</v>
      </c>
      <c r="E3103">
        <v>43</v>
      </c>
      <c r="F3103" t="s">
        <v>89</v>
      </c>
      <c r="G3103" t="s">
        <v>36</v>
      </c>
      <c r="H3103" t="s">
        <v>5</v>
      </c>
      <c r="I3103" s="16">
        <f>VLOOKUP(Ventas[[#This Row],[Estado]], Población[#All], 2, 0)</f>
        <v>55980000</v>
      </c>
      <c r="J3103" t="s">
        <v>61</v>
      </c>
      <c r="K3103" t="s">
        <v>66</v>
      </c>
      <c r="L3103">
        <v>2</v>
      </c>
      <c r="M3103" s="2">
        <v>420</v>
      </c>
      <c r="N3103" s="2">
        <v>564</v>
      </c>
      <c r="O3103" s="2">
        <f>Ventas[[#This Row],[Cantidad]]*Ventas[[#This Row],[Costo unitario]]</f>
        <v>840</v>
      </c>
      <c r="P3103" s="2">
        <f>Ventas[[#This Row],[Cantidad]]*Ventas[[#This Row],[Precio unitario]]</f>
        <v>1128</v>
      </c>
    </row>
    <row r="3104" spans="2:16" hidden="1" x14ac:dyDescent="0.3">
      <c r="B3104" s="1">
        <v>42232</v>
      </c>
      <c r="C3104">
        <v>2015</v>
      </c>
      <c r="D3104" t="s">
        <v>56</v>
      </c>
      <c r="E3104">
        <v>43</v>
      </c>
      <c r="F3104" t="s">
        <v>89</v>
      </c>
      <c r="G3104" t="s">
        <v>36</v>
      </c>
      <c r="H3104" t="s">
        <v>5</v>
      </c>
      <c r="I3104" s="16">
        <f>VLOOKUP(Ventas[[#This Row],[Estado]], Población[#All], 2, 0)</f>
        <v>55980000</v>
      </c>
      <c r="J3104" t="s">
        <v>61</v>
      </c>
      <c r="K3104" t="s">
        <v>66</v>
      </c>
      <c r="L3104">
        <v>3</v>
      </c>
      <c r="M3104" s="2">
        <v>163.33000000000001</v>
      </c>
      <c r="N3104" s="2">
        <v>186</v>
      </c>
      <c r="O3104" s="2">
        <f>Ventas[[#This Row],[Cantidad]]*Ventas[[#This Row],[Costo unitario]]</f>
        <v>489.99</v>
      </c>
      <c r="P3104" s="2">
        <f>Ventas[[#This Row],[Cantidad]]*Ventas[[#This Row],[Precio unitario]]</f>
        <v>558</v>
      </c>
    </row>
    <row r="3105" spans="2:16" hidden="1" x14ac:dyDescent="0.3">
      <c r="B3105" s="1">
        <v>42254</v>
      </c>
      <c r="C3105">
        <v>2015</v>
      </c>
      <c r="D3105" t="s">
        <v>57</v>
      </c>
      <c r="E3105">
        <v>43</v>
      </c>
      <c r="F3105" t="s">
        <v>89</v>
      </c>
      <c r="G3105" t="s">
        <v>36</v>
      </c>
      <c r="H3105" t="s">
        <v>5</v>
      </c>
      <c r="I3105" s="16">
        <f>VLOOKUP(Ventas[[#This Row],[Estado]], Población[#All], 2, 0)</f>
        <v>55980000</v>
      </c>
      <c r="J3105" t="s">
        <v>61</v>
      </c>
      <c r="K3105" t="s">
        <v>66</v>
      </c>
      <c r="L3105">
        <v>3</v>
      </c>
      <c r="M3105" s="2">
        <v>186.67</v>
      </c>
      <c r="N3105" s="2">
        <v>210.66666699999999</v>
      </c>
      <c r="O3105" s="2">
        <f>Ventas[[#This Row],[Cantidad]]*Ventas[[#This Row],[Costo unitario]]</f>
        <v>560.01</v>
      </c>
      <c r="P3105" s="2">
        <f>Ventas[[#This Row],[Cantidad]]*Ventas[[#This Row],[Precio unitario]]</f>
        <v>632.000001</v>
      </c>
    </row>
    <row r="3106" spans="2:16" hidden="1" x14ac:dyDescent="0.3">
      <c r="B3106" s="1">
        <v>42261</v>
      </c>
      <c r="C3106">
        <v>2015</v>
      </c>
      <c r="D3106" t="s">
        <v>57</v>
      </c>
      <c r="E3106">
        <v>43</v>
      </c>
      <c r="F3106" t="s">
        <v>89</v>
      </c>
      <c r="G3106" t="s">
        <v>36</v>
      </c>
      <c r="H3106" t="s">
        <v>5</v>
      </c>
      <c r="I3106" s="16">
        <f>VLOOKUP(Ventas[[#This Row],[Estado]], Población[#All], 2, 0)</f>
        <v>55980000</v>
      </c>
      <c r="J3106" t="s">
        <v>61</v>
      </c>
      <c r="K3106" t="s">
        <v>66</v>
      </c>
      <c r="L3106">
        <v>3</v>
      </c>
      <c r="M3106" s="2">
        <v>326.67</v>
      </c>
      <c r="N3106" s="2">
        <v>354</v>
      </c>
      <c r="O3106" s="2">
        <f>Ventas[[#This Row],[Cantidad]]*Ventas[[#This Row],[Costo unitario]]</f>
        <v>980.01</v>
      </c>
      <c r="P3106" s="2">
        <f>Ventas[[#This Row],[Cantidad]]*Ventas[[#This Row],[Precio unitario]]</f>
        <v>1062</v>
      </c>
    </row>
    <row r="3107" spans="2:16" hidden="1" x14ac:dyDescent="0.3">
      <c r="B3107" s="1">
        <v>42285</v>
      </c>
      <c r="C3107">
        <v>2015</v>
      </c>
      <c r="D3107" t="s">
        <v>58</v>
      </c>
      <c r="E3107">
        <v>43</v>
      </c>
      <c r="F3107" t="s">
        <v>89</v>
      </c>
      <c r="G3107" t="s">
        <v>36</v>
      </c>
      <c r="H3107" t="s">
        <v>5</v>
      </c>
      <c r="I3107" s="16">
        <f>VLOOKUP(Ventas[[#This Row],[Estado]], Población[#All], 2, 0)</f>
        <v>55980000</v>
      </c>
      <c r="J3107" t="s">
        <v>61</v>
      </c>
      <c r="K3107" t="s">
        <v>66</v>
      </c>
      <c r="L3107">
        <v>1</v>
      </c>
      <c r="M3107" s="2">
        <v>140</v>
      </c>
      <c r="N3107" s="2">
        <v>160</v>
      </c>
      <c r="O3107" s="2">
        <f>Ventas[[#This Row],[Cantidad]]*Ventas[[#This Row],[Costo unitario]]</f>
        <v>140</v>
      </c>
      <c r="P3107" s="2">
        <f>Ventas[[#This Row],[Cantidad]]*Ventas[[#This Row],[Precio unitario]]</f>
        <v>160</v>
      </c>
    </row>
    <row r="3108" spans="2:16" hidden="1" x14ac:dyDescent="0.3">
      <c r="B3108" s="1">
        <v>42307</v>
      </c>
      <c r="C3108">
        <v>2015</v>
      </c>
      <c r="D3108" t="s">
        <v>58</v>
      </c>
      <c r="E3108">
        <v>43</v>
      </c>
      <c r="F3108" t="s">
        <v>89</v>
      </c>
      <c r="G3108" t="s">
        <v>36</v>
      </c>
      <c r="H3108" t="s">
        <v>5</v>
      </c>
      <c r="I3108" s="16">
        <f>VLOOKUP(Ventas[[#This Row],[Estado]], Población[#All], 2, 0)</f>
        <v>55980000</v>
      </c>
      <c r="J3108" t="s">
        <v>61</v>
      </c>
      <c r="K3108" t="s">
        <v>66</v>
      </c>
      <c r="L3108">
        <v>3</v>
      </c>
      <c r="M3108" s="2">
        <v>350</v>
      </c>
      <c r="N3108" s="2">
        <v>413.66666700000002</v>
      </c>
      <c r="O3108" s="2">
        <f>Ventas[[#This Row],[Cantidad]]*Ventas[[#This Row],[Costo unitario]]</f>
        <v>1050</v>
      </c>
      <c r="P3108" s="2">
        <f>Ventas[[#This Row],[Cantidad]]*Ventas[[#This Row],[Precio unitario]]</f>
        <v>1241.0000010000001</v>
      </c>
    </row>
    <row r="3109" spans="2:16" hidden="1" x14ac:dyDescent="0.3">
      <c r="B3109" s="1">
        <v>42313</v>
      </c>
      <c r="C3109">
        <v>2015</v>
      </c>
      <c r="D3109" t="s">
        <v>59</v>
      </c>
      <c r="E3109">
        <v>43</v>
      </c>
      <c r="F3109" t="s">
        <v>89</v>
      </c>
      <c r="G3109" t="s">
        <v>36</v>
      </c>
      <c r="H3109" t="s">
        <v>5</v>
      </c>
      <c r="I3109" s="16">
        <f>VLOOKUP(Ventas[[#This Row],[Estado]], Población[#All], 2, 0)</f>
        <v>55980000</v>
      </c>
      <c r="J3109" t="s">
        <v>61</v>
      </c>
      <c r="K3109" t="s">
        <v>66</v>
      </c>
      <c r="L3109">
        <v>1</v>
      </c>
      <c r="M3109" s="2">
        <v>770</v>
      </c>
      <c r="N3109" s="2">
        <v>906</v>
      </c>
      <c r="O3109" s="2">
        <f>Ventas[[#This Row],[Cantidad]]*Ventas[[#This Row],[Costo unitario]]</f>
        <v>770</v>
      </c>
      <c r="P3109" s="2">
        <f>Ventas[[#This Row],[Cantidad]]*Ventas[[#This Row],[Precio unitario]]</f>
        <v>906</v>
      </c>
    </row>
    <row r="3110" spans="2:16" hidden="1" x14ac:dyDescent="0.3">
      <c r="B3110" s="1">
        <v>42363</v>
      </c>
      <c r="C3110">
        <v>2015</v>
      </c>
      <c r="D3110" t="s">
        <v>60</v>
      </c>
      <c r="E3110">
        <v>43</v>
      </c>
      <c r="F3110" t="s">
        <v>89</v>
      </c>
      <c r="G3110" t="s">
        <v>36</v>
      </c>
      <c r="H3110" t="s">
        <v>5</v>
      </c>
      <c r="I3110" s="16">
        <f>VLOOKUP(Ventas[[#This Row],[Estado]], Población[#All], 2, 0)</f>
        <v>55980000</v>
      </c>
      <c r="J3110" t="s">
        <v>61</v>
      </c>
      <c r="K3110" t="s">
        <v>66</v>
      </c>
      <c r="L3110">
        <v>2</v>
      </c>
      <c r="M3110" s="2">
        <v>350</v>
      </c>
      <c r="N3110" s="2">
        <v>410.5</v>
      </c>
      <c r="O3110" s="2">
        <f>Ventas[[#This Row],[Cantidad]]*Ventas[[#This Row],[Costo unitario]]</f>
        <v>700</v>
      </c>
      <c r="P3110" s="2">
        <f>Ventas[[#This Row],[Cantidad]]*Ventas[[#This Row],[Precio unitario]]</f>
        <v>821</v>
      </c>
    </row>
    <row r="3111" spans="2:16" x14ac:dyDescent="0.3">
      <c r="B3111" s="1">
        <v>42384</v>
      </c>
      <c r="C3111">
        <v>2016</v>
      </c>
      <c r="D3111" t="s">
        <v>49</v>
      </c>
      <c r="E3111">
        <v>43</v>
      </c>
      <c r="F3111" t="s">
        <v>90</v>
      </c>
      <c r="G3111" t="s">
        <v>36</v>
      </c>
      <c r="H3111" t="s">
        <v>5</v>
      </c>
      <c r="I3111" s="16">
        <f>VLOOKUP(Ventas[[#This Row],[Estado]], Población[#All], 2, 0)</f>
        <v>55980000</v>
      </c>
      <c r="J3111" t="s">
        <v>61</v>
      </c>
      <c r="K3111" t="s">
        <v>78</v>
      </c>
      <c r="L3111">
        <v>3</v>
      </c>
      <c r="M3111" s="2">
        <v>86.67</v>
      </c>
      <c r="N3111" s="2">
        <v>118</v>
      </c>
      <c r="O3111" s="2">
        <f>Ventas[[#This Row],[Cantidad]]*Ventas[[#This Row],[Costo unitario]]</f>
        <v>260.01</v>
      </c>
      <c r="P3111" s="2">
        <f>Ventas[[#This Row],[Cantidad]]*Ventas[[#This Row],[Precio unitario]]</f>
        <v>354</v>
      </c>
    </row>
    <row r="3112" spans="2:16" x14ac:dyDescent="0.3">
      <c r="B3112" s="1">
        <v>42386</v>
      </c>
      <c r="C3112">
        <v>2016</v>
      </c>
      <c r="D3112" t="s">
        <v>49</v>
      </c>
      <c r="E3112">
        <v>43</v>
      </c>
      <c r="F3112" t="s">
        <v>90</v>
      </c>
      <c r="G3112" t="s">
        <v>36</v>
      </c>
      <c r="H3112" t="s">
        <v>5</v>
      </c>
      <c r="I3112" s="16">
        <f>VLOOKUP(Ventas[[#This Row],[Estado]], Población[#All], 2, 0)</f>
        <v>55980000</v>
      </c>
      <c r="J3112" t="s">
        <v>61</v>
      </c>
      <c r="K3112" t="s">
        <v>64</v>
      </c>
      <c r="L3112">
        <v>1</v>
      </c>
      <c r="M3112" s="2">
        <v>35</v>
      </c>
      <c r="N3112" s="2">
        <v>43</v>
      </c>
      <c r="O3112" s="2">
        <f>Ventas[[#This Row],[Cantidad]]*Ventas[[#This Row],[Costo unitario]]</f>
        <v>35</v>
      </c>
      <c r="P3112" s="2">
        <f>Ventas[[#This Row],[Cantidad]]*Ventas[[#This Row],[Precio unitario]]</f>
        <v>43</v>
      </c>
    </row>
    <row r="3113" spans="2:16" x14ac:dyDescent="0.3">
      <c r="B3113" s="1">
        <v>42386</v>
      </c>
      <c r="C3113">
        <v>2016</v>
      </c>
      <c r="D3113" t="s">
        <v>49</v>
      </c>
      <c r="E3113">
        <v>43</v>
      </c>
      <c r="F3113" t="s">
        <v>90</v>
      </c>
      <c r="G3113" t="s">
        <v>36</v>
      </c>
      <c r="H3113" t="s">
        <v>5</v>
      </c>
      <c r="I3113" s="16">
        <f>VLOOKUP(Ventas[[#This Row],[Estado]], Población[#All], 2, 0)</f>
        <v>55980000</v>
      </c>
      <c r="J3113" t="s">
        <v>61</v>
      </c>
      <c r="K3113" t="s">
        <v>64</v>
      </c>
      <c r="L3113">
        <v>2</v>
      </c>
      <c r="M3113" s="2">
        <v>287.5</v>
      </c>
      <c r="N3113" s="2">
        <v>370.5</v>
      </c>
      <c r="O3113" s="2">
        <f>Ventas[[#This Row],[Cantidad]]*Ventas[[#This Row],[Costo unitario]]</f>
        <v>575</v>
      </c>
      <c r="P3113" s="2">
        <f>Ventas[[#This Row],[Cantidad]]*Ventas[[#This Row],[Precio unitario]]</f>
        <v>741</v>
      </c>
    </row>
    <row r="3114" spans="2:16" x14ac:dyDescent="0.3">
      <c r="B3114" s="1">
        <v>42386</v>
      </c>
      <c r="C3114">
        <v>2016</v>
      </c>
      <c r="D3114" t="s">
        <v>49</v>
      </c>
      <c r="E3114">
        <v>43</v>
      </c>
      <c r="F3114" t="s">
        <v>90</v>
      </c>
      <c r="G3114" t="s">
        <v>36</v>
      </c>
      <c r="H3114" t="s">
        <v>5</v>
      </c>
      <c r="I3114" s="16">
        <f>VLOOKUP(Ventas[[#This Row],[Estado]], Población[#All], 2, 0)</f>
        <v>55980000</v>
      </c>
      <c r="J3114" t="s">
        <v>61</v>
      </c>
      <c r="K3114" t="s">
        <v>64</v>
      </c>
      <c r="L3114">
        <v>1</v>
      </c>
      <c r="M3114" s="2">
        <v>27</v>
      </c>
      <c r="N3114" s="2">
        <v>33</v>
      </c>
      <c r="O3114" s="2">
        <f>Ventas[[#This Row],[Cantidad]]*Ventas[[#This Row],[Costo unitario]]</f>
        <v>27</v>
      </c>
      <c r="P3114" s="2">
        <f>Ventas[[#This Row],[Cantidad]]*Ventas[[#This Row],[Precio unitario]]</f>
        <v>33</v>
      </c>
    </row>
    <row r="3115" spans="2:16" x14ac:dyDescent="0.3">
      <c r="B3115" s="1">
        <v>42389</v>
      </c>
      <c r="C3115">
        <v>2016</v>
      </c>
      <c r="D3115" t="s">
        <v>49</v>
      </c>
      <c r="E3115">
        <v>43</v>
      </c>
      <c r="F3115" t="s">
        <v>90</v>
      </c>
      <c r="G3115" t="s">
        <v>36</v>
      </c>
      <c r="H3115" t="s">
        <v>5</v>
      </c>
      <c r="I3115" s="16">
        <f>VLOOKUP(Ventas[[#This Row],[Estado]], Población[#All], 2, 0)</f>
        <v>55980000</v>
      </c>
      <c r="J3115" t="s">
        <v>61</v>
      </c>
      <c r="K3115" t="s">
        <v>64</v>
      </c>
      <c r="L3115">
        <v>2</v>
      </c>
      <c r="M3115" s="2">
        <v>105</v>
      </c>
      <c r="N3115" s="2">
        <v>132</v>
      </c>
      <c r="O3115" s="2">
        <f>Ventas[[#This Row],[Cantidad]]*Ventas[[#This Row],[Costo unitario]]</f>
        <v>210</v>
      </c>
      <c r="P3115" s="2">
        <f>Ventas[[#This Row],[Cantidad]]*Ventas[[#This Row],[Precio unitario]]</f>
        <v>264</v>
      </c>
    </row>
    <row r="3116" spans="2:16" x14ac:dyDescent="0.3">
      <c r="B3116" s="1">
        <v>42389</v>
      </c>
      <c r="C3116">
        <v>2016</v>
      </c>
      <c r="D3116" t="s">
        <v>49</v>
      </c>
      <c r="E3116">
        <v>43</v>
      </c>
      <c r="F3116" t="s">
        <v>90</v>
      </c>
      <c r="G3116" t="s">
        <v>36</v>
      </c>
      <c r="H3116" t="s">
        <v>5</v>
      </c>
      <c r="I3116" s="16">
        <f>VLOOKUP(Ventas[[#This Row],[Estado]], Población[#All], 2, 0)</f>
        <v>55980000</v>
      </c>
      <c r="J3116" t="s">
        <v>61</v>
      </c>
      <c r="K3116" t="s">
        <v>64</v>
      </c>
      <c r="L3116">
        <v>3</v>
      </c>
      <c r="M3116" s="2">
        <v>43.33</v>
      </c>
      <c r="N3116" s="2">
        <v>54.333333000000003</v>
      </c>
      <c r="O3116" s="2">
        <f>Ventas[[#This Row],[Cantidad]]*Ventas[[#This Row],[Costo unitario]]</f>
        <v>129.99</v>
      </c>
      <c r="P3116" s="2">
        <f>Ventas[[#This Row],[Cantidad]]*Ventas[[#This Row],[Precio unitario]]</f>
        <v>162.999999</v>
      </c>
    </row>
    <row r="3117" spans="2:16" x14ac:dyDescent="0.3">
      <c r="B3117" s="1">
        <v>42389</v>
      </c>
      <c r="C3117">
        <v>2016</v>
      </c>
      <c r="D3117" t="s">
        <v>49</v>
      </c>
      <c r="E3117">
        <v>43</v>
      </c>
      <c r="F3117" t="s">
        <v>90</v>
      </c>
      <c r="G3117" t="s">
        <v>36</v>
      </c>
      <c r="H3117" t="s">
        <v>5</v>
      </c>
      <c r="I3117" s="16">
        <f>VLOOKUP(Ventas[[#This Row],[Estado]], Población[#All], 2, 0)</f>
        <v>55980000</v>
      </c>
      <c r="J3117" t="s">
        <v>61</v>
      </c>
      <c r="K3117" t="s">
        <v>78</v>
      </c>
      <c r="L3117">
        <v>3</v>
      </c>
      <c r="M3117" s="2">
        <v>76.67</v>
      </c>
      <c r="N3117" s="2">
        <v>87.333332999999996</v>
      </c>
      <c r="O3117" s="2">
        <f>Ventas[[#This Row],[Cantidad]]*Ventas[[#This Row],[Costo unitario]]</f>
        <v>230.01</v>
      </c>
      <c r="P3117" s="2">
        <f>Ventas[[#This Row],[Cantidad]]*Ventas[[#This Row],[Precio unitario]]</f>
        <v>261.999999</v>
      </c>
    </row>
    <row r="3118" spans="2:16" x14ac:dyDescent="0.3">
      <c r="B3118" s="1">
        <v>42389</v>
      </c>
      <c r="C3118">
        <v>2016</v>
      </c>
      <c r="D3118" t="s">
        <v>49</v>
      </c>
      <c r="E3118">
        <v>43</v>
      </c>
      <c r="F3118" t="s">
        <v>90</v>
      </c>
      <c r="G3118" t="s">
        <v>36</v>
      </c>
      <c r="H3118" t="s">
        <v>5</v>
      </c>
      <c r="I3118" s="16">
        <f>VLOOKUP(Ventas[[#This Row],[Estado]], Población[#All], 2, 0)</f>
        <v>55980000</v>
      </c>
      <c r="J3118" t="s">
        <v>61</v>
      </c>
      <c r="K3118" t="s">
        <v>78</v>
      </c>
      <c r="L3118">
        <v>3</v>
      </c>
      <c r="M3118" s="2">
        <v>21.67</v>
      </c>
      <c r="N3118" s="2">
        <v>27.333333</v>
      </c>
      <c r="O3118" s="2">
        <f>Ventas[[#This Row],[Cantidad]]*Ventas[[#This Row],[Costo unitario]]</f>
        <v>65.010000000000005</v>
      </c>
      <c r="P3118" s="2">
        <f>Ventas[[#This Row],[Cantidad]]*Ventas[[#This Row],[Precio unitario]]</f>
        <v>81.999999000000003</v>
      </c>
    </row>
    <row r="3119" spans="2:16" x14ac:dyDescent="0.3">
      <c r="B3119" s="1">
        <v>42393</v>
      </c>
      <c r="C3119">
        <v>2016</v>
      </c>
      <c r="D3119" t="s">
        <v>49</v>
      </c>
      <c r="E3119">
        <v>43</v>
      </c>
      <c r="F3119" t="s">
        <v>90</v>
      </c>
      <c r="G3119" t="s">
        <v>36</v>
      </c>
      <c r="H3119" t="s">
        <v>5</v>
      </c>
      <c r="I3119" s="16">
        <f>VLOOKUP(Ventas[[#This Row],[Estado]], Población[#All], 2, 0)</f>
        <v>55980000</v>
      </c>
      <c r="J3119" t="s">
        <v>61</v>
      </c>
      <c r="K3119" t="s">
        <v>78</v>
      </c>
      <c r="L3119">
        <v>3</v>
      </c>
      <c r="M3119" s="2">
        <v>53.33</v>
      </c>
      <c r="N3119" s="2">
        <v>62.666666999999997</v>
      </c>
      <c r="O3119" s="2">
        <f>Ventas[[#This Row],[Cantidad]]*Ventas[[#This Row],[Costo unitario]]</f>
        <v>159.99</v>
      </c>
      <c r="P3119" s="2">
        <f>Ventas[[#This Row],[Cantidad]]*Ventas[[#This Row],[Precio unitario]]</f>
        <v>188.000001</v>
      </c>
    </row>
    <row r="3120" spans="2:16" x14ac:dyDescent="0.3">
      <c r="B3120" s="1">
        <v>42393</v>
      </c>
      <c r="C3120">
        <v>2016</v>
      </c>
      <c r="D3120" t="s">
        <v>49</v>
      </c>
      <c r="E3120">
        <v>43</v>
      </c>
      <c r="F3120" t="s">
        <v>90</v>
      </c>
      <c r="G3120" t="s">
        <v>36</v>
      </c>
      <c r="H3120" t="s">
        <v>5</v>
      </c>
      <c r="I3120" s="16">
        <f>VLOOKUP(Ventas[[#This Row],[Estado]], Población[#All], 2, 0)</f>
        <v>55980000</v>
      </c>
      <c r="J3120" t="s">
        <v>61</v>
      </c>
      <c r="K3120" t="s">
        <v>78</v>
      </c>
      <c r="L3120">
        <v>3</v>
      </c>
      <c r="M3120" s="2">
        <v>20</v>
      </c>
      <c r="N3120" s="2">
        <v>23.666667</v>
      </c>
      <c r="O3120" s="2">
        <f>Ventas[[#This Row],[Cantidad]]*Ventas[[#This Row],[Costo unitario]]</f>
        <v>60</v>
      </c>
      <c r="P3120" s="2">
        <f>Ventas[[#This Row],[Cantidad]]*Ventas[[#This Row],[Precio unitario]]</f>
        <v>71.000000999999997</v>
      </c>
    </row>
    <row r="3121" spans="2:16" x14ac:dyDescent="0.3">
      <c r="B3121" s="1">
        <v>42394</v>
      </c>
      <c r="C3121">
        <v>2016</v>
      </c>
      <c r="D3121" t="s">
        <v>49</v>
      </c>
      <c r="E3121">
        <v>43</v>
      </c>
      <c r="F3121" t="s">
        <v>90</v>
      </c>
      <c r="G3121" t="s">
        <v>36</v>
      </c>
      <c r="H3121" t="s">
        <v>5</v>
      </c>
      <c r="I3121" s="16">
        <f>VLOOKUP(Ventas[[#This Row],[Estado]], Población[#All], 2, 0)</f>
        <v>55980000</v>
      </c>
      <c r="J3121" t="s">
        <v>61</v>
      </c>
      <c r="K3121" t="s">
        <v>64</v>
      </c>
      <c r="L3121">
        <v>2</v>
      </c>
      <c r="M3121" s="2">
        <v>44</v>
      </c>
      <c r="N3121" s="2">
        <v>50</v>
      </c>
      <c r="O3121" s="2">
        <f>Ventas[[#This Row],[Cantidad]]*Ventas[[#This Row],[Costo unitario]]</f>
        <v>88</v>
      </c>
      <c r="P3121" s="2">
        <f>Ventas[[#This Row],[Cantidad]]*Ventas[[#This Row],[Precio unitario]]</f>
        <v>100</v>
      </c>
    </row>
    <row r="3122" spans="2:16" x14ac:dyDescent="0.3">
      <c r="B3122" s="1">
        <v>42394</v>
      </c>
      <c r="C3122">
        <v>2016</v>
      </c>
      <c r="D3122" t="s">
        <v>49</v>
      </c>
      <c r="E3122">
        <v>43</v>
      </c>
      <c r="F3122" t="s">
        <v>90</v>
      </c>
      <c r="G3122" t="s">
        <v>36</v>
      </c>
      <c r="H3122" t="s">
        <v>5</v>
      </c>
      <c r="I3122" s="16">
        <f>VLOOKUP(Ventas[[#This Row],[Estado]], Población[#All], 2, 0)</f>
        <v>55980000</v>
      </c>
      <c r="J3122" t="s">
        <v>61</v>
      </c>
      <c r="K3122" t="s">
        <v>64</v>
      </c>
      <c r="L3122">
        <v>2</v>
      </c>
      <c r="M3122" s="2">
        <v>25</v>
      </c>
      <c r="N3122" s="2">
        <v>30</v>
      </c>
      <c r="O3122" s="2">
        <f>Ventas[[#This Row],[Cantidad]]*Ventas[[#This Row],[Costo unitario]]</f>
        <v>50</v>
      </c>
      <c r="P3122" s="2">
        <f>Ventas[[#This Row],[Cantidad]]*Ventas[[#This Row],[Precio unitario]]</f>
        <v>60</v>
      </c>
    </row>
    <row r="3123" spans="2:16" x14ac:dyDescent="0.3">
      <c r="B3123" s="1">
        <v>42399</v>
      </c>
      <c r="C3123">
        <v>2016</v>
      </c>
      <c r="D3123" t="s">
        <v>49</v>
      </c>
      <c r="E3123">
        <v>43</v>
      </c>
      <c r="F3123" t="s">
        <v>90</v>
      </c>
      <c r="G3123" t="s">
        <v>36</v>
      </c>
      <c r="H3123" t="s">
        <v>5</v>
      </c>
      <c r="I3123" s="16">
        <f>VLOOKUP(Ventas[[#This Row],[Estado]], Población[#All], 2, 0)</f>
        <v>55980000</v>
      </c>
      <c r="J3123" t="s">
        <v>61</v>
      </c>
      <c r="K3123" t="s">
        <v>64</v>
      </c>
      <c r="L3123">
        <v>2</v>
      </c>
      <c r="M3123" s="2">
        <v>37.5</v>
      </c>
      <c r="N3123" s="2">
        <v>50.5</v>
      </c>
      <c r="O3123" s="2">
        <f>Ventas[[#This Row],[Cantidad]]*Ventas[[#This Row],[Costo unitario]]</f>
        <v>75</v>
      </c>
      <c r="P3123" s="2">
        <f>Ventas[[#This Row],[Cantidad]]*Ventas[[#This Row],[Precio unitario]]</f>
        <v>101</v>
      </c>
    </row>
    <row r="3124" spans="2:16" x14ac:dyDescent="0.3">
      <c r="B3124" s="1">
        <v>42418</v>
      </c>
      <c r="C3124">
        <v>2016</v>
      </c>
      <c r="D3124" t="s">
        <v>50</v>
      </c>
      <c r="E3124">
        <v>43</v>
      </c>
      <c r="F3124" t="s">
        <v>90</v>
      </c>
      <c r="G3124" t="s">
        <v>36</v>
      </c>
      <c r="H3124" t="s">
        <v>5</v>
      </c>
      <c r="I3124" s="16">
        <f>VLOOKUP(Ventas[[#This Row],[Estado]], Población[#All], 2, 0)</f>
        <v>55980000</v>
      </c>
      <c r="J3124" t="s">
        <v>61</v>
      </c>
      <c r="K3124" t="s">
        <v>78</v>
      </c>
      <c r="L3124">
        <v>3</v>
      </c>
      <c r="M3124" s="2">
        <v>50</v>
      </c>
      <c r="N3124" s="2">
        <v>65.666667000000004</v>
      </c>
      <c r="O3124" s="2">
        <f>Ventas[[#This Row],[Cantidad]]*Ventas[[#This Row],[Costo unitario]]</f>
        <v>150</v>
      </c>
      <c r="P3124" s="2">
        <f>Ventas[[#This Row],[Cantidad]]*Ventas[[#This Row],[Precio unitario]]</f>
        <v>197.000001</v>
      </c>
    </row>
    <row r="3125" spans="2:16" x14ac:dyDescent="0.3">
      <c r="B3125" s="1">
        <v>42426</v>
      </c>
      <c r="C3125">
        <v>2016</v>
      </c>
      <c r="D3125" t="s">
        <v>50</v>
      </c>
      <c r="E3125">
        <v>43</v>
      </c>
      <c r="F3125" t="s">
        <v>90</v>
      </c>
      <c r="G3125" t="s">
        <v>36</v>
      </c>
      <c r="H3125" t="s">
        <v>5</v>
      </c>
      <c r="I3125" s="16">
        <f>VLOOKUP(Ventas[[#This Row],[Estado]], Población[#All], 2, 0)</f>
        <v>55980000</v>
      </c>
      <c r="J3125" t="s">
        <v>61</v>
      </c>
      <c r="K3125" t="s">
        <v>78</v>
      </c>
      <c r="L3125">
        <v>1</v>
      </c>
      <c r="M3125" s="2">
        <v>81</v>
      </c>
      <c r="N3125" s="2">
        <v>101</v>
      </c>
      <c r="O3125" s="2">
        <f>Ventas[[#This Row],[Cantidad]]*Ventas[[#This Row],[Costo unitario]]</f>
        <v>81</v>
      </c>
      <c r="P3125" s="2">
        <f>Ventas[[#This Row],[Cantidad]]*Ventas[[#This Row],[Precio unitario]]</f>
        <v>101</v>
      </c>
    </row>
    <row r="3126" spans="2:16" x14ac:dyDescent="0.3">
      <c r="B3126" s="1">
        <v>42426</v>
      </c>
      <c r="C3126">
        <v>2016</v>
      </c>
      <c r="D3126" t="s">
        <v>50</v>
      </c>
      <c r="E3126">
        <v>43</v>
      </c>
      <c r="F3126" t="s">
        <v>90</v>
      </c>
      <c r="G3126" t="s">
        <v>36</v>
      </c>
      <c r="H3126" t="s">
        <v>5</v>
      </c>
      <c r="I3126" s="16">
        <f>VLOOKUP(Ventas[[#This Row],[Estado]], Población[#All], 2, 0)</f>
        <v>55980000</v>
      </c>
      <c r="J3126" t="s">
        <v>61</v>
      </c>
      <c r="K3126" t="s">
        <v>78</v>
      </c>
      <c r="L3126">
        <v>2</v>
      </c>
      <c r="M3126" s="2">
        <v>50</v>
      </c>
      <c r="N3126" s="2">
        <v>61</v>
      </c>
      <c r="O3126" s="2">
        <f>Ventas[[#This Row],[Cantidad]]*Ventas[[#This Row],[Costo unitario]]</f>
        <v>100</v>
      </c>
      <c r="P3126" s="2">
        <f>Ventas[[#This Row],[Cantidad]]*Ventas[[#This Row],[Precio unitario]]</f>
        <v>122</v>
      </c>
    </row>
    <row r="3127" spans="2:16" x14ac:dyDescent="0.3">
      <c r="B3127" s="1">
        <v>42428</v>
      </c>
      <c r="C3127">
        <v>2016</v>
      </c>
      <c r="D3127" t="s">
        <v>50</v>
      </c>
      <c r="E3127">
        <v>43</v>
      </c>
      <c r="F3127" t="s">
        <v>90</v>
      </c>
      <c r="G3127" t="s">
        <v>36</v>
      </c>
      <c r="H3127" t="s">
        <v>5</v>
      </c>
      <c r="I3127" s="16">
        <f>VLOOKUP(Ventas[[#This Row],[Estado]], Población[#All], 2, 0)</f>
        <v>55980000</v>
      </c>
      <c r="J3127" t="s">
        <v>61</v>
      </c>
      <c r="K3127" t="s">
        <v>64</v>
      </c>
      <c r="L3127">
        <v>2</v>
      </c>
      <c r="M3127" s="2">
        <v>105</v>
      </c>
      <c r="N3127" s="2">
        <v>127</v>
      </c>
      <c r="O3127" s="2">
        <f>Ventas[[#This Row],[Cantidad]]*Ventas[[#This Row],[Costo unitario]]</f>
        <v>210</v>
      </c>
      <c r="P3127" s="2">
        <f>Ventas[[#This Row],[Cantidad]]*Ventas[[#This Row],[Precio unitario]]</f>
        <v>254</v>
      </c>
    </row>
    <row r="3128" spans="2:16" x14ac:dyDescent="0.3">
      <c r="B3128" s="1">
        <v>42428</v>
      </c>
      <c r="C3128">
        <v>2016</v>
      </c>
      <c r="D3128" t="s">
        <v>50</v>
      </c>
      <c r="E3128">
        <v>43</v>
      </c>
      <c r="F3128" t="s">
        <v>90</v>
      </c>
      <c r="G3128" t="s">
        <v>36</v>
      </c>
      <c r="H3128" t="s">
        <v>5</v>
      </c>
      <c r="I3128" s="16">
        <f>VLOOKUP(Ventas[[#This Row],[Estado]], Población[#All], 2, 0)</f>
        <v>55980000</v>
      </c>
      <c r="J3128" t="s">
        <v>61</v>
      </c>
      <c r="K3128" t="s">
        <v>64</v>
      </c>
      <c r="L3128">
        <v>3</v>
      </c>
      <c r="M3128" s="2">
        <v>13.67</v>
      </c>
      <c r="N3128" s="2">
        <v>16.333333</v>
      </c>
      <c r="O3128" s="2">
        <f>Ventas[[#This Row],[Cantidad]]*Ventas[[#This Row],[Costo unitario]]</f>
        <v>41.01</v>
      </c>
      <c r="P3128" s="2">
        <f>Ventas[[#This Row],[Cantidad]]*Ventas[[#This Row],[Precio unitario]]</f>
        <v>48.999999000000003</v>
      </c>
    </row>
    <row r="3129" spans="2:16" x14ac:dyDescent="0.3">
      <c r="B3129" s="1">
        <v>42430</v>
      </c>
      <c r="C3129">
        <v>2016</v>
      </c>
      <c r="D3129" t="s">
        <v>51</v>
      </c>
      <c r="E3129">
        <v>43</v>
      </c>
      <c r="F3129" t="s">
        <v>90</v>
      </c>
      <c r="G3129" t="s">
        <v>36</v>
      </c>
      <c r="H3129" t="s">
        <v>5</v>
      </c>
      <c r="I3129" s="16">
        <f>VLOOKUP(Ventas[[#This Row],[Estado]], Población[#All], 2, 0)</f>
        <v>55980000</v>
      </c>
      <c r="J3129" t="s">
        <v>61</v>
      </c>
      <c r="K3129" t="s">
        <v>78</v>
      </c>
      <c r="L3129">
        <v>3</v>
      </c>
      <c r="M3129" s="2">
        <v>40</v>
      </c>
      <c r="N3129" s="2">
        <v>52</v>
      </c>
      <c r="O3129" s="2">
        <f>Ventas[[#This Row],[Cantidad]]*Ventas[[#This Row],[Costo unitario]]</f>
        <v>120</v>
      </c>
      <c r="P3129" s="2">
        <f>Ventas[[#This Row],[Cantidad]]*Ventas[[#This Row],[Precio unitario]]</f>
        <v>156</v>
      </c>
    </row>
    <row r="3130" spans="2:16" x14ac:dyDescent="0.3">
      <c r="B3130" s="1">
        <v>42438</v>
      </c>
      <c r="C3130">
        <v>2016</v>
      </c>
      <c r="D3130" t="s">
        <v>51</v>
      </c>
      <c r="E3130">
        <v>43</v>
      </c>
      <c r="F3130" t="s">
        <v>90</v>
      </c>
      <c r="G3130" t="s">
        <v>36</v>
      </c>
      <c r="H3130" t="s">
        <v>5</v>
      </c>
      <c r="I3130" s="16">
        <f>VLOOKUP(Ventas[[#This Row],[Estado]], Población[#All], 2, 0)</f>
        <v>55980000</v>
      </c>
      <c r="J3130" t="s">
        <v>61</v>
      </c>
      <c r="K3130" t="s">
        <v>64</v>
      </c>
      <c r="L3130">
        <v>3</v>
      </c>
      <c r="M3130" s="2">
        <v>129</v>
      </c>
      <c r="N3130" s="2">
        <v>170.66666699999999</v>
      </c>
      <c r="O3130" s="2">
        <f>Ventas[[#This Row],[Cantidad]]*Ventas[[#This Row],[Costo unitario]]</f>
        <v>387</v>
      </c>
      <c r="P3130" s="2">
        <f>Ventas[[#This Row],[Cantidad]]*Ventas[[#This Row],[Precio unitario]]</f>
        <v>512.000001</v>
      </c>
    </row>
    <row r="3131" spans="2:16" x14ac:dyDescent="0.3">
      <c r="B3131" s="1">
        <v>42449</v>
      </c>
      <c r="C3131">
        <v>2016</v>
      </c>
      <c r="D3131" t="s">
        <v>51</v>
      </c>
      <c r="E3131">
        <v>43</v>
      </c>
      <c r="F3131" t="s">
        <v>90</v>
      </c>
      <c r="G3131" t="s">
        <v>36</v>
      </c>
      <c r="H3131" t="s">
        <v>5</v>
      </c>
      <c r="I3131" s="16">
        <f>VLOOKUP(Ventas[[#This Row],[Estado]], Población[#All], 2, 0)</f>
        <v>55980000</v>
      </c>
      <c r="J3131" t="s">
        <v>61</v>
      </c>
      <c r="K3131" t="s">
        <v>64</v>
      </c>
      <c r="L3131">
        <v>2</v>
      </c>
      <c r="M3131" s="2">
        <v>87</v>
      </c>
      <c r="N3131" s="2">
        <v>112.5</v>
      </c>
      <c r="O3131" s="2">
        <f>Ventas[[#This Row],[Cantidad]]*Ventas[[#This Row],[Costo unitario]]</f>
        <v>174</v>
      </c>
      <c r="P3131" s="2">
        <f>Ventas[[#This Row],[Cantidad]]*Ventas[[#This Row],[Precio unitario]]</f>
        <v>225</v>
      </c>
    </row>
    <row r="3132" spans="2:16" x14ac:dyDescent="0.3">
      <c r="B3132" s="1">
        <v>42449</v>
      </c>
      <c r="C3132">
        <v>2016</v>
      </c>
      <c r="D3132" t="s">
        <v>51</v>
      </c>
      <c r="E3132">
        <v>43</v>
      </c>
      <c r="F3132" t="s">
        <v>90</v>
      </c>
      <c r="G3132" t="s">
        <v>36</v>
      </c>
      <c r="H3132" t="s">
        <v>5</v>
      </c>
      <c r="I3132" s="16">
        <f>VLOOKUP(Ventas[[#This Row],[Estado]], Población[#All], 2, 0)</f>
        <v>55980000</v>
      </c>
      <c r="J3132" t="s">
        <v>61</v>
      </c>
      <c r="K3132" t="s">
        <v>64</v>
      </c>
      <c r="L3132">
        <v>2</v>
      </c>
      <c r="M3132" s="2">
        <v>50</v>
      </c>
      <c r="N3132" s="2">
        <v>65.5</v>
      </c>
      <c r="O3132" s="2">
        <f>Ventas[[#This Row],[Cantidad]]*Ventas[[#This Row],[Costo unitario]]</f>
        <v>100</v>
      </c>
      <c r="P3132" s="2">
        <f>Ventas[[#This Row],[Cantidad]]*Ventas[[#This Row],[Precio unitario]]</f>
        <v>131</v>
      </c>
    </row>
    <row r="3133" spans="2:16" x14ac:dyDescent="0.3">
      <c r="B3133" s="1">
        <v>42449</v>
      </c>
      <c r="C3133">
        <v>2016</v>
      </c>
      <c r="D3133" t="s">
        <v>51</v>
      </c>
      <c r="E3133">
        <v>43</v>
      </c>
      <c r="F3133" t="s">
        <v>90</v>
      </c>
      <c r="G3133" t="s">
        <v>36</v>
      </c>
      <c r="H3133" t="s">
        <v>5</v>
      </c>
      <c r="I3133" s="16">
        <f>VLOOKUP(Ventas[[#This Row],[Estado]], Población[#All], 2, 0)</f>
        <v>55980000</v>
      </c>
      <c r="J3133" t="s">
        <v>61</v>
      </c>
      <c r="K3133" t="s">
        <v>78</v>
      </c>
      <c r="L3133">
        <v>1</v>
      </c>
      <c r="M3133" s="2">
        <v>225</v>
      </c>
      <c r="N3133" s="2">
        <v>307</v>
      </c>
      <c r="O3133" s="2">
        <f>Ventas[[#This Row],[Cantidad]]*Ventas[[#This Row],[Costo unitario]]</f>
        <v>225</v>
      </c>
      <c r="P3133" s="2">
        <f>Ventas[[#This Row],[Cantidad]]*Ventas[[#This Row],[Precio unitario]]</f>
        <v>307</v>
      </c>
    </row>
    <row r="3134" spans="2:16" x14ac:dyDescent="0.3">
      <c r="B3134" s="1">
        <v>42449</v>
      </c>
      <c r="C3134">
        <v>2016</v>
      </c>
      <c r="D3134" t="s">
        <v>51</v>
      </c>
      <c r="E3134">
        <v>43</v>
      </c>
      <c r="F3134" t="s">
        <v>90</v>
      </c>
      <c r="G3134" t="s">
        <v>36</v>
      </c>
      <c r="H3134" t="s">
        <v>5</v>
      </c>
      <c r="I3134" s="16">
        <f>VLOOKUP(Ventas[[#This Row],[Estado]], Población[#All], 2, 0)</f>
        <v>55980000</v>
      </c>
      <c r="J3134" t="s">
        <v>61</v>
      </c>
      <c r="K3134" t="s">
        <v>78</v>
      </c>
      <c r="L3134">
        <v>2</v>
      </c>
      <c r="M3134" s="2">
        <v>12.5</v>
      </c>
      <c r="N3134" s="2">
        <v>16.5</v>
      </c>
      <c r="O3134" s="2">
        <f>Ventas[[#This Row],[Cantidad]]*Ventas[[#This Row],[Costo unitario]]</f>
        <v>25</v>
      </c>
      <c r="P3134" s="2">
        <f>Ventas[[#This Row],[Cantidad]]*Ventas[[#This Row],[Precio unitario]]</f>
        <v>33</v>
      </c>
    </row>
    <row r="3135" spans="2:16" x14ac:dyDescent="0.3">
      <c r="B3135" s="1">
        <v>42449</v>
      </c>
      <c r="C3135">
        <v>2016</v>
      </c>
      <c r="D3135" t="s">
        <v>51</v>
      </c>
      <c r="E3135">
        <v>43</v>
      </c>
      <c r="F3135" t="s">
        <v>90</v>
      </c>
      <c r="G3135" t="s">
        <v>36</v>
      </c>
      <c r="H3135" t="s">
        <v>5</v>
      </c>
      <c r="I3135" s="16">
        <f>VLOOKUP(Ventas[[#This Row],[Estado]], Población[#All], 2, 0)</f>
        <v>55980000</v>
      </c>
      <c r="J3135" t="s">
        <v>62</v>
      </c>
      <c r="K3135" t="s">
        <v>65</v>
      </c>
      <c r="L3135">
        <v>3</v>
      </c>
      <c r="M3135" s="2">
        <v>163.33000000000001</v>
      </c>
      <c r="N3135" s="2">
        <v>212.66666699999999</v>
      </c>
      <c r="O3135" s="2">
        <f>Ventas[[#This Row],[Cantidad]]*Ventas[[#This Row],[Costo unitario]]</f>
        <v>489.99</v>
      </c>
      <c r="P3135" s="2">
        <f>Ventas[[#This Row],[Cantidad]]*Ventas[[#This Row],[Precio unitario]]</f>
        <v>638.000001</v>
      </c>
    </row>
    <row r="3136" spans="2:16" x14ac:dyDescent="0.3">
      <c r="B3136" s="1">
        <v>42526</v>
      </c>
      <c r="C3136">
        <v>2016</v>
      </c>
      <c r="D3136" t="s">
        <v>54</v>
      </c>
      <c r="E3136">
        <v>43</v>
      </c>
      <c r="F3136" t="s">
        <v>90</v>
      </c>
      <c r="G3136" t="s">
        <v>36</v>
      </c>
      <c r="H3136" t="s">
        <v>5</v>
      </c>
      <c r="I3136" s="16">
        <f>VLOOKUP(Ventas[[#This Row],[Estado]], Población[#All], 2, 0)</f>
        <v>55980000</v>
      </c>
      <c r="J3136" t="s">
        <v>61</v>
      </c>
      <c r="K3136" t="s">
        <v>78</v>
      </c>
      <c r="L3136">
        <v>1</v>
      </c>
      <c r="M3136" s="2">
        <v>70</v>
      </c>
      <c r="N3136" s="2">
        <v>90</v>
      </c>
      <c r="O3136" s="2">
        <f>Ventas[[#This Row],[Cantidad]]*Ventas[[#This Row],[Costo unitario]]</f>
        <v>70</v>
      </c>
      <c r="P3136" s="2">
        <f>Ventas[[#This Row],[Cantidad]]*Ventas[[#This Row],[Precio unitario]]</f>
        <v>90</v>
      </c>
    </row>
    <row r="3137" spans="2:16" x14ac:dyDescent="0.3">
      <c r="B3137" s="1">
        <v>42533</v>
      </c>
      <c r="C3137">
        <v>2016</v>
      </c>
      <c r="D3137" t="s">
        <v>54</v>
      </c>
      <c r="E3137">
        <v>43</v>
      </c>
      <c r="F3137" t="s">
        <v>90</v>
      </c>
      <c r="G3137" t="s">
        <v>36</v>
      </c>
      <c r="H3137" t="s">
        <v>5</v>
      </c>
      <c r="I3137" s="16">
        <f>VLOOKUP(Ventas[[#This Row],[Estado]], Población[#All], 2, 0)</f>
        <v>55980000</v>
      </c>
      <c r="J3137" t="s">
        <v>61</v>
      </c>
      <c r="K3137" t="s">
        <v>78</v>
      </c>
      <c r="L3137">
        <v>2</v>
      </c>
      <c r="M3137" s="2">
        <v>12.5</v>
      </c>
      <c r="N3137" s="2">
        <v>15.5</v>
      </c>
      <c r="O3137" s="2">
        <f>Ventas[[#This Row],[Cantidad]]*Ventas[[#This Row],[Costo unitario]]</f>
        <v>25</v>
      </c>
      <c r="P3137" s="2">
        <f>Ventas[[#This Row],[Cantidad]]*Ventas[[#This Row],[Precio unitario]]</f>
        <v>31</v>
      </c>
    </row>
    <row r="3138" spans="2:16" x14ac:dyDescent="0.3">
      <c r="B3138" s="1">
        <v>42533</v>
      </c>
      <c r="C3138">
        <v>2016</v>
      </c>
      <c r="D3138" t="s">
        <v>54</v>
      </c>
      <c r="E3138">
        <v>43</v>
      </c>
      <c r="F3138" t="s">
        <v>90</v>
      </c>
      <c r="G3138" t="s">
        <v>36</v>
      </c>
      <c r="H3138" t="s">
        <v>5</v>
      </c>
      <c r="I3138" s="16">
        <f>VLOOKUP(Ventas[[#This Row],[Estado]], Población[#All], 2, 0)</f>
        <v>55980000</v>
      </c>
      <c r="J3138" t="s">
        <v>61</v>
      </c>
      <c r="K3138" t="s">
        <v>78</v>
      </c>
      <c r="L3138">
        <v>1</v>
      </c>
      <c r="M3138" s="2">
        <v>80</v>
      </c>
      <c r="N3138" s="2">
        <v>103</v>
      </c>
      <c r="O3138" s="2">
        <f>Ventas[[#This Row],[Cantidad]]*Ventas[[#This Row],[Costo unitario]]</f>
        <v>80</v>
      </c>
      <c r="P3138" s="2">
        <f>Ventas[[#This Row],[Cantidad]]*Ventas[[#This Row],[Precio unitario]]</f>
        <v>103</v>
      </c>
    </row>
    <row r="3139" spans="2:16" x14ac:dyDescent="0.3">
      <c r="B3139" s="1">
        <v>42548</v>
      </c>
      <c r="C3139">
        <v>2016</v>
      </c>
      <c r="D3139" t="s">
        <v>54</v>
      </c>
      <c r="E3139">
        <v>43</v>
      </c>
      <c r="F3139" t="s">
        <v>90</v>
      </c>
      <c r="G3139" t="s">
        <v>36</v>
      </c>
      <c r="H3139" t="s">
        <v>5</v>
      </c>
      <c r="I3139" s="16">
        <f>VLOOKUP(Ventas[[#This Row],[Estado]], Población[#All], 2, 0)</f>
        <v>55980000</v>
      </c>
      <c r="J3139" t="s">
        <v>62</v>
      </c>
      <c r="K3139" t="s">
        <v>65</v>
      </c>
      <c r="L3139">
        <v>2</v>
      </c>
      <c r="M3139" s="2">
        <v>98</v>
      </c>
      <c r="N3139" s="2">
        <v>127</v>
      </c>
      <c r="O3139" s="2">
        <f>Ventas[[#This Row],[Cantidad]]*Ventas[[#This Row],[Costo unitario]]</f>
        <v>196</v>
      </c>
      <c r="P3139" s="2">
        <f>Ventas[[#This Row],[Cantidad]]*Ventas[[#This Row],[Precio unitario]]</f>
        <v>254</v>
      </c>
    </row>
    <row r="3140" spans="2:16" x14ac:dyDescent="0.3">
      <c r="B3140" s="1">
        <v>42548</v>
      </c>
      <c r="C3140">
        <v>2016</v>
      </c>
      <c r="D3140" t="s">
        <v>54</v>
      </c>
      <c r="E3140">
        <v>43</v>
      </c>
      <c r="F3140" t="s">
        <v>90</v>
      </c>
      <c r="G3140" t="s">
        <v>36</v>
      </c>
      <c r="H3140" t="s">
        <v>5</v>
      </c>
      <c r="I3140" s="16">
        <f>VLOOKUP(Ventas[[#This Row],[Estado]], Población[#All], 2, 0)</f>
        <v>55980000</v>
      </c>
      <c r="J3140" t="s">
        <v>61</v>
      </c>
      <c r="K3140" t="s">
        <v>64</v>
      </c>
      <c r="L3140">
        <v>1</v>
      </c>
      <c r="M3140" s="2">
        <v>92</v>
      </c>
      <c r="N3140" s="2">
        <v>115</v>
      </c>
      <c r="O3140" s="2">
        <f>Ventas[[#This Row],[Cantidad]]*Ventas[[#This Row],[Costo unitario]]</f>
        <v>92</v>
      </c>
      <c r="P3140" s="2">
        <f>Ventas[[#This Row],[Cantidad]]*Ventas[[#This Row],[Precio unitario]]</f>
        <v>115</v>
      </c>
    </row>
    <row r="3141" spans="2:16" x14ac:dyDescent="0.3">
      <c r="B3141" s="1">
        <v>42548</v>
      </c>
      <c r="C3141">
        <v>2016</v>
      </c>
      <c r="D3141" t="s">
        <v>54</v>
      </c>
      <c r="E3141">
        <v>43</v>
      </c>
      <c r="F3141" t="s">
        <v>90</v>
      </c>
      <c r="G3141" t="s">
        <v>36</v>
      </c>
      <c r="H3141" t="s">
        <v>5</v>
      </c>
      <c r="I3141" s="16">
        <f>VLOOKUP(Ventas[[#This Row],[Estado]], Población[#All], 2, 0)</f>
        <v>55980000</v>
      </c>
      <c r="J3141" t="s">
        <v>61</v>
      </c>
      <c r="K3141" t="s">
        <v>64</v>
      </c>
      <c r="L3141">
        <v>2</v>
      </c>
      <c r="M3141" s="2">
        <v>21.5</v>
      </c>
      <c r="N3141" s="2">
        <v>27.5</v>
      </c>
      <c r="O3141" s="2">
        <f>Ventas[[#This Row],[Cantidad]]*Ventas[[#This Row],[Costo unitario]]</f>
        <v>43</v>
      </c>
      <c r="P3141" s="2">
        <f>Ventas[[#This Row],[Cantidad]]*Ventas[[#This Row],[Precio unitario]]</f>
        <v>55</v>
      </c>
    </row>
    <row r="3142" spans="2:16" x14ac:dyDescent="0.3">
      <c r="B3142" s="1">
        <v>42566</v>
      </c>
      <c r="C3142">
        <v>2016</v>
      </c>
      <c r="D3142" t="s">
        <v>55</v>
      </c>
      <c r="E3142">
        <v>43</v>
      </c>
      <c r="F3142" t="s">
        <v>90</v>
      </c>
      <c r="G3142" t="s">
        <v>36</v>
      </c>
      <c r="H3142" t="s">
        <v>5</v>
      </c>
      <c r="I3142" s="16">
        <f>VLOOKUP(Ventas[[#This Row],[Estado]], Población[#All], 2, 0)</f>
        <v>55980000</v>
      </c>
      <c r="J3142" t="s">
        <v>61</v>
      </c>
      <c r="K3142" t="s">
        <v>78</v>
      </c>
      <c r="L3142">
        <v>2</v>
      </c>
      <c r="M3142" s="2">
        <v>2.5</v>
      </c>
      <c r="N3142" s="2">
        <v>3</v>
      </c>
      <c r="O3142" s="2">
        <f>Ventas[[#This Row],[Cantidad]]*Ventas[[#This Row],[Costo unitario]]</f>
        <v>5</v>
      </c>
      <c r="P3142" s="2">
        <f>Ventas[[#This Row],[Cantidad]]*Ventas[[#This Row],[Precio unitario]]</f>
        <v>6</v>
      </c>
    </row>
    <row r="3143" spans="2:16" x14ac:dyDescent="0.3">
      <c r="B3143" s="1">
        <v>42579</v>
      </c>
      <c r="C3143">
        <v>2016</v>
      </c>
      <c r="D3143" t="s">
        <v>55</v>
      </c>
      <c r="E3143">
        <v>43</v>
      </c>
      <c r="F3143" t="s">
        <v>90</v>
      </c>
      <c r="G3143" t="s">
        <v>36</v>
      </c>
      <c r="H3143" t="s">
        <v>5</v>
      </c>
      <c r="I3143" s="16">
        <f>VLOOKUP(Ventas[[#This Row],[Estado]], Población[#All], 2, 0)</f>
        <v>55980000</v>
      </c>
      <c r="J3143" t="s">
        <v>61</v>
      </c>
      <c r="K3143" t="s">
        <v>78</v>
      </c>
      <c r="L3143">
        <v>1</v>
      </c>
      <c r="M3143" s="2">
        <v>135</v>
      </c>
      <c r="N3143" s="2">
        <v>184</v>
      </c>
      <c r="O3143" s="2">
        <f>Ventas[[#This Row],[Cantidad]]*Ventas[[#This Row],[Costo unitario]]</f>
        <v>135</v>
      </c>
      <c r="P3143" s="2">
        <f>Ventas[[#This Row],[Cantidad]]*Ventas[[#This Row],[Precio unitario]]</f>
        <v>184</v>
      </c>
    </row>
    <row r="3144" spans="2:16" hidden="1" x14ac:dyDescent="0.3">
      <c r="B3144" s="1">
        <v>42189</v>
      </c>
      <c r="C3144">
        <v>2015</v>
      </c>
      <c r="D3144" t="s">
        <v>55</v>
      </c>
      <c r="E3144">
        <v>43</v>
      </c>
      <c r="F3144" t="s">
        <v>90</v>
      </c>
      <c r="G3144" t="s">
        <v>36</v>
      </c>
      <c r="H3144" t="s">
        <v>5</v>
      </c>
      <c r="I3144" s="16">
        <f>VLOOKUP(Ventas[[#This Row],[Estado]], Población[#All], 2, 0)</f>
        <v>55980000</v>
      </c>
      <c r="J3144" t="s">
        <v>61</v>
      </c>
      <c r="K3144" t="s">
        <v>64</v>
      </c>
      <c r="L3144">
        <v>1</v>
      </c>
      <c r="M3144" s="2">
        <v>978</v>
      </c>
      <c r="N3144" s="2">
        <v>1123</v>
      </c>
      <c r="O3144" s="2">
        <f>Ventas[[#This Row],[Cantidad]]*Ventas[[#This Row],[Costo unitario]]</f>
        <v>978</v>
      </c>
      <c r="P3144" s="2">
        <f>Ventas[[#This Row],[Cantidad]]*Ventas[[#This Row],[Precio unitario]]</f>
        <v>1123</v>
      </c>
    </row>
    <row r="3145" spans="2:16" hidden="1" x14ac:dyDescent="0.3">
      <c r="B3145" s="1">
        <v>42227</v>
      </c>
      <c r="C3145">
        <v>2015</v>
      </c>
      <c r="D3145" t="s">
        <v>56</v>
      </c>
      <c r="E3145">
        <v>43</v>
      </c>
      <c r="F3145" t="s">
        <v>90</v>
      </c>
      <c r="G3145" t="s">
        <v>36</v>
      </c>
      <c r="H3145" t="s">
        <v>5</v>
      </c>
      <c r="I3145" s="16">
        <f>VLOOKUP(Ventas[[#This Row],[Estado]], Población[#All], 2, 0)</f>
        <v>55980000</v>
      </c>
      <c r="J3145" t="s">
        <v>61</v>
      </c>
      <c r="K3145" t="s">
        <v>64</v>
      </c>
      <c r="L3145">
        <v>1</v>
      </c>
      <c r="M3145" s="2">
        <v>25</v>
      </c>
      <c r="N3145" s="2">
        <v>28</v>
      </c>
      <c r="O3145" s="2">
        <f>Ventas[[#This Row],[Cantidad]]*Ventas[[#This Row],[Costo unitario]]</f>
        <v>25</v>
      </c>
      <c r="P3145" s="2">
        <f>Ventas[[#This Row],[Cantidad]]*Ventas[[#This Row],[Precio unitario]]</f>
        <v>28</v>
      </c>
    </row>
    <row r="3146" spans="2:16" hidden="1" x14ac:dyDescent="0.3">
      <c r="B3146" s="1">
        <v>42229</v>
      </c>
      <c r="C3146">
        <v>2015</v>
      </c>
      <c r="D3146" t="s">
        <v>56</v>
      </c>
      <c r="E3146">
        <v>43</v>
      </c>
      <c r="F3146" t="s">
        <v>90</v>
      </c>
      <c r="G3146" t="s">
        <v>36</v>
      </c>
      <c r="H3146" t="s">
        <v>5</v>
      </c>
      <c r="I3146" s="16">
        <f>VLOOKUP(Ventas[[#This Row],[Estado]], Población[#All], 2, 0)</f>
        <v>55980000</v>
      </c>
      <c r="J3146" t="s">
        <v>61</v>
      </c>
      <c r="K3146" t="s">
        <v>64</v>
      </c>
      <c r="L3146">
        <v>1</v>
      </c>
      <c r="M3146" s="2">
        <v>245</v>
      </c>
      <c r="N3146" s="2">
        <v>255</v>
      </c>
      <c r="O3146" s="2">
        <f>Ventas[[#This Row],[Cantidad]]*Ventas[[#This Row],[Costo unitario]]</f>
        <v>245</v>
      </c>
      <c r="P3146" s="2">
        <f>Ventas[[#This Row],[Cantidad]]*Ventas[[#This Row],[Precio unitario]]</f>
        <v>255</v>
      </c>
    </row>
    <row r="3147" spans="2:16" hidden="1" x14ac:dyDescent="0.3">
      <c r="B3147" s="1">
        <v>42259</v>
      </c>
      <c r="C3147">
        <v>2015</v>
      </c>
      <c r="D3147" t="s">
        <v>57</v>
      </c>
      <c r="E3147">
        <v>43</v>
      </c>
      <c r="F3147" t="s">
        <v>90</v>
      </c>
      <c r="G3147" t="s">
        <v>36</v>
      </c>
      <c r="H3147" t="s">
        <v>5</v>
      </c>
      <c r="I3147" s="16">
        <f>VLOOKUP(Ventas[[#This Row],[Estado]], Población[#All], 2, 0)</f>
        <v>55980000</v>
      </c>
      <c r="J3147" t="s">
        <v>61</v>
      </c>
      <c r="K3147" t="s">
        <v>78</v>
      </c>
      <c r="L3147">
        <v>1</v>
      </c>
      <c r="M3147" s="2">
        <v>300</v>
      </c>
      <c r="N3147" s="2">
        <v>325</v>
      </c>
      <c r="O3147" s="2">
        <f>Ventas[[#This Row],[Cantidad]]*Ventas[[#This Row],[Costo unitario]]</f>
        <v>300</v>
      </c>
      <c r="P3147" s="2">
        <f>Ventas[[#This Row],[Cantidad]]*Ventas[[#This Row],[Precio unitario]]</f>
        <v>325</v>
      </c>
    </row>
    <row r="3148" spans="2:16" hidden="1" x14ac:dyDescent="0.3">
      <c r="B3148" s="1">
        <v>42259</v>
      </c>
      <c r="C3148">
        <v>2015</v>
      </c>
      <c r="D3148" t="s">
        <v>57</v>
      </c>
      <c r="E3148">
        <v>43</v>
      </c>
      <c r="F3148" t="s">
        <v>90</v>
      </c>
      <c r="G3148" t="s">
        <v>36</v>
      </c>
      <c r="H3148" t="s">
        <v>5</v>
      </c>
      <c r="I3148" s="16">
        <f>VLOOKUP(Ventas[[#This Row],[Estado]], Población[#All], 2, 0)</f>
        <v>55980000</v>
      </c>
      <c r="J3148" t="s">
        <v>61</v>
      </c>
      <c r="K3148" t="s">
        <v>78</v>
      </c>
      <c r="L3148">
        <v>2</v>
      </c>
      <c r="M3148" s="2">
        <v>12.5</v>
      </c>
      <c r="N3148" s="2">
        <v>14</v>
      </c>
      <c r="O3148" s="2">
        <f>Ventas[[#This Row],[Cantidad]]*Ventas[[#This Row],[Costo unitario]]</f>
        <v>25</v>
      </c>
      <c r="P3148" s="2">
        <f>Ventas[[#This Row],[Cantidad]]*Ventas[[#This Row],[Precio unitario]]</f>
        <v>28</v>
      </c>
    </row>
    <row r="3149" spans="2:16" hidden="1" x14ac:dyDescent="0.3">
      <c r="B3149" s="1">
        <v>42277</v>
      </c>
      <c r="C3149">
        <v>2015</v>
      </c>
      <c r="D3149" t="s">
        <v>57</v>
      </c>
      <c r="E3149">
        <v>43</v>
      </c>
      <c r="F3149" t="s">
        <v>90</v>
      </c>
      <c r="G3149" t="s">
        <v>36</v>
      </c>
      <c r="H3149" t="s">
        <v>5</v>
      </c>
      <c r="I3149" s="16">
        <f>VLOOKUP(Ventas[[#This Row],[Estado]], Población[#All], 2, 0)</f>
        <v>55980000</v>
      </c>
      <c r="J3149" t="s">
        <v>61</v>
      </c>
      <c r="K3149" t="s">
        <v>64</v>
      </c>
      <c r="L3149">
        <v>2</v>
      </c>
      <c r="M3149" s="2">
        <v>10.5</v>
      </c>
      <c r="N3149" s="2">
        <v>12.5</v>
      </c>
      <c r="O3149" s="2">
        <f>Ventas[[#This Row],[Cantidad]]*Ventas[[#This Row],[Costo unitario]]</f>
        <v>21</v>
      </c>
      <c r="P3149" s="2">
        <f>Ventas[[#This Row],[Cantidad]]*Ventas[[#This Row],[Precio unitario]]</f>
        <v>25</v>
      </c>
    </row>
    <row r="3150" spans="2:16" hidden="1" x14ac:dyDescent="0.3">
      <c r="B3150" s="1">
        <v>42277</v>
      </c>
      <c r="C3150">
        <v>2015</v>
      </c>
      <c r="D3150" t="s">
        <v>57</v>
      </c>
      <c r="E3150">
        <v>43</v>
      </c>
      <c r="F3150" t="s">
        <v>90</v>
      </c>
      <c r="G3150" t="s">
        <v>36</v>
      </c>
      <c r="H3150" t="s">
        <v>5</v>
      </c>
      <c r="I3150" s="16">
        <f>VLOOKUP(Ventas[[#This Row],[Estado]], Población[#All], 2, 0)</f>
        <v>55980000</v>
      </c>
      <c r="J3150" t="s">
        <v>61</v>
      </c>
      <c r="K3150" t="s">
        <v>64</v>
      </c>
      <c r="L3150">
        <v>1</v>
      </c>
      <c r="M3150" s="2">
        <v>5</v>
      </c>
      <c r="N3150" s="2">
        <v>5</v>
      </c>
      <c r="O3150" s="2">
        <f>Ventas[[#This Row],[Cantidad]]*Ventas[[#This Row],[Costo unitario]]</f>
        <v>5</v>
      </c>
      <c r="P3150" s="2">
        <f>Ventas[[#This Row],[Cantidad]]*Ventas[[#This Row],[Precio unitario]]</f>
        <v>5</v>
      </c>
    </row>
    <row r="3151" spans="2:16" hidden="1" x14ac:dyDescent="0.3">
      <c r="B3151" s="1">
        <v>42291</v>
      </c>
      <c r="C3151">
        <v>2015</v>
      </c>
      <c r="D3151" t="s">
        <v>58</v>
      </c>
      <c r="E3151">
        <v>43</v>
      </c>
      <c r="F3151" t="s">
        <v>90</v>
      </c>
      <c r="G3151" t="s">
        <v>36</v>
      </c>
      <c r="H3151" t="s">
        <v>5</v>
      </c>
      <c r="I3151" s="16">
        <f>VLOOKUP(Ventas[[#This Row],[Estado]], Población[#All], 2, 0)</f>
        <v>55980000</v>
      </c>
      <c r="J3151" t="s">
        <v>61</v>
      </c>
      <c r="K3151" t="s">
        <v>78</v>
      </c>
      <c r="L3151">
        <v>2</v>
      </c>
      <c r="M3151" s="2">
        <v>67.5</v>
      </c>
      <c r="N3151" s="2">
        <v>76</v>
      </c>
      <c r="O3151" s="2">
        <f>Ventas[[#This Row],[Cantidad]]*Ventas[[#This Row],[Costo unitario]]</f>
        <v>135</v>
      </c>
      <c r="P3151" s="2">
        <f>Ventas[[#This Row],[Cantidad]]*Ventas[[#This Row],[Precio unitario]]</f>
        <v>152</v>
      </c>
    </row>
    <row r="3152" spans="2:16" hidden="1" x14ac:dyDescent="0.3">
      <c r="B3152" s="1">
        <v>42293</v>
      </c>
      <c r="C3152">
        <v>2015</v>
      </c>
      <c r="D3152" t="s">
        <v>58</v>
      </c>
      <c r="E3152">
        <v>43</v>
      </c>
      <c r="F3152" t="s">
        <v>90</v>
      </c>
      <c r="G3152" t="s">
        <v>36</v>
      </c>
      <c r="H3152" t="s">
        <v>5</v>
      </c>
      <c r="I3152" s="16">
        <f>VLOOKUP(Ventas[[#This Row],[Estado]], Población[#All], 2, 0)</f>
        <v>55980000</v>
      </c>
      <c r="J3152" t="s">
        <v>61</v>
      </c>
      <c r="K3152" t="s">
        <v>64</v>
      </c>
      <c r="L3152">
        <v>2</v>
      </c>
      <c r="M3152" s="2">
        <v>37.5</v>
      </c>
      <c r="N3152" s="2">
        <v>43.5</v>
      </c>
      <c r="O3152" s="2">
        <f>Ventas[[#This Row],[Cantidad]]*Ventas[[#This Row],[Costo unitario]]</f>
        <v>75</v>
      </c>
      <c r="P3152" s="2">
        <f>Ventas[[#This Row],[Cantidad]]*Ventas[[#This Row],[Precio unitario]]</f>
        <v>87</v>
      </c>
    </row>
    <row r="3153" spans="2:16" hidden="1" x14ac:dyDescent="0.3">
      <c r="B3153" s="1">
        <v>42293</v>
      </c>
      <c r="C3153">
        <v>2015</v>
      </c>
      <c r="D3153" t="s">
        <v>58</v>
      </c>
      <c r="E3153">
        <v>43</v>
      </c>
      <c r="F3153" t="s">
        <v>90</v>
      </c>
      <c r="G3153" t="s">
        <v>36</v>
      </c>
      <c r="H3153" t="s">
        <v>5</v>
      </c>
      <c r="I3153" s="16">
        <f>VLOOKUP(Ventas[[#This Row],[Estado]], Población[#All], 2, 0)</f>
        <v>55980000</v>
      </c>
      <c r="J3153" t="s">
        <v>61</v>
      </c>
      <c r="K3153" t="s">
        <v>64</v>
      </c>
      <c r="L3153">
        <v>1</v>
      </c>
      <c r="M3153" s="2">
        <v>85</v>
      </c>
      <c r="N3153" s="2">
        <v>90</v>
      </c>
      <c r="O3153" s="2">
        <f>Ventas[[#This Row],[Cantidad]]*Ventas[[#This Row],[Costo unitario]]</f>
        <v>85</v>
      </c>
      <c r="P3153" s="2">
        <f>Ventas[[#This Row],[Cantidad]]*Ventas[[#This Row],[Precio unitario]]</f>
        <v>90</v>
      </c>
    </row>
    <row r="3154" spans="2:16" hidden="1" x14ac:dyDescent="0.3">
      <c r="B3154" s="1">
        <v>42294</v>
      </c>
      <c r="C3154">
        <v>2015</v>
      </c>
      <c r="D3154" t="s">
        <v>58</v>
      </c>
      <c r="E3154">
        <v>43</v>
      </c>
      <c r="F3154" t="s">
        <v>90</v>
      </c>
      <c r="G3154" t="s">
        <v>36</v>
      </c>
      <c r="H3154" t="s">
        <v>5</v>
      </c>
      <c r="I3154" s="16">
        <f>VLOOKUP(Ventas[[#This Row],[Estado]], Población[#All], 2, 0)</f>
        <v>55980000</v>
      </c>
      <c r="J3154" t="s">
        <v>61</v>
      </c>
      <c r="K3154" t="s">
        <v>64</v>
      </c>
      <c r="L3154">
        <v>3</v>
      </c>
      <c r="M3154" s="2">
        <v>50</v>
      </c>
      <c r="N3154" s="2">
        <v>53</v>
      </c>
      <c r="O3154" s="2">
        <f>Ventas[[#This Row],[Cantidad]]*Ventas[[#This Row],[Costo unitario]]</f>
        <v>150</v>
      </c>
      <c r="P3154" s="2">
        <f>Ventas[[#This Row],[Cantidad]]*Ventas[[#This Row],[Precio unitario]]</f>
        <v>159</v>
      </c>
    </row>
    <row r="3155" spans="2:16" hidden="1" x14ac:dyDescent="0.3">
      <c r="B3155" s="1">
        <v>42294</v>
      </c>
      <c r="C3155">
        <v>2015</v>
      </c>
      <c r="D3155" t="s">
        <v>58</v>
      </c>
      <c r="E3155">
        <v>43</v>
      </c>
      <c r="F3155" t="s">
        <v>90</v>
      </c>
      <c r="G3155" t="s">
        <v>36</v>
      </c>
      <c r="H3155" t="s">
        <v>5</v>
      </c>
      <c r="I3155" s="16">
        <f>VLOOKUP(Ventas[[#This Row],[Estado]], Población[#All], 2, 0)</f>
        <v>55980000</v>
      </c>
      <c r="J3155" t="s">
        <v>61</v>
      </c>
      <c r="K3155" t="s">
        <v>64</v>
      </c>
      <c r="L3155">
        <v>2</v>
      </c>
      <c r="M3155" s="2">
        <v>60</v>
      </c>
      <c r="N3155" s="2">
        <v>71.5</v>
      </c>
      <c r="O3155" s="2">
        <f>Ventas[[#This Row],[Cantidad]]*Ventas[[#This Row],[Costo unitario]]</f>
        <v>120</v>
      </c>
      <c r="P3155" s="2">
        <f>Ventas[[#This Row],[Cantidad]]*Ventas[[#This Row],[Precio unitario]]</f>
        <v>143</v>
      </c>
    </row>
    <row r="3156" spans="2:16" hidden="1" x14ac:dyDescent="0.3">
      <c r="B3156" s="1">
        <v>42294</v>
      </c>
      <c r="C3156">
        <v>2015</v>
      </c>
      <c r="D3156" t="s">
        <v>58</v>
      </c>
      <c r="E3156">
        <v>43</v>
      </c>
      <c r="F3156" t="s">
        <v>90</v>
      </c>
      <c r="G3156" t="s">
        <v>36</v>
      </c>
      <c r="H3156" t="s">
        <v>5</v>
      </c>
      <c r="I3156" s="16">
        <f>VLOOKUP(Ventas[[#This Row],[Estado]], Población[#All], 2, 0)</f>
        <v>55980000</v>
      </c>
      <c r="J3156" t="s">
        <v>61</v>
      </c>
      <c r="K3156" t="s">
        <v>64</v>
      </c>
      <c r="L3156">
        <v>3</v>
      </c>
      <c r="M3156" s="2">
        <v>0.67</v>
      </c>
      <c r="N3156" s="2">
        <v>0.66666700000000001</v>
      </c>
      <c r="O3156" s="2">
        <f>Ventas[[#This Row],[Cantidad]]*Ventas[[#This Row],[Costo unitario]]</f>
        <v>2.0100000000000002</v>
      </c>
      <c r="P3156" s="2">
        <f>Ventas[[#This Row],[Cantidad]]*Ventas[[#This Row],[Precio unitario]]</f>
        <v>2.0000010000000001</v>
      </c>
    </row>
    <row r="3157" spans="2:16" hidden="1" x14ac:dyDescent="0.3">
      <c r="B3157" s="1">
        <v>42305</v>
      </c>
      <c r="C3157">
        <v>2015</v>
      </c>
      <c r="D3157" t="s">
        <v>58</v>
      </c>
      <c r="E3157">
        <v>43</v>
      </c>
      <c r="F3157" t="s">
        <v>90</v>
      </c>
      <c r="G3157" t="s">
        <v>36</v>
      </c>
      <c r="H3157" t="s">
        <v>5</v>
      </c>
      <c r="I3157" s="16">
        <f>VLOOKUP(Ventas[[#This Row],[Estado]], Población[#All], 2, 0)</f>
        <v>55980000</v>
      </c>
      <c r="J3157" t="s">
        <v>61</v>
      </c>
      <c r="K3157" t="s">
        <v>64</v>
      </c>
      <c r="L3157">
        <v>1</v>
      </c>
      <c r="M3157" s="2">
        <v>490</v>
      </c>
      <c r="N3157" s="2">
        <v>581</v>
      </c>
      <c r="O3157" s="2">
        <f>Ventas[[#This Row],[Cantidad]]*Ventas[[#This Row],[Costo unitario]]</f>
        <v>490</v>
      </c>
      <c r="P3157" s="2">
        <f>Ventas[[#This Row],[Cantidad]]*Ventas[[#This Row],[Precio unitario]]</f>
        <v>581</v>
      </c>
    </row>
    <row r="3158" spans="2:16" hidden="1" x14ac:dyDescent="0.3">
      <c r="B3158" s="1">
        <v>42305</v>
      </c>
      <c r="C3158">
        <v>2015</v>
      </c>
      <c r="D3158" t="s">
        <v>58</v>
      </c>
      <c r="E3158">
        <v>43</v>
      </c>
      <c r="F3158" t="s">
        <v>90</v>
      </c>
      <c r="G3158" t="s">
        <v>36</v>
      </c>
      <c r="H3158" t="s">
        <v>5</v>
      </c>
      <c r="I3158" s="16">
        <f>VLOOKUP(Ventas[[#This Row],[Estado]], Población[#All], 2, 0)</f>
        <v>55980000</v>
      </c>
      <c r="J3158" t="s">
        <v>61</v>
      </c>
      <c r="K3158" t="s">
        <v>64</v>
      </c>
      <c r="L3158">
        <v>3</v>
      </c>
      <c r="M3158" s="2">
        <v>28.33</v>
      </c>
      <c r="N3158" s="2">
        <v>33.333333000000003</v>
      </c>
      <c r="O3158" s="2">
        <f>Ventas[[#This Row],[Cantidad]]*Ventas[[#This Row],[Costo unitario]]</f>
        <v>84.99</v>
      </c>
      <c r="P3158" s="2">
        <f>Ventas[[#This Row],[Cantidad]]*Ventas[[#This Row],[Precio unitario]]</f>
        <v>99.999999000000003</v>
      </c>
    </row>
    <row r="3159" spans="2:16" hidden="1" x14ac:dyDescent="0.3">
      <c r="B3159" s="1">
        <v>42339</v>
      </c>
      <c r="C3159">
        <v>2015</v>
      </c>
      <c r="D3159" t="s">
        <v>60</v>
      </c>
      <c r="E3159">
        <v>43</v>
      </c>
      <c r="F3159" t="s">
        <v>90</v>
      </c>
      <c r="G3159" t="s">
        <v>36</v>
      </c>
      <c r="H3159" t="s">
        <v>5</v>
      </c>
      <c r="I3159" s="16">
        <f>VLOOKUP(Ventas[[#This Row],[Estado]], Población[#All], 2, 0)</f>
        <v>55980000</v>
      </c>
      <c r="J3159" t="s">
        <v>61</v>
      </c>
      <c r="K3159" t="s">
        <v>64</v>
      </c>
      <c r="L3159">
        <v>2</v>
      </c>
      <c r="M3159" s="2">
        <v>332.5</v>
      </c>
      <c r="N3159" s="2">
        <v>388.5</v>
      </c>
      <c r="O3159" s="2">
        <f>Ventas[[#This Row],[Cantidad]]*Ventas[[#This Row],[Costo unitario]]</f>
        <v>665</v>
      </c>
      <c r="P3159" s="2">
        <f>Ventas[[#This Row],[Cantidad]]*Ventas[[#This Row],[Precio unitario]]</f>
        <v>777</v>
      </c>
    </row>
    <row r="3160" spans="2:16" hidden="1" x14ac:dyDescent="0.3">
      <c r="B3160" s="1">
        <v>42339</v>
      </c>
      <c r="C3160">
        <v>2015</v>
      </c>
      <c r="D3160" t="s">
        <v>60</v>
      </c>
      <c r="E3160">
        <v>43</v>
      </c>
      <c r="F3160" t="s">
        <v>90</v>
      </c>
      <c r="G3160" t="s">
        <v>36</v>
      </c>
      <c r="H3160" t="s">
        <v>5</v>
      </c>
      <c r="I3160" s="16">
        <f>VLOOKUP(Ventas[[#This Row],[Estado]], Población[#All], 2, 0)</f>
        <v>55980000</v>
      </c>
      <c r="J3160" t="s">
        <v>61</v>
      </c>
      <c r="K3160" t="s">
        <v>64</v>
      </c>
      <c r="L3160">
        <v>3</v>
      </c>
      <c r="M3160" s="2">
        <v>16.670000000000002</v>
      </c>
      <c r="N3160" s="2">
        <v>18.333333</v>
      </c>
      <c r="O3160" s="2">
        <f>Ventas[[#This Row],[Cantidad]]*Ventas[[#This Row],[Costo unitario]]</f>
        <v>50.010000000000005</v>
      </c>
      <c r="P3160" s="2">
        <f>Ventas[[#This Row],[Cantidad]]*Ventas[[#This Row],[Precio unitario]]</f>
        <v>54.999999000000003</v>
      </c>
    </row>
    <row r="3161" spans="2:16" hidden="1" x14ac:dyDescent="0.3">
      <c r="B3161" s="1">
        <v>42353</v>
      </c>
      <c r="C3161">
        <v>2015</v>
      </c>
      <c r="D3161" t="s">
        <v>60</v>
      </c>
      <c r="E3161">
        <v>43</v>
      </c>
      <c r="F3161" t="s">
        <v>90</v>
      </c>
      <c r="G3161" t="s">
        <v>36</v>
      </c>
      <c r="H3161" t="s">
        <v>5</v>
      </c>
      <c r="I3161" s="16">
        <f>VLOOKUP(Ventas[[#This Row],[Estado]], Población[#All], 2, 0)</f>
        <v>55980000</v>
      </c>
      <c r="J3161" t="s">
        <v>61</v>
      </c>
      <c r="K3161" t="s">
        <v>64</v>
      </c>
      <c r="L3161">
        <v>2</v>
      </c>
      <c r="M3161" s="2">
        <v>10.5</v>
      </c>
      <c r="N3161" s="2">
        <v>12</v>
      </c>
      <c r="O3161" s="2">
        <f>Ventas[[#This Row],[Cantidad]]*Ventas[[#This Row],[Costo unitario]]</f>
        <v>21</v>
      </c>
      <c r="P3161" s="2">
        <f>Ventas[[#This Row],[Cantidad]]*Ventas[[#This Row],[Precio unitario]]</f>
        <v>24</v>
      </c>
    </row>
    <row r="3162" spans="2:16" hidden="1" x14ac:dyDescent="0.3">
      <c r="B3162" s="1">
        <v>42353</v>
      </c>
      <c r="C3162">
        <v>2015</v>
      </c>
      <c r="D3162" t="s">
        <v>60</v>
      </c>
      <c r="E3162">
        <v>43</v>
      </c>
      <c r="F3162" t="s">
        <v>90</v>
      </c>
      <c r="G3162" t="s">
        <v>36</v>
      </c>
      <c r="H3162" t="s">
        <v>5</v>
      </c>
      <c r="I3162" s="16">
        <f>VLOOKUP(Ventas[[#This Row],[Estado]], Población[#All], 2, 0)</f>
        <v>55980000</v>
      </c>
      <c r="J3162" t="s">
        <v>61</v>
      </c>
      <c r="K3162" t="s">
        <v>64</v>
      </c>
      <c r="L3162">
        <v>3</v>
      </c>
      <c r="M3162" s="2">
        <v>22.67</v>
      </c>
      <c r="N3162" s="2">
        <v>25.333333</v>
      </c>
      <c r="O3162" s="2">
        <f>Ventas[[#This Row],[Cantidad]]*Ventas[[#This Row],[Costo unitario]]</f>
        <v>68.010000000000005</v>
      </c>
      <c r="P3162" s="2">
        <f>Ventas[[#This Row],[Cantidad]]*Ventas[[#This Row],[Precio unitario]]</f>
        <v>75.999999000000003</v>
      </c>
    </row>
    <row r="3163" spans="2:16" hidden="1" x14ac:dyDescent="0.3">
      <c r="B3163" s="1">
        <v>42353</v>
      </c>
      <c r="C3163">
        <v>2015</v>
      </c>
      <c r="D3163" t="s">
        <v>60</v>
      </c>
      <c r="E3163">
        <v>43</v>
      </c>
      <c r="F3163" t="s">
        <v>90</v>
      </c>
      <c r="G3163" t="s">
        <v>36</v>
      </c>
      <c r="H3163" t="s">
        <v>5</v>
      </c>
      <c r="I3163" s="16">
        <f>VLOOKUP(Ventas[[#This Row],[Estado]], Población[#All], 2, 0)</f>
        <v>55980000</v>
      </c>
      <c r="J3163" t="s">
        <v>61</v>
      </c>
      <c r="K3163" t="s">
        <v>64</v>
      </c>
      <c r="L3163">
        <v>1</v>
      </c>
      <c r="M3163" s="2">
        <v>66</v>
      </c>
      <c r="N3163" s="2">
        <v>72</v>
      </c>
      <c r="O3163" s="2">
        <f>Ventas[[#This Row],[Cantidad]]*Ventas[[#This Row],[Costo unitario]]</f>
        <v>66</v>
      </c>
      <c r="P3163" s="2">
        <f>Ventas[[#This Row],[Cantidad]]*Ventas[[#This Row],[Precio unitario]]</f>
        <v>72</v>
      </c>
    </row>
    <row r="3164" spans="2:16" hidden="1" x14ac:dyDescent="0.3">
      <c r="B3164" s="1">
        <v>42356</v>
      </c>
      <c r="C3164">
        <v>2015</v>
      </c>
      <c r="D3164" t="s">
        <v>60</v>
      </c>
      <c r="E3164">
        <v>43</v>
      </c>
      <c r="F3164" t="s">
        <v>90</v>
      </c>
      <c r="G3164" t="s">
        <v>36</v>
      </c>
      <c r="H3164" t="s">
        <v>5</v>
      </c>
      <c r="I3164" s="16">
        <f>VLOOKUP(Ventas[[#This Row],[Estado]], Población[#All], 2, 0)</f>
        <v>55980000</v>
      </c>
      <c r="J3164" t="s">
        <v>61</v>
      </c>
      <c r="K3164" t="s">
        <v>78</v>
      </c>
      <c r="L3164">
        <v>3</v>
      </c>
      <c r="M3164" s="2">
        <v>69</v>
      </c>
      <c r="N3164" s="2">
        <v>73.666667000000004</v>
      </c>
      <c r="O3164" s="2">
        <f>Ventas[[#This Row],[Cantidad]]*Ventas[[#This Row],[Costo unitario]]</f>
        <v>207</v>
      </c>
      <c r="P3164" s="2">
        <f>Ventas[[#This Row],[Cantidad]]*Ventas[[#This Row],[Precio unitario]]</f>
        <v>221.000001</v>
      </c>
    </row>
    <row r="3165" spans="2:16" hidden="1" x14ac:dyDescent="0.3">
      <c r="B3165" s="1">
        <v>42356</v>
      </c>
      <c r="C3165">
        <v>2015</v>
      </c>
      <c r="D3165" t="s">
        <v>60</v>
      </c>
      <c r="E3165">
        <v>43</v>
      </c>
      <c r="F3165" t="s">
        <v>90</v>
      </c>
      <c r="G3165" t="s">
        <v>36</v>
      </c>
      <c r="H3165" t="s">
        <v>5</v>
      </c>
      <c r="I3165" s="16">
        <f>VLOOKUP(Ventas[[#This Row],[Estado]], Población[#All], 2, 0)</f>
        <v>55980000</v>
      </c>
      <c r="J3165" t="s">
        <v>61</v>
      </c>
      <c r="K3165" t="s">
        <v>78</v>
      </c>
      <c r="L3165">
        <v>3</v>
      </c>
      <c r="M3165" s="2">
        <v>10</v>
      </c>
      <c r="N3165" s="2">
        <v>10.666667</v>
      </c>
      <c r="O3165" s="2">
        <f>Ventas[[#This Row],[Cantidad]]*Ventas[[#This Row],[Costo unitario]]</f>
        <v>30</v>
      </c>
      <c r="P3165" s="2">
        <f>Ventas[[#This Row],[Cantidad]]*Ventas[[#This Row],[Precio unitario]]</f>
        <v>32.000000999999997</v>
      </c>
    </row>
    <row r="3166" spans="2:16" x14ac:dyDescent="0.3">
      <c r="B3166" s="1">
        <v>42490</v>
      </c>
      <c r="C3166">
        <v>2016</v>
      </c>
      <c r="D3166" t="s">
        <v>52</v>
      </c>
      <c r="E3166">
        <v>44</v>
      </c>
      <c r="F3166" t="s">
        <v>90</v>
      </c>
      <c r="G3166" t="s">
        <v>35</v>
      </c>
      <c r="H3166" t="s">
        <v>12</v>
      </c>
      <c r="I3166" s="16">
        <f>VLOOKUP(Ventas[[#This Row],[Estado]], Población[#All], 2, 0)</f>
        <v>2161000</v>
      </c>
      <c r="J3166" t="s">
        <v>61</v>
      </c>
      <c r="K3166" t="s">
        <v>66</v>
      </c>
      <c r="L3166">
        <v>1</v>
      </c>
      <c r="M3166" s="2">
        <v>315</v>
      </c>
      <c r="N3166" s="2">
        <v>410</v>
      </c>
      <c r="O3166" s="2">
        <f>Ventas[[#This Row],[Cantidad]]*Ventas[[#This Row],[Costo unitario]]</f>
        <v>315</v>
      </c>
      <c r="P3166" s="2">
        <f>Ventas[[#This Row],[Cantidad]]*Ventas[[#This Row],[Precio unitario]]</f>
        <v>410</v>
      </c>
    </row>
    <row r="3167" spans="2:16" x14ac:dyDescent="0.3">
      <c r="B3167" s="1">
        <v>42569</v>
      </c>
      <c r="C3167">
        <v>2016</v>
      </c>
      <c r="D3167" t="s">
        <v>55</v>
      </c>
      <c r="E3167">
        <v>44</v>
      </c>
      <c r="F3167" t="s">
        <v>90</v>
      </c>
      <c r="G3167" t="s">
        <v>35</v>
      </c>
      <c r="H3167" t="s">
        <v>12</v>
      </c>
      <c r="I3167" s="16">
        <f>VLOOKUP(Ventas[[#This Row],[Estado]], Población[#All], 2, 0)</f>
        <v>2161000</v>
      </c>
      <c r="J3167" t="s">
        <v>61</v>
      </c>
      <c r="K3167" t="s">
        <v>66</v>
      </c>
      <c r="L3167">
        <v>2</v>
      </c>
      <c r="M3167" s="2">
        <v>140</v>
      </c>
      <c r="N3167" s="2">
        <v>203.5</v>
      </c>
      <c r="O3167" s="2">
        <f>Ventas[[#This Row],[Cantidad]]*Ventas[[#This Row],[Costo unitario]]</f>
        <v>280</v>
      </c>
      <c r="P3167" s="2">
        <f>Ventas[[#This Row],[Cantidad]]*Ventas[[#This Row],[Precio unitario]]</f>
        <v>407</v>
      </c>
    </row>
    <row r="3168" spans="2:16" x14ac:dyDescent="0.3">
      <c r="B3168" s="1">
        <v>42569</v>
      </c>
      <c r="C3168">
        <v>2016</v>
      </c>
      <c r="D3168" t="s">
        <v>55</v>
      </c>
      <c r="E3168">
        <v>44</v>
      </c>
      <c r="F3168" t="s">
        <v>90</v>
      </c>
      <c r="G3168" t="s">
        <v>35</v>
      </c>
      <c r="H3168" t="s">
        <v>12</v>
      </c>
      <c r="I3168" s="16">
        <f>VLOOKUP(Ventas[[#This Row],[Estado]], Población[#All], 2, 0)</f>
        <v>2161000</v>
      </c>
      <c r="J3168" t="s">
        <v>62</v>
      </c>
      <c r="K3168" t="s">
        <v>73</v>
      </c>
      <c r="L3168">
        <v>1</v>
      </c>
      <c r="M3168" s="2">
        <v>162</v>
      </c>
      <c r="N3168" s="2">
        <v>182</v>
      </c>
      <c r="O3168" s="2">
        <f>Ventas[[#This Row],[Cantidad]]*Ventas[[#This Row],[Costo unitario]]</f>
        <v>162</v>
      </c>
      <c r="P3168" s="2">
        <f>Ventas[[#This Row],[Cantidad]]*Ventas[[#This Row],[Precio unitario]]</f>
        <v>182</v>
      </c>
    </row>
    <row r="3169" spans="2:16" x14ac:dyDescent="0.3">
      <c r="B3169" s="1">
        <v>42407</v>
      </c>
      <c r="C3169">
        <v>2016</v>
      </c>
      <c r="D3169" t="s">
        <v>50</v>
      </c>
      <c r="E3169">
        <v>44</v>
      </c>
      <c r="F3169" t="s">
        <v>89</v>
      </c>
      <c r="G3169" t="s">
        <v>37</v>
      </c>
      <c r="H3169" t="s">
        <v>11</v>
      </c>
      <c r="I3169" s="16">
        <f>VLOOKUP(Ventas[[#This Row],[Estado]], Población[#All], 2, 0)</f>
        <v>13080000</v>
      </c>
      <c r="J3169" t="s">
        <v>61</v>
      </c>
      <c r="K3169" t="s">
        <v>66</v>
      </c>
      <c r="L3169">
        <v>2</v>
      </c>
      <c r="M3169" s="2">
        <v>140</v>
      </c>
      <c r="N3169" s="2">
        <v>198</v>
      </c>
      <c r="O3169" s="2">
        <f>Ventas[[#This Row],[Cantidad]]*Ventas[[#This Row],[Costo unitario]]</f>
        <v>280</v>
      </c>
      <c r="P3169" s="2">
        <f>Ventas[[#This Row],[Cantidad]]*Ventas[[#This Row],[Precio unitario]]</f>
        <v>396</v>
      </c>
    </row>
    <row r="3170" spans="2:16" x14ac:dyDescent="0.3">
      <c r="B3170" s="1">
        <v>42484</v>
      </c>
      <c r="C3170">
        <v>2016</v>
      </c>
      <c r="D3170" t="s">
        <v>52</v>
      </c>
      <c r="E3170">
        <v>44</v>
      </c>
      <c r="F3170" t="s">
        <v>89</v>
      </c>
      <c r="G3170" t="s">
        <v>37</v>
      </c>
      <c r="H3170" t="s">
        <v>11</v>
      </c>
      <c r="I3170" s="16">
        <f>VLOOKUP(Ventas[[#This Row],[Estado]], Población[#All], 2, 0)</f>
        <v>13080000</v>
      </c>
      <c r="J3170" t="s">
        <v>61</v>
      </c>
      <c r="K3170" t="s">
        <v>66</v>
      </c>
      <c r="L3170">
        <v>3</v>
      </c>
      <c r="M3170" s="2">
        <v>105</v>
      </c>
      <c r="N3170" s="2">
        <v>156</v>
      </c>
      <c r="O3170" s="2">
        <f>Ventas[[#This Row],[Cantidad]]*Ventas[[#This Row],[Costo unitario]]</f>
        <v>315</v>
      </c>
      <c r="P3170" s="2">
        <f>Ventas[[#This Row],[Cantidad]]*Ventas[[#This Row],[Precio unitario]]</f>
        <v>468</v>
      </c>
    </row>
    <row r="3171" spans="2:16" x14ac:dyDescent="0.3">
      <c r="B3171" s="1">
        <v>42551</v>
      </c>
      <c r="C3171">
        <v>2016</v>
      </c>
      <c r="D3171" t="s">
        <v>54</v>
      </c>
      <c r="E3171">
        <v>44</v>
      </c>
      <c r="F3171" t="s">
        <v>89</v>
      </c>
      <c r="G3171" t="s">
        <v>37</v>
      </c>
      <c r="H3171" t="s">
        <v>11</v>
      </c>
      <c r="I3171" s="16">
        <f>VLOOKUP(Ventas[[#This Row],[Estado]], Población[#All], 2, 0)</f>
        <v>13080000</v>
      </c>
      <c r="J3171" t="s">
        <v>61</v>
      </c>
      <c r="K3171" t="s">
        <v>66</v>
      </c>
      <c r="L3171">
        <v>3</v>
      </c>
      <c r="M3171" s="2">
        <v>70</v>
      </c>
      <c r="N3171" s="2">
        <v>112.333333</v>
      </c>
      <c r="O3171" s="2">
        <f>Ventas[[#This Row],[Cantidad]]*Ventas[[#This Row],[Costo unitario]]</f>
        <v>210</v>
      </c>
      <c r="P3171" s="2">
        <f>Ventas[[#This Row],[Cantidad]]*Ventas[[#This Row],[Precio unitario]]</f>
        <v>336.999999</v>
      </c>
    </row>
    <row r="3172" spans="2:16" hidden="1" x14ac:dyDescent="0.3">
      <c r="B3172" s="1">
        <v>42279</v>
      </c>
      <c r="C3172">
        <v>2015</v>
      </c>
      <c r="D3172" t="s">
        <v>58</v>
      </c>
      <c r="E3172">
        <v>44</v>
      </c>
      <c r="F3172" t="s">
        <v>89</v>
      </c>
      <c r="G3172" t="s">
        <v>37</v>
      </c>
      <c r="H3172" t="s">
        <v>11</v>
      </c>
      <c r="I3172" s="16">
        <f>VLOOKUP(Ventas[[#This Row],[Estado]], Población[#All], 2, 0)</f>
        <v>13080000</v>
      </c>
      <c r="J3172" t="s">
        <v>61</v>
      </c>
      <c r="K3172" t="s">
        <v>66</v>
      </c>
      <c r="L3172">
        <v>3</v>
      </c>
      <c r="M3172" s="2">
        <v>151.66999999999999</v>
      </c>
      <c r="N3172" s="2">
        <v>196.66666699999999</v>
      </c>
      <c r="O3172" s="2">
        <f>Ventas[[#This Row],[Cantidad]]*Ventas[[#This Row],[Costo unitario]]</f>
        <v>455.01</v>
      </c>
      <c r="P3172" s="2">
        <f>Ventas[[#This Row],[Cantidad]]*Ventas[[#This Row],[Precio unitario]]</f>
        <v>590.000001</v>
      </c>
    </row>
    <row r="3173" spans="2:16" x14ac:dyDescent="0.3">
      <c r="B3173" s="1">
        <v>42526</v>
      </c>
      <c r="C3173">
        <v>2016</v>
      </c>
      <c r="D3173" t="s">
        <v>54</v>
      </c>
      <c r="E3173">
        <v>45</v>
      </c>
      <c r="F3173" t="s">
        <v>89</v>
      </c>
      <c r="G3173" t="s">
        <v>37</v>
      </c>
      <c r="H3173" t="s">
        <v>21</v>
      </c>
      <c r="I3173" s="16">
        <f>VLOOKUP(Ventas[[#This Row],[Estado]], Población[#All], 2, 0)</f>
        <v>72124</v>
      </c>
      <c r="J3173" t="s">
        <v>61</v>
      </c>
      <c r="K3173" t="s">
        <v>64</v>
      </c>
      <c r="L3173">
        <v>2</v>
      </c>
      <c r="M3173" s="2">
        <v>15</v>
      </c>
      <c r="N3173" s="2">
        <v>24</v>
      </c>
      <c r="O3173" s="2">
        <f>Ventas[[#This Row],[Cantidad]]*Ventas[[#This Row],[Costo unitario]]</f>
        <v>30</v>
      </c>
      <c r="P3173" s="2">
        <f>Ventas[[#This Row],[Cantidad]]*Ventas[[#This Row],[Precio unitario]]</f>
        <v>48</v>
      </c>
    </row>
    <row r="3174" spans="2:16" hidden="1" x14ac:dyDescent="0.3">
      <c r="B3174" s="1">
        <v>42289</v>
      </c>
      <c r="C3174">
        <v>2015</v>
      </c>
      <c r="D3174" t="s">
        <v>58</v>
      </c>
      <c r="E3174">
        <v>45</v>
      </c>
      <c r="F3174" t="s">
        <v>89</v>
      </c>
      <c r="G3174" t="s">
        <v>37</v>
      </c>
      <c r="H3174" t="s">
        <v>21</v>
      </c>
      <c r="I3174" s="16">
        <f>VLOOKUP(Ventas[[#This Row],[Estado]], Población[#All], 2, 0)</f>
        <v>72124</v>
      </c>
      <c r="J3174" t="s">
        <v>62</v>
      </c>
      <c r="K3174" t="s">
        <v>70</v>
      </c>
      <c r="L3174">
        <v>1</v>
      </c>
      <c r="M3174" s="2">
        <v>1150</v>
      </c>
      <c r="N3174" s="2">
        <v>1669</v>
      </c>
      <c r="O3174" s="2">
        <f>Ventas[[#This Row],[Cantidad]]*Ventas[[#This Row],[Costo unitario]]</f>
        <v>1150</v>
      </c>
      <c r="P3174" s="2">
        <f>Ventas[[#This Row],[Cantidad]]*Ventas[[#This Row],[Precio unitario]]</f>
        <v>1669</v>
      </c>
    </row>
    <row r="3175" spans="2:16" x14ac:dyDescent="0.3">
      <c r="B3175" s="1">
        <v>42514</v>
      </c>
      <c r="C3175">
        <v>2016</v>
      </c>
      <c r="D3175" t="s">
        <v>53</v>
      </c>
      <c r="E3175">
        <v>46</v>
      </c>
      <c r="F3175" t="s">
        <v>89</v>
      </c>
      <c r="G3175" t="s">
        <v>35</v>
      </c>
      <c r="H3175" t="s">
        <v>3</v>
      </c>
      <c r="I3175" s="16">
        <f>VLOOKUP(Ventas[[#This Row],[Estado]], Población[#All], 2, 0)</f>
        <v>1315000</v>
      </c>
      <c r="J3175" t="s">
        <v>63</v>
      </c>
      <c r="K3175" t="s">
        <v>74</v>
      </c>
      <c r="L3175">
        <v>1</v>
      </c>
      <c r="M3175" s="2">
        <v>2384</v>
      </c>
      <c r="N3175" s="2">
        <v>3134</v>
      </c>
      <c r="O3175" s="2">
        <f>Ventas[[#This Row],[Cantidad]]*Ventas[[#This Row],[Costo unitario]]</f>
        <v>2384</v>
      </c>
      <c r="P3175" s="2">
        <f>Ventas[[#This Row],[Cantidad]]*Ventas[[#This Row],[Precio unitario]]</f>
        <v>3134</v>
      </c>
    </row>
    <row r="3176" spans="2:16" x14ac:dyDescent="0.3">
      <c r="B3176" s="1">
        <v>42514</v>
      </c>
      <c r="C3176">
        <v>2016</v>
      </c>
      <c r="D3176" t="s">
        <v>53</v>
      </c>
      <c r="E3176">
        <v>46</v>
      </c>
      <c r="F3176" t="s">
        <v>89</v>
      </c>
      <c r="G3176" t="s">
        <v>35</v>
      </c>
      <c r="H3176" t="s">
        <v>3</v>
      </c>
      <c r="I3176" s="16">
        <f>VLOOKUP(Ventas[[#This Row],[Estado]], Población[#All], 2, 0)</f>
        <v>1315000</v>
      </c>
      <c r="J3176" t="s">
        <v>61</v>
      </c>
      <c r="K3176" t="s">
        <v>78</v>
      </c>
      <c r="L3176">
        <v>2</v>
      </c>
      <c r="M3176" s="2">
        <v>42.5</v>
      </c>
      <c r="N3176" s="2">
        <v>51.5</v>
      </c>
      <c r="O3176" s="2">
        <f>Ventas[[#This Row],[Cantidad]]*Ventas[[#This Row],[Costo unitario]]</f>
        <v>85</v>
      </c>
      <c r="P3176" s="2">
        <f>Ventas[[#This Row],[Cantidad]]*Ventas[[#This Row],[Precio unitario]]</f>
        <v>103</v>
      </c>
    </row>
    <row r="3177" spans="2:16" x14ac:dyDescent="0.3">
      <c r="B3177" s="1">
        <v>42514</v>
      </c>
      <c r="C3177">
        <v>2016</v>
      </c>
      <c r="D3177" t="s">
        <v>53</v>
      </c>
      <c r="E3177">
        <v>46</v>
      </c>
      <c r="F3177" t="s">
        <v>89</v>
      </c>
      <c r="G3177" t="s">
        <v>35</v>
      </c>
      <c r="H3177" t="s">
        <v>3</v>
      </c>
      <c r="I3177" s="16">
        <f>VLOOKUP(Ventas[[#This Row],[Estado]], Población[#All], 2, 0)</f>
        <v>1315000</v>
      </c>
      <c r="J3177" t="s">
        <v>61</v>
      </c>
      <c r="K3177" t="s">
        <v>78</v>
      </c>
      <c r="L3177">
        <v>3</v>
      </c>
      <c r="M3177" s="2">
        <v>51</v>
      </c>
      <c r="N3177" s="2">
        <v>64.333332999999996</v>
      </c>
      <c r="O3177" s="2">
        <f>Ventas[[#This Row],[Cantidad]]*Ventas[[#This Row],[Costo unitario]]</f>
        <v>153</v>
      </c>
      <c r="P3177" s="2">
        <f>Ventas[[#This Row],[Cantidad]]*Ventas[[#This Row],[Precio unitario]]</f>
        <v>192.999999</v>
      </c>
    </row>
    <row r="3178" spans="2:16" hidden="1" x14ac:dyDescent="0.3">
      <c r="B3178" s="1">
        <v>42249</v>
      </c>
      <c r="C3178">
        <v>2015</v>
      </c>
      <c r="D3178" t="s">
        <v>57</v>
      </c>
      <c r="E3178">
        <v>46</v>
      </c>
      <c r="F3178" t="s">
        <v>89</v>
      </c>
      <c r="G3178" t="s">
        <v>35</v>
      </c>
      <c r="H3178" t="s">
        <v>3</v>
      </c>
      <c r="I3178" s="16">
        <f>VLOOKUP(Ventas[[#This Row],[Estado]], Población[#All], 2, 0)</f>
        <v>1315000</v>
      </c>
      <c r="J3178" t="s">
        <v>63</v>
      </c>
      <c r="K3178" t="s">
        <v>77</v>
      </c>
      <c r="L3178">
        <v>1</v>
      </c>
      <c r="M3178" s="2">
        <v>2443</v>
      </c>
      <c r="N3178" s="2">
        <v>2756</v>
      </c>
      <c r="O3178" s="2">
        <f>Ventas[[#This Row],[Cantidad]]*Ventas[[#This Row],[Costo unitario]]</f>
        <v>2443</v>
      </c>
      <c r="P3178" s="2">
        <f>Ventas[[#This Row],[Cantidad]]*Ventas[[#This Row],[Precio unitario]]</f>
        <v>2756</v>
      </c>
    </row>
    <row r="3179" spans="2:16" hidden="1" x14ac:dyDescent="0.3">
      <c r="B3179" s="1">
        <v>42249</v>
      </c>
      <c r="C3179">
        <v>2015</v>
      </c>
      <c r="D3179" t="s">
        <v>57</v>
      </c>
      <c r="E3179">
        <v>46</v>
      </c>
      <c r="F3179" t="s">
        <v>89</v>
      </c>
      <c r="G3179" t="s">
        <v>35</v>
      </c>
      <c r="H3179" t="s">
        <v>3</v>
      </c>
      <c r="I3179" s="16">
        <f>VLOOKUP(Ventas[[#This Row],[Estado]], Población[#All], 2, 0)</f>
        <v>1315000</v>
      </c>
      <c r="J3179" t="s">
        <v>61</v>
      </c>
      <c r="K3179" t="s">
        <v>78</v>
      </c>
      <c r="L3179">
        <v>3</v>
      </c>
      <c r="M3179" s="2">
        <v>18.329999999999998</v>
      </c>
      <c r="N3179" s="2">
        <v>21.666667</v>
      </c>
      <c r="O3179" s="2">
        <f>Ventas[[#This Row],[Cantidad]]*Ventas[[#This Row],[Costo unitario]]</f>
        <v>54.989999999999995</v>
      </c>
      <c r="P3179" s="2">
        <f>Ventas[[#This Row],[Cantidad]]*Ventas[[#This Row],[Precio unitario]]</f>
        <v>65.000000999999997</v>
      </c>
    </row>
    <row r="3180" spans="2:16" hidden="1" x14ac:dyDescent="0.3">
      <c r="B3180" s="1">
        <v>42249</v>
      </c>
      <c r="C3180">
        <v>2015</v>
      </c>
      <c r="D3180" t="s">
        <v>57</v>
      </c>
      <c r="E3180">
        <v>46</v>
      </c>
      <c r="F3180" t="s">
        <v>89</v>
      </c>
      <c r="G3180" t="s">
        <v>35</v>
      </c>
      <c r="H3180" t="s">
        <v>3</v>
      </c>
      <c r="I3180" s="16">
        <f>VLOOKUP(Ventas[[#This Row],[Estado]], Población[#All], 2, 0)</f>
        <v>1315000</v>
      </c>
      <c r="J3180" t="s">
        <v>61</v>
      </c>
      <c r="K3180" t="s">
        <v>78</v>
      </c>
      <c r="L3180">
        <v>2</v>
      </c>
      <c r="M3180" s="2">
        <v>126</v>
      </c>
      <c r="N3180" s="2">
        <v>179</v>
      </c>
      <c r="O3180" s="2">
        <f>Ventas[[#This Row],[Cantidad]]*Ventas[[#This Row],[Costo unitario]]</f>
        <v>252</v>
      </c>
      <c r="P3180" s="2">
        <f>Ventas[[#This Row],[Cantidad]]*Ventas[[#This Row],[Precio unitario]]</f>
        <v>358</v>
      </c>
    </row>
    <row r="3181" spans="2:16" hidden="1" x14ac:dyDescent="0.3">
      <c r="B3181" s="1">
        <v>42249</v>
      </c>
      <c r="C3181">
        <v>2015</v>
      </c>
      <c r="D3181" t="s">
        <v>57</v>
      </c>
      <c r="E3181">
        <v>46</v>
      </c>
      <c r="F3181" t="s">
        <v>89</v>
      </c>
      <c r="G3181" t="s">
        <v>35</v>
      </c>
      <c r="H3181" t="s">
        <v>3</v>
      </c>
      <c r="I3181" s="16">
        <f>VLOOKUP(Ventas[[#This Row],[Estado]], Población[#All], 2, 0)</f>
        <v>1315000</v>
      </c>
      <c r="J3181" t="s">
        <v>61</v>
      </c>
      <c r="K3181" t="s">
        <v>66</v>
      </c>
      <c r="L3181">
        <v>1</v>
      </c>
      <c r="M3181" s="2">
        <v>1050</v>
      </c>
      <c r="N3181" s="2">
        <v>1024</v>
      </c>
      <c r="O3181" s="2">
        <f>Ventas[[#This Row],[Cantidad]]*Ventas[[#This Row],[Costo unitario]]</f>
        <v>1050</v>
      </c>
      <c r="P3181" s="2">
        <f>Ventas[[#This Row],[Cantidad]]*Ventas[[#This Row],[Precio unitario]]</f>
        <v>1024</v>
      </c>
    </row>
    <row r="3182" spans="2:16" hidden="1" x14ac:dyDescent="0.3">
      <c r="B3182" s="1">
        <v>42317</v>
      </c>
      <c r="C3182">
        <v>2015</v>
      </c>
      <c r="D3182" t="s">
        <v>59</v>
      </c>
      <c r="E3182">
        <v>46</v>
      </c>
      <c r="F3182" t="s">
        <v>89</v>
      </c>
      <c r="G3182" t="s">
        <v>35</v>
      </c>
      <c r="H3182" t="s">
        <v>3</v>
      </c>
      <c r="I3182" s="16">
        <f>VLOOKUP(Ventas[[#This Row],[Estado]], Población[#All], 2, 0)</f>
        <v>1315000</v>
      </c>
      <c r="J3182" t="s">
        <v>63</v>
      </c>
      <c r="K3182" t="s">
        <v>74</v>
      </c>
      <c r="L3182">
        <v>3</v>
      </c>
      <c r="M3182" s="2">
        <v>794.67</v>
      </c>
      <c r="N3182" s="2">
        <v>652.66666699999996</v>
      </c>
      <c r="O3182" s="2">
        <f>Ventas[[#This Row],[Cantidad]]*Ventas[[#This Row],[Costo unitario]]</f>
        <v>2384.0099999999998</v>
      </c>
      <c r="P3182" s="2">
        <f>Ventas[[#This Row],[Cantidad]]*Ventas[[#This Row],[Precio unitario]]</f>
        <v>1958.0000009999999</v>
      </c>
    </row>
    <row r="3183" spans="2:16" hidden="1" x14ac:dyDescent="0.3">
      <c r="B3183" s="1">
        <v>42317</v>
      </c>
      <c r="C3183">
        <v>2015</v>
      </c>
      <c r="D3183" t="s">
        <v>59</v>
      </c>
      <c r="E3183">
        <v>46</v>
      </c>
      <c r="F3183" t="s">
        <v>89</v>
      </c>
      <c r="G3183" t="s">
        <v>35</v>
      </c>
      <c r="H3183" t="s">
        <v>3</v>
      </c>
      <c r="I3183" s="16">
        <f>VLOOKUP(Ventas[[#This Row],[Estado]], Población[#All], 2, 0)</f>
        <v>1315000</v>
      </c>
      <c r="J3183" t="s">
        <v>61</v>
      </c>
      <c r="K3183" t="s">
        <v>66</v>
      </c>
      <c r="L3183">
        <v>1</v>
      </c>
      <c r="M3183" s="2">
        <v>595</v>
      </c>
      <c r="N3183" s="2">
        <v>898</v>
      </c>
      <c r="O3183" s="2">
        <f>Ventas[[#This Row],[Cantidad]]*Ventas[[#This Row],[Costo unitario]]</f>
        <v>595</v>
      </c>
      <c r="P3183" s="2">
        <f>Ventas[[#This Row],[Cantidad]]*Ventas[[#This Row],[Precio unitario]]</f>
        <v>898</v>
      </c>
    </row>
    <row r="3184" spans="2:16" hidden="1" x14ac:dyDescent="0.3">
      <c r="B3184" s="1">
        <v>42317</v>
      </c>
      <c r="C3184">
        <v>2015</v>
      </c>
      <c r="D3184" t="s">
        <v>59</v>
      </c>
      <c r="E3184">
        <v>46</v>
      </c>
      <c r="F3184" t="s">
        <v>89</v>
      </c>
      <c r="G3184" t="s">
        <v>35</v>
      </c>
      <c r="H3184" t="s">
        <v>3</v>
      </c>
      <c r="I3184" s="16">
        <f>VLOOKUP(Ventas[[#This Row],[Estado]], Población[#All], 2, 0)</f>
        <v>1315000</v>
      </c>
      <c r="J3184" t="s">
        <v>62</v>
      </c>
      <c r="K3184" t="s">
        <v>73</v>
      </c>
      <c r="L3184">
        <v>1</v>
      </c>
      <c r="M3184" s="2">
        <v>270</v>
      </c>
      <c r="N3184" s="2">
        <v>183</v>
      </c>
      <c r="O3184" s="2">
        <f>Ventas[[#This Row],[Cantidad]]*Ventas[[#This Row],[Costo unitario]]</f>
        <v>270</v>
      </c>
      <c r="P3184" s="2">
        <f>Ventas[[#This Row],[Cantidad]]*Ventas[[#This Row],[Precio unitario]]</f>
        <v>183</v>
      </c>
    </row>
    <row r="3185" spans="2:16" hidden="1" x14ac:dyDescent="0.3">
      <c r="B3185" s="1">
        <v>42331</v>
      </c>
      <c r="C3185">
        <v>2015</v>
      </c>
      <c r="D3185" t="s">
        <v>59</v>
      </c>
      <c r="E3185">
        <v>46</v>
      </c>
      <c r="F3185" t="s">
        <v>89</v>
      </c>
      <c r="G3185" t="s">
        <v>35</v>
      </c>
      <c r="H3185" t="s">
        <v>3</v>
      </c>
      <c r="I3185" s="16">
        <f>VLOOKUP(Ventas[[#This Row],[Estado]], Población[#All], 2, 0)</f>
        <v>1315000</v>
      </c>
      <c r="J3185" t="s">
        <v>63</v>
      </c>
      <c r="K3185" t="s">
        <v>67</v>
      </c>
      <c r="L3185">
        <v>2</v>
      </c>
      <c r="M3185" s="2">
        <v>1147.5</v>
      </c>
      <c r="N3185" s="2">
        <v>1034</v>
      </c>
      <c r="O3185" s="2">
        <f>Ventas[[#This Row],[Cantidad]]*Ventas[[#This Row],[Costo unitario]]</f>
        <v>2295</v>
      </c>
      <c r="P3185" s="2">
        <f>Ventas[[#This Row],[Cantidad]]*Ventas[[#This Row],[Precio unitario]]</f>
        <v>2068</v>
      </c>
    </row>
    <row r="3186" spans="2:16" hidden="1" x14ac:dyDescent="0.3">
      <c r="B3186" s="1">
        <v>42331</v>
      </c>
      <c r="C3186">
        <v>2015</v>
      </c>
      <c r="D3186" t="s">
        <v>59</v>
      </c>
      <c r="E3186">
        <v>46</v>
      </c>
      <c r="F3186" t="s">
        <v>89</v>
      </c>
      <c r="G3186" t="s">
        <v>35</v>
      </c>
      <c r="H3186" t="s">
        <v>3</v>
      </c>
      <c r="I3186" s="16">
        <f>VLOOKUP(Ventas[[#This Row],[Estado]], Población[#All], 2, 0)</f>
        <v>1315000</v>
      </c>
      <c r="J3186" t="s">
        <v>61</v>
      </c>
      <c r="K3186" t="s">
        <v>78</v>
      </c>
      <c r="L3186">
        <v>2</v>
      </c>
      <c r="M3186" s="2">
        <v>75</v>
      </c>
      <c r="N3186" s="2">
        <v>99.5</v>
      </c>
      <c r="O3186" s="2">
        <f>Ventas[[#This Row],[Cantidad]]*Ventas[[#This Row],[Costo unitario]]</f>
        <v>150</v>
      </c>
      <c r="P3186" s="2">
        <f>Ventas[[#This Row],[Cantidad]]*Ventas[[#This Row],[Precio unitario]]</f>
        <v>199</v>
      </c>
    </row>
    <row r="3187" spans="2:16" hidden="1" x14ac:dyDescent="0.3">
      <c r="B3187" s="1">
        <v>42331</v>
      </c>
      <c r="C3187">
        <v>2015</v>
      </c>
      <c r="D3187" t="s">
        <v>59</v>
      </c>
      <c r="E3187">
        <v>46</v>
      </c>
      <c r="F3187" t="s">
        <v>89</v>
      </c>
      <c r="G3187" t="s">
        <v>35</v>
      </c>
      <c r="H3187" t="s">
        <v>3</v>
      </c>
      <c r="I3187" s="16">
        <f>VLOOKUP(Ventas[[#This Row],[Estado]], Población[#All], 2, 0)</f>
        <v>1315000</v>
      </c>
      <c r="J3187" t="s">
        <v>61</v>
      </c>
      <c r="K3187" t="s">
        <v>78</v>
      </c>
      <c r="L3187">
        <v>2</v>
      </c>
      <c r="M3187" s="2">
        <v>32.5</v>
      </c>
      <c r="N3187" s="2">
        <v>38</v>
      </c>
      <c r="O3187" s="2">
        <f>Ventas[[#This Row],[Cantidad]]*Ventas[[#This Row],[Costo unitario]]</f>
        <v>65</v>
      </c>
      <c r="P3187" s="2">
        <f>Ventas[[#This Row],[Cantidad]]*Ventas[[#This Row],[Precio unitario]]</f>
        <v>76</v>
      </c>
    </row>
    <row r="3188" spans="2:16" hidden="1" x14ac:dyDescent="0.3">
      <c r="B3188" s="1">
        <v>42331</v>
      </c>
      <c r="C3188">
        <v>2015</v>
      </c>
      <c r="D3188" t="s">
        <v>59</v>
      </c>
      <c r="E3188">
        <v>46</v>
      </c>
      <c r="F3188" t="s">
        <v>89</v>
      </c>
      <c r="G3188" t="s">
        <v>35</v>
      </c>
      <c r="H3188" t="s">
        <v>3</v>
      </c>
      <c r="I3188" s="16">
        <f>VLOOKUP(Ventas[[#This Row],[Estado]], Población[#All], 2, 0)</f>
        <v>1315000</v>
      </c>
      <c r="J3188" t="s">
        <v>62</v>
      </c>
      <c r="K3188" t="s">
        <v>72</v>
      </c>
      <c r="L3188">
        <v>2</v>
      </c>
      <c r="M3188" s="2">
        <v>31.5</v>
      </c>
      <c r="N3188" s="2">
        <v>26.5</v>
      </c>
      <c r="O3188" s="2">
        <f>Ventas[[#This Row],[Cantidad]]*Ventas[[#This Row],[Costo unitario]]</f>
        <v>63</v>
      </c>
      <c r="P3188" s="2">
        <f>Ventas[[#This Row],[Cantidad]]*Ventas[[#This Row],[Precio unitario]]</f>
        <v>53</v>
      </c>
    </row>
    <row r="3189" spans="2:16" x14ac:dyDescent="0.3">
      <c r="B3189" s="1">
        <v>42545</v>
      </c>
      <c r="C3189">
        <v>2016</v>
      </c>
      <c r="D3189" t="s">
        <v>54</v>
      </c>
      <c r="E3189">
        <v>46</v>
      </c>
      <c r="F3189" t="s">
        <v>89</v>
      </c>
      <c r="G3189" t="s">
        <v>35</v>
      </c>
      <c r="H3189" t="s">
        <v>3</v>
      </c>
      <c r="I3189" s="16">
        <f>VLOOKUP(Ventas[[#This Row],[Estado]], Población[#All], 2, 0)</f>
        <v>1315000</v>
      </c>
      <c r="J3189" t="s">
        <v>62</v>
      </c>
      <c r="K3189" t="s">
        <v>70</v>
      </c>
      <c r="L3189">
        <v>1</v>
      </c>
      <c r="M3189" s="2">
        <v>1350</v>
      </c>
      <c r="N3189" s="2">
        <v>1458</v>
      </c>
      <c r="O3189" s="2">
        <f>Ventas[[#This Row],[Cantidad]]*Ventas[[#This Row],[Costo unitario]]</f>
        <v>1350</v>
      </c>
      <c r="P3189" s="2">
        <f>Ventas[[#This Row],[Cantidad]]*Ventas[[#This Row],[Precio unitario]]</f>
        <v>1458</v>
      </c>
    </row>
    <row r="3190" spans="2:16" hidden="1" x14ac:dyDescent="0.3">
      <c r="B3190" s="1">
        <v>42266</v>
      </c>
      <c r="C3190">
        <v>2015</v>
      </c>
      <c r="D3190" t="s">
        <v>57</v>
      </c>
      <c r="E3190">
        <v>46</v>
      </c>
      <c r="F3190" t="s">
        <v>90</v>
      </c>
      <c r="G3190" t="s">
        <v>35</v>
      </c>
      <c r="H3190" t="s">
        <v>15</v>
      </c>
      <c r="I3190" s="16">
        <f>VLOOKUP(Ventas[[#This Row],[Estado]], Población[#All], 2, 0)</f>
        <v>1606000</v>
      </c>
      <c r="J3190" t="s">
        <v>63</v>
      </c>
      <c r="K3190" t="s">
        <v>77</v>
      </c>
      <c r="L3190">
        <v>2</v>
      </c>
      <c r="M3190" s="2">
        <v>1221.5</v>
      </c>
      <c r="N3190" s="2">
        <v>1309</v>
      </c>
      <c r="O3190" s="2">
        <f>Ventas[[#This Row],[Cantidad]]*Ventas[[#This Row],[Costo unitario]]</f>
        <v>2443</v>
      </c>
      <c r="P3190" s="2">
        <f>Ventas[[#This Row],[Cantidad]]*Ventas[[#This Row],[Precio unitario]]</f>
        <v>2618</v>
      </c>
    </row>
    <row r="3191" spans="2:16" hidden="1" x14ac:dyDescent="0.3">
      <c r="B3191" s="1">
        <v>42266</v>
      </c>
      <c r="C3191">
        <v>2015</v>
      </c>
      <c r="D3191" t="s">
        <v>57</v>
      </c>
      <c r="E3191">
        <v>46</v>
      </c>
      <c r="F3191" t="s">
        <v>90</v>
      </c>
      <c r="G3191" t="s">
        <v>35</v>
      </c>
      <c r="H3191" t="s">
        <v>15</v>
      </c>
      <c r="I3191" s="16">
        <f>VLOOKUP(Ventas[[#This Row],[Estado]], Población[#All], 2, 0)</f>
        <v>1606000</v>
      </c>
      <c r="J3191" t="s">
        <v>61</v>
      </c>
      <c r="K3191" t="s">
        <v>78</v>
      </c>
      <c r="L3191">
        <v>3</v>
      </c>
      <c r="M3191" s="2">
        <v>60</v>
      </c>
      <c r="N3191" s="2">
        <v>68.666667000000004</v>
      </c>
      <c r="O3191" s="2">
        <f>Ventas[[#This Row],[Cantidad]]*Ventas[[#This Row],[Costo unitario]]</f>
        <v>180</v>
      </c>
      <c r="P3191" s="2">
        <f>Ventas[[#This Row],[Cantidad]]*Ventas[[#This Row],[Precio unitario]]</f>
        <v>206.000001</v>
      </c>
    </row>
    <row r="3192" spans="2:16" hidden="1" x14ac:dyDescent="0.3">
      <c r="B3192" s="1">
        <v>42266</v>
      </c>
      <c r="C3192">
        <v>2015</v>
      </c>
      <c r="D3192" t="s">
        <v>57</v>
      </c>
      <c r="E3192">
        <v>46</v>
      </c>
      <c r="F3192" t="s">
        <v>90</v>
      </c>
      <c r="G3192" t="s">
        <v>35</v>
      </c>
      <c r="H3192" t="s">
        <v>15</v>
      </c>
      <c r="I3192" s="16">
        <f>VLOOKUP(Ventas[[#This Row],[Estado]], Población[#All], 2, 0)</f>
        <v>1606000</v>
      </c>
      <c r="J3192" t="s">
        <v>61</v>
      </c>
      <c r="K3192" t="s">
        <v>78</v>
      </c>
      <c r="L3192">
        <v>3</v>
      </c>
      <c r="M3192" s="2">
        <v>8.33</v>
      </c>
      <c r="N3192" s="2">
        <v>12.666667</v>
      </c>
      <c r="O3192" s="2">
        <f>Ventas[[#This Row],[Cantidad]]*Ventas[[#This Row],[Costo unitario]]</f>
        <v>24.990000000000002</v>
      </c>
      <c r="P3192" s="2">
        <f>Ventas[[#This Row],[Cantidad]]*Ventas[[#This Row],[Precio unitario]]</f>
        <v>38.000000999999997</v>
      </c>
    </row>
    <row r="3193" spans="2:16" hidden="1" x14ac:dyDescent="0.3">
      <c r="B3193" s="1">
        <v>42266</v>
      </c>
      <c r="C3193">
        <v>2015</v>
      </c>
      <c r="D3193" t="s">
        <v>57</v>
      </c>
      <c r="E3193">
        <v>46</v>
      </c>
      <c r="F3193" t="s">
        <v>90</v>
      </c>
      <c r="G3193" t="s">
        <v>35</v>
      </c>
      <c r="H3193" t="s">
        <v>15</v>
      </c>
      <c r="I3193" s="16">
        <f>VLOOKUP(Ventas[[#This Row],[Estado]], Población[#All], 2, 0)</f>
        <v>1606000</v>
      </c>
      <c r="J3193" t="s">
        <v>61</v>
      </c>
      <c r="K3193" t="s">
        <v>66</v>
      </c>
      <c r="L3193">
        <v>2</v>
      </c>
      <c r="M3193" s="2">
        <v>507.5</v>
      </c>
      <c r="N3193" s="2">
        <v>676</v>
      </c>
      <c r="O3193" s="2">
        <f>Ventas[[#This Row],[Cantidad]]*Ventas[[#This Row],[Costo unitario]]</f>
        <v>1015</v>
      </c>
      <c r="P3193" s="2">
        <f>Ventas[[#This Row],[Cantidad]]*Ventas[[#This Row],[Precio unitario]]</f>
        <v>1352</v>
      </c>
    </row>
    <row r="3194" spans="2:16" hidden="1" x14ac:dyDescent="0.3">
      <c r="B3194" s="1">
        <v>42266</v>
      </c>
      <c r="C3194">
        <v>2015</v>
      </c>
      <c r="D3194" t="s">
        <v>57</v>
      </c>
      <c r="E3194">
        <v>46</v>
      </c>
      <c r="F3194" t="s">
        <v>90</v>
      </c>
      <c r="G3194" t="s">
        <v>35</v>
      </c>
      <c r="H3194" t="s">
        <v>15</v>
      </c>
      <c r="I3194" s="16">
        <f>VLOOKUP(Ventas[[#This Row],[Estado]], Población[#All], 2, 0)</f>
        <v>1606000</v>
      </c>
      <c r="J3194" t="s">
        <v>62</v>
      </c>
      <c r="K3194" t="s">
        <v>73</v>
      </c>
      <c r="L3194">
        <v>1</v>
      </c>
      <c r="M3194" s="2">
        <v>171</v>
      </c>
      <c r="N3194" s="2">
        <v>252</v>
      </c>
      <c r="O3194" s="2">
        <f>Ventas[[#This Row],[Cantidad]]*Ventas[[#This Row],[Costo unitario]]</f>
        <v>171</v>
      </c>
      <c r="P3194" s="2">
        <f>Ventas[[#This Row],[Cantidad]]*Ventas[[#This Row],[Precio unitario]]</f>
        <v>252</v>
      </c>
    </row>
    <row r="3195" spans="2:16" hidden="1" x14ac:dyDescent="0.3">
      <c r="B3195" s="1">
        <v>42323</v>
      </c>
      <c r="C3195">
        <v>2015</v>
      </c>
      <c r="D3195" t="s">
        <v>59</v>
      </c>
      <c r="E3195">
        <v>46</v>
      </c>
      <c r="F3195" t="s">
        <v>90</v>
      </c>
      <c r="G3195" t="s">
        <v>35</v>
      </c>
      <c r="H3195" t="s">
        <v>15</v>
      </c>
      <c r="I3195" s="16">
        <f>VLOOKUP(Ventas[[#This Row],[Estado]], Población[#All], 2, 0)</f>
        <v>1606000</v>
      </c>
      <c r="J3195" t="s">
        <v>63</v>
      </c>
      <c r="K3195" t="s">
        <v>74</v>
      </c>
      <c r="L3195">
        <v>1</v>
      </c>
      <c r="M3195" s="2">
        <v>2384</v>
      </c>
      <c r="N3195" s="2">
        <v>1855</v>
      </c>
      <c r="O3195" s="2">
        <f>Ventas[[#This Row],[Cantidad]]*Ventas[[#This Row],[Costo unitario]]</f>
        <v>2384</v>
      </c>
      <c r="P3195" s="2">
        <f>Ventas[[#This Row],[Cantidad]]*Ventas[[#This Row],[Precio unitario]]</f>
        <v>1855</v>
      </c>
    </row>
    <row r="3196" spans="2:16" hidden="1" x14ac:dyDescent="0.3">
      <c r="B3196" s="1">
        <v>42323</v>
      </c>
      <c r="C3196">
        <v>2015</v>
      </c>
      <c r="D3196" t="s">
        <v>59</v>
      </c>
      <c r="E3196">
        <v>46</v>
      </c>
      <c r="F3196" t="s">
        <v>90</v>
      </c>
      <c r="G3196" t="s">
        <v>35</v>
      </c>
      <c r="H3196" t="s">
        <v>15</v>
      </c>
      <c r="I3196" s="16">
        <f>VLOOKUP(Ventas[[#This Row],[Estado]], Población[#All], 2, 0)</f>
        <v>1606000</v>
      </c>
      <c r="J3196" t="s">
        <v>61</v>
      </c>
      <c r="K3196" t="s">
        <v>64</v>
      </c>
      <c r="L3196">
        <v>3</v>
      </c>
      <c r="M3196" s="2">
        <v>183.67</v>
      </c>
      <c r="N3196" s="2">
        <v>179</v>
      </c>
      <c r="O3196" s="2">
        <f>Ventas[[#This Row],[Cantidad]]*Ventas[[#This Row],[Costo unitario]]</f>
        <v>551.01</v>
      </c>
      <c r="P3196" s="2">
        <f>Ventas[[#This Row],[Cantidad]]*Ventas[[#This Row],[Precio unitario]]</f>
        <v>537</v>
      </c>
    </row>
    <row r="3197" spans="2:16" hidden="1" x14ac:dyDescent="0.3">
      <c r="B3197" s="1">
        <v>42324</v>
      </c>
      <c r="C3197">
        <v>2015</v>
      </c>
      <c r="D3197" t="s">
        <v>59</v>
      </c>
      <c r="E3197">
        <v>46</v>
      </c>
      <c r="F3197" t="s">
        <v>90</v>
      </c>
      <c r="G3197" t="s">
        <v>35</v>
      </c>
      <c r="H3197" t="s">
        <v>15</v>
      </c>
      <c r="I3197" s="16">
        <f>VLOOKUP(Ventas[[#This Row],[Estado]], Población[#All], 2, 0)</f>
        <v>1606000</v>
      </c>
      <c r="J3197" t="s">
        <v>63</v>
      </c>
      <c r="K3197" t="s">
        <v>67</v>
      </c>
      <c r="L3197">
        <v>2</v>
      </c>
      <c r="M3197" s="2">
        <v>1160</v>
      </c>
      <c r="N3197" s="2">
        <v>1404</v>
      </c>
      <c r="O3197" s="2">
        <f>Ventas[[#This Row],[Cantidad]]*Ventas[[#This Row],[Costo unitario]]</f>
        <v>2320</v>
      </c>
      <c r="P3197" s="2">
        <f>Ventas[[#This Row],[Cantidad]]*Ventas[[#This Row],[Precio unitario]]</f>
        <v>2808</v>
      </c>
    </row>
    <row r="3198" spans="2:16" hidden="1" x14ac:dyDescent="0.3">
      <c r="B3198" s="1">
        <v>42324</v>
      </c>
      <c r="C3198">
        <v>2015</v>
      </c>
      <c r="D3198" t="s">
        <v>59</v>
      </c>
      <c r="E3198">
        <v>46</v>
      </c>
      <c r="F3198" t="s">
        <v>90</v>
      </c>
      <c r="G3198" t="s">
        <v>35</v>
      </c>
      <c r="H3198" t="s">
        <v>15</v>
      </c>
      <c r="I3198" s="16">
        <f>VLOOKUP(Ventas[[#This Row],[Estado]], Población[#All], 2, 0)</f>
        <v>1606000</v>
      </c>
      <c r="J3198" t="s">
        <v>61</v>
      </c>
      <c r="K3198" t="s">
        <v>64</v>
      </c>
      <c r="L3198">
        <v>3</v>
      </c>
      <c r="M3198" s="2">
        <v>4.67</v>
      </c>
      <c r="N3198" s="2">
        <v>6.6666670000000003</v>
      </c>
      <c r="O3198" s="2">
        <f>Ventas[[#This Row],[Cantidad]]*Ventas[[#This Row],[Costo unitario]]</f>
        <v>14.01</v>
      </c>
      <c r="P3198" s="2">
        <f>Ventas[[#This Row],[Cantidad]]*Ventas[[#This Row],[Precio unitario]]</f>
        <v>20.000001000000001</v>
      </c>
    </row>
    <row r="3199" spans="2:16" x14ac:dyDescent="0.3">
      <c r="B3199" s="1">
        <v>42439</v>
      </c>
      <c r="C3199">
        <v>2016</v>
      </c>
      <c r="D3199" t="s">
        <v>51</v>
      </c>
      <c r="E3199">
        <v>46</v>
      </c>
      <c r="F3199" t="s">
        <v>90</v>
      </c>
      <c r="G3199" t="s">
        <v>37</v>
      </c>
      <c r="H3199" t="s">
        <v>7</v>
      </c>
      <c r="I3199" s="16">
        <f>VLOOKUP(Ventas[[#This Row],[Estado]], Población[#All], 2, 0)</f>
        <v>1841000</v>
      </c>
      <c r="J3199" t="s">
        <v>61</v>
      </c>
      <c r="K3199" t="s">
        <v>64</v>
      </c>
      <c r="L3199">
        <v>1</v>
      </c>
      <c r="M3199" s="2">
        <v>473</v>
      </c>
      <c r="N3199" s="2">
        <v>725</v>
      </c>
      <c r="O3199" s="2">
        <f>Ventas[[#This Row],[Cantidad]]*Ventas[[#This Row],[Costo unitario]]</f>
        <v>473</v>
      </c>
      <c r="P3199" s="2">
        <f>Ventas[[#This Row],[Cantidad]]*Ventas[[#This Row],[Precio unitario]]</f>
        <v>725</v>
      </c>
    </row>
    <row r="3200" spans="2:16" x14ac:dyDescent="0.3">
      <c r="B3200" s="1">
        <v>42439</v>
      </c>
      <c r="C3200">
        <v>2016</v>
      </c>
      <c r="D3200" t="s">
        <v>51</v>
      </c>
      <c r="E3200">
        <v>46</v>
      </c>
      <c r="F3200" t="s">
        <v>90</v>
      </c>
      <c r="G3200" t="s">
        <v>37</v>
      </c>
      <c r="H3200" t="s">
        <v>7</v>
      </c>
      <c r="I3200" s="16">
        <f>VLOOKUP(Ventas[[#This Row],[Estado]], Población[#All], 2, 0)</f>
        <v>1841000</v>
      </c>
      <c r="J3200" t="s">
        <v>61</v>
      </c>
      <c r="K3200" t="s">
        <v>64</v>
      </c>
      <c r="L3200">
        <v>2</v>
      </c>
      <c r="M3200" s="2">
        <v>2.5</v>
      </c>
      <c r="N3200" s="2">
        <v>3.5</v>
      </c>
      <c r="O3200" s="2">
        <f>Ventas[[#This Row],[Cantidad]]*Ventas[[#This Row],[Costo unitario]]</f>
        <v>5</v>
      </c>
      <c r="P3200" s="2">
        <f>Ventas[[#This Row],[Cantidad]]*Ventas[[#This Row],[Precio unitario]]</f>
        <v>7</v>
      </c>
    </row>
    <row r="3201" spans="2:16" x14ac:dyDescent="0.3">
      <c r="B3201" s="1">
        <v>42493</v>
      </c>
      <c r="C3201">
        <v>2016</v>
      </c>
      <c r="D3201" t="s">
        <v>53</v>
      </c>
      <c r="E3201">
        <v>46</v>
      </c>
      <c r="F3201" t="s">
        <v>90</v>
      </c>
      <c r="G3201" t="s">
        <v>37</v>
      </c>
      <c r="H3201" t="s">
        <v>7</v>
      </c>
      <c r="I3201" s="16">
        <f>VLOOKUP(Ventas[[#This Row],[Estado]], Población[#All], 2, 0)</f>
        <v>1841000</v>
      </c>
      <c r="J3201" t="s">
        <v>62</v>
      </c>
      <c r="K3201" t="s">
        <v>70</v>
      </c>
      <c r="L3201">
        <v>2</v>
      </c>
      <c r="M3201" s="2">
        <v>400</v>
      </c>
      <c r="N3201" s="2">
        <v>603.5</v>
      </c>
      <c r="O3201" s="2">
        <f>Ventas[[#This Row],[Cantidad]]*Ventas[[#This Row],[Costo unitario]]</f>
        <v>800</v>
      </c>
      <c r="P3201" s="2">
        <f>Ventas[[#This Row],[Cantidad]]*Ventas[[#This Row],[Precio unitario]]</f>
        <v>1207</v>
      </c>
    </row>
    <row r="3202" spans="2:16" x14ac:dyDescent="0.3">
      <c r="B3202" s="1">
        <v>42493</v>
      </c>
      <c r="C3202">
        <v>2016</v>
      </c>
      <c r="D3202" t="s">
        <v>53</v>
      </c>
      <c r="E3202">
        <v>46</v>
      </c>
      <c r="F3202" t="s">
        <v>90</v>
      </c>
      <c r="G3202" t="s">
        <v>37</v>
      </c>
      <c r="H3202" t="s">
        <v>7</v>
      </c>
      <c r="I3202" s="16">
        <f>VLOOKUP(Ventas[[#This Row],[Estado]], Población[#All], 2, 0)</f>
        <v>1841000</v>
      </c>
      <c r="J3202" t="s">
        <v>62</v>
      </c>
      <c r="K3202" t="s">
        <v>73</v>
      </c>
      <c r="L3202">
        <v>1</v>
      </c>
      <c r="M3202" s="2">
        <v>198</v>
      </c>
      <c r="N3202" s="2">
        <v>306</v>
      </c>
      <c r="O3202" s="2">
        <f>Ventas[[#This Row],[Cantidad]]*Ventas[[#This Row],[Costo unitario]]</f>
        <v>198</v>
      </c>
      <c r="P3202" s="2">
        <f>Ventas[[#This Row],[Cantidad]]*Ventas[[#This Row],[Precio unitario]]</f>
        <v>306</v>
      </c>
    </row>
    <row r="3203" spans="2:16" x14ac:dyDescent="0.3">
      <c r="B3203" s="1">
        <v>42507</v>
      </c>
      <c r="C3203">
        <v>2016</v>
      </c>
      <c r="D3203" t="s">
        <v>53</v>
      </c>
      <c r="E3203">
        <v>46</v>
      </c>
      <c r="F3203" t="s">
        <v>90</v>
      </c>
      <c r="G3203" t="s">
        <v>37</v>
      </c>
      <c r="H3203" t="s">
        <v>7</v>
      </c>
      <c r="I3203" s="16">
        <f>VLOOKUP(Ventas[[#This Row],[Estado]], Población[#All], 2, 0)</f>
        <v>1841000</v>
      </c>
      <c r="J3203" t="s">
        <v>61</v>
      </c>
      <c r="K3203" t="s">
        <v>64</v>
      </c>
      <c r="L3203">
        <v>3</v>
      </c>
      <c r="M3203" s="2">
        <v>3.33</v>
      </c>
      <c r="N3203" s="2">
        <v>5</v>
      </c>
      <c r="O3203" s="2">
        <f>Ventas[[#This Row],[Cantidad]]*Ventas[[#This Row],[Costo unitario]]</f>
        <v>9.99</v>
      </c>
      <c r="P3203" s="2">
        <f>Ventas[[#This Row],[Cantidad]]*Ventas[[#This Row],[Precio unitario]]</f>
        <v>15</v>
      </c>
    </row>
    <row r="3204" spans="2:16" x14ac:dyDescent="0.3">
      <c r="B3204" s="1">
        <v>42507</v>
      </c>
      <c r="C3204">
        <v>2016</v>
      </c>
      <c r="D3204" t="s">
        <v>53</v>
      </c>
      <c r="E3204">
        <v>46</v>
      </c>
      <c r="F3204" t="s">
        <v>90</v>
      </c>
      <c r="G3204" t="s">
        <v>37</v>
      </c>
      <c r="H3204" t="s">
        <v>7</v>
      </c>
      <c r="I3204" s="16">
        <f>VLOOKUP(Ventas[[#This Row],[Estado]], Población[#All], 2, 0)</f>
        <v>1841000</v>
      </c>
      <c r="J3204" t="s">
        <v>61</v>
      </c>
      <c r="K3204" t="s">
        <v>64</v>
      </c>
      <c r="L3204">
        <v>3</v>
      </c>
      <c r="M3204" s="2">
        <v>13</v>
      </c>
      <c r="N3204" s="2">
        <v>18.333333</v>
      </c>
      <c r="O3204" s="2">
        <f>Ventas[[#This Row],[Cantidad]]*Ventas[[#This Row],[Costo unitario]]</f>
        <v>39</v>
      </c>
      <c r="P3204" s="2">
        <f>Ventas[[#This Row],[Cantidad]]*Ventas[[#This Row],[Precio unitario]]</f>
        <v>54.999999000000003</v>
      </c>
    </row>
    <row r="3205" spans="2:16" x14ac:dyDescent="0.3">
      <c r="B3205" s="1">
        <v>42406</v>
      </c>
      <c r="C3205">
        <v>2016</v>
      </c>
      <c r="D3205" t="s">
        <v>50</v>
      </c>
      <c r="E3205">
        <v>46</v>
      </c>
      <c r="F3205" t="s">
        <v>89</v>
      </c>
      <c r="G3205" t="s">
        <v>36</v>
      </c>
      <c r="H3205" t="s">
        <v>5</v>
      </c>
      <c r="I3205" s="16">
        <f>VLOOKUP(Ventas[[#This Row],[Estado]], Población[#All], 2, 0)</f>
        <v>55980000</v>
      </c>
      <c r="J3205" t="s">
        <v>61</v>
      </c>
      <c r="K3205" t="s">
        <v>69</v>
      </c>
      <c r="L3205">
        <v>3</v>
      </c>
      <c r="M3205" s="2">
        <v>36.67</v>
      </c>
      <c r="N3205" s="2">
        <v>47.333333000000003</v>
      </c>
      <c r="O3205" s="2">
        <f>Ventas[[#This Row],[Cantidad]]*Ventas[[#This Row],[Costo unitario]]</f>
        <v>110.01</v>
      </c>
      <c r="P3205" s="2">
        <f>Ventas[[#This Row],[Cantidad]]*Ventas[[#This Row],[Precio unitario]]</f>
        <v>141.999999</v>
      </c>
    </row>
    <row r="3206" spans="2:16" hidden="1" x14ac:dyDescent="0.3">
      <c r="B3206" s="1">
        <v>42225</v>
      </c>
      <c r="C3206">
        <v>2015</v>
      </c>
      <c r="D3206" t="s">
        <v>56</v>
      </c>
      <c r="E3206">
        <v>47</v>
      </c>
      <c r="F3206" t="s">
        <v>90</v>
      </c>
      <c r="G3206" t="s">
        <v>37</v>
      </c>
      <c r="H3206" t="s">
        <v>10</v>
      </c>
      <c r="I3206" s="16">
        <f>VLOOKUP(Ventas[[#This Row],[Estado]], Población[#All], 2, 0)</f>
        <v>17930000</v>
      </c>
      <c r="J3206" t="s">
        <v>62</v>
      </c>
      <c r="K3206" t="s">
        <v>73</v>
      </c>
      <c r="L3206">
        <v>3</v>
      </c>
      <c r="M3206" s="2">
        <v>81</v>
      </c>
      <c r="N3206" s="2">
        <v>111.333333</v>
      </c>
      <c r="O3206" s="2">
        <f>Ventas[[#This Row],[Cantidad]]*Ventas[[#This Row],[Costo unitario]]</f>
        <v>243</v>
      </c>
      <c r="P3206" s="2">
        <f>Ventas[[#This Row],[Cantidad]]*Ventas[[#This Row],[Precio unitario]]</f>
        <v>333.999999</v>
      </c>
    </row>
    <row r="3207" spans="2:16" x14ac:dyDescent="0.3">
      <c r="B3207" s="1">
        <v>42491</v>
      </c>
      <c r="C3207">
        <v>2016</v>
      </c>
      <c r="D3207" t="s">
        <v>53</v>
      </c>
      <c r="E3207">
        <v>48</v>
      </c>
      <c r="F3207" t="s">
        <v>90</v>
      </c>
      <c r="G3207" t="s">
        <v>37</v>
      </c>
      <c r="H3207" t="s">
        <v>7</v>
      </c>
      <c r="I3207" s="16">
        <f>VLOOKUP(Ventas[[#This Row],[Estado]], Población[#All], 2, 0)</f>
        <v>1841000</v>
      </c>
      <c r="J3207" t="s">
        <v>63</v>
      </c>
      <c r="K3207" t="s">
        <v>77</v>
      </c>
      <c r="L3207">
        <v>1</v>
      </c>
      <c r="M3207" s="2">
        <v>1120</v>
      </c>
      <c r="N3207" s="2">
        <v>1373</v>
      </c>
      <c r="O3207" s="2">
        <f>Ventas[[#This Row],[Cantidad]]*Ventas[[#This Row],[Costo unitario]]</f>
        <v>1120</v>
      </c>
      <c r="P3207" s="2">
        <f>Ventas[[#This Row],[Cantidad]]*Ventas[[#This Row],[Precio unitario]]</f>
        <v>1373</v>
      </c>
    </row>
    <row r="3208" spans="2:16" x14ac:dyDescent="0.3">
      <c r="B3208" s="1">
        <v>42491</v>
      </c>
      <c r="C3208">
        <v>2016</v>
      </c>
      <c r="D3208" t="s">
        <v>53</v>
      </c>
      <c r="E3208">
        <v>48</v>
      </c>
      <c r="F3208" t="s">
        <v>90</v>
      </c>
      <c r="G3208" t="s">
        <v>37</v>
      </c>
      <c r="H3208" t="s">
        <v>7</v>
      </c>
      <c r="I3208" s="16">
        <f>VLOOKUP(Ventas[[#This Row],[Estado]], Población[#All], 2, 0)</f>
        <v>1841000</v>
      </c>
      <c r="J3208" t="s">
        <v>61</v>
      </c>
      <c r="K3208" t="s">
        <v>78</v>
      </c>
      <c r="L3208">
        <v>3</v>
      </c>
      <c r="M3208" s="2">
        <v>69</v>
      </c>
      <c r="N3208" s="2">
        <v>113.666667</v>
      </c>
      <c r="O3208" s="2">
        <f>Ventas[[#This Row],[Cantidad]]*Ventas[[#This Row],[Costo unitario]]</f>
        <v>207</v>
      </c>
      <c r="P3208" s="2">
        <f>Ventas[[#This Row],[Cantidad]]*Ventas[[#This Row],[Precio unitario]]</f>
        <v>341.000001</v>
      </c>
    </row>
    <row r="3209" spans="2:16" x14ac:dyDescent="0.3">
      <c r="B3209" s="1">
        <v>42491</v>
      </c>
      <c r="C3209">
        <v>2016</v>
      </c>
      <c r="D3209" t="s">
        <v>53</v>
      </c>
      <c r="E3209">
        <v>48</v>
      </c>
      <c r="F3209" t="s">
        <v>90</v>
      </c>
      <c r="G3209" t="s">
        <v>37</v>
      </c>
      <c r="H3209" t="s">
        <v>7</v>
      </c>
      <c r="I3209" s="16">
        <f>VLOOKUP(Ventas[[#This Row],[Estado]], Población[#All], 2, 0)</f>
        <v>1841000</v>
      </c>
      <c r="J3209" t="s">
        <v>61</v>
      </c>
      <c r="K3209" t="s">
        <v>78</v>
      </c>
      <c r="L3209">
        <v>2</v>
      </c>
      <c r="M3209" s="2">
        <v>65</v>
      </c>
      <c r="N3209" s="2">
        <v>99</v>
      </c>
      <c r="O3209" s="2">
        <f>Ventas[[#This Row],[Cantidad]]*Ventas[[#This Row],[Costo unitario]]</f>
        <v>130</v>
      </c>
      <c r="P3209" s="2">
        <f>Ventas[[#This Row],[Cantidad]]*Ventas[[#This Row],[Precio unitario]]</f>
        <v>198</v>
      </c>
    </row>
    <row r="3210" spans="2:16" x14ac:dyDescent="0.3">
      <c r="B3210" s="1">
        <v>42532</v>
      </c>
      <c r="C3210">
        <v>2016</v>
      </c>
      <c r="D3210" t="s">
        <v>54</v>
      </c>
      <c r="E3210">
        <v>48</v>
      </c>
      <c r="F3210" t="s">
        <v>90</v>
      </c>
      <c r="G3210" t="s">
        <v>37</v>
      </c>
      <c r="H3210" t="s">
        <v>7</v>
      </c>
      <c r="I3210" s="16">
        <f>VLOOKUP(Ventas[[#This Row],[Estado]], Población[#All], 2, 0)</f>
        <v>1841000</v>
      </c>
      <c r="J3210" t="s">
        <v>63</v>
      </c>
      <c r="K3210" t="s">
        <v>77</v>
      </c>
      <c r="L3210">
        <v>3</v>
      </c>
      <c r="M3210" s="2">
        <v>180</v>
      </c>
      <c r="N3210" s="2">
        <v>206</v>
      </c>
      <c r="O3210" s="2">
        <f>Ventas[[#This Row],[Cantidad]]*Ventas[[#This Row],[Costo unitario]]</f>
        <v>540</v>
      </c>
      <c r="P3210" s="2">
        <f>Ventas[[#This Row],[Cantidad]]*Ventas[[#This Row],[Precio unitario]]</f>
        <v>618</v>
      </c>
    </row>
    <row r="3211" spans="2:16" x14ac:dyDescent="0.3">
      <c r="B3211" s="1">
        <v>42532</v>
      </c>
      <c r="C3211">
        <v>2016</v>
      </c>
      <c r="D3211" t="s">
        <v>54</v>
      </c>
      <c r="E3211">
        <v>48</v>
      </c>
      <c r="F3211" t="s">
        <v>90</v>
      </c>
      <c r="G3211" t="s">
        <v>37</v>
      </c>
      <c r="H3211" t="s">
        <v>7</v>
      </c>
      <c r="I3211" s="16">
        <f>VLOOKUP(Ventas[[#This Row],[Estado]], Población[#All], 2, 0)</f>
        <v>1841000</v>
      </c>
      <c r="J3211" t="s">
        <v>62</v>
      </c>
      <c r="K3211" t="s">
        <v>65</v>
      </c>
      <c r="L3211">
        <v>2</v>
      </c>
      <c r="M3211" s="2">
        <v>220.5</v>
      </c>
      <c r="N3211" s="2">
        <v>296.5</v>
      </c>
      <c r="O3211" s="2">
        <f>Ventas[[#This Row],[Cantidad]]*Ventas[[#This Row],[Costo unitario]]</f>
        <v>441</v>
      </c>
      <c r="P3211" s="2">
        <f>Ventas[[#This Row],[Cantidad]]*Ventas[[#This Row],[Precio unitario]]</f>
        <v>593</v>
      </c>
    </row>
    <row r="3212" spans="2:16" x14ac:dyDescent="0.3">
      <c r="B3212" s="1">
        <v>42547</v>
      </c>
      <c r="C3212">
        <v>2016</v>
      </c>
      <c r="D3212" t="s">
        <v>54</v>
      </c>
      <c r="E3212">
        <v>48</v>
      </c>
      <c r="F3212" t="s">
        <v>90</v>
      </c>
      <c r="G3212" t="s">
        <v>37</v>
      </c>
      <c r="H3212" t="s">
        <v>7</v>
      </c>
      <c r="I3212" s="16">
        <f>VLOOKUP(Ventas[[#This Row],[Estado]], Población[#All], 2, 0)</f>
        <v>1841000</v>
      </c>
      <c r="J3212" t="s">
        <v>63</v>
      </c>
      <c r="K3212" t="s">
        <v>74</v>
      </c>
      <c r="L3212">
        <v>3</v>
      </c>
      <c r="M3212" s="2">
        <v>794.67</v>
      </c>
      <c r="N3212" s="2">
        <v>972.66666699999996</v>
      </c>
      <c r="O3212" s="2">
        <f>Ventas[[#This Row],[Cantidad]]*Ventas[[#This Row],[Costo unitario]]</f>
        <v>2384.0099999999998</v>
      </c>
      <c r="P3212" s="2">
        <f>Ventas[[#This Row],[Cantidad]]*Ventas[[#This Row],[Precio unitario]]</f>
        <v>2918.0000009999999</v>
      </c>
    </row>
    <row r="3213" spans="2:16" x14ac:dyDescent="0.3">
      <c r="B3213" s="1">
        <v>42547</v>
      </c>
      <c r="C3213">
        <v>2016</v>
      </c>
      <c r="D3213" t="s">
        <v>54</v>
      </c>
      <c r="E3213">
        <v>48</v>
      </c>
      <c r="F3213" t="s">
        <v>90</v>
      </c>
      <c r="G3213" t="s">
        <v>37</v>
      </c>
      <c r="H3213" t="s">
        <v>7</v>
      </c>
      <c r="I3213" s="16">
        <f>VLOOKUP(Ventas[[#This Row],[Estado]], Población[#All], 2, 0)</f>
        <v>1841000</v>
      </c>
      <c r="J3213" t="s">
        <v>61</v>
      </c>
      <c r="K3213" t="s">
        <v>78</v>
      </c>
      <c r="L3213">
        <v>1</v>
      </c>
      <c r="M3213" s="2">
        <v>198</v>
      </c>
      <c r="N3213" s="2">
        <v>286</v>
      </c>
      <c r="O3213" s="2">
        <f>Ventas[[#This Row],[Cantidad]]*Ventas[[#This Row],[Costo unitario]]</f>
        <v>198</v>
      </c>
      <c r="P3213" s="2">
        <f>Ventas[[#This Row],[Cantidad]]*Ventas[[#This Row],[Precio unitario]]</f>
        <v>286</v>
      </c>
    </row>
    <row r="3214" spans="2:16" hidden="1" x14ac:dyDescent="0.3">
      <c r="B3214" s="1">
        <v>42056</v>
      </c>
      <c r="C3214">
        <v>2015</v>
      </c>
      <c r="D3214" t="s">
        <v>50</v>
      </c>
      <c r="E3214">
        <v>48</v>
      </c>
      <c r="F3214" t="s">
        <v>90</v>
      </c>
      <c r="G3214" t="s">
        <v>37</v>
      </c>
      <c r="H3214" t="s">
        <v>7</v>
      </c>
      <c r="I3214" s="16">
        <f>VLOOKUP(Ventas[[#This Row],[Estado]], Población[#All], 2, 0)</f>
        <v>1841000</v>
      </c>
      <c r="J3214" t="s">
        <v>63</v>
      </c>
      <c r="K3214" t="s">
        <v>67</v>
      </c>
      <c r="L3214">
        <v>2</v>
      </c>
      <c r="M3214" s="2">
        <v>1035.5</v>
      </c>
      <c r="N3214" s="2">
        <v>1077.5</v>
      </c>
      <c r="O3214" s="2">
        <f>Ventas[[#This Row],[Cantidad]]*Ventas[[#This Row],[Costo unitario]]</f>
        <v>2071</v>
      </c>
      <c r="P3214" s="2">
        <f>Ventas[[#This Row],[Cantidad]]*Ventas[[#This Row],[Precio unitario]]</f>
        <v>2155</v>
      </c>
    </row>
    <row r="3215" spans="2:16" hidden="1" x14ac:dyDescent="0.3">
      <c r="B3215" s="1">
        <v>42296</v>
      </c>
      <c r="C3215">
        <v>2015</v>
      </c>
      <c r="D3215" t="s">
        <v>58</v>
      </c>
      <c r="E3215">
        <v>48</v>
      </c>
      <c r="F3215" t="s">
        <v>90</v>
      </c>
      <c r="G3215" t="s">
        <v>37</v>
      </c>
      <c r="H3215" t="s">
        <v>7</v>
      </c>
      <c r="I3215" s="16">
        <f>VLOOKUP(Ventas[[#This Row],[Estado]], Población[#All], 2, 0)</f>
        <v>1841000</v>
      </c>
      <c r="J3215" t="s">
        <v>63</v>
      </c>
      <c r="K3215" t="s">
        <v>67</v>
      </c>
      <c r="L3215">
        <v>1</v>
      </c>
      <c r="M3215" s="2">
        <v>2295</v>
      </c>
      <c r="N3215" s="2">
        <v>2552</v>
      </c>
      <c r="O3215" s="2">
        <f>Ventas[[#This Row],[Cantidad]]*Ventas[[#This Row],[Costo unitario]]</f>
        <v>2295</v>
      </c>
      <c r="P3215" s="2">
        <f>Ventas[[#This Row],[Cantidad]]*Ventas[[#This Row],[Precio unitario]]</f>
        <v>2552</v>
      </c>
    </row>
    <row r="3216" spans="2:16" hidden="1" x14ac:dyDescent="0.3">
      <c r="B3216" s="1">
        <v>42296</v>
      </c>
      <c r="C3216">
        <v>2015</v>
      </c>
      <c r="D3216" t="s">
        <v>58</v>
      </c>
      <c r="E3216">
        <v>48</v>
      </c>
      <c r="F3216" t="s">
        <v>90</v>
      </c>
      <c r="G3216" t="s">
        <v>37</v>
      </c>
      <c r="H3216" t="s">
        <v>7</v>
      </c>
      <c r="I3216" s="16">
        <f>VLOOKUP(Ventas[[#This Row],[Estado]], Población[#All], 2, 0)</f>
        <v>1841000</v>
      </c>
      <c r="J3216" t="s">
        <v>61</v>
      </c>
      <c r="K3216" t="s">
        <v>78</v>
      </c>
      <c r="L3216">
        <v>1</v>
      </c>
      <c r="M3216" s="2">
        <v>110</v>
      </c>
      <c r="N3216" s="2">
        <v>146</v>
      </c>
      <c r="O3216" s="2">
        <f>Ventas[[#This Row],[Cantidad]]*Ventas[[#This Row],[Costo unitario]]</f>
        <v>110</v>
      </c>
      <c r="P3216" s="2">
        <f>Ventas[[#This Row],[Cantidad]]*Ventas[[#This Row],[Precio unitario]]</f>
        <v>146</v>
      </c>
    </row>
    <row r="3217" spans="2:16" hidden="1" x14ac:dyDescent="0.3">
      <c r="B3217" s="1">
        <v>42296</v>
      </c>
      <c r="C3217">
        <v>2015</v>
      </c>
      <c r="D3217" t="s">
        <v>58</v>
      </c>
      <c r="E3217">
        <v>48</v>
      </c>
      <c r="F3217" t="s">
        <v>90</v>
      </c>
      <c r="G3217" t="s">
        <v>37</v>
      </c>
      <c r="H3217" t="s">
        <v>7</v>
      </c>
      <c r="I3217" s="16">
        <f>VLOOKUP(Ventas[[#This Row],[Estado]], Población[#All], 2, 0)</f>
        <v>1841000</v>
      </c>
      <c r="J3217" t="s">
        <v>61</v>
      </c>
      <c r="K3217" t="s">
        <v>78</v>
      </c>
      <c r="L3217">
        <v>2</v>
      </c>
      <c r="M3217" s="2">
        <v>55</v>
      </c>
      <c r="N3217" s="2">
        <v>73</v>
      </c>
      <c r="O3217" s="2">
        <f>Ventas[[#This Row],[Cantidad]]*Ventas[[#This Row],[Costo unitario]]</f>
        <v>110</v>
      </c>
      <c r="P3217" s="2">
        <f>Ventas[[#This Row],[Cantidad]]*Ventas[[#This Row],[Precio unitario]]</f>
        <v>146</v>
      </c>
    </row>
    <row r="3218" spans="2:16" hidden="1" x14ac:dyDescent="0.3">
      <c r="B3218" s="1">
        <v>42366</v>
      </c>
      <c r="C3218">
        <v>2015</v>
      </c>
      <c r="D3218" t="s">
        <v>60</v>
      </c>
      <c r="E3218">
        <v>48</v>
      </c>
      <c r="F3218" t="s">
        <v>90</v>
      </c>
      <c r="G3218" t="s">
        <v>37</v>
      </c>
      <c r="H3218" t="s">
        <v>7</v>
      </c>
      <c r="I3218" s="16">
        <f>VLOOKUP(Ventas[[#This Row],[Estado]], Población[#All], 2, 0)</f>
        <v>1841000</v>
      </c>
      <c r="J3218" t="s">
        <v>63</v>
      </c>
      <c r="K3218" t="s">
        <v>67</v>
      </c>
      <c r="L3218">
        <v>2</v>
      </c>
      <c r="M3218" s="2">
        <v>1160</v>
      </c>
      <c r="N3218" s="2">
        <v>1403</v>
      </c>
      <c r="O3218" s="2">
        <f>Ventas[[#This Row],[Cantidad]]*Ventas[[#This Row],[Costo unitario]]</f>
        <v>2320</v>
      </c>
      <c r="P3218" s="2">
        <f>Ventas[[#This Row],[Cantidad]]*Ventas[[#This Row],[Precio unitario]]</f>
        <v>2806</v>
      </c>
    </row>
    <row r="3219" spans="2:16" x14ac:dyDescent="0.3">
      <c r="B3219" s="1">
        <v>42392</v>
      </c>
      <c r="C3219">
        <v>2016</v>
      </c>
      <c r="D3219" t="s">
        <v>49</v>
      </c>
      <c r="E3219">
        <v>49</v>
      </c>
      <c r="F3219" t="s">
        <v>89</v>
      </c>
      <c r="G3219" t="s">
        <v>35</v>
      </c>
      <c r="H3219" t="s">
        <v>16</v>
      </c>
      <c r="I3219" s="16">
        <f>VLOOKUP(Ventas[[#This Row],[Estado]], Población[#All], 2, 0)</f>
        <v>2592000</v>
      </c>
      <c r="J3219" t="s">
        <v>62</v>
      </c>
      <c r="K3219" t="s">
        <v>70</v>
      </c>
      <c r="L3219">
        <v>3</v>
      </c>
      <c r="M3219" s="2">
        <v>16.670000000000002</v>
      </c>
      <c r="N3219" s="2">
        <v>26.333333</v>
      </c>
      <c r="O3219" s="2">
        <f>Ventas[[#This Row],[Cantidad]]*Ventas[[#This Row],[Costo unitario]]</f>
        <v>50.010000000000005</v>
      </c>
      <c r="P3219" s="2">
        <f>Ventas[[#This Row],[Cantidad]]*Ventas[[#This Row],[Precio unitario]]</f>
        <v>78.999999000000003</v>
      </c>
    </row>
    <row r="3220" spans="2:16" hidden="1" x14ac:dyDescent="0.3">
      <c r="B3220" s="1">
        <v>42253</v>
      </c>
      <c r="C3220">
        <v>2015</v>
      </c>
      <c r="D3220" t="s">
        <v>57</v>
      </c>
      <c r="E3220">
        <v>49</v>
      </c>
      <c r="F3220" t="s">
        <v>89</v>
      </c>
      <c r="G3220" t="s">
        <v>35</v>
      </c>
      <c r="H3220" t="s">
        <v>16</v>
      </c>
      <c r="I3220" s="16">
        <f>VLOOKUP(Ventas[[#This Row],[Estado]], Población[#All], 2, 0)</f>
        <v>2592000</v>
      </c>
      <c r="J3220" t="s">
        <v>62</v>
      </c>
      <c r="K3220" t="s">
        <v>70</v>
      </c>
      <c r="L3220">
        <v>3</v>
      </c>
      <c r="M3220" s="2">
        <v>116.67</v>
      </c>
      <c r="N3220" s="2">
        <v>96.333332999999996</v>
      </c>
      <c r="O3220" s="2">
        <f>Ventas[[#This Row],[Cantidad]]*Ventas[[#This Row],[Costo unitario]]</f>
        <v>350.01</v>
      </c>
      <c r="P3220" s="2">
        <f>Ventas[[#This Row],[Cantidad]]*Ventas[[#This Row],[Precio unitario]]</f>
        <v>288.999999</v>
      </c>
    </row>
    <row r="3221" spans="2:16" hidden="1" x14ac:dyDescent="0.3">
      <c r="B3221" s="1">
        <v>42334</v>
      </c>
      <c r="C3221">
        <v>2015</v>
      </c>
      <c r="D3221" t="s">
        <v>59</v>
      </c>
      <c r="E3221">
        <v>49</v>
      </c>
      <c r="F3221" t="s">
        <v>90</v>
      </c>
      <c r="G3221" t="s">
        <v>35</v>
      </c>
      <c r="H3221" t="s">
        <v>12</v>
      </c>
      <c r="I3221" s="16">
        <f>VLOOKUP(Ventas[[#This Row],[Estado]], Población[#All], 2, 0)</f>
        <v>2161000</v>
      </c>
      <c r="J3221" t="s">
        <v>63</v>
      </c>
      <c r="K3221" t="s">
        <v>74</v>
      </c>
      <c r="L3221">
        <v>1</v>
      </c>
      <c r="M3221" s="2">
        <v>2384</v>
      </c>
      <c r="N3221" s="2">
        <v>2984</v>
      </c>
      <c r="O3221" s="2">
        <f>Ventas[[#This Row],[Cantidad]]*Ventas[[#This Row],[Costo unitario]]</f>
        <v>2384</v>
      </c>
      <c r="P3221" s="2">
        <f>Ventas[[#This Row],[Cantidad]]*Ventas[[#This Row],[Precio unitario]]</f>
        <v>2984</v>
      </c>
    </row>
    <row r="3222" spans="2:16" x14ac:dyDescent="0.3">
      <c r="B3222" s="1">
        <v>42485</v>
      </c>
      <c r="C3222">
        <v>2016</v>
      </c>
      <c r="D3222" t="s">
        <v>52</v>
      </c>
      <c r="E3222">
        <v>49</v>
      </c>
      <c r="F3222" t="s">
        <v>90</v>
      </c>
      <c r="G3222" t="s">
        <v>35</v>
      </c>
      <c r="H3222" t="s">
        <v>16</v>
      </c>
      <c r="I3222" s="16">
        <f>VLOOKUP(Ventas[[#This Row],[Estado]], Población[#All], 2, 0)</f>
        <v>2592000</v>
      </c>
      <c r="J3222" t="s">
        <v>61</v>
      </c>
      <c r="K3222" t="s">
        <v>78</v>
      </c>
      <c r="L3222">
        <v>3</v>
      </c>
      <c r="M3222" s="2">
        <v>10</v>
      </c>
      <c r="N3222" s="2">
        <v>10.333333</v>
      </c>
      <c r="O3222" s="2">
        <f>Ventas[[#This Row],[Cantidad]]*Ventas[[#This Row],[Costo unitario]]</f>
        <v>30</v>
      </c>
      <c r="P3222" s="2">
        <f>Ventas[[#This Row],[Cantidad]]*Ventas[[#This Row],[Precio unitario]]</f>
        <v>30.999998999999999</v>
      </c>
    </row>
    <row r="3223" spans="2:16" hidden="1" x14ac:dyDescent="0.3">
      <c r="B3223" s="1">
        <v>42295</v>
      </c>
      <c r="C3223">
        <v>2015</v>
      </c>
      <c r="D3223" t="s">
        <v>58</v>
      </c>
      <c r="E3223">
        <v>49</v>
      </c>
      <c r="F3223" t="s">
        <v>90</v>
      </c>
      <c r="G3223" t="s">
        <v>35</v>
      </c>
      <c r="H3223" t="s">
        <v>16</v>
      </c>
      <c r="I3223" s="16">
        <f>VLOOKUP(Ventas[[#This Row],[Estado]], Población[#All], 2, 0)</f>
        <v>2592000</v>
      </c>
      <c r="J3223" t="s">
        <v>63</v>
      </c>
      <c r="K3223" t="s">
        <v>77</v>
      </c>
      <c r="L3223">
        <v>2</v>
      </c>
      <c r="M3223" s="2">
        <v>1221.5</v>
      </c>
      <c r="N3223" s="2">
        <v>1133</v>
      </c>
      <c r="O3223" s="2">
        <f>Ventas[[#This Row],[Cantidad]]*Ventas[[#This Row],[Costo unitario]]</f>
        <v>2443</v>
      </c>
      <c r="P3223" s="2">
        <f>Ventas[[#This Row],[Cantidad]]*Ventas[[#This Row],[Precio unitario]]</f>
        <v>2266</v>
      </c>
    </row>
    <row r="3224" spans="2:16" hidden="1" x14ac:dyDescent="0.3">
      <c r="B3224" s="1">
        <v>42295</v>
      </c>
      <c r="C3224">
        <v>2015</v>
      </c>
      <c r="D3224" t="s">
        <v>58</v>
      </c>
      <c r="E3224">
        <v>49</v>
      </c>
      <c r="F3224" t="s">
        <v>90</v>
      </c>
      <c r="G3224" t="s">
        <v>35</v>
      </c>
      <c r="H3224" t="s">
        <v>16</v>
      </c>
      <c r="I3224" s="16">
        <f>VLOOKUP(Ventas[[#This Row],[Estado]], Población[#All], 2, 0)</f>
        <v>2592000</v>
      </c>
      <c r="J3224" t="s">
        <v>61</v>
      </c>
      <c r="K3224" t="s">
        <v>64</v>
      </c>
      <c r="L3224">
        <v>3</v>
      </c>
      <c r="M3224" s="2">
        <v>141.33000000000001</v>
      </c>
      <c r="N3224" s="2">
        <v>104.333333</v>
      </c>
      <c r="O3224" s="2">
        <f>Ventas[[#This Row],[Cantidad]]*Ventas[[#This Row],[Costo unitario]]</f>
        <v>423.99</v>
      </c>
      <c r="P3224" s="2">
        <f>Ventas[[#This Row],[Cantidad]]*Ventas[[#This Row],[Precio unitario]]</f>
        <v>312.999999</v>
      </c>
    </row>
    <row r="3225" spans="2:16" hidden="1" x14ac:dyDescent="0.3">
      <c r="B3225" s="1">
        <v>42295</v>
      </c>
      <c r="C3225">
        <v>2015</v>
      </c>
      <c r="D3225" t="s">
        <v>58</v>
      </c>
      <c r="E3225">
        <v>49</v>
      </c>
      <c r="F3225" t="s">
        <v>90</v>
      </c>
      <c r="G3225" t="s">
        <v>35</v>
      </c>
      <c r="H3225" t="s">
        <v>16</v>
      </c>
      <c r="I3225" s="16">
        <f>VLOOKUP(Ventas[[#This Row],[Estado]], Población[#All], 2, 0)</f>
        <v>2592000</v>
      </c>
      <c r="J3225" t="s">
        <v>62</v>
      </c>
      <c r="K3225" t="s">
        <v>73</v>
      </c>
      <c r="L3225">
        <v>1</v>
      </c>
      <c r="M3225" s="2">
        <v>162</v>
      </c>
      <c r="N3225" s="2">
        <v>135</v>
      </c>
      <c r="O3225" s="2">
        <f>Ventas[[#This Row],[Cantidad]]*Ventas[[#This Row],[Costo unitario]]</f>
        <v>162</v>
      </c>
      <c r="P3225" s="2">
        <f>Ventas[[#This Row],[Cantidad]]*Ventas[[#This Row],[Precio unitario]]</f>
        <v>135</v>
      </c>
    </row>
    <row r="3226" spans="2:16" hidden="1" x14ac:dyDescent="0.3">
      <c r="B3226" s="1">
        <v>42335</v>
      </c>
      <c r="C3226">
        <v>2015</v>
      </c>
      <c r="D3226" t="s">
        <v>59</v>
      </c>
      <c r="E3226">
        <v>49</v>
      </c>
      <c r="F3226" t="s">
        <v>90</v>
      </c>
      <c r="G3226" t="s">
        <v>35</v>
      </c>
      <c r="H3226" t="s">
        <v>16</v>
      </c>
      <c r="I3226" s="16">
        <f>VLOOKUP(Ventas[[#This Row],[Estado]], Población[#All], 2, 0)</f>
        <v>2592000</v>
      </c>
      <c r="J3226" t="s">
        <v>63</v>
      </c>
      <c r="K3226" t="s">
        <v>74</v>
      </c>
      <c r="L3226">
        <v>3</v>
      </c>
      <c r="M3226" s="2">
        <v>794.67</v>
      </c>
      <c r="N3226" s="2">
        <v>867.33333300000004</v>
      </c>
      <c r="O3226" s="2">
        <f>Ventas[[#This Row],[Cantidad]]*Ventas[[#This Row],[Costo unitario]]</f>
        <v>2384.0099999999998</v>
      </c>
      <c r="P3226" s="2">
        <f>Ventas[[#This Row],[Cantidad]]*Ventas[[#This Row],[Precio unitario]]</f>
        <v>2601.9999990000001</v>
      </c>
    </row>
    <row r="3227" spans="2:16" hidden="1" x14ac:dyDescent="0.3">
      <c r="B3227" s="1">
        <v>42335</v>
      </c>
      <c r="C3227">
        <v>2015</v>
      </c>
      <c r="D3227" t="s">
        <v>59</v>
      </c>
      <c r="E3227">
        <v>49</v>
      </c>
      <c r="F3227" t="s">
        <v>90</v>
      </c>
      <c r="G3227" t="s">
        <v>35</v>
      </c>
      <c r="H3227" t="s">
        <v>16</v>
      </c>
      <c r="I3227" s="16">
        <f>VLOOKUP(Ventas[[#This Row],[Estado]], Población[#All], 2, 0)</f>
        <v>2592000</v>
      </c>
      <c r="J3227" t="s">
        <v>62</v>
      </c>
      <c r="K3227" t="s">
        <v>73</v>
      </c>
      <c r="L3227">
        <v>3</v>
      </c>
      <c r="M3227" s="2">
        <v>48</v>
      </c>
      <c r="N3227" s="2">
        <v>65.333332999999996</v>
      </c>
      <c r="O3227" s="2">
        <f>Ventas[[#This Row],[Cantidad]]*Ventas[[#This Row],[Costo unitario]]</f>
        <v>144</v>
      </c>
      <c r="P3227" s="2">
        <f>Ventas[[#This Row],[Cantidad]]*Ventas[[#This Row],[Precio unitario]]</f>
        <v>195.999999</v>
      </c>
    </row>
    <row r="3228" spans="2:16" hidden="1" x14ac:dyDescent="0.3">
      <c r="B3228" s="1">
        <v>42345</v>
      </c>
      <c r="C3228">
        <v>2015</v>
      </c>
      <c r="D3228" t="s">
        <v>60</v>
      </c>
      <c r="E3228">
        <v>49</v>
      </c>
      <c r="F3228" t="s">
        <v>90</v>
      </c>
      <c r="G3228" t="s">
        <v>35</v>
      </c>
      <c r="H3228" t="s">
        <v>16</v>
      </c>
      <c r="I3228" s="16">
        <f>VLOOKUP(Ventas[[#This Row],[Estado]], Población[#All], 2, 0)</f>
        <v>2592000</v>
      </c>
      <c r="J3228" t="s">
        <v>63</v>
      </c>
      <c r="K3228" t="s">
        <v>67</v>
      </c>
      <c r="L3228">
        <v>3</v>
      </c>
      <c r="M3228" s="2">
        <v>765</v>
      </c>
      <c r="N3228" s="2">
        <v>669.33333300000004</v>
      </c>
      <c r="O3228" s="2">
        <f>Ventas[[#This Row],[Cantidad]]*Ventas[[#This Row],[Costo unitario]]</f>
        <v>2295</v>
      </c>
      <c r="P3228" s="2">
        <f>Ventas[[#This Row],[Cantidad]]*Ventas[[#This Row],[Precio unitario]]</f>
        <v>2007.9999990000001</v>
      </c>
    </row>
    <row r="3229" spans="2:16" hidden="1" x14ac:dyDescent="0.3">
      <c r="B3229" s="1">
        <v>42345</v>
      </c>
      <c r="C3229">
        <v>2015</v>
      </c>
      <c r="D3229" t="s">
        <v>60</v>
      </c>
      <c r="E3229">
        <v>49</v>
      </c>
      <c r="F3229" t="s">
        <v>90</v>
      </c>
      <c r="G3229" t="s">
        <v>35</v>
      </c>
      <c r="H3229" t="s">
        <v>16</v>
      </c>
      <c r="I3229" s="16">
        <f>VLOOKUP(Ventas[[#This Row],[Estado]], Población[#All], 2, 0)</f>
        <v>2592000</v>
      </c>
      <c r="J3229" t="s">
        <v>61</v>
      </c>
      <c r="K3229" t="s">
        <v>78</v>
      </c>
      <c r="L3229">
        <v>2</v>
      </c>
      <c r="M3229" s="2">
        <v>15</v>
      </c>
      <c r="N3229" s="2">
        <v>14.5</v>
      </c>
      <c r="O3229" s="2">
        <f>Ventas[[#This Row],[Cantidad]]*Ventas[[#This Row],[Costo unitario]]</f>
        <v>30</v>
      </c>
      <c r="P3229" s="2">
        <f>Ventas[[#This Row],[Cantidad]]*Ventas[[#This Row],[Precio unitario]]</f>
        <v>29</v>
      </c>
    </row>
    <row r="3230" spans="2:16" hidden="1" x14ac:dyDescent="0.3">
      <c r="B3230" s="1">
        <v>42345</v>
      </c>
      <c r="C3230">
        <v>2015</v>
      </c>
      <c r="D3230" t="s">
        <v>60</v>
      </c>
      <c r="E3230">
        <v>49</v>
      </c>
      <c r="F3230" t="s">
        <v>90</v>
      </c>
      <c r="G3230" t="s">
        <v>35</v>
      </c>
      <c r="H3230" t="s">
        <v>16</v>
      </c>
      <c r="I3230" s="16">
        <f>VLOOKUP(Ventas[[#This Row],[Estado]], Población[#All], 2, 0)</f>
        <v>2592000</v>
      </c>
      <c r="J3230" t="s">
        <v>61</v>
      </c>
      <c r="K3230" t="s">
        <v>78</v>
      </c>
      <c r="L3230">
        <v>3</v>
      </c>
      <c r="M3230" s="2">
        <v>46.67</v>
      </c>
      <c r="N3230" s="2">
        <v>66.333332999999996</v>
      </c>
      <c r="O3230" s="2">
        <f>Ventas[[#This Row],[Cantidad]]*Ventas[[#This Row],[Costo unitario]]</f>
        <v>140.01</v>
      </c>
      <c r="P3230" s="2">
        <f>Ventas[[#This Row],[Cantidad]]*Ventas[[#This Row],[Precio unitario]]</f>
        <v>198.999999</v>
      </c>
    </row>
    <row r="3231" spans="2:16" hidden="1" x14ac:dyDescent="0.3">
      <c r="B3231" s="1">
        <v>42345</v>
      </c>
      <c r="C3231">
        <v>2015</v>
      </c>
      <c r="D3231" t="s">
        <v>60</v>
      </c>
      <c r="E3231">
        <v>49</v>
      </c>
      <c r="F3231" t="s">
        <v>90</v>
      </c>
      <c r="G3231" t="s">
        <v>35</v>
      </c>
      <c r="H3231" t="s">
        <v>16</v>
      </c>
      <c r="I3231" s="16">
        <f>VLOOKUP(Ventas[[#This Row],[Estado]], Población[#All], 2, 0)</f>
        <v>2592000</v>
      </c>
      <c r="J3231" t="s">
        <v>62</v>
      </c>
      <c r="K3231" t="s">
        <v>70</v>
      </c>
      <c r="L3231">
        <v>3</v>
      </c>
      <c r="M3231" s="2">
        <v>144</v>
      </c>
      <c r="N3231" s="2">
        <v>176.66666699999999</v>
      </c>
      <c r="O3231" s="2">
        <f>Ventas[[#This Row],[Cantidad]]*Ventas[[#This Row],[Costo unitario]]</f>
        <v>432</v>
      </c>
      <c r="P3231" s="2">
        <f>Ventas[[#This Row],[Cantidad]]*Ventas[[#This Row],[Precio unitario]]</f>
        <v>530.000001</v>
      </c>
    </row>
    <row r="3232" spans="2:16" hidden="1" x14ac:dyDescent="0.3">
      <c r="B3232" s="1">
        <v>42345</v>
      </c>
      <c r="C3232">
        <v>2015</v>
      </c>
      <c r="D3232" t="s">
        <v>60</v>
      </c>
      <c r="E3232">
        <v>49</v>
      </c>
      <c r="F3232" t="s">
        <v>90</v>
      </c>
      <c r="G3232" t="s">
        <v>35</v>
      </c>
      <c r="H3232" t="s">
        <v>16</v>
      </c>
      <c r="I3232" s="16">
        <f>VLOOKUP(Ventas[[#This Row],[Estado]], Población[#All], 2, 0)</f>
        <v>2592000</v>
      </c>
      <c r="J3232" t="s">
        <v>62</v>
      </c>
      <c r="K3232" t="s">
        <v>73</v>
      </c>
      <c r="L3232">
        <v>3</v>
      </c>
      <c r="M3232" s="2">
        <v>81</v>
      </c>
      <c r="N3232" s="2">
        <v>99.333332999999996</v>
      </c>
      <c r="O3232" s="2">
        <f>Ventas[[#This Row],[Cantidad]]*Ventas[[#This Row],[Costo unitario]]</f>
        <v>243</v>
      </c>
      <c r="P3232" s="2">
        <f>Ventas[[#This Row],[Cantidad]]*Ventas[[#This Row],[Precio unitario]]</f>
        <v>297.999999</v>
      </c>
    </row>
    <row r="3233" spans="2:16" x14ac:dyDescent="0.3">
      <c r="B3233" s="1">
        <v>42375</v>
      </c>
      <c r="C3233">
        <v>2016</v>
      </c>
      <c r="D3233" t="s">
        <v>49</v>
      </c>
      <c r="E3233">
        <v>49</v>
      </c>
      <c r="F3233" t="s">
        <v>90</v>
      </c>
      <c r="G3233" t="s">
        <v>36</v>
      </c>
      <c r="H3233" t="s">
        <v>5</v>
      </c>
      <c r="I3233" s="16">
        <f>VLOOKUP(Ventas[[#This Row],[Estado]], Población[#All], 2, 0)</f>
        <v>55980000</v>
      </c>
      <c r="J3233" t="s">
        <v>61</v>
      </c>
      <c r="K3233" t="s">
        <v>64</v>
      </c>
      <c r="L3233">
        <v>2</v>
      </c>
      <c r="M3233" s="2">
        <v>10</v>
      </c>
      <c r="N3233" s="2">
        <v>13</v>
      </c>
      <c r="O3233" s="2">
        <f>Ventas[[#This Row],[Cantidad]]*Ventas[[#This Row],[Costo unitario]]</f>
        <v>20</v>
      </c>
      <c r="P3233" s="2">
        <f>Ventas[[#This Row],[Cantidad]]*Ventas[[#This Row],[Precio unitario]]</f>
        <v>26</v>
      </c>
    </row>
    <row r="3234" spans="2:16" x14ac:dyDescent="0.3">
      <c r="B3234" s="1">
        <v>42375</v>
      </c>
      <c r="C3234">
        <v>2016</v>
      </c>
      <c r="D3234" t="s">
        <v>49</v>
      </c>
      <c r="E3234">
        <v>49</v>
      </c>
      <c r="F3234" t="s">
        <v>90</v>
      </c>
      <c r="G3234" t="s">
        <v>36</v>
      </c>
      <c r="H3234" t="s">
        <v>5</v>
      </c>
      <c r="I3234" s="16">
        <f>VLOOKUP(Ventas[[#This Row],[Estado]], Población[#All], 2, 0)</f>
        <v>55980000</v>
      </c>
      <c r="J3234" t="s">
        <v>61</v>
      </c>
      <c r="K3234" t="s">
        <v>64</v>
      </c>
      <c r="L3234">
        <v>1</v>
      </c>
      <c r="M3234" s="2">
        <v>391</v>
      </c>
      <c r="N3234" s="2">
        <v>474</v>
      </c>
      <c r="O3234" s="2">
        <f>Ventas[[#This Row],[Cantidad]]*Ventas[[#This Row],[Costo unitario]]</f>
        <v>391</v>
      </c>
      <c r="P3234" s="2">
        <f>Ventas[[#This Row],[Cantidad]]*Ventas[[#This Row],[Precio unitario]]</f>
        <v>474</v>
      </c>
    </row>
    <row r="3235" spans="2:16" x14ac:dyDescent="0.3">
      <c r="B3235" s="1">
        <v>42430</v>
      </c>
      <c r="C3235">
        <v>2016</v>
      </c>
      <c r="D3235" t="s">
        <v>51</v>
      </c>
      <c r="E3235">
        <v>49</v>
      </c>
      <c r="F3235" t="s">
        <v>90</v>
      </c>
      <c r="G3235" t="s">
        <v>36</v>
      </c>
      <c r="H3235" t="s">
        <v>5</v>
      </c>
      <c r="I3235" s="16">
        <f>VLOOKUP(Ventas[[#This Row],[Estado]], Población[#All], 2, 0)</f>
        <v>55980000</v>
      </c>
      <c r="J3235" t="s">
        <v>61</v>
      </c>
      <c r="K3235" t="s">
        <v>64</v>
      </c>
      <c r="L3235">
        <v>2</v>
      </c>
      <c r="M3235" s="2">
        <v>3.5</v>
      </c>
      <c r="N3235" s="2">
        <v>4.5</v>
      </c>
      <c r="O3235" s="2">
        <f>Ventas[[#This Row],[Cantidad]]*Ventas[[#This Row],[Costo unitario]]</f>
        <v>7</v>
      </c>
      <c r="P3235" s="2">
        <f>Ventas[[#This Row],[Cantidad]]*Ventas[[#This Row],[Precio unitario]]</f>
        <v>9</v>
      </c>
    </row>
    <row r="3236" spans="2:16" x14ac:dyDescent="0.3">
      <c r="B3236" s="1">
        <v>42431</v>
      </c>
      <c r="C3236">
        <v>2016</v>
      </c>
      <c r="D3236" t="s">
        <v>51</v>
      </c>
      <c r="E3236">
        <v>49</v>
      </c>
      <c r="F3236" t="s">
        <v>90</v>
      </c>
      <c r="G3236" t="s">
        <v>36</v>
      </c>
      <c r="H3236" t="s">
        <v>5</v>
      </c>
      <c r="I3236" s="16">
        <f>VLOOKUP(Ventas[[#This Row],[Estado]], Población[#All], 2, 0)</f>
        <v>55980000</v>
      </c>
      <c r="J3236" t="s">
        <v>61</v>
      </c>
      <c r="K3236" t="s">
        <v>64</v>
      </c>
      <c r="L3236">
        <v>1</v>
      </c>
      <c r="M3236" s="2">
        <v>600</v>
      </c>
      <c r="N3236" s="2">
        <v>781</v>
      </c>
      <c r="O3236" s="2">
        <f>Ventas[[#This Row],[Cantidad]]*Ventas[[#This Row],[Costo unitario]]</f>
        <v>600</v>
      </c>
      <c r="P3236" s="2">
        <f>Ventas[[#This Row],[Cantidad]]*Ventas[[#This Row],[Precio unitario]]</f>
        <v>781</v>
      </c>
    </row>
    <row r="3237" spans="2:16" x14ac:dyDescent="0.3">
      <c r="B3237" s="1">
        <v>42431</v>
      </c>
      <c r="C3237">
        <v>2016</v>
      </c>
      <c r="D3237" t="s">
        <v>51</v>
      </c>
      <c r="E3237">
        <v>49</v>
      </c>
      <c r="F3237" t="s">
        <v>90</v>
      </c>
      <c r="G3237" t="s">
        <v>36</v>
      </c>
      <c r="H3237" t="s">
        <v>5</v>
      </c>
      <c r="I3237" s="16">
        <f>VLOOKUP(Ventas[[#This Row],[Estado]], Población[#All], 2, 0)</f>
        <v>55980000</v>
      </c>
      <c r="J3237" t="s">
        <v>61</v>
      </c>
      <c r="K3237" t="s">
        <v>64</v>
      </c>
      <c r="L3237">
        <v>1</v>
      </c>
      <c r="M3237" s="2">
        <v>120</v>
      </c>
      <c r="N3237" s="2">
        <v>144</v>
      </c>
      <c r="O3237" s="2">
        <f>Ventas[[#This Row],[Cantidad]]*Ventas[[#This Row],[Costo unitario]]</f>
        <v>120</v>
      </c>
      <c r="P3237" s="2">
        <f>Ventas[[#This Row],[Cantidad]]*Ventas[[#This Row],[Precio unitario]]</f>
        <v>144</v>
      </c>
    </row>
    <row r="3238" spans="2:16" x14ac:dyDescent="0.3">
      <c r="B3238" s="1">
        <v>42456</v>
      </c>
      <c r="C3238">
        <v>2016</v>
      </c>
      <c r="D3238" t="s">
        <v>51</v>
      </c>
      <c r="E3238">
        <v>49</v>
      </c>
      <c r="F3238" t="s">
        <v>90</v>
      </c>
      <c r="G3238" t="s">
        <v>36</v>
      </c>
      <c r="H3238" t="s">
        <v>5</v>
      </c>
      <c r="I3238" s="16">
        <f>VLOOKUP(Ventas[[#This Row],[Estado]], Población[#All], 2, 0)</f>
        <v>55980000</v>
      </c>
      <c r="J3238" t="s">
        <v>61</v>
      </c>
      <c r="K3238" t="s">
        <v>64</v>
      </c>
      <c r="L3238">
        <v>1</v>
      </c>
      <c r="M3238" s="2">
        <v>570</v>
      </c>
      <c r="N3238" s="2">
        <v>750</v>
      </c>
      <c r="O3238" s="2">
        <f>Ventas[[#This Row],[Cantidad]]*Ventas[[#This Row],[Costo unitario]]</f>
        <v>570</v>
      </c>
      <c r="P3238" s="2">
        <f>Ventas[[#This Row],[Cantidad]]*Ventas[[#This Row],[Precio unitario]]</f>
        <v>750</v>
      </c>
    </row>
    <row r="3239" spans="2:16" x14ac:dyDescent="0.3">
      <c r="B3239" s="1">
        <v>42493</v>
      </c>
      <c r="C3239">
        <v>2016</v>
      </c>
      <c r="D3239" t="s">
        <v>53</v>
      </c>
      <c r="E3239">
        <v>49</v>
      </c>
      <c r="F3239" t="s">
        <v>90</v>
      </c>
      <c r="G3239" t="s">
        <v>36</v>
      </c>
      <c r="H3239" t="s">
        <v>5</v>
      </c>
      <c r="I3239" s="16">
        <f>VLOOKUP(Ventas[[#This Row],[Estado]], Población[#All], 2, 0)</f>
        <v>55980000</v>
      </c>
      <c r="J3239" t="s">
        <v>62</v>
      </c>
      <c r="K3239" t="s">
        <v>70</v>
      </c>
      <c r="L3239">
        <v>2</v>
      </c>
      <c r="M3239" s="2">
        <v>175</v>
      </c>
      <c r="N3239" s="2">
        <v>216</v>
      </c>
      <c r="O3239" s="2">
        <f>Ventas[[#This Row],[Cantidad]]*Ventas[[#This Row],[Costo unitario]]</f>
        <v>350</v>
      </c>
      <c r="P3239" s="2">
        <f>Ventas[[#This Row],[Cantidad]]*Ventas[[#This Row],[Precio unitario]]</f>
        <v>432</v>
      </c>
    </row>
    <row r="3240" spans="2:16" x14ac:dyDescent="0.3">
      <c r="B3240" s="1">
        <v>42572</v>
      </c>
      <c r="C3240">
        <v>2016</v>
      </c>
      <c r="D3240" t="s">
        <v>55</v>
      </c>
      <c r="E3240">
        <v>49</v>
      </c>
      <c r="F3240" t="s">
        <v>90</v>
      </c>
      <c r="G3240" t="s">
        <v>36</v>
      </c>
      <c r="H3240" t="s">
        <v>5</v>
      </c>
      <c r="I3240" s="16">
        <f>VLOOKUP(Ventas[[#This Row],[Estado]], Población[#All], 2, 0)</f>
        <v>55980000</v>
      </c>
      <c r="J3240" t="s">
        <v>62</v>
      </c>
      <c r="K3240" t="s">
        <v>70</v>
      </c>
      <c r="L3240">
        <v>1</v>
      </c>
      <c r="M3240" s="2">
        <v>1350</v>
      </c>
      <c r="N3240" s="2">
        <v>1856</v>
      </c>
      <c r="O3240" s="2">
        <f>Ventas[[#This Row],[Cantidad]]*Ventas[[#This Row],[Costo unitario]]</f>
        <v>1350</v>
      </c>
      <c r="P3240" s="2">
        <f>Ventas[[#This Row],[Cantidad]]*Ventas[[#This Row],[Precio unitario]]</f>
        <v>1856</v>
      </c>
    </row>
    <row r="3241" spans="2:16" hidden="1" x14ac:dyDescent="0.3">
      <c r="B3241" s="1">
        <v>42270</v>
      </c>
      <c r="C3241">
        <v>2015</v>
      </c>
      <c r="D3241" t="s">
        <v>57</v>
      </c>
      <c r="E3241">
        <v>49</v>
      </c>
      <c r="F3241" t="s">
        <v>90</v>
      </c>
      <c r="G3241" t="s">
        <v>36</v>
      </c>
      <c r="H3241" t="s">
        <v>5</v>
      </c>
      <c r="I3241" s="16">
        <f>VLOOKUP(Ventas[[#This Row],[Estado]], Población[#All], 2, 0)</f>
        <v>55980000</v>
      </c>
      <c r="J3241" t="s">
        <v>62</v>
      </c>
      <c r="K3241" t="s">
        <v>70</v>
      </c>
      <c r="L3241">
        <v>1</v>
      </c>
      <c r="M3241" s="2">
        <v>850</v>
      </c>
      <c r="N3241" s="2">
        <v>854</v>
      </c>
      <c r="O3241" s="2">
        <f>Ventas[[#This Row],[Cantidad]]*Ventas[[#This Row],[Costo unitario]]</f>
        <v>850</v>
      </c>
      <c r="P3241" s="2">
        <f>Ventas[[#This Row],[Cantidad]]*Ventas[[#This Row],[Precio unitario]]</f>
        <v>854</v>
      </c>
    </row>
    <row r="3242" spans="2:16" hidden="1" x14ac:dyDescent="0.3">
      <c r="B3242" s="1">
        <v>42330</v>
      </c>
      <c r="C3242">
        <v>2015</v>
      </c>
      <c r="D3242" t="s">
        <v>59</v>
      </c>
      <c r="E3242">
        <v>49</v>
      </c>
      <c r="F3242" t="s">
        <v>90</v>
      </c>
      <c r="G3242" t="s">
        <v>36</v>
      </c>
      <c r="H3242" t="s">
        <v>5</v>
      </c>
      <c r="I3242" s="16">
        <f>VLOOKUP(Ventas[[#This Row],[Estado]], Población[#All], 2, 0)</f>
        <v>55980000</v>
      </c>
      <c r="J3242" t="s">
        <v>61</v>
      </c>
      <c r="K3242" t="s">
        <v>64</v>
      </c>
      <c r="L3242">
        <v>1</v>
      </c>
      <c r="M3242" s="2">
        <v>90</v>
      </c>
      <c r="N3242" s="2">
        <v>100</v>
      </c>
      <c r="O3242" s="2">
        <f>Ventas[[#This Row],[Cantidad]]*Ventas[[#This Row],[Costo unitario]]</f>
        <v>90</v>
      </c>
      <c r="P3242" s="2">
        <f>Ventas[[#This Row],[Cantidad]]*Ventas[[#This Row],[Precio unitario]]</f>
        <v>100</v>
      </c>
    </row>
    <row r="3243" spans="2:16" hidden="1" x14ac:dyDescent="0.3">
      <c r="B3243" s="1">
        <v>42330</v>
      </c>
      <c r="C3243">
        <v>2015</v>
      </c>
      <c r="D3243" t="s">
        <v>59</v>
      </c>
      <c r="E3243">
        <v>49</v>
      </c>
      <c r="F3243" t="s">
        <v>90</v>
      </c>
      <c r="G3243" t="s">
        <v>36</v>
      </c>
      <c r="H3243" t="s">
        <v>5</v>
      </c>
      <c r="I3243" s="16">
        <f>VLOOKUP(Ventas[[#This Row],[Estado]], Población[#All], 2, 0)</f>
        <v>55980000</v>
      </c>
      <c r="J3243" t="s">
        <v>62</v>
      </c>
      <c r="K3243" t="s">
        <v>70</v>
      </c>
      <c r="L3243">
        <v>2</v>
      </c>
      <c r="M3243" s="2">
        <v>550</v>
      </c>
      <c r="N3243" s="2">
        <v>634.5</v>
      </c>
      <c r="O3243" s="2">
        <f>Ventas[[#This Row],[Cantidad]]*Ventas[[#This Row],[Costo unitario]]</f>
        <v>1100</v>
      </c>
      <c r="P3243" s="2">
        <f>Ventas[[#This Row],[Cantidad]]*Ventas[[#This Row],[Precio unitario]]</f>
        <v>1269</v>
      </c>
    </row>
    <row r="3244" spans="2:16" hidden="1" x14ac:dyDescent="0.3">
      <c r="B3244" s="1">
        <v>42343</v>
      </c>
      <c r="C3244">
        <v>2015</v>
      </c>
      <c r="D3244" t="s">
        <v>60</v>
      </c>
      <c r="E3244">
        <v>49</v>
      </c>
      <c r="F3244" t="s">
        <v>90</v>
      </c>
      <c r="G3244" t="s">
        <v>36</v>
      </c>
      <c r="H3244" t="s">
        <v>5</v>
      </c>
      <c r="I3244" s="16">
        <f>VLOOKUP(Ventas[[#This Row],[Estado]], Población[#All], 2, 0)</f>
        <v>55980000</v>
      </c>
      <c r="J3244" t="s">
        <v>61</v>
      </c>
      <c r="K3244" t="s">
        <v>64</v>
      </c>
      <c r="L3244">
        <v>2</v>
      </c>
      <c r="M3244" s="2">
        <v>8</v>
      </c>
      <c r="N3244" s="2">
        <v>9.5</v>
      </c>
      <c r="O3244" s="2">
        <f>Ventas[[#This Row],[Cantidad]]*Ventas[[#This Row],[Costo unitario]]</f>
        <v>16</v>
      </c>
      <c r="P3244" s="2">
        <f>Ventas[[#This Row],[Cantidad]]*Ventas[[#This Row],[Precio unitario]]</f>
        <v>19</v>
      </c>
    </row>
    <row r="3245" spans="2:16" hidden="1" x14ac:dyDescent="0.3">
      <c r="B3245" s="1">
        <v>42343</v>
      </c>
      <c r="C3245">
        <v>2015</v>
      </c>
      <c r="D3245" t="s">
        <v>60</v>
      </c>
      <c r="E3245">
        <v>49</v>
      </c>
      <c r="F3245" t="s">
        <v>90</v>
      </c>
      <c r="G3245" t="s">
        <v>36</v>
      </c>
      <c r="H3245" t="s">
        <v>5</v>
      </c>
      <c r="I3245" s="16">
        <f>VLOOKUP(Ventas[[#This Row],[Estado]], Población[#All], 2, 0)</f>
        <v>55980000</v>
      </c>
      <c r="J3245" t="s">
        <v>61</v>
      </c>
      <c r="K3245" t="s">
        <v>64</v>
      </c>
      <c r="L3245">
        <v>3</v>
      </c>
      <c r="M3245" s="2">
        <v>4.67</v>
      </c>
      <c r="N3245" s="2">
        <v>5.3333329999999997</v>
      </c>
      <c r="O3245" s="2">
        <f>Ventas[[#This Row],[Cantidad]]*Ventas[[#This Row],[Costo unitario]]</f>
        <v>14.01</v>
      </c>
      <c r="P3245" s="2">
        <f>Ventas[[#This Row],[Cantidad]]*Ventas[[#This Row],[Precio unitario]]</f>
        <v>15.999998999999999</v>
      </c>
    </row>
    <row r="3246" spans="2:16" hidden="1" x14ac:dyDescent="0.3">
      <c r="B3246" s="1">
        <v>42353</v>
      </c>
      <c r="C3246">
        <v>2015</v>
      </c>
      <c r="D3246" t="s">
        <v>60</v>
      </c>
      <c r="E3246">
        <v>49</v>
      </c>
      <c r="F3246" t="s">
        <v>90</v>
      </c>
      <c r="G3246" t="s">
        <v>36</v>
      </c>
      <c r="H3246" t="s">
        <v>5</v>
      </c>
      <c r="I3246" s="16">
        <f>VLOOKUP(Ventas[[#This Row],[Estado]], Población[#All], 2, 0)</f>
        <v>55980000</v>
      </c>
      <c r="J3246" t="s">
        <v>61</v>
      </c>
      <c r="K3246" t="s">
        <v>64</v>
      </c>
      <c r="L3246">
        <v>3</v>
      </c>
      <c r="M3246" s="2">
        <v>145</v>
      </c>
      <c r="N3246" s="2">
        <v>159.33333300000001</v>
      </c>
      <c r="O3246" s="2">
        <f>Ventas[[#This Row],[Cantidad]]*Ventas[[#This Row],[Costo unitario]]</f>
        <v>435</v>
      </c>
      <c r="P3246" s="2">
        <f>Ventas[[#This Row],[Cantidad]]*Ventas[[#This Row],[Precio unitario]]</f>
        <v>477.999999</v>
      </c>
    </row>
    <row r="3247" spans="2:16" hidden="1" x14ac:dyDescent="0.3">
      <c r="B3247" s="1">
        <v>42353</v>
      </c>
      <c r="C3247">
        <v>2015</v>
      </c>
      <c r="D3247" t="s">
        <v>60</v>
      </c>
      <c r="E3247">
        <v>49</v>
      </c>
      <c r="F3247" t="s">
        <v>90</v>
      </c>
      <c r="G3247" t="s">
        <v>36</v>
      </c>
      <c r="H3247" t="s">
        <v>5</v>
      </c>
      <c r="I3247" s="16">
        <f>VLOOKUP(Ventas[[#This Row],[Estado]], Población[#All], 2, 0)</f>
        <v>55980000</v>
      </c>
      <c r="J3247" t="s">
        <v>61</v>
      </c>
      <c r="K3247" t="s">
        <v>64</v>
      </c>
      <c r="L3247">
        <v>2</v>
      </c>
      <c r="M3247" s="2">
        <v>7.5</v>
      </c>
      <c r="N3247" s="2">
        <v>8.5</v>
      </c>
      <c r="O3247" s="2">
        <f>Ventas[[#This Row],[Cantidad]]*Ventas[[#This Row],[Costo unitario]]</f>
        <v>15</v>
      </c>
      <c r="P3247" s="2">
        <f>Ventas[[#This Row],[Cantidad]]*Ventas[[#This Row],[Precio unitario]]</f>
        <v>17</v>
      </c>
    </row>
    <row r="3248" spans="2:16" hidden="1" x14ac:dyDescent="0.3">
      <c r="B3248" s="1">
        <v>42353</v>
      </c>
      <c r="C3248">
        <v>2015</v>
      </c>
      <c r="D3248" t="s">
        <v>60</v>
      </c>
      <c r="E3248">
        <v>49</v>
      </c>
      <c r="F3248" t="s">
        <v>90</v>
      </c>
      <c r="G3248" t="s">
        <v>36</v>
      </c>
      <c r="H3248" t="s">
        <v>5</v>
      </c>
      <c r="I3248" s="16">
        <f>VLOOKUP(Ventas[[#This Row],[Estado]], Población[#All], 2, 0)</f>
        <v>55980000</v>
      </c>
      <c r="J3248" t="s">
        <v>61</v>
      </c>
      <c r="K3248" t="s">
        <v>64</v>
      </c>
      <c r="L3248">
        <v>1</v>
      </c>
      <c r="M3248" s="2">
        <v>41</v>
      </c>
      <c r="N3248" s="2">
        <v>46</v>
      </c>
      <c r="O3248" s="2">
        <f>Ventas[[#This Row],[Cantidad]]*Ventas[[#This Row],[Costo unitario]]</f>
        <v>41</v>
      </c>
      <c r="P3248" s="2">
        <f>Ventas[[#This Row],[Cantidad]]*Ventas[[#This Row],[Precio unitario]]</f>
        <v>46</v>
      </c>
    </row>
    <row r="3249" spans="2:16" hidden="1" x14ac:dyDescent="0.3">
      <c r="B3249" s="1">
        <v>42353</v>
      </c>
      <c r="C3249">
        <v>2015</v>
      </c>
      <c r="D3249" t="s">
        <v>60</v>
      </c>
      <c r="E3249">
        <v>49</v>
      </c>
      <c r="F3249" t="s">
        <v>90</v>
      </c>
      <c r="G3249" t="s">
        <v>36</v>
      </c>
      <c r="H3249" t="s">
        <v>5</v>
      </c>
      <c r="I3249" s="16">
        <f>VLOOKUP(Ventas[[#This Row],[Estado]], Población[#All], 2, 0)</f>
        <v>55980000</v>
      </c>
      <c r="J3249" t="s">
        <v>61</v>
      </c>
      <c r="K3249" t="s">
        <v>76</v>
      </c>
      <c r="L3249">
        <v>3</v>
      </c>
      <c r="M3249" s="2">
        <v>34.33</v>
      </c>
      <c r="N3249" s="2">
        <v>41.666666999999997</v>
      </c>
      <c r="O3249" s="2">
        <f>Ventas[[#This Row],[Cantidad]]*Ventas[[#This Row],[Costo unitario]]</f>
        <v>102.99</v>
      </c>
      <c r="P3249" s="2">
        <f>Ventas[[#This Row],[Cantidad]]*Ventas[[#This Row],[Precio unitario]]</f>
        <v>125.000001</v>
      </c>
    </row>
    <row r="3250" spans="2:16" hidden="1" x14ac:dyDescent="0.3">
      <c r="B3250" s="1">
        <v>42354</v>
      </c>
      <c r="C3250">
        <v>2015</v>
      </c>
      <c r="D3250" t="s">
        <v>60</v>
      </c>
      <c r="E3250">
        <v>49</v>
      </c>
      <c r="F3250" t="s">
        <v>90</v>
      </c>
      <c r="G3250" t="s">
        <v>36</v>
      </c>
      <c r="H3250" t="s">
        <v>5</v>
      </c>
      <c r="I3250" s="16">
        <f>VLOOKUP(Ventas[[#This Row],[Estado]], Población[#All], 2, 0)</f>
        <v>55980000</v>
      </c>
      <c r="J3250" t="s">
        <v>61</v>
      </c>
      <c r="K3250" t="s">
        <v>64</v>
      </c>
      <c r="L3250">
        <v>1</v>
      </c>
      <c r="M3250" s="2">
        <v>85</v>
      </c>
      <c r="N3250" s="2">
        <v>91</v>
      </c>
      <c r="O3250" s="2">
        <f>Ventas[[#This Row],[Cantidad]]*Ventas[[#This Row],[Costo unitario]]</f>
        <v>85</v>
      </c>
      <c r="P3250" s="2">
        <f>Ventas[[#This Row],[Cantidad]]*Ventas[[#This Row],[Precio unitario]]</f>
        <v>91</v>
      </c>
    </row>
    <row r="3251" spans="2:16" hidden="1" x14ac:dyDescent="0.3">
      <c r="B3251" s="1">
        <v>42368</v>
      </c>
      <c r="C3251">
        <v>2015</v>
      </c>
      <c r="D3251" t="s">
        <v>60</v>
      </c>
      <c r="E3251">
        <v>49</v>
      </c>
      <c r="F3251" t="s">
        <v>90</v>
      </c>
      <c r="G3251" t="s">
        <v>36</v>
      </c>
      <c r="H3251" t="s">
        <v>5</v>
      </c>
      <c r="I3251" s="16">
        <f>VLOOKUP(Ventas[[#This Row],[Estado]], Población[#All], 2, 0)</f>
        <v>55980000</v>
      </c>
      <c r="J3251" t="s">
        <v>61</v>
      </c>
      <c r="K3251" t="s">
        <v>64</v>
      </c>
      <c r="L3251">
        <v>2</v>
      </c>
      <c r="M3251" s="2">
        <v>2</v>
      </c>
      <c r="N3251" s="2">
        <v>2.5</v>
      </c>
      <c r="O3251" s="2">
        <f>Ventas[[#This Row],[Cantidad]]*Ventas[[#This Row],[Costo unitario]]</f>
        <v>4</v>
      </c>
      <c r="P3251" s="2">
        <f>Ventas[[#This Row],[Cantidad]]*Ventas[[#This Row],[Precio unitario]]</f>
        <v>5</v>
      </c>
    </row>
    <row r="3252" spans="2:16" hidden="1" x14ac:dyDescent="0.3">
      <c r="B3252" s="1">
        <v>42368</v>
      </c>
      <c r="C3252">
        <v>2015</v>
      </c>
      <c r="D3252" t="s">
        <v>60</v>
      </c>
      <c r="E3252">
        <v>49</v>
      </c>
      <c r="F3252" t="s">
        <v>90</v>
      </c>
      <c r="G3252" t="s">
        <v>36</v>
      </c>
      <c r="H3252" t="s">
        <v>5</v>
      </c>
      <c r="I3252" s="16">
        <f>VLOOKUP(Ventas[[#This Row],[Estado]], Población[#All], 2, 0)</f>
        <v>55980000</v>
      </c>
      <c r="J3252" t="s">
        <v>61</v>
      </c>
      <c r="K3252" t="s">
        <v>64</v>
      </c>
      <c r="L3252">
        <v>3</v>
      </c>
      <c r="M3252" s="2">
        <v>158.33000000000001</v>
      </c>
      <c r="N3252" s="2">
        <v>189.33333300000001</v>
      </c>
      <c r="O3252" s="2">
        <f>Ventas[[#This Row],[Cantidad]]*Ventas[[#This Row],[Costo unitario]]</f>
        <v>474.99</v>
      </c>
      <c r="P3252" s="2">
        <f>Ventas[[#This Row],[Cantidad]]*Ventas[[#This Row],[Precio unitario]]</f>
        <v>567.999999</v>
      </c>
    </row>
    <row r="3253" spans="2:16" x14ac:dyDescent="0.3">
      <c r="B3253" s="1">
        <v>42374</v>
      </c>
      <c r="C3253">
        <v>2016</v>
      </c>
      <c r="D3253" t="s">
        <v>49</v>
      </c>
      <c r="E3253">
        <v>50</v>
      </c>
      <c r="F3253" t="s">
        <v>90</v>
      </c>
      <c r="G3253" t="s">
        <v>36</v>
      </c>
      <c r="H3253" t="s">
        <v>5</v>
      </c>
      <c r="I3253" s="16">
        <f>VLOOKUP(Ventas[[#This Row],[Estado]], Población[#All], 2, 0)</f>
        <v>55980000</v>
      </c>
      <c r="J3253" t="s">
        <v>61</v>
      </c>
      <c r="K3253" t="s">
        <v>64</v>
      </c>
      <c r="L3253">
        <v>2</v>
      </c>
      <c r="M3253" s="2">
        <v>17.5</v>
      </c>
      <c r="N3253" s="2">
        <v>21</v>
      </c>
      <c r="O3253" s="2">
        <f>Ventas[[#This Row],[Cantidad]]*Ventas[[#This Row],[Costo unitario]]</f>
        <v>35</v>
      </c>
      <c r="P3253" s="2">
        <f>Ventas[[#This Row],[Cantidad]]*Ventas[[#This Row],[Precio unitario]]</f>
        <v>42</v>
      </c>
    </row>
    <row r="3254" spans="2:16" x14ac:dyDescent="0.3">
      <c r="B3254" s="1">
        <v>42388</v>
      </c>
      <c r="C3254">
        <v>2016</v>
      </c>
      <c r="D3254" t="s">
        <v>49</v>
      </c>
      <c r="E3254">
        <v>50</v>
      </c>
      <c r="F3254" t="s">
        <v>90</v>
      </c>
      <c r="G3254" t="s">
        <v>36</v>
      </c>
      <c r="H3254" t="s">
        <v>5</v>
      </c>
      <c r="I3254" s="16">
        <f>VLOOKUP(Ventas[[#This Row],[Estado]], Población[#All], 2, 0)</f>
        <v>55980000</v>
      </c>
      <c r="J3254" t="s">
        <v>61</v>
      </c>
      <c r="K3254" t="s">
        <v>64</v>
      </c>
      <c r="L3254">
        <v>2</v>
      </c>
      <c r="M3254" s="2">
        <v>345</v>
      </c>
      <c r="N3254" s="2">
        <v>480</v>
      </c>
      <c r="O3254" s="2">
        <f>Ventas[[#This Row],[Cantidad]]*Ventas[[#This Row],[Costo unitario]]</f>
        <v>690</v>
      </c>
      <c r="P3254" s="2">
        <f>Ventas[[#This Row],[Cantidad]]*Ventas[[#This Row],[Precio unitario]]</f>
        <v>960</v>
      </c>
    </row>
    <row r="3255" spans="2:16" x14ac:dyDescent="0.3">
      <c r="B3255" s="1">
        <v>42414</v>
      </c>
      <c r="C3255">
        <v>2016</v>
      </c>
      <c r="D3255" t="s">
        <v>50</v>
      </c>
      <c r="E3255">
        <v>50</v>
      </c>
      <c r="F3255" t="s">
        <v>90</v>
      </c>
      <c r="G3255" t="s">
        <v>36</v>
      </c>
      <c r="H3255" t="s">
        <v>5</v>
      </c>
      <c r="I3255" s="16">
        <f>VLOOKUP(Ventas[[#This Row],[Estado]], Población[#All], 2, 0)</f>
        <v>55980000</v>
      </c>
      <c r="J3255" t="s">
        <v>61</v>
      </c>
      <c r="K3255" t="s">
        <v>64</v>
      </c>
      <c r="L3255">
        <v>1</v>
      </c>
      <c r="M3255" s="2">
        <v>5</v>
      </c>
      <c r="N3255" s="2">
        <v>7</v>
      </c>
      <c r="O3255" s="2">
        <f>Ventas[[#This Row],[Cantidad]]*Ventas[[#This Row],[Costo unitario]]</f>
        <v>5</v>
      </c>
      <c r="P3255" s="2">
        <f>Ventas[[#This Row],[Cantidad]]*Ventas[[#This Row],[Precio unitario]]</f>
        <v>7</v>
      </c>
    </row>
    <row r="3256" spans="2:16" x14ac:dyDescent="0.3">
      <c r="B3256" s="1">
        <v>42414</v>
      </c>
      <c r="C3256">
        <v>2016</v>
      </c>
      <c r="D3256" t="s">
        <v>50</v>
      </c>
      <c r="E3256">
        <v>50</v>
      </c>
      <c r="F3256" t="s">
        <v>90</v>
      </c>
      <c r="G3256" t="s">
        <v>36</v>
      </c>
      <c r="H3256" t="s">
        <v>5</v>
      </c>
      <c r="I3256" s="16">
        <f>VLOOKUP(Ventas[[#This Row],[Estado]], Población[#All], 2, 0)</f>
        <v>55980000</v>
      </c>
      <c r="J3256" t="s">
        <v>61</v>
      </c>
      <c r="K3256" t="s">
        <v>64</v>
      </c>
      <c r="L3256">
        <v>1</v>
      </c>
      <c r="M3256" s="2">
        <v>400</v>
      </c>
      <c r="N3256" s="2">
        <v>506</v>
      </c>
      <c r="O3256" s="2">
        <f>Ventas[[#This Row],[Cantidad]]*Ventas[[#This Row],[Costo unitario]]</f>
        <v>400</v>
      </c>
      <c r="P3256" s="2">
        <f>Ventas[[#This Row],[Cantidad]]*Ventas[[#This Row],[Precio unitario]]</f>
        <v>506</v>
      </c>
    </row>
    <row r="3257" spans="2:16" x14ac:dyDescent="0.3">
      <c r="B3257" s="1">
        <v>42414</v>
      </c>
      <c r="C3257">
        <v>2016</v>
      </c>
      <c r="D3257" t="s">
        <v>50</v>
      </c>
      <c r="E3257">
        <v>50</v>
      </c>
      <c r="F3257" t="s">
        <v>90</v>
      </c>
      <c r="G3257" t="s">
        <v>36</v>
      </c>
      <c r="H3257" t="s">
        <v>5</v>
      </c>
      <c r="I3257" s="16">
        <f>VLOOKUP(Ventas[[#This Row],[Estado]], Población[#All], 2, 0)</f>
        <v>55980000</v>
      </c>
      <c r="J3257" t="s">
        <v>61</v>
      </c>
      <c r="K3257" t="s">
        <v>64</v>
      </c>
      <c r="L3257">
        <v>1</v>
      </c>
      <c r="M3257" s="2">
        <v>46</v>
      </c>
      <c r="N3257" s="2">
        <v>57</v>
      </c>
      <c r="O3257" s="2">
        <f>Ventas[[#This Row],[Cantidad]]*Ventas[[#This Row],[Costo unitario]]</f>
        <v>46</v>
      </c>
      <c r="P3257" s="2">
        <f>Ventas[[#This Row],[Cantidad]]*Ventas[[#This Row],[Precio unitario]]</f>
        <v>57</v>
      </c>
    </row>
    <row r="3258" spans="2:16" x14ac:dyDescent="0.3">
      <c r="B3258" s="1">
        <v>42444</v>
      </c>
      <c r="C3258">
        <v>2016</v>
      </c>
      <c r="D3258" t="s">
        <v>51</v>
      </c>
      <c r="E3258">
        <v>50</v>
      </c>
      <c r="F3258" t="s">
        <v>90</v>
      </c>
      <c r="G3258" t="s">
        <v>36</v>
      </c>
      <c r="H3258" t="s">
        <v>5</v>
      </c>
      <c r="I3258" s="16">
        <f>VLOOKUP(Ventas[[#This Row],[Estado]], Población[#All], 2, 0)</f>
        <v>55980000</v>
      </c>
      <c r="J3258" t="s">
        <v>61</v>
      </c>
      <c r="K3258" t="s">
        <v>64</v>
      </c>
      <c r="L3258">
        <v>1</v>
      </c>
      <c r="M3258" s="2">
        <v>45</v>
      </c>
      <c r="N3258" s="2">
        <v>57</v>
      </c>
      <c r="O3258" s="2">
        <f>Ventas[[#This Row],[Cantidad]]*Ventas[[#This Row],[Costo unitario]]</f>
        <v>45</v>
      </c>
      <c r="P3258" s="2">
        <f>Ventas[[#This Row],[Cantidad]]*Ventas[[#This Row],[Precio unitario]]</f>
        <v>57</v>
      </c>
    </row>
    <row r="3259" spans="2:16" x14ac:dyDescent="0.3">
      <c r="B3259" s="1">
        <v>42444</v>
      </c>
      <c r="C3259">
        <v>2016</v>
      </c>
      <c r="D3259" t="s">
        <v>51</v>
      </c>
      <c r="E3259">
        <v>50</v>
      </c>
      <c r="F3259" t="s">
        <v>90</v>
      </c>
      <c r="G3259" t="s">
        <v>36</v>
      </c>
      <c r="H3259" t="s">
        <v>5</v>
      </c>
      <c r="I3259" s="16">
        <f>VLOOKUP(Ventas[[#This Row],[Estado]], Población[#All], 2, 0)</f>
        <v>55980000</v>
      </c>
      <c r="J3259" t="s">
        <v>61</v>
      </c>
      <c r="K3259" t="s">
        <v>64</v>
      </c>
      <c r="L3259">
        <v>3</v>
      </c>
      <c r="M3259" s="2">
        <v>50</v>
      </c>
      <c r="N3259" s="2">
        <v>63.333333000000003</v>
      </c>
      <c r="O3259" s="2">
        <f>Ventas[[#This Row],[Cantidad]]*Ventas[[#This Row],[Costo unitario]]</f>
        <v>150</v>
      </c>
      <c r="P3259" s="2">
        <f>Ventas[[#This Row],[Cantidad]]*Ventas[[#This Row],[Precio unitario]]</f>
        <v>189.999999</v>
      </c>
    </row>
    <row r="3260" spans="2:16" x14ac:dyDescent="0.3">
      <c r="B3260" s="1">
        <v>42535</v>
      </c>
      <c r="C3260">
        <v>2016</v>
      </c>
      <c r="D3260" t="s">
        <v>54</v>
      </c>
      <c r="E3260">
        <v>50</v>
      </c>
      <c r="F3260" t="s">
        <v>90</v>
      </c>
      <c r="G3260" t="s">
        <v>36</v>
      </c>
      <c r="H3260" t="s">
        <v>5</v>
      </c>
      <c r="I3260" s="16">
        <f>VLOOKUP(Ventas[[#This Row],[Estado]], Población[#All], 2, 0)</f>
        <v>55980000</v>
      </c>
      <c r="J3260" t="s">
        <v>61</v>
      </c>
      <c r="K3260" t="s">
        <v>64</v>
      </c>
      <c r="L3260">
        <v>3</v>
      </c>
      <c r="M3260" s="2">
        <v>260.67</v>
      </c>
      <c r="N3260" s="2">
        <v>369.66666700000002</v>
      </c>
      <c r="O3260" s="2">
        <f>Ventas[[#This Row],[Cantidad]]*Ventas[[#This Row],[Costo unitario]]</f>
        <v>782.01</v>
      </c>
      <c r="P3260" s="2">
        <f>Ventas[[#This Row],[Cantidad]]*Ventas[[#This Row],[Precio unitario]]</f>
        <v>1109.0000010000001</v>
      </c>
    </row>
    <row r="3261" spans="2:16" x14ac:dyDescent="0.3">
      <c r="B3261" s="1">
        <v>42539</v>
      </c>
      <c r="C3261">
        <v>2016</v>
      </c>
      <c r="D3261" t="s">
        <v>54</v>
      </c>
      <c r="E3261">
        <v>50</v>
      </c>
      <c r="F3261" t="s">
        <v>90</v>
      </c>
      <c r="G3261" t="s">
        <v>36</v>
      </c>
      <c r="H3261" t="s">
        <v>5</v>
      </c>
      <c r="I3261" s="16">
        <f>VLOOKUP(Ventas[[#This Row],[Estado]], Población[#All], 2, 0)</f>
        <v>55980000</v>
      </c>
      <c r="J3261" t="s">
        <v>62</v>
      </c>
      <c r="K3261" t="s">
        <v>70</v>
      </c>
      <c r="L3261">
        <v>3</v>
      </c>
      <c r="M3261" s="2">
        <v>500</v>
      </c>
      <c r="N3261" s="2">
        <v>627.66666699999996</v>
      </c>
      <c r="O3261" s="2">
        <f>Ventas[[#This Row],[Cantidad]]*Ventas[[#This Row],[Costo unitario]]</f>
        <v>1500</v>
      </c>
      <c r="P3261" s="2">
        <f>Ventas[[#This Row],[Cantidad]]*Ventas[[#This Row],[Precio unitario]]</f>
        <v>1883.0000009999999</v>
      </c>
    </row>
    <row r="3262" spans="2:16" hidden="1" x14ac:dyDescent="0.3">
      <c r="B3262" s="1">
        <v>42225</v>
      </c>
      <c r="C3262">
        <v>2015</v>
      </c>
      <c r="D3262" t="s">
        <v>56</v>
      </c>
      <c r="E3262">
        <v>50</v>
      </c>
      <c r="F3262" t="s">
        <v>90</v>
      </c>
      <c r="G3262" t="s">
        <v>36</v>
      </c>
      <c r="H3262" t="s">
        <v>5</v>
      </c>
      <c r="I3262" s="16">
        <f>VLOOKUP(Ventas[[#This Row],[Estado]], Población[#All], 2, 0)</f>
        <v>55980000</v>
      </c>
      <c r="J3262" t="s">
        <v>61</v>
      </c>
      <c r="K3262" t="s">
        <v>64</v>
      </c>
      <c r="L3262">
        <v>2</v>
      </c>
      <c r="M3262" s="2">
        <v>14.5</v>
      </c>
      <c r="N3262" s="2">
        <v>16</v>
      </c>
      <c r="O3262" s="2">
        <f>Ventas[[#This Row],[Cantidad]]*Ventas[[#This Row],[Costo unitario]]</f>
        <v>29</v>
      </c>
      <c r="P3262" s="2">
        <f>Ventas[[#This Row],[Cantidad]]*Ventas[[#This Row],[Precio unitario]]</f>
        <v>32</v>
      </c>
    </row>
    <row r="3263" spans="2:16" hidden="1" x14ac:dyDescent="0.3">
      <c r="B3263" s="1">
        <v>42225</v>
      </c>
      <c r="C3263">
        <v>2015</v>
      </c>
      <c r="D3263" t="s">
        <v>56</v>
      </c>
      <c r="E3263">
        <v>50</v>
      </c>
      <c r="F3263" t="s">
        <v>90</v>
      </c>
      <c r="G3263" t="s">
        <v>36</v>
      </c>
      <c r="H3263" t="s">
        <v>5</v>
      </c>
      <c r="I3263" s="16">
        <f>VLOOKUP(Ventas[[#This Row],[Estado]], Población[#All], 2, 0)</f>
        <v>55980000</v>
      </c>
      <c r="J3263" t="s">
        <v>61</v>
      </c>
      <c r="K3263" t="s">
        <v>64</v>
      </c>
      <c r="L3263">
        <v>3</v>
      </c>
      <c r="M3263" s="2">
        <v>28.33</v>
      </c>
      <c r="N3263" s="2">
        <v>32</v>
      </c>
      <c r="O3263" s="2">
        <f>Ventas[[#This Row],[Cantidad]]*Ventas[[#This Row],[Costo unitario]]</f>
        <v>84.99</v>
      </c>
      <c r="P3263" s="2">
        <f>Ventas[[#This Row],[Cantidad]]*Ventas[[#This Row],[Precio unitario]]</f>
        <v>96</v>
      </c>
    </row>
    <row r="3264" spans="2:16" hidden="1" x14ac:dyDescent="0.3">
      <c r="B3264" s="1">
        <v>42243</v>
      </c>
      <c r="C3264">
        <v>2015</v>
      </c>
      <c r="D3264" t="s">
        <v>56</v>
      </c>
      <c r="E3264">
        <v>50</v>
      </c>
      <c r="F3264" t="s">
        <v>90</v>
      </c>
      <c r="G3264" t="s">
        <v>36</v>
      </c>
      <c r="H3264" t="s">
        <v>5</v>
      </c>
      <c r="I3264" s="16">
        <f>VLOOKUP(Ventas[[#This Row],[Estado]], Población[#All], 2, 0)</f>
        <v>55980000</v>
      </c>
      <c r="J3264" t="s">
        <v>61</v>
      </c>
      <c r="K3264" t="s">
        <v>64</v>
      </c>
      <c r="L3264">
        <v>1</v>
      </c>
      <c r="M3264" s="2">
        <v>29</v>
      </c>
      <c r="N3264" s="2">
        <v>32</v>
      </c>
      <c r="O3264" s="2">
        <f>Ventas[[#This Row],[Cantidad]]*Ventas[[#This Row],[Costo unitario]]</f>
        <v>29</v>
      </c>
      <c r="P3264" s="2">
        <f>Ventas[[#This Row],[Cantidad]]*Ventas[[#This Row],[Precio unitario]]</f>
        <v>32</v>
      </c>
    </row>
    <row r="3265" spans="2:16" hidden="1" x14ac:dyDescent="0.3">
      <c r="B3265" s="1">
        <v>42270</v>
      </c>
      <c r="C3265">
        <v>2015</v>
      </c>
      <c r="D3265" t="s">
        <v>57</v>
      </c>
      <c r="E3265">
        <v>50</v>
      </c>
      <c r="F3265" t="s">
        <v>90</v>
      </c>
      <c r="G3265" t="s">
        <v>36</v>
      </c>
      <c r="H3265" t="s">
        <v>5</v>
      </c>
      <c r="I3265" s="16">
        <f>VLOOKUP(Ventas[[#This Row],[Estado]], Población[#All], 2, 0)</f>
        <v>55980000</v>
      </c>
      <c r="J3265" t="s">
        <v>61</v>
      </c>
      <c r="K3265" t="s">
        <v>64</v>
      </c>
      <c r="L3265">
        <v>2</v>
      </c>
      <c r="M3265" s="2">
        <v>150.5</v>
      </c>
      <c r="N3265" s="2">
        <v>168</v>
      </c>
      <c r="O3265" s="2">
        <f>Ventas[[#This Row],[Cantidad]]*Ventas[[#This Row],[Costo unitario]]</f>
        <v>301</v>
      </c>
      <c r="P3265" s="2">
        <f>Ventas[[#This Row],[Cantidad]]*Ventas[[#This Row],[Precio unitario]]</f>
        <v>336</v>
      </c>
    </row>
    <row r="3266" spans="2:16" hidden="1" x14ac:dyDescent="0.3">
      <c r="B3266" s="1">
        <v>42270</v>
      </c>
      <c r="C3266">
        <v>2015</v>
      </c>
      <c r="D3266" t="s">
        <v>57</v>
      </c>
      <c r="E3266">
        <v>50</v>
      </c>
      <c r="F3266" t="s">
        <v>90</v>
      </c>
      <c r="G3266" t="s">
        <v>36</v>
      </c>
      <c r="H3266" t="s">
        <v>5</v>
      </c>
      <c r="I3266" s="16">
        <f>VLOOKUP(Ventas[[#This Row],[Estado]], Población[#All], 2, 0)</f>
        <v>55980000</v>
      </c>
      <c r="J3266" t="s">
        <v>61</v>
      </c>
      <c r="K3266" t="s">
        <v>64</v>
      </c>
      <c r="L3266">
        <v>2</v>
      </c>
      <c r="M3266" s="2">
        <v>16</v>
      </c>
      <c r="N3266" s="2">
        <v>19.5</v>
      </c>
      <c r="O3266" s="2">
        <f>Ventas[[#This Row],[Cantidad]]*Ventas[[#This Row],[Costo unitario]]</f>
        <v>32</v>
      </c>
      <c r="P3266" s="2">
        <f>Ventas[[#This Row],[Cantidad]]*Ventas[[#This Row],[Precio unitario]]</f>
        <v>39</v>
      </c>
    </row>
    <row r="3267" spans="2:16" hidden="1" x14ac:dyDescent="0.3">
      <c r="B3267" s="1">
        <v>42299</v>
      </c>
      <c r="C3267">
        <v>2015</v>
      </c>
      <c r="D3267" t="s">
        <v>58</v>
      </c>
      <c r="E3267">
        <v>50</v>
      </c>
      <c r="F3267" t="s">
        <v>90</v>
      </c>
      <c r="G3267" t="s">
        <v>36</v>
      </c>
      <c r="H3267" t="s">
        <v>5</v>
      </c>
      <c r="I3267" s="16">
        <f>VLOOKUP(Ventas[[#This Row],[Estado]], Población[#All], 2, 0)</f>
        <v>55980000</v>
      </c>
      <c r="J3267" t="s">
        <v>61</v>
      </c>
      <c r="K3267" t="s">
        <v>64</v>
      </c>
      <c r="L3267">
        <v>2</v>
      </c>
      <c r="M3267" s="2">
        <v>140</v>
      </c>
      <c r="N3267" s="2">
        <v>156.5</v>
      </c>
      <c r="O3267" s="2">
        <f>Ventas[[#This Row],[Cantidad]]*Ventas[[#This Row],[Costo unitario]]</f>
        <v>280</v>
      </c>
      <c r="P3267" s="2">
        <f>Ventas[[#This Row],[Cantidad]]*Ventas[[#This Row],[Precio unitario]]</f>
        <v>313</v>
      </c>
    </row>
    <row r="3268" spans="2:16" hidden="1" x14ac:dyDescent="0.3">
      <c r="B3268" s="1">
        <v>42334</v>
      </c>
      <c r="C3268">
        <v>2015</v>
      </c>
      <c r="D3268" t="s">
        <v>59</v>
      </c>
      <c r="E3268">
        <v>50</v>
      </c>
      <c r="F3268" t="s">
        <v>90</v>
      </c>
      <c r="G3268" t="s">
        <v>36</v>
      </c>
      <c r="H3268" t="s">
        <v>5</v>
      </c>
      <c r="I3268" s="16">
        <f>VLOOKUP(Ventas[[#This Row],[Estado]], Población[#All], 2, 0)</f>
        <v>55980000</v>
      </c>
      <c r="J3268" t="s">
        <v>61</v>
      </c>
      <c r="K3268" t="s">
        <v>64</v>
      </c>
      <c r="L3268">
        <v>1</v>
      </c>
      <c r="M3268" s="2">
        <v>377</v>
      </c>
      <c r="N3268" s="2">
        <v>411</v>
      </c>
      <c r="O3268" s="2">
        <f>Ventas[[#This Row],[Cantidad]]*Ventas[[#This Row],[Costo unitario]]</f>
        <v>377</v>
      </c>
      <c r="P3268" s="2">
        <f>Ventas[[#This Row],[Cantidad]]*Ventas[[#This Row],[Precio unitario]]</f>
        <v>411</v>
      </c>
    </row>
    <row r="3269" spans="2:16" hidden="1" x14ac:dyDescent="0.3">
      <c r="B3269" s="1">
        <v>42334</v>
      </c>
      <c r="C3269">
        <v>2015</v>
      </c>
      <c r="D3269" t="s">
        <v>59</v>
      </c>
      <c r="E3269">
        <v>50</v>
      </c>
      <c r="F3269" t="s">
        <v>90</v>
      </c>
      <c r="G3269" t="s">
        <v>36</v>
      </c>
      <c r="H3269" t="s">
        <v>5</v>
      </c>
      <c r="I3269" s="16">
        <f>VLOOKUP(Ventas[[#This Row],[Estado]], Población[#All], 2, 0)</f>
        <v>55980000</v>
      </c>
      <c r="J3269" t="s">
        <v>61</v>
      </c>
      <c r="K3269" t="s">
        <v>64</v>
      </c>
      <c r="L3269">
        <v>1</v>
      </c>
      <c r="M3269" s="2">
        <v>100</v>
      </c>
      <c r="N3269" s="2">
        <v>120</v>
      </c>
      <c r="O3269" s="2">
        <f>Ventas[[#This Row],[Cantidad]]*Ventas[[#This Row],[Costo unitario]]</f>
        <v>100</v>
      </c>
      <c r="P3269" s="2">
        <f>Ventas[[#This Row],[Cantidad]]*Ventas[[#This Row],[Precio unitario]]</f>
        <v>120</v>
      </c>
    </row>
    <row r="3270" spans="2:16" hidden="1" x14ac:dyDescent="0.3">
      <c r="B3270" s="1">
        <v>42334</v>
      </c>
      <c r="C3270">
        <v>2015</v>
      </c>
      <c r="D3270" t="s">
        <v>59</v>
      </c>
      <c r="E3270">
        <v>50</v>
      </c>
      <c r="F3270" t="s">
        <v>90</v>
      </c>
      <c r="G3270" t="s">
        <v>36</v>
      </c>
      <c r="H3270" t="s">
        <v>5</v>
      </c>
      <c r="I3270" s="16">
        <f>VLOOKUP(Ventas[[#This Row],[Estado]], Población[#All], 2, 0)</f>
        <v>55980000</v>
      </c>
      <c r="J3270" t="s">
        <v>61</v>
      </c>
      <c r="K3270" t="s">
        <v>64</v>
      </c>
      <c r="L3270">
        <v>2</v>
      </c>
      <c r="M3270" s="2">
        <v>2.5</v>
      </c>
      <c r="N3270" s="2">
        <v>2.5</v>
      </c>
      <c r="O3270" s="2">
        <f>Ventas[[#This Row],[Cantidad]]*Ventas[[#This Row],[Costo unitario]]</f>
        <v>5</v>
      </c>
      <c r="P3270" s="2">
        <f>Ventas[[#This Row],[Cantidad]]*Ventas[[#This Row],[Precio unitario]]</f>
        <v>5</v>
      </c>
    </row>
    <row r="3271" spans="2:16" hidden="1" x14ac:dyDescent="0.3">
      <c r="B3271" s="1">
        <v>42345</v>
      </c>
      <c r="C3271">
        <v>2015</v>
      </c>
      <c r="D3271" t="s">
        <v>60</v>
      </c>
      <c r="E3271">
        <v>50</v>
      </c>
      <c r="F3271" t="s">
        <v>90</v>
      </c>
      <c r="G3271" t="s">
        <v>36</v>
      </c>
      <c r="H3271" t="s">
        <v>5</v>
      </c>
      <c r="I3271" s="16">
        <f>VLOOKUP(Ventas[[#This Row],[Estado]], Población[#All], 2, 0)</f>
        <v>55980000</v>
      </c>
      <c r="J3271" t="s">
        <v>61</v>
      </c>
      <c r="K3271" t="s">
        <v>64</v>
      </c>
      <c r="L3271">
        <v>2</v>
      </c>
      <c r="M3271" s="2">
        <v>50</v>
      </c>
      <c r="N3271" s="2">
        <v>60</v>
      </c>
      <c r="O3271" s="2">
        <f>Ventas[[#This Row],[Cantidad]]*Ventas[[#This Row],[Costo unitario]]</f>
        <v>100</v>
      </c>
      <c r="P3271" s="2">
        <f>Ventas[[#This Row],[Cantidad]]*Ventas[[#This Row],[Precio unitario]]</f>
        <v>120</v>
      </c>
    </row>
    <row r="3272" spans="2:16" x14ac:dyDescent="0.3">
      <c r="B3272" s="1">
        <v>42410</v>
      </c>
      <c r="C3272">
        <v>2016</v>
      </c>
      <c r="D3272" t="s">
        <v>50</v>
      </c>
      <c r="E3272">
        <v>56</v>
      </c>
      <c r="F3272" t="s">
        <v>90</v>
      </c>
      <c r="G3272" t="s">
        <v>34</v>
      </c>
      <c r="H3272" t="s">
        <v>1</v>
      </c>
      <c r="I3272" s="16">
        <f>VLOOKUP(Ventas[[#This Row],[Estado]], Población[#All], 2, 0)</f>
        <v>39240000</v>
      </c>
      <c r="J3272" t="s">
        <v>63</v>
      </c>
      <c r="K3272" t="s">
        <v>67</v>
      </c>
      <c r="L3272">
        <v>3</v>
      </c>
      <c r="M3272" s="2">
        <v>765</v>
      </c>
      <c r="N3272" s="2">
        <v>818.66666699999996</v>
      </c>
      <c r="O3272" s="2">
        <f>Ventas[[#This Row],[Cantidad]]*Ventas[[#This Row],[Costo unitario]]</f>
        <v>2295</v>
      </c>
      <c r="P3272" s="2">
        <f>Ventas[[#This Row],[Cantidad]]*Ventas[[#This Row],[Precio unitario]]</f>
        <v>2456.0000009999999</v>
      </c>
    </row>
    <row r="3273" spans="2:16" x14ac:dyDescent="0.3">
      <c r="B3273" s="1">
        <v>42476</v>
      </c>
      <c r="C3273">
        <v>2016</v>
      </c>
      <c r="D3273" t="s">
        <v>52</v>
      </c>
      <c r="E3273">
        <v>56</v>
      </c>
      <c r="F3273" t="s">
        <v>90</v>
      </c>
      <c r="G3273" t="s">
        <v>34</v>
      </c>
      <c r="H3273" t="s">
        <v>1</v>
      </c>
      <c r="I3273" s="16">
        <f>VLOOKUP(Ventas[[#This Row],[Estado]], Población[#All], 2, 0)</f>
        <v>39240000</v>
      </c>
      <c r="J3273" t="s">
        <v>63</v>
      </c>
      <c r="K3273" t="s">
        <v>77</v>
      </c>
      <c r="L3273">
        <v>3</v>
      </c>
      <c r="M3273" s="2">
        <v>567</v>
      </c>
      <c r="N3273" s="2">
        <v>589.33333300000004</v>
      </c>
      <c r="O3273" s="2">
        <f>Ventas[[#This Row],[Cantidad]]*Ventas[[#This Row],[Costo unitario]]</f>
        <v>1701</v>
      </c>
      <c r="P3273" s="2">
        <f>Ventas[[#This Row],[Cantidad]]*Ventas[[#This Row],[Precio unitario]]</f>
        <v>1767.9999990000001</v>
      </c>
    </row>
    <row r="3274" spans="2:16" hidden="1" x14ac:dyDescent="0.3">
      <c r="B3274" s="1">
        <v>42300</v>
      </c>
      <c r="C3274">
        <v>2015</v>
      </c>
      <c r="D3274" t="s">
        <v>58</v>
      </c>
      <c r="E3274">
        <v>56</v>
      </c>
      <c r="F3274" t="s">
        <v>90</v>
      </c>
      <c r="G3274" t="s">
        <v>34</v>
      </c>
      <c r="H3274" t="s">
        <v>1</v>
      </c>
      <c r="I3274" s="16">
        <f>VLOOKUP(Ventas[[#This Row],[Estado]], Población[#All], 2, 0)</f>
        <v>39240000</v>
      </c>
      <c r="J3274" t="s">
        <v>63</v>
      </c>
      <c r="K3274" t="s">
        <v>67</v>
      </c>
      <c r="L3274">
        <v>1</v>
      </c>
      <c r="M3274" s="2">
        <v>2295</v>
      </c>
      <c r="N3274" s="2">
        <v>2260</v>
      </c>
      <c r="O3274" s="2">
        <f>Ventas[[#This Row],[Cantidad]]*Ventas[[#This Row],[Costo unitario]]</f>
        <v>2295</v>
      </c>
      <c r="P3274" s="2">
        <f>Ventas[[#This Row],[Cantidad]]*Ventas[[#This Row],[Precio unitario]]</f>
        <v>2260</v>
      </c>
    </row>
    <row r="3275" spans="2:16" hidden="1" x14ac:dyDescent="0.3">
      <c r="B3275" s="1">
        <v>42300</v>
      </c>
      <c r="C3275">
        <v>2015</v>
      </c>
      <c r="D3275" t="s">
        <v>58</v>
      </c>
      <c r="E3275">
        <v>56</v>
      </c>
      <c r="F3275" t="s">
        <v>90</v>
      </c>
      <c r="G3275" t="s">
        <v>34</v>
      </c>
      <c r="H3275" t="s">
        <v>1</v>
      </c>
      <c r="I3275" s="16">
        <f>VLOOKUP(Ventas[[#This Row],[Estado]], Población[#All], 2, 0)</f>
        <v>39240000</v>
      </c>
      <c r="J3275" t="s">
        <v>62</v>
      </c>
      <c r="K3275" t="s">
        <v>72</v>
      </c>
      <c r="L3275">
        <v>1</v>
      </c>
      <c r="M3275" s="2">
        <v>135</v>
      </c>
      <c r="N3275" s="2">
        <v>149</v>
      </c>
      <c r="O3275" s="2">
        <f>Ventas[[#This Row],[Cantidad]]*Ventas[[#This Row],[Costo unitario]]</f>
        <v>135</v>
      </c>
      <c r="P3275" s="2">
        <f>Ventas[[#This Row],[Cantidad]]*Ventas[[#This Row],[Precio unitario]]</f>
        <v>149</v>
      </c>
    </row>
    <row r="3276" spans="2:16" hidden="1" x14ac:dyDescent="0.3">
      <c r="B3276" s="1">
        <v>42303</v>
      </c>
      <c r="C3276">
        <v>2015</v>
      </c>
      <c r="D3276" t="s">
        <v>58</v>
      </c>
      <c r="E3276">
        <v>56</v>
      </c>
      <c r="F3276" t="s">
        <v>90</v>
      </c>
      <c r="G3276" t="s">
        <v>34</v>
      </c>
      <c r="H3276" t="s">
        <v>1</v>
      </c>
      <c r="I3276" s="16">
        <f>VLOOKUP(Ventas[[#This Row],[Estado]], Población[#All], 2, 0)</f>
        <v>39240000</v>
      </c>
      <c r="J3276" t="s">
        <v>63</v>
      </c>
      <c r="K3276" t="s">
        <v>67</v>
      </c>
      <c r="L3276">
        <v>3</v>
      </c>
      <c r="M3276" s="2">
        <v>773.33</v>
      </c>
      <c r="N3276" s="2">
        <v>818.33333300000004</v>
      </c>
      <c r="O3276" s="2">
        <f>Ventas[[#This Row],[Cantidad]]*Ventas[[#This Row],[Costo unitario]]</f>
        <v>2319.9900000000002</v>
      </c>
      <c r="P3276" s="2">
        <f>Ventas[[#This Row],[Cantidad]]*Ventas[[#This Row],[Precio unitario]]</f>
        <v>2454.9999990000001</v>
      </c>
    </row>
    <row r="3277" spans="2:16" hidden="1" x14ac:dyDescent="0.3">
      <c r="B3277" s="1">
        <v>42279</v>
      </c>
      <c r="C3277">
        <v>2015</v>
      </c>
      <c r="D3277" t="s">
        <v>58</v>
      </c>
      <c r="E3277">
        <v>56</v>
      </c>
      <c r="F3277" t="s">
        <v>89</v>
      </c>
      <c r="G3277" t="s">
        <v>34</v>
      </c>
      <c r="H3277" t="s">
        <v>0</v>
      </c>
      <c r="I3277" s="16">
        <f>VLOOKUP(Ventas[[#This Row],[Estado]], Población[#All], 2, 0)</f>
        <v>712816</v>
      </c>
      <c r="J3277" t="s">
        <v>63</v>
      </c>
      <c r="K3277" t="s">
        <v>67</v>
      </c>
      <c r="L3277">
        <v>1</v>
      </c>
      <c r="M3277" s="2">
        <v>2320</v>
      </c>
      <c r="N3277" s="2">
        <v>2183</v>
      </c>
      <c r="O3277" s="2">
        <f>Ventas[[#This Row],[Cantidad]]*Ventas[[#This Row],[Costo unitario]]</f>
        <v>2320</v>
      </c>
      <c r="P3277" s="2">
        <f>Ventas[[#This Row],[Cantidad]]*Ventas[[#This Row],[Precio unitario]]</f>
        <v>2183</v>
      </c>
    </row>
    <row r="3278" spans="2:16" hidden="1" x14ac:dyDescent="0.3">
      <c r="B3278" s="1">
        <v>42367</v>
      </c>
      <c r="C3278">
        <v>2015</v>
      </c>
      <c r="D3278" t="s">
        <v>60</v>
      </c>
      <c r="E3278">
        <v>56</v>
      </c>
      <c r="F3278" t="s">
        <v>89</v>
      </c>
      <c r="G3278" t="s">
        <v>34</v>
      </c>
      <c r="H3278" t="s">
        <v>0</v>
      </c>
      <c r="I3278" s="16">
        <f>VLOOKUP(Ventas[[#This Row],[Estado]], Población[#All], 2, 0)</f>
        <v>712816</v>
      </c>
      <c r="J3278" t="s">
        <v>63</v>
      </c>
      <c r="K3278" t="s">
        <v>67</v>
      </c>
      <c r="L3278">
        <v>3</v>
      </c>
      <c r="M3278" s="2">
        <v>773.33</v>
      </c>
      <c r="N3278" s="2">
        <v>743.33333300000004</v>
      </c>
      <c r="O3278" s="2">
        <f>Ventas[[#This Row],[Cantidad]]*Ventas[[#This Row],[Costo unitario]]</f>
        <v>2319.9900000000002</v>
      </c>
      <c r="P3278" s="2">
        <f>Ventas[[#This Row],[Cantidad]]*Ventas[[#This Row],[Precio unitario]]</f>
        <v>2229.9999990000001</v>
      </c>
    </row>
    <row r="3279" spans="2:16" x14ac:dyDescent="0.3">
      <c r="B3279" s="1">
        <v>42370</v>
      </c>
      <c r="C3279">
        <v>2016</v>
      </c>
      <c r="D3279" t="s">
        <v>49</v>
      </c>
      <c r="E3279">
        <v>24</v>
      </c>
      <c r="F3279" t="s">
        <v>89</v>
      </c>
      <c r="G3279" t="s">
        <v>36</v>
      </c>
      <c r="H3279" t="s">
        <v>5</v>
      </c>
      <c r="I3279" s="16">
        <f>VLOOKUP(Ventas[[#This Row],[Estado]], Población[#All], 2, 0)</f>
        <v>55980000</v>
      </c>
      <c r="J3279" t="s">
        <v>62</v>
      </c>
      <c r="K3279" t="s">
        <v>70</v>
      </c>
      <c r="L3279">
        <v>3</v>
      </c>
      <c r="M3279" s="2">
        <v>378</v>
      </c>
      <c r="N3279" s="2">
        <v>465.66666700000002</v>
      </c>
      <c r="O3279" s="2">
        <f>Ventas[[#This Row],[Cantidad]]*Ventas[[#This Row],[Costo unitario]]</f>
        <v>1134</v>
      </c>
      <c r="P3279" s="2">
        <f>Ventas[[#This Row],[Cantidad]]*Ventas[[#This Row],[Precio unitario]]</f>
        <v>1397.0000010000001</v>
      </c>
    </row>
    <row r="3280" spans="2:16" x14ac:dyDescent="0.3">
      <c r="B3280" s="1">
        <v>42387</v>
      </c>
      <c r="C3280">
        <v>2016</v>
      </c>
      <c r="D3280" t="s">
        <v>49</v>
      </c>
      <c r="E3280">
        <v>24</v>
      </c>
      <c r="F3280" t="s">
        <v>89</v>
      </c>
      <c r="G3280" t="s">
        <v>36</v>
      </c>
      <c r="H3280" t="s">
        <v>5</v>
      </c>
      <c r="I3280" s="16">
        <f>VLOOKUP(Ventas[[#This Row],[Estado]], Población[#All], 2, 0)</f>
        <v>55980000</v>
      </c>
      <c r="J3280" t="s">
        <v>61</v>
      </c>
      <c r="K3280" t="s">
        <v>64</v>
      </c>
      <c r="L3280">
        <v>2</v>
      </c>
      <c r="M3280" s="2">
        <v>72.5</v>
      </c>
      <c r="N3280" s="2">
        <v>94.5</v>
      </c>
      <c r="O3280" s="2">
        <f>Ventas[[#This Row],[Cantidad]]*Ventas[[#This Row],[Costo unitario]]</f>
        <v>145</v>
      </c>
      <c r="P3280" s="2">
        <f>Ventas[[#This Row],[Cantidad]]*Ventas[[#This Row],[Precio unitario]]</f>
        <v>189</v>
      </c>
    </row>
    <row r="3281" spans="2:16" x14ac:dyDescent="0.3">
      <c r="B3281" s="1">
        <v>42387</v>
      </c>
      <c r="C3281">
        <v>2016</v>
      </c>
      <c r="D3281" t="s">
        <v>49</v>
      </c>
      <c r="E3281">
        <v>24</v>
      </c>
      <c r="F3281" t="s">
        <v>89</v>
      </c>
      <c r="G3281" t="s">
        <v>36</v>
      </c>
      <c r="H3281" t="s">
        <v>5</v>
      </c>
      <c r="I3281" s="16">
        <f>VLOOKUP(Ventas[[#This Row],[Estado]], Población[#All], 2, 0)</f>
        <v>55980000</v>
      </c>
      <c r="J3281" t="s">
        <v>61</v>
      </c>
      <c r="K3281" t="s">
        <v>64</v>
      </c>
      <c r="L3281">
        <v>1</v>
      </c>
      <c r="M3281" s="2">
        <v>750</v>
      </c>
      <c r="N3281" s="2">
        <v>1044</v>
      </c>
      <c r="O3281" s="2">
        <f>Ventas[[#This Row],[Cantidad]]*Ventas[[#This Row],[Costo unitario]]</f>
        <v>750</v>
      </c>
      <c r="P3281" s="2">
        <f>Ventas[[#This Row],[Cantidad]]*Ventas[[#This Row],[Precio unitario]]</f>
        <v>1044</v>
      </c>
    </row>
    <row r="3282" spans="2:16" x14ac:dyDescent="0.3">
      <c r="B3282" s="1">
        <v>42387</v>
      </c>
      <c r="C3282">
        <v>2016</v>
      </c>
      <c r="D3282" t="s">
        <v>49</v>
      </c>
      <c r="E3282">
        <v>24</v>
      </c>
      <c r="F3282" t="s">
        <v>89</v>
      </c>
      <c r="G3282" t="s">
        <v>36</v>
      </c>
      <c r="H3282" t="s">
        <v>5</v>
      </c>
      <c r="I3282" s="16">
        <f>VLOOKUP(Ventas[[#This Row],[Estado]], Población[#All], 2, 0)</f>
        <v>55980000</v>
      </c>
      <c r="J3282" t="s">
        <v>61</v>
      </c>
      <c r="K3282" t="s">
        <v>64</v>
      </c>
      <c r="L3282">
        <v>3</v>
      </c>
      <c r="M3282" s="2">
        <v>16</v>
      </c>
      <c r="N3282" s="2">
        <v>20.333333</v>
      </c>
      <c r="O3282" s="2">
        <f>Ventas[[#This Row],[Cantidad]]*Ventas[[#This Row],[Costo unitario]]</f>
        <v>48</v>
      </c>
      <c r="P3282" s="2">
        <f>Ventas[[#This Row],[Cantidad]]*Ventas[[#This Row],[Precio unitario]]</f>
        <v>60.999999000000003</v>
      </c>
    </row>
    <row r="3283" spans="2:16" x14ac:dyDescent="0.3">
      <c r="B3283" s="1">
        <v>42414</v>
      </c>
      <c r="C3283">
        <v>2016</v>
      </c>
      <c r="D3283" t="s">
        <v>50</v>
      </c>
      <c r="E3283">
        <v>24</v>
      </c>
      <c r="F3283" t="s">
        <v>89</v>
      </c>
      <c r="G3283" t="s">
        <v>36</v>
      </c>
      <c r="H3283" t="s">
        <v>5</v>
      </c>
      <c r="I3283" s="16">
        <f>VLOOKUP(Ventas[[#This Row],[Estado]], Población[#All], 2, 0)</f>
        <v>55980000</v>
      </c>
      <c r="J3283" t="s">
        <v>61</v>
      </c>
      <c r="K3283" t="s">
        <v>66</v>
      </c>
      <c r="L3283">
        <v>3</v>
      </c>
      <c r="M3283" s="2">
        <v>233.33</v>
      </c>
      <c r="N3283" s="2">
        <v>288</v>
      </c>
      <c r="O3283" s="2">
        <f>Ventas[[#This Row],[Cantidad]]*Ventas[[#This Row],[Costo unitario]]</f>
        <v>699.99</v>
      </c>
      <c r="P3283" s="2">
        <f>Ventas[[#This Row],[Cantidad]]*Ventas[[#This Row],[Precio unitario]]</f>
        <v>864</v>
      </c>
    </row>
    <row r="3284" spans="2:16" x14ac:dyDescent="0.3">
      <c r="B3284" s="1">
        <v>42414</v>
      </c>
      <c r="C3284">
        <v>2016</v>
      </c>
      <c r="D3284" t="s">
        <v>50</v>
      </c>
      <c r="E3284">
        <v>24</v>
      </c>
      <c r="F3284" t="s">
        <v>89</v>
      </c>
      <c r="G3284" t="s">
        <v>36</v>
      </c>
      <c r="H3284" t="s">
        <v>5</v>
      </c>
      <c r="I3284" s="16">
        <f>VLOOKUP(Ventas[[#This Row],[Estado]], Población[#All], 2, 0)</f>
        <v>55980000</v>
      </c>
      <c r="J3284" t="s">
        <v>62</v>
      </c>
      <c r="K3284" t="s">
        <v>70</v>
      </c>
      <c r="L3284">
        <v>2</v>
      </c>
      <c r="M3284" s="2">
        <v>150</v>
      </c>
      <c r="N3284" s="2">
        <v>177.5</v>
      </c>
      <c r="O3284" s="2">
        <f>Ventas[[#This Row],[Cantidad]]*Ventas[[#This Row],[Costo unitario]]</f>
        <v>300</v>
      </c>
      <c r="P3284" s="2">
        <f>Ventas[[#This Row],[Cantidad]]*Ventas[[#This Row],[Precio unitario]]</f>
        <v>355</v>
      </c>
    </row>
    <row r="3285" spans="2:16" x14ac:dyDescent="0.3">
      <c r="B3285" s="1">
        <v>42420</v>
      </c>
      <c r="C3285">
        <v>2016</v>
      </c>
      <c r="D3285" t="s">
        <v>50</v>
      </c>
      <c r="E3285">
        <v>24</v>
      </c>
      <c r="F3285" t="s">
        <v>89</v>
      </c>
      <c r="G3285" t="s">
        <v>36</v>
      </c>
      <c r="H3285" t="s">
        <v>5</v>
      </c>
      <c r="I3285" s="16">
        <f>VLOOKUP(Ventas[[#This Row],[Estado]], Población[#All], 2, 0)</f>
        <v>55980000</v>
      </c>
      <c r="J3285" t="s">
        <v>61</v>
      </c>
      <c r="K3285" t="s">
        <v>64</v>
      </c>
      <c r="L3285">
        <v>3</v>
      </c>
      <c r="M3285" s="2">
        <v>30.67</v>
      </c>
      <c r="N3285" s="2">
        <v>42.333333000000003</v>
      </c>
      <c r="O3285" s="2">
        <f>Ventas[[#This Row],[Cantidad]]*Ventas[[#This Row],[Costo unitario]]</f>
        <v>92.01</v>
      </c>
      <c r="P3285" s="2">
        <f>Ventas[[#This Row],[Cantidad]]*Ventas[[#This Row],[Precio unitario]]</f>
        <v>126.999999</v>
      </c>
    </row>
    <row r="3286" spans="2:16" x14ac:dyDescent="0.3">
      <c r="B3286" s="1">
        <v>42420</v>
      </c>
      <c r="C3286">
        <v>2016</v>
      </c>
      <c r="D3286" t="s">
        <v>50</v>
      </c>
      <c r="E3286">
        <v>24</v>
      </c>
      <c r="F3286" t="s">
        <v>89</v>
      </c>
      <c r="G3286" t="s">
        <v>36</v>
      </c>
      <c r="H3286" t="s">
        <v>5</v>
      </c>
      <c r="I3286" s="16">
        <f>VLOOKUP(Ventas[[#This Row],[Estado]], Población[#All], 2, 0)</f>
        <v>55980000</v>
      </c>
      <c r="J3286" t="s">
        <v>61</v>
      </c>
      <c r="K3286" t="s">
        <v>66</v>
      </c>
      <c r="L3286">
        <v>1</v>
      </c>
      <c r="M3286" s="2">
        <v>210</v>
      </c>
      <c r="N3286" s="2">
        <v>261</v>
      </c>
      <c r="O3286" s="2">
        <f>Ventas[[#This Row],[Cantidad]]*Ventas[[#This Row],[Costo unitario]]</f>
        <v>210</v>
      </c>
      <c r="P3286" s="2">
        <f>Ventas[[#This Row],[Cantidad]]*Ventas[[#This Row],[Precio unitario]]</f>
        <v>261</v>
      </c>
    </row>
    <row r="3287" spans="2:16" x14ac:dyDescent="0.3">
      <c r="B3287" s="1">
        <v>42439</v>
      </c>
      <c r="C3287">
        <v>2016</v>
      </c>
      <c r="D3287" t="s">
        <v>51</v>
      </c>
      <c r="E3287">
        <v>24</v>
      </c>
      <c r="F3287" t="s">
        <v>89</v>
      </c>
      <c r="G3287" t="s">
        <v>36</v>
      </c>
      <c r="H3287" t="s">
        <v>5</v>
      </c>
      <c r="I3287" s="16">
        <f>VLOOKUP(Ventas[[#This Row],[Estado]], Población[#All], 2, 0)</f>
        <v>55980000</v>
      </c>
      <c r="J3287" t="s">
        <v>61</v>
      </c>
      <c r="K3287" t="s">
        <v>64</v>
      </c>
      <c r="L3287">
        <v>1</v>
      </c>
      <c r="M3287" s="2">
        <v>575</v>
      </c>
      <c r="N3287" s="2">
        <v>717</v>
      </c>
      <c r="O3287" s="2">
        <f>Ventas[[#This Row],[Cantidad]]*Ventas[[#This Row],[Costo unitario]]</f>
        <v>575</v>
      </c>
      <c r="P3287" s="2">
        <f>Ventas[[#This Row],[Cantidad]]*Ventas[[#This Row],[Precio unitario]]</f>
        <v>717</v>
      </c>
    </row>
    <row r="3288" spans="2:16" x14ac:dyDescent="0.3">
      <c r="B3288" s="1">
        <v>42439</v>
      </c>
      <c r="C3288">
        <v>2016</v>
      </c>
      <c r="D3288" t="s">
        <v>51</v>
      </c>
      <c r="E3288">
        <v>24</v>
      </c>
      <c r="F3288" t="s">
        <v>89</v>
      </c>
      <c r="G3288" t="s">
        <v>36</v>
      </c>
      <c r="H3288" t="s">
        <v>5</v>
      </c>
      <c r="I3288" s="16">
        <f>VLOOKUP(Ventas[[#This Row],[Estado]], Población[#All], 2, 0)</f>
        <v>55980000</v>
      </c>
      <c r="J3288" t="s">
        <v>61</v>
      </c>
      <c r="K3288" t="s">
        <v>64</v>
      </c>
      <c r="L3288">
        <v>1</v>
      </c>
      <c r="M3288" s="2">
        <v>25</v>
      </c>
      <c r="N3288" s="2">
        <v>34</v>
      </c>
      <c r="O3288" s="2">
        <f>Ventas[[#This Row],[Cantidad]]*Ventas[[#This Row],[Costo unitario]]</f>
        <v>25</v>
      </c>
      <c r="P3288" s="2">
        <f>Ventas[[#This Row],[Cantidad]]*Ventas[[#This Row],[Precio unitario]]</f>
        <v>34</v>
      </c>
    </row>
    <row r="3289" spans="2:16" x14ac:dyDescent="0.3">
      <c r="B3289" s="1">
        <v>42439</v>
      </c>
      <c r="C3289">
        <v>2016</v>
      </c>
      <c r="D3289" t="s">
        <v>51</v>
      </c>
      <c r="E3289">
        <v>24</v>
      </c>
      <c r="F3289" t="s">
        <v>89</v>
      </c>
      <c r="G3289" t="s">
        <v>36</v>
      </c>
      <c r="H3289" t="s">
        <v>5</v>
      </c>
      <c r="I3289" s="16">
        <f>VLOOKUP(Ventas[[#This Row],[Estado]], Población[#All], 2, 0)</f>
        <v>55980000</v>
      </c>
      <c r="J3289" t="s">
        <v>61</v>
      </c>
      <c r="K3289" t="s">
        <v>64</v>
      </c>
      <c r="L3289">
        <v>1</v>
      </c>
      <c r="M3289" s="2">
        <v>14</v>
      </c>
      <c r="N3289" s="2">
        <v>18</v>
      </c>
      <c r="O3289" s="2">
        <f>Ventas[[#This Row],[Cantidad]]*Ventas[[#This Row],[Costo unitario]]</f>
        <v>14</v>
      </c>
      <c r="P3289" s="2">
        <f>Ventas[[#This Row],[Cantidad]]*Ventas[[#This Row],[Precio unitario]]</f>
        <v>18</v>
      </c>
    </row>
    <row r="3290" spans="2:16" x14ac:dyDescent="0.3">
      <c r="B3290" s="1">
        <v>42451</v>
      </c>
      <c r="C3290">
        <v>2016</v>
      </c>
      <c r="D3290" t="s">
        <v>51</v>
      </c>
      <c r="E3290">
        <v>24</v>
      </c>
      <c r="F3290" t="s">
        <v>89</v>
      </c>
      <c r="G3290" t="s">
        <v>36</v>
      </c>
      <c r="H3290" t="s">
        <v>5</v>
      </c>
      <c r="I3290" s="16">
        <f>VLOOKUP(Ventas[[#This Row],[Estado]], Población[#All], 2, 0)</f>
        <v>55980000</v>
      </c>
      <c r="J3290" t="s">
        <v>61</v>
      </c>
      <c r="K3290" t="s">
        <v>64</v>
      </c>
      <c r="L3290">
        <v>3</v>
      </c>
      <c r="M3290" s="2">
        <v>100</v>
      </c>
      <c r="N3290" s="2">
        <v>129.33333300000001</v>
      </c>
      <c r="O3290" s="2">
        <f>Ventas[[#This Row],[Cantidad]]*Ventas[[#This Row],[Costo unitario]]</f>
        <v>300</v>
      </c>
      <c r="P3290" s="2">
        <f>Ventas[[#This Row],[Cantidad]]*Ventas[[#This Row],[Precio unitario]]</f>
        <v>387.999999</v>
      </c>
    </row>
    <row r="3291" spans="2:16" x14ac:dyDescent="0.3">
      <c r="B3291" s="1">
        <v>42451</v>
      </c>
      <c r="C3291">
        <v>2016</v>
      </c>
      <c r="D3291" t="s">
        <v>51</v>
      </c>
      <c r="E3291">
        <v>24</v>
      </c>
      <c r="F3291" t="s">
        <v>89</v>
      </c>
      <c r="G3291" t="s">
        <v>36</v>
      </c>
      <c r="H3291" t="s">
        <v>5</v>
      </c>
      <c r="I3291" s="16">
        <f>VLOOKUP(Ventas[[#This Row],[Estado]], Población[#All], 2, 0)</f>
        <v>55980000</v>
      </c>
      <c r="J3291" t="s">
        <v>61</v>
      </c>
      <c r="K3291" t="s">
        <v>64</v>
      </c>
      <c r="L3291">
        <v>1</v>
      </c>
      <c r="M3291" s="2">
        <v>15</v>
      </c>
      <c r="N3291" s="2">
        <v>19</v>
      </c>
      <c r="O3291" s="2">
        <f>Ventas[[#This Row],[Cantidad]]*Ventas[[#This Row],[Costo unitario]]</f>
        <v>15</v>
      </c>
      <c r="P3291" s="2">
        <f>Ventas[[#This Row],[Cantidad]]*Ventas[[#This Row],[Precio unitario]]</f>
        <v>19</v>
      </c>
    </row>
    <row r="3292" spans="2:16" x14ac:dyDescent="0.3">
      <c r="B3292" s="1">
        <v>42451</v>
      </c>
      <c r="C3292">
        <v>2016</v>
      </c>
      <c r="D3292" t="s">
        <v>51</v>
      </c>
      <c r="E3292">
        <v>24</v>
      </c>
      <c r="F3292" t="s">
        <v>89</v>
      </c>
      <c r="G3292" t="s">
        <v>36</v>
      </c>
      <c r="H3292" t="s">
        <v>5</v>
      </c>
      <c r="I3292" s="16">
        <f>VLOOKUP(Ventas[[#This Row],[Estado]], Población[#All], 2, 0)</f>
        <v>55980000</v>
      </c>
      <c r="J3292" t="s">
        <v>61</v>
      </c>
      <c r="K3292" t="s">
        <v>64</v>
      </c>
      <c r="L3292">
        <v>2</v>
      </c>
      <c r="M3292" s="2">
        <v>12.5</v>
      </c>
      <c r="N3292" s="2">
        <v>16.5</v>
      </c>
      <c r="O3292" s="2">
        <f>Ventas[[#This Row],[Cantidad]]*Ventas[[#This Row],[Costo unitario]]</f>
        <v>25</v>
      </c>
      <c r="P3292" s="2">
        <f>Ventas[[#This Row],[Cantidad]]*Ventas[[#This Row],[Precio unitario]]</f>
        <v>33</v>
      </c>
    </row>
    <row r="3293" spans="2:16" x14ac:dyDescent="0.3">
      <c r="B3293" s="1">
        <v>42465</v>
      </c>
      <c r="C3293">
        <v>2016</v>
      </c>
      <c r="D3293" t="s">
        <v>52</v>
      </c>
      <c r="E3293">
        <v>24</v>
      </c>
      <c r="F3293" t="s">
        <v>89</v>
      </c>
      <c r="G3293" t="s">
        <v>36</v>
      </c>
      <c r="H3293" t="s">
        <v>5</v>
      </c>
      <c r="I3293" s="16">
        <f>VLOOKUP(Ventas[[#This Row],[Estado]], Población[#All], 2, 0)</f>
        <v>55980000</v>
      </c>
      <c r="J3293" t="s">
        <v>61</v>
      </c>
      <c r="K3293" t="s">
        <v>64</v>
      </c>
      <c r="L3293">
        <v>1</v>
      </c>
      <c r="M3293" s="2">
        <v>236</v>
      </c>
      <c r="N3293" s="2">
        <v>302</v>
      </c>
      <c r="O3293" s="2">
        <f>Ventas[[#This Row],[Cantidad]]*Ventas[[#This Row],[Costo unitario]]</f>
        <v>236</v>
      </c>
      <c r="P3293" s="2">
        <f>Ventas[[#This Row],[Cantidad]]*Ventas[[#This Row],[Precio unitario]]</f>
        <v>302</v>
      </c>
    </row>
    <row r="3294" spans="2:16" x14ac:dyDescent="0.3">
      <c r="B3294" s="1">
        <v>42470</v>
      </c>
      <c r="C3294">
        <v>2016</v>
      </c>
      <c r="D3294" t="s">
        <v>52</v>
      </c>
      <c r="E3294">
        <v>24</v>
      </c>
      <c r="F3294" t="s">
        <v>89</v>
      </c>
      <c r="G3294" t="s">
        <v>36</v>
      </c>
      <c r="H3294" t="s">
        <v>5</v>
      </c>
      <c r="I3294" s="16">
        <f>VLOOKUP(Ventas[[#This Row],[Estado]], Población[#All], 2, 0)</f>
        <v>55980000</v>
      </c>
      <c r="J3294" t="s">
        <v>61</v>
      </c>
      <c r="K3294" t="s">
        <v>64</v>
      </c>
      <c r="L3294">
        <v>3</v>
      </c>
      <c r="M3294" s="2">
        <v>13.33</v>
      </c>
      <c r="N3294" s="2">
        <v>16</v>
      </c>
      <c r="O3294" s="2">
        <f>Ventas[[#This Row],[Cantidad]]*Ventas[[#This Row],[Costo unitario]]</f>
        <v>39.99</v>
      </c>
      <c r="P3294" s="2">
        <f>Ventas[[#This Row],[Cantidad]]*Ventas[[#This Row],[Precio unitario]]</f>
        <v>48</v>
      </c>
    </row>
    <row r="3295" spans="2:16" x14ac:dyDescent="0.3">
      <c r="B3295" s="1">
        <v>42470</v>
      </c>
      <c r="C3295">
        <v>2016</v>
      </c>
      <c r="D3295" t="s">
        <v>52</v>
      </c>
      <c r="E3295">
        <v>24</v>
      </c>
      <c r="F3295" t="s">
        <v>89</v>
      </c>
      <c r="G3295" t="s">
        <v>36</v>
      </c>
      <c r="H3295" t="s">
        <v>5</v>
      </c>
      <c r="I3295" s="16">
        <f>VLOOKUP(Ventas[[#This Row],[Estado]], Población[#All], 2, 0)</f>
        <v>55980000</v>
      </c>
      <c r="J3295" t="s">
        <v>61</v>
      </c>
      <c r="K3295" t="s">
        <v>64</v>
      </c>
      <c r="L3295">
        <v>3</v>
      </c>
      <c r="M3295" s="2">
        <v>1.67</v>
      </c>
      <c r="N3295" s="2">
        <v>2</v>
      </c>
      <c r="O3295" s="2">
        <f>Ventas[[#This Row],[Cantidad]]*Ventas[[#This Row],[Costo unitario]]</f>
        <v>5.01</v>
      </c>
      <c r="P3295" s="2">
        <f>Ventas[[#This Row],[Cantidad]]*Ventas[[#This Row],[Precio unitario]]</f>
        <v>6</v>
      </c>
    </row>
    <row r="3296" spans="2:16" x14ac:dyDescent="0.3">
      <c r="B3296" s="1">
        <v>42495</v>
      </c>
      <c r="C3296">
        <v>2016</v>
      </c>
      <c r="D3296" t="s">
        <v>53</v>
      </c>
      <c r="E3296">
        <v>24</v>
      </c>
      <c r="F3296" t="s">
        <v>89</v>
      </c>
      <c r="G3296" t="s">
        <v>36</v>
      </c>
      <c r="H3296" t="s">
        <v>5</v>
      </c>
      <c r="I3296" s="16">
        <f>VLOOKUP(Ventas[[#This Row],[Estado]], Población[#All], 2, 0)</f>
        <v>55980000</v>
      </c>
      <c r="J3296" t="s">
        <v>62</v>
      </c>
      <c r="K3296" t="s">
        <v>70</v>
      </c>
      <c r="L3296">
        <v>3</v>
      </c>
      <c r="M3296" s="2">
        <v>144</v>
      </c>
      <c r="N3296" s="2">
        <v>194.66666699999999</v>
      </c>
      <c r="O3296" s="2">
        <f>Ventas[[#This Row],[Cantidad]]*Ventas[[#This Row],[Costo unitario]]</f>
        <v>432</v>
      </c>
      <c r="P3296" s="2">
        <f>Ventas[[#This Row],[Cantidad]]*Ventas[[#This Row],[Precio unitario]]</f>
        <v>584.000001</v>
      </c>
    </row>
    <row r="3297" spans="2:16" x14ac:dyDescent="0.3">
      <c r="B3297" s="1">
        <v>42503</v>
      </c>
      <c r="C3297">
        <v>2016</v>
      </c>
      <c r="D3297" t="s">
        <v>53</v>
      </c>
      <c r="E3297">
        <v>24</v>
      </c>
      <c r="F3297" t="s">
        <v>89</v>
      </c>
      <c r="G3297" t="s">
        <v>36</v>
      </c>
      <c r="H3297" t="s">
        <v>5</v>
      </c>
      <c r="I3297" s="16">
        <f>VLOOKUP(Ventas[[#This Row],[Estado]], Población[#All], 2, 0)</f>
        <v>55980000</v>
      </c>
      <c r="J3297" t="s">
        <v>61</v>
      </c>
      <c r="K3297" t="s">
        <v>64</v>
      </c>
      <c r="L3297">
        <v>3</v>
      </c>
      <c r="M3297" s="2">
        <v>10.67</v>
      </c>
      <c r="N3297" s="2">
        <v>13.333333</v>
      </c>
      <c r="O3297" s="2">
        <f>Ventas[[#This Row],[Cantidad]]*Ventas[[#This Row],[Costo unitario]]</f>
        <v>32.01</v>
      </c>
      <c r="P3297" s="2">
        <f>Ventas[[#This Row],[Cantidad]]*Ventas[[#This Row],[Precio unitario]]</f>
        <v>39.999999000000003</v>
      </c>
    </row>
    <row r="3298" spans="2:16" x14ac:dyDescent="0.3">
      <c r="B3298" s="1">
        <v>42503</v>
      </c>
      <c r="C3298">
        <v>2016</v>
      </c>
      <c r="D3298" t="s">
        <v>53</v>
      </c>
      <c r="E3298">
        <v>24</v>
      </c>
      <c r="F3298" t="s">
        <v>89</v>
      </c>
      <c r="G3298" t="s">
        <v>36</v>
      </c>
      <c r="H3298" t="s">
        <v>5</v>
      </c>
      <c r="I3298" s="16">
        <f>VLOOKUP(Ventas[[#This Row],[Estado]], Población[#All], 2, 0)</f>
        <v>55980000</v>
      </c>
      <c r="J3298" t="s">
        <v>61</v>
      </c>
      <c r="K3298" t="s">
        <v>64</v>
      </c>
      <c r="L3298">
        <v>1</v>
      </c>
      <c r="M3298" s="2">
        <v>387</v>
      </c>
      <c r="N3298" s="2">
        <v>495</v>
      </c>
      <c r="O3298" s="2">
        <f>Ventas[[#This Row],[Cantidad]]*Ventas[[#This Row],[Costo unitario]]</f>
        <v>387</v>
      </c>
      <c r="P3298" s="2">
        <f>Ventas[[#This Row],[Cantidad]]*Ventas[[#This Row],[Precio unitario]]</f>
        <v>495</v>
      </c>
    </row>
    <row r="3299" spans="2:16" x14ac:dyDescent="0.3">
      <c r="B3299" s="1">
        <v>42503</v>
      </c>
      <c r="C3299">
        <v>2016</v>
      </c>
      <c r="D3299" t="s">
        <v>53</v>
      </c>
      <c r="E3299">
        <v>24</v>
      </c>
      <c r="F3299" t="s">
        <v>89</v>
      </c>
      <c r="G3299" t="s">
        <v>36</v>
      </c>
      <c r="H3299" t="s">
        <v>5</v>
      </c>
      <c r="I3299" s="16">
        <f>VLOOKUP(Ventas[[#This Row],[Estado]], Población[#All], 2, 0)</f>
        <v>55980000</v>
      </c>
      <c r="J3299" t="s">
        <v>61</v>
      </c>
      <c r="K3299" t="s">
        <v>66</v>
      </c>
      <c r="L3299">
        <v>3</v>
      </c>
      <c r="M3299" s="2">
        <v>46.67</v>
      </c>
      <c r="N3299" s="2">
        <v>58.666666999999997</v>
      </c>
      <c r="O3299" s="2">
        <f>Ventas[[#This Row],[Cantidad]]*Ventas[[#This Row],[Costo unitario]]</f>
        <v>140.01</v>
      </c>
      <c r="P3299" s="2">
        <f>Ventas[[#This Row],[Cantidad]]*Ventas[[#This Row],[Precio unitario]]</f>
        <v>176.000001</v>
      </c>
    </row>
    <row r="3300" spans="2:16" x14ac:dyDescent="0.3">
      <c r="B3300" s="1">
        <v>42503</v>
      </c>
      <c r="C3300">
        <v>2016</v>
      </c>
      <c r="D3300" t="s">
        <v>53</v>
      </c>
      <c r="E3300">
        <v>24</v>
      </c>
      <c r="F3300" t="s">
        <v>89</v>
      </c>
      <c r="G3300" t="s">
        <v>36</v>
      </c>
      <c r="H3300" t="s">
        <v>5</v>
      </c>
      <c r="I3300" s="16">
        <f>VLOOKUP(Ventas[[#This Row],[Estado]], Población[#All], 2, 0)</f>
        <v>55980000</v>
      </c>
      <c r="J3300" t="s">
        <v>62</v>
      </c>
      <c r="K3300" t="s">
        <v>70</v>
      </c>
      <c r="L3300">
        <v>1</v>
      </c>
      <c r="M3300" s="2">
        <v>950</v>
      </c>
      <c r="N3300" s="2">
        <v>1146</v>
      </c>
      <c r="O3300" s="2">
        <f>Ventas[[#This Row],[Cantidad]]*Ventas[[#This Row],[Costo unitario]]</f>
        <v>950</v>
      </c>
      <c r="P3300" s="2">
        <f>Ventas[[#This Row],[Cantidad]]*Ventas[[#This Row],[Precio unitario]]</f>
        <v>1146</v>
      </c>
    </row>
    <row r="3301" spans="2:16" x14ac:dyDescent="0.3">
      <c r="B3301" s="1">
        <v>42530</v>
      </c>
      <c r="C3301">
        <v>2016</v>
      </c>
      <c r="D3301" t="s">
        <v>54</v>
      </c>
      <c r="E3301">
        <v>24</v>
      </c>
      <c r="F3301" t="s">
        <v>89</v>
      </c>
      <c r="G3301" t="s">
        <v>36</v>
      </c>
      <c r="H3301" t="s">
        <v>5</v>
      </c>
      <c r="I3301" s="16">
        <f>VLOOKUP(Ventas[[#This Row],[Estado]], Población[#All], 2, 0)</f>
        <v>55980000</v>
      </c>
      <c r="J3301" t="s">
        <v>61</v>
      </c>
      <c r="K3301" t="s">
        <v>64</v>
      </c>
      <c r="L3301">
        <v>1</v>
      </c>
      <c r="M3301" s="2">
        <v>125</v>
      </c>
      <c r="N3301" s="2">
        <v>167</v>
      </c>
      <c r="O3301" s="2">
        <f>Ventas[[#This Row],[Cantidad]]*Ventas[[#This Row],[Costo unitario]]</f>
        <v>125</v>
      </c>
      <c r="P3301" s="2">
        <f>Ventas[[#This Row],[Cantidad]]*Ventas[[#This Row],[Precio unitario]]</f>
        <v>167</v>
      </c>
    </row>
    <row r="3302" spans="2:16" x14ac:dyDescent="0.3">
      <c r="B3302" s="1">
        <v>42530</v>
      </c>
      <c r="C3302">
        <v>2016</v>
      </c>
      <c r="D3302" t="s">
        <v>54</v>
      </c>
      <c r="E3302">
        <v>24</v>
      </c>
      <c r="F3302" t="s">
        <v>89</v>
      </c>
      <c r="G3302" t="s">
        <v>36</v>
      </c>
      <c r="H3302" t="s">
        <v>5</v>
      </c>
      <c r="I3302" s="16">
        <f>VLOOKUP(Ventas[[#This Row],[Estado]], Población[#All], 2, 0)</f>
        <v>55980000</v>
      </c>
      <c r="J3302" t="s">
        <v>61</v>
      </c>
      <c r="K3302" t="s">
        <v>64</v>
      </c>
      <c r="L3302">
        <v>3</v>
      </c>
      <c r="M3302" s="2">
        <v>81.67</v>
      </c>
      <c r="N3302" s="2">
        <v>99.666667000000004</v>
      </c>
      <c r="O3302" s="2">
        <f>Ventas[[#This Row],[Cantidad]]*Ventas[[#This Row],[Costo unitario]]</f>
        <v>245.01</v>
      </c>
      <c r="P3302" s="2">
        <f>Ventas[[#This Row],[Cantidad]]*Ventas[[#This Row],[Precio unitario]]</f>
        <v>299.000001</v>
      </c>
    </row>
    <row r="3303" spans="2:16" x14ac:dyDescent="0.3">
      <c r="B3303" s="1">
        <v>42551</v>
      </c>
      <c r="C3303">
        <v>2016</v>
      </c>
      <c r="D3303" t="s">
        <v>54</v>
      </c>
      <c r="E3303">
        <v>24</v>
      </c>
      <c r="F3303" t="s">
        <v>89</v>
      </c>
      <c r="G3303" t="s">
        <v>36</v>
      </c>
      <c r="H3303" t="s">
        <v>5</v>
      </c>
      <c r="I3303" s="16">
        <f>VLOOKUP(Ventas[[#This Row],[Estado]], Población[#All], 2, 0)</f>
        <v>55980000</v>
      </c>
      <c r="J3303" t="s">
        <v>61</v>
      </c>
      <c r="K3303" t="s">
        <v>64</v>
      </c>
      <c r="L3303">
        <v>2</v>
      </c>
      <c r="M3303" s="2">
        <v>42.5</v>
      </c>
      <c r="N3303" s="2">
        <v>57.5</v>
      </c>
      <c r="O3303" s="2">
        <f>Ventas[[#This Row],[Cantidad]]*Ventas[[#This Row],[Costo unitario]]</f>
        <v>85</v>
      </c>
      <c r="P3303" s="2">
        <f>Ventas[[#This Row],[Cantidad]]*Ventas[[#This Row],[Precio unitario]]</f>
        <v>115</v>
      </c>
    </row>
    <row r="3304" spans="2:16" x14ac:dyDescent="0.3">
      <c r="B3304" s="1">
        <v>42556</v>
      </c>
      <c r="C3304">
        <v>2016</v>
      </c>
      <c r="D3304" t="s">
        <v>55</v>
      </c>
      <c r="E3304">
        <v>24</v>
      </c>
      <c r="F3304" t="s">
        <v>89</v>
      </c>
      <c r="G3304" t="s">
        <v>36</v>
      </c>
      <c r="H3304" t="s">
        <v>5</v>
      </c>
      <c r="I3304" s="16">
        <f>VLOOKUP(Ventas[[#This Row],[Estado]], Población[#All], 2, 0)</f>
        <v>55980000</v>
      </c>
      <c r="J3304" t="s">
        <v>61</v>
      </c>
      <c r="K3304" t="s">
        <v>64</v>
      </c>
      <c r="L3304">
        <v>1</v>
      </c>
      <c r="M3304" s="2">
        <v>30</v>
      </c>
      <c r="N3304" s="2">
        <v>40</v>
      </c>
      <c r="O3304" s="2">
        <f>Ventas[[#This Row],[Cantidad]]*Ventas[[#This Row],[Costo unitario]]</f>
        <v>30</v>
      </c>
      <c r="P3304" s="2">
        <f>Ventas[[#This Row],[Cantidad]]*Ventas[[#This Row],[Precio unitario]]</f>
        <v>40</v>
      </c>
    </row>
    <row r="3305" spans="2:16" x14ac:dyDescent="0.3">
      <c r="B3305" s="1">
        <v>42556</v>
      </c>
      <c r="C3305">
        <v>2016</v>
      </c>
      <c r="D3305" t="s">
        <v>55</v>
      </c>
      <c r="E3305">
        <v>24</v>
      </c>
      <c r="F3305" t="s">
        <v>89</v>
      </c>
      <c r="G3305" t="s">
        <v>36</v>
      </c>
      <c r="H3305" t="s">
        <v>5</v>
      </c>
      <c r="I3305" s="16">
        <f>VLOOKUP(Ventas[[#This Row],[Estado]], Población[#All], 2, 0)</f>
        <v>55980000</v>
      </c>
      <c r="J3305" t="s">
        <v>61</v>
      </c>
      <c r="K3305" t="s">
        <v>64</v>
      </c>
      <c r="L3305">
        <v>2</v>
      </c>
      <c r="M3305" s="2">
        <v>525</v>
      </c>
      <c r="N3305" s="2">
        <v>659</v>
      </c>
      <c r="O3305" s="2">
        <f>Ventas[[#This Row],[Cantidad]]*Ventas[[#This Row],[Costo unitario]]</f>
        <v>1050</v>
      </c>
      <c r="P3305" s="2">
        <f>Ventas[[#This Row],[Cantidad]]*Ventas[[#This Row],[Precio unitario]]</f>
        <v>1318</v>
      </c>
    </row>
    <row r="3306" spans="2:16" x14ac:dyDescent="0.3">
      <c r="B3306" s="1">
        <v>42556</v>
      </c>
      <c r="C3306">
        <v>2016</v>
      </c>
      <c r="D3306" t="s">
        <v>55</v>
      </c>
      <c r="E3306">
        <v>24</v>
      </c>
      <c r="F3306" t="s">
        <v>89</v>
      </c>
      <c r="G3306" t="s">
        <v>36</v>
      </c>
      <c r="H3306" t="s">
        <v>5</v>
      </c>
      <c r="I3306" s="16">
        <f>VLOOKUP(Ventas[[#This Row],[Estado]], Población[#All], 2, 0)</f>
        <v>55980000</v>
      </c>
      <c r="J3306" t="s">
        <v>61</v>
      </c>
      <c r="K3306" t="s">
        <v>64</v>
      </c>
      <c r="L3306">
        <v>1</v>
      </c>
      <c r="M3306" s="2">
        <v>50</v>
      </c>
      <c r="N3306" s="2">
        <v>68</v>
      </c>
      <c r="O3306" s="2">
        <f>Ventas[[#This Row],[Cantidad]]*Ventas[[#This Row],[Costo unitario]]</f>
        <v>50</v>
      </c>
      <c r="P3306" s="2">
        <f>Ventas[[#This Row],[Cantidad]]*Ventas[[#This Row],[Precio unitario]]</f>
        <v>68</v>
      </c>
    </row>
    <row r="3307" spans="2:16" x14ac:dyDescent="0.3">
      <c r="B3307" s="1">
        <v>42560</v>
      </c>
      <c r="C3307">
        <v>2016</v>
      </c>
      <c r="D3307" t="s">
        <v>55</v>
      </c>
      <c r="E3307">
        <v>24</v>
      </c>
      <c r="F3307" t="s">
        <v>89</v>
      </c>
      <c r="G3307" t="s">
        <v>36</v>
      </c>
      <c r="H3307" t="s">
        <v>5</v>
      </c>
      <c r="I3307" s="16">
        <f>VLOOKUP(Ventas[[#This Row],[Estado]], Población[#All], 2, 0)</f>
        <v>55980000</v>
      </c>
      <c r="J3307" t="s">
        <v>61</v>
      </c>
      <c r="K3307" t="s">
        <v>64</v>
      </c>
      <c r="L3307">
        <v>2</v>
      </c>
      <c r="M3307" s="2">
        <v>17.5</v>
      </c>
      <c r="N3307" s="2">
        <v>22</v>
      </c>
      <c r="O3307" s="2">
        <f>Ventas[[#This Row],[Cantidad]]*Ventas[[#This Row],[Costo unitario]]</f>
        <v>35</v>
      </c>
      <c r="P3307" s="2">
        <f>Ventas[[#This Row],[Cantidad]]*Ventas[[#This Row],[Precio unitario]]</f>
        <v>44</v>
      </c>
    </row>
    <row r="3308" spans="2:16" x14ac:dyDescent="0.3">
      <c r="B3308" s="1">
        <v>42560</v>
      </c>
      <c r="C3308">
        <v>2016</v>
      </c>
      <c r="D3308" t="s">
        <v>55</v>
      </c>
      <c r="E3308">
        <v>24</v>
      </c>
      <c r="F3308" t="s">
        <v>89</v>
      </c>
      <c r="G3308" t="s">
        <v>36</v>
      </c>
      <c r="H3308" t="s">
        <v>5</v>
      </c>
      <c r="I3308" s="16">
        <f>VLOOKUP(Ventas[[#This Row],[Estado]], Población[#All], 2, 0)</f>
        <v>55980000</v>
      </c>
      <c r="J3308" t="s">
        <v>61</v>
      </c>
      <c r="K3308" t="s">
        <v>64</v>
      </c>
      <c r="L3308">
        <v>1</v>
      </c>
      <c r="M3308" s="2">
        <v>14</v>
      </c>
      <c r="N3308" s="2">
        <v>18</v>
      </c>
      <c r="O3308" s="2">
        <f>Ventas[[#This Row],[Cantidad]]*Ventas[[#This Row],[Costo unitario]]</f>
        <v>14</v>
      </c>
      <c r="P3308" s="2">
        <f>Ventas[[#This Row],[Cantidad]]*Ventas[[#This Row],[Precio unitario]]</f>
        <v>18</v>
      </c>
    </row>
    <row r="3309" spans="2:16" x14ac:dyDescent="0.3">
      <c r="B3309" s="1">
        <v>42568</v>
      </c>
      <c r="C3309">
        <v>2016</v>
      </c>
      <c r="D3309" t="s">
        <v>55</v>
      </c>
      <c r="E3309">
        <v>24</v>
      </c>
      <c r="F3309" t="s">
        <v>89</v>
      </c>
      <c r="G3309" t="s">
        <v>36</v>
      </c>
      <c r="H3309" t="s">
        <v>5</v>
      </c>
      <c r="I3309" s="16">
        <f>VLOOKUP(Ventas[[#This Row],[Estado]], Población[#All], 2, 0)</f>
        <v>55980000</v>
      </c>
      <c r="J3309" t="s">
        <v>61</v>
      </c>
      <c r="K3309" t="s">
        <v>64</v>
      </c>
      <c r="L3309">
        <v>3</v>
      </c>
      <c r="M3309" s="2">
        <v>33.33</v>
      </c>
      <c r="N3309" s="2">
        <v>40.666666999999997</v>
      </c>
      <c r="O3309" s="2">
        <f>Ventas[[#This Row],[Cantidad]]*Ventas[[#This Row],[Costo unitario]]</f>
        <v>99.99</v>
      </c>
      <c r="P3309" s="2">
        <f>Ventas[[#This Row],[Cantidad]]*Ventas[[#This Row],[Precio unitario]]</f>
        <v>122.000001</v>
      </c>
    </row>
    <row r="3310" spans="2:16" x14ac:dyDescent="0.3">
      <c r="B3310" s="1">
        <v>42568</v>
      </c>
      <c r="C3310">
        <v>2016</v>
      </c>
      <c r="D3310" t="s">
        <v>55</v>
      </c>
      <c r="E3310">
        <v>24</v>
      </c>
      <c r="F3310" t="s">
        <v>89</v>
      </c>
      <c r="G3310" t="s">
        <v>36</v>
      </c>
      <c r="H3310" t="s">
        <v>5</v>
      </c>
      <c r="I3310" s="16">
        <f>VLOOKUP(Ventas[[#This Row],[Estado]], Población[#All], 2, 0)</f>
        <v>55980000</v>
      </c>
      <c r="J3310" t="s">
        <v>61</v>
      </c>
      <c r="K3310" t="s">
        <v>64</v>
      </c>
      <c r="L3310">
        <v>3</v>
      </c>
      <c r="M3310" s="2">
        <v>96.67</v>
      </c>
      <c r="N3310" s="2">
        <v>127.333333</v>
      </c>
      <c r="O3310" s="2">
        <f>Ventas[[#This Row],[Cantidad]]*Ventas[[#This Row],[Costo unitario]]</f>
        <v>290.01</v>
      </c>
      <c r="P3310" s="2">
        <f>Ventas[[#This Row],[Cantidad]]*Ventas[[#This Row],[Precio unitario]]</f>
        <v>381.999999</v>
      </c>
    </row>
    <row r="3311" spans="2:16" x14ac:dyDescent="0.3">
      <c r="B3311" s="1">
        <v>42568</v>
      </c>
      <c r="C3311">
        <v>2016</v>
      </c>
      <c r="D3311" t="s">
        <v>55</v>
      </c>
      <c r="E3311">
        <v>24</v>
      </c>
      <c r="F3311" t="s">
        <v>89</v>
      </c>
      <c r="G3311" t="s">
        <v>36</v>
      </c>
      <c r="H3311" t="s">
        <v>5</v>
      </c>
      <c r="I3311" s="16">
        <f>VLOOKUP(Ventas[[#This Row],[Estado]], Población[#All], 2, 0)</f>
        <v>55980000</v>
      </c>
      <c r="J3311" t="s">
        <v>61</v>
      </c>
      <c r="K3311" t="s">
        <v>66</v>
      </c>
      <c r="L3311">
        <v>3</v>
      </c>
      <c r="M3311" s="2">
        <v>303.33</v>
      </c>
      <c r="N3311" s="2">
        <v>371</v>
      </c>
      <c r="O3311" s="2">
        <f>Ventas[[#This Row],[Cantidad]]*Ventas[[#This Row],[Costo unitario]]</f>
        <v>909.99</v>
      </c>
      <c r="P3311" s="2">
        <f>Ventas[[#This Row],[Cantidad]]*Ventas[[#This Row],[Precio unitario]]</f>
        <v>1113</v>
      </c>
    </row>
    <row r="3312" spans="2:16" hidden="1" x14ac:dyDescent="0.3">
      <c r="B3312" s="1">
        <v>42228</v>
      </c>
      <c r="C3312">
        <v>2015</v>
      </c>
      <c r="D3312" t="s">
        <v>56</v>
      </c>
      <c r="E3312">
        <v>24</v>
      </c>
      <c r="F3312" t="s">
        <v>89</v>
      </c>
      <c r="G3312" t="s">
        <v>36</v>
      </c>
      <c r="H3312" t="s">
        <v>5</v>
      </c>
      <c r="I3312" s="16">
        <f>VLOOKUP(Ventas[[#This Row],[Estado]], Población[#All], 2, 0)</f>
        <v>55980000</v>
      </c>
      <c r="J3312" t="s">
        <v>61</v>
      </c>
      <c r="K3312" t="s">
        <v>64</v>
      </c>
      <c r="L3312">
        <v>1</v>
      </c>
      <c r="M3312" s="2">
        <v>575</v>
      </c>
      <c r="N3312" s="2">
        <v>666</v>
      </c>
      <c r="O3312" s="2">
        <f>Ventas[[#This Row],[Cantidad]]*Ventas[[#This Row],[Costo unitario]]</f>
        <v>575</v>
      </c>
      <c r="P3312" s="2">
        <f>Ventas[[#This Row],[Cantidad]]*Ventas[[#This Row],[Precio unitario]]</f>
        <v>666</v>
      </c>
    </row>
    <row r="3313" spans="2:16" hidden="1" x14ac:dyDescent="0.3">
      <c r="B3313" s="1">
        <v>42228</v>
      </c>
      <c r="C3313">
        <v>2015</v>
      </c>
      <c r="D3313" t="s">
        <v>56</v>
      </c>
      <c r="E3313">
        <v>24</v>
      </c>
      <c r="F3313" t="s">
        <v>89</v>
      </c>
      <c r="G3313" t="s">
        <v>36</v>
      </c>
      <c r="H3313" t="s">
        <v>5</v>
      </c>
      <c r="I3313" s="16">
        <f>VLOOKUP(Ventas[[#This Row],[Estado]], Población[#All], 2, 0)</f>
        <v>55980000</v>
      </c>
      <c r="J3313" t="s">
        <v>61</v>
      </c>
      <c r="K3313" t="s">
        <v>64</v>
      </c>
      <c r="L3313">
        <v>3</v>
      </c>
      <c r="M3313" s="2">
        <v>26.67</v>
      </c>
      <c r="N3313" s="2">
        <v>30.666667</v>
      </c>
      <c r="O3313" s="2">
        <f>Ventas[[#This Row],[Cantidad]]*Ventas[[#This Row],[Costo unitario]]</f>
        <v>80.010000000000005</v>
      </c>
      <c r="P3313" s="2">
        <f>Ventas[[#This Row],[Cantidad]]*Ventas[[#This Row],[Precio unitario]]</f>
        <v>92.000000999999997</v>
      </c>
    </row>
    <row r="3314" spans="2:16" hidden="1" x14ac:dyDescent="0.3">
      <c r="B3314" s="1">
        <v>42228</v>
      </c>
      <c r="C3314">
        <v>2015</v>
      </c>
      <c r="D3314" t="s">
        <v>56</v>
      </c>
      <c r="E3314">
        <v>24</v>
      </c>
      <c r="F3314" t="s">
        <v>89</v>
      </c>
      <c r="G3314" t="s">
        <v>36</v>
      </c>
      <c r="H3314" t="s">
        <v>5</v>
      </c>
      <c r="I3314" s="16">
        <f>VLOOKUP(Ventas[[#This Row],[Estado]], Población[#All], 2, 0)</f>
        <v>55980000</v>
      </c>
      <c r="J3314" t="s">
        <v>61</v>
      </c>
      <c r="K3314" t="s">
        <v>66</v>
      </c>
      <c r="L3314">
        <v>1</v>
      </c>
      <c r="M3314" s="2">
        <v>840</v>
      </c>
      <c r="N3314" s="2">
        <v>1014</v>
      </c>
      <c r="O3314" s="2">
        <f>Ventas[[#This Row],[Cantidad]]*Ventas[[#This Row],[Costo unitario]]</f>
        <v>840</v>
      </c>
      <c r="P3314" s="2">
        <f>Ventas[[#This Row],[Cantidad]]*Ventas[[#This Row],[Precio unitario]]</f>
        <v>1014</v>
      </c>
    </row>
    <row r="3315" spans="2:16" hidden="1" x14ac:dyDescent="0.3">
      <c r="B3315" s="1">
        <v>42230</v>
      </c>
      <c r="C3315">
        <v>2015</v>
      </c>
      <c r="D3315" t="s">
        <v>56</v>
      </c>
      <c r="E3315">
        <v>24</v>
      </c>
      <c r="F3315" t="s">
        <v>89</v>
      </c>
      <c r="G3315" t="s">
        <v>36</v>
      </c>
      <c r="H3315" t="s">
        <v>5</v>
      </c>
      <c r="I3315" s="16">
        <f>VLOOKUP(Ventas[[#This Row],[Estado]], Población[#All], 2, 0)</f>
        <v>55980000</v>
      </c>
      <c r="J3315" t="s">
        <v>62</v>
      </c>
      <c r="K3315" t="s">
        <v>70</v>
      </c>
      <c r="L3315">
        <v>1</v>
      </c>
      <c r="M3315" s="2">
        <v>500</v>
      </c>
      <c r="N3315" s="2">
        <v>582</v>
      </c>
      <c r="O3315" s="2">
        <f>Ventas[[#This Row],[Cantidad]]*Ventas[[#This Row],[Costo unitario]]</f>
        <v>500</v>
      </c>
      <c r="P3315" s="2">
        <f>Ventas[[#This Row],[Cantidad]]*Ventas[[#This Row],[Precio unitario]]</f>
        <v>582</v>
      </c>
    </row>
    <row r="3316" spans="2:16" hidden="1" x14ac:dyDescent="0.3">
      <c r="B3316" s="1">
        <v>42257</v>
      </c>
      <c r="C3316">
        <v>2015</v>
      </c>
      <c r="D3316" t="s">
        <v>57</v>
      </c>
      <c r="E3316">
        <v>24</v>
      </c>
      <c r="F3316" t="s">
        <v>89</v>
      </c>
      <c r="G3316" t="s">
        <v>36</v>
      </c>
      <c r="H3316" t="s">
        <v>5</v>
      </c>
      <c r="I3316" s="16">
        <f>VLOOKUP(Ventas[[#This Row],[Estado]], Población[#All], 2, 0)</f>
        <v>55980000</v>
      </c>
      <c r="J3316" t="s">
        <v>62</v>
      </c>
      <c r="K3316" t="s">
        <v>70</v>
      </c>
      <c r="L3316">
        <v>1</v>
      </c>
      <c r="M3316" s="2">
        <v>750</v>
      </c>
      <c r="N3316" s="2">
        <v>809</v>
      </c>
      <c r="O3316" s="2">
        <f>Ventas[[#This Row],[Cantidad]]*Ventas[[#This Row],[Costo unitario]]</f>
        <v>750</v>
      </c>
      <c r="P3316" s="2">
        <f>Ventas[[#This Row],[Cantidad]]*Ventas[[#This Row],[Precio unitario]]</f>
        <v>809</v>
      </c>
    </row>
    <row r="3317" spans="2:16" hidden="1" x14ac:dyDescent="0.3">
      <c r="B3317" s="1">
        <v>42261</v>
      </c>
      <c r="C3317">
        <v>2015</v>
      </c>
      <c r="D3317" t="s">
        <v>57</v>
      </c>
      <c r="E3317">
        <v>24</v>
      </c>
      <c r="F3317" t="s">
        <v>89</v>
      </c>
      <c r="G3317" t="s">
        <v>36</v>
      </c>
      <c r="H3317" t="s">
        <v>5</v>
      </c>
      <c r="I3317" s="16">
        <f>VLOOKUP(Ventas[[#This Row],[Estado]], Población[#All], 2, 0)</f>
        <v>55980000</v>
      </c>
      <c r="J3317" t="s">
        <v>61</v>
      </c>
      <c r="K3317" t="s">
        <v>64</v>
      </c>
      <c r="L3317">
        <v>1</v>
      </c>
      <c r="M3317" s="2">
        <v>450</v>
      </c>
      <c r="N3317" s="2">
        <v>514</v>
      </c>
      <c r="O3317" s="2">
        <f>Ventas[[#This Row],[Cantidad]]*Ventas[[#This Row],[Costo unitario]]</f>
        <v>450</v>
      </c>
      <c r="P3317" s="2">
        <f>Ventas[[#This Row],[Cantidad]]*Ventas[[#This Row],[Precio unitario]]</f>
        <v>514</v>
      </c>
    </row>
    <row r="3318" spans="2:16" hidden="1" x14ac:dyDescent="0.3">
      <c r="B3318" s="1">
        <v>42261</v>
      </c>
      <c r="C3318">
        <v>2015</v>
      </c>
      <c r="D3318" t="s">
        <v>57</v>
      </c>
      <c r="E3318">
        <v>24</v>
      </c>
      <c r="F3318" t="s">
        <v>89</v>
      </c>
      <c r="G3318" t="s">
        <v>36</v>
      </c>
      <c r="H3318" t="s">
        <v>5</v>
      </c>
      <c r="I3318" s="16">
        <f>VLOOKUP(Ventas[[#This Row],[Estado]], Población[#All], 2, 0)</f>
        <v>55980000</v>
      </c>
      <c r="J3318" t="s">
        <v>62</v>
      </c>
      <c r="K3318" t="s">
        <v>70</v>
      </c>
      <c r="L3318">
        <v>1</v>
      </c>
      <c r="M3318" s="2">
        <v>1026</v>
      </c>
      <c r="N3318" s="2">
        <v>1082</v>
      </c>
      <c r="O3318" s="2">
        <f>Ventas[[#This Row],[Cantidad]]*Ventas[[#This Row],[Costo unitario]]</f>
        <v>1026</v>
      </c>
      <c r="P3318" s="2">
        <f>Ventas[[#This Row],[Cantidad]]*Ventas[[#This Row],[Precio unitario]]</f>
        <v>1082</v>
      </c>
    </row>
    <row r="3319" spans="2:16" hidden="1" x14ac:dyDescent="0.3">
      <c r="B3319" s="1">
        <v>42274</v>
      </c>
      <c r="C3319">
        <v>2015</v>
      </c>
      <c r="D3319" t="s">
        <v>57</v>
      </c>
      <c r="E3319">
        <v>24</v>
      </c>
      <c r="F3319" t="s">
        <v>89</v>
      </c>
      <c r="G3319" t="s">
        <v>36</v>
      </c>
      <c r="H3319" t="s">
        <v>5</v>
      </c>
      <c r="I3319" s="16">
        <f>VLOOKUP(Ventas[[#This Row],[Estado]], Población[#All], 2, 0)</f>
        <v>55980000</v>
      </c>
      <c r="J3319" t="s">
        <v>61</v>
      </c>
      <c r="K3319" t="s">
        <v>64</v>
      </c>
      <c r="L3319">
        <v>3</v>
      </c>
      <c r="M3319" s="2">
        <v>350</v>
      </c>
      <c r="N3319" s="2">
        <v>375.33333299999998</v>
      </c>
      <c r="O3319" s="2">
        <f>Ventas[[#This Row],[Cantidad]]*Ventas[[#This Row],[Costo unitario]]</f>
        <v>1050</v>
      </c>
      <c r="P3319" s="2">
        <f>Ventas[[#This Row],[Cantidad]]*Ventas[[#This Row],[Precio unitario]]</f>
        <v>1125.9999989999999</v>
      </c>
    </row>
    <row r="3320" spans="2:16" hidden="1" x14ac:dyDescent="0.3">
      <c r="B3320" s="1">
        <v>42274</v>
      </c>
      <c r="C3320">
        <v>2015</v>
      </c>
      <c r="D3320" t="s">
        <v>57</v>
      </c>
      <c r="E3320">
        <v>24</v>
      </c>
      <c r="F3320" t="s">
        <v>89</v>
      </c>
      <c r="G3320" t="s">
        <v>36</v>
      </c>
      <c r="H3320" t="s">
        <v>5</v>
      </c>
      <c r="I3320" s="16">
        <f>VLOOKUP(Ventas[[#This Row],[Estado]], Población[#All], 2, 0)</f>
        <v>55980000</v>
      </c>
      <c r="J3320" t="s">
        <v>61</v>
      </c>
      <c r="K3320" t="s">
        <v>64</v>
      </c>
      <c r="L3320">
        <v>3</v>
      </c>
      <c r="M3320" s="2">
        <v>33.33</v>
      </c>
      <c r="N3320" s="2">
        <v>40</v>
      </c>
      <c r="O3320" s="2">
        <f>Ventas[[#This Row],[Cantidad]]*Ventas[[#This Row],[Costo unitario]]</f>
        <v>99.99</v>
      </c>
      <c r="P3320" s="2">
        <f>Ventas[[#This Row],[Cantidad]]*Ventas[[#This Row],[Precio unitario]]</f>
        <v>120</v>
      </c>
    </row>
    <row r="3321" spans="2:16" hidden="1" x14ac:dyDescent="0.3">
      <c r="B3321" s="1">
        <v>42274</v>
      </c>
      <c r="C3321">
        <v>2015</v>
      </c>
      <c r="D3321" t="s">
        <v>57</v>
      </c>
      <c r="E3321">
        <v>24</v>
      </c>
      <c r="F3321" t="s">
        <v>89</v>
      </c>
      <c r="G3321" t="s">
        <v>36</v>
      </c>
      <c r="H3321" t="s">
        <v>5</v>
      </c>
      <c r="I3321" s="16">
        <f>VLOOKUP(Ventas[[#This Row],[Estado]], Población[#All], 2, 0)</f>
        <v>55980000</v>
      </c>
      <c r="J3321" t="s">
        <v>61</v>
      </c>
      <c r="K3321" t="s">
        <v>64</v>
      </c>
      <c r="L3321">
        <v>2</v>
      </c>
      <c r="M3321" s="2">
        <v>20.5</v>
      </c>
      <c r="N3321" s="2">
        <v>22</v>
      </c>
      <c r="O3321" s="2">
        <f>Ventas[[#This Row],[Cantidad]]*Ventas[[#This Row],[Costo unitario]]</f>
        <v>41</v>
      </c>
      <c r="P3321" s="2">
        <f>Ventas[[#This Row],[Cantidad]]*Ventas[[#This Row],[Precio unitario]]</f>
        <v>44</v>
      </c>
    </row>
    <row r="3322" spans="2:16" hidden="1" x14ac:dyDescent="0.3">
      <c r="B3322" s="1">
        <v>42279</v>
      </c>
      <c r="C3322">
        <v>2015</v>
      </c>
      <c r="D3322" t="s">
        <v>58</v>
      </c>
      <c r="E3322">
        <v>24</v>
      </c>
      <c r="F3322" t="s">
        <v>89</v>
      </c>
      <c r="G3322" t="s">
        <v>36</v>
      </c>
      <c r="H3322" t="s">
        <v>5</v>
      </c>
      <c r="I3322" s="16">
        <f>VLOOKUP(Ventas[[#This Row],[Estado]], Población[#All], 2, 0)</f>
        <v>55980000</v>
      </c>
      <c r="J3322" t="s">
        <v>61</v>
      </c>
      <c r="K3322" t="s">
        <v>64</v>
      </c>
      <c r="L3322">
        <v>1</v>
      </c>
      <c r="M3322" s="2">
        <v>72</v>
      </c>
      <c r="N3322" s="2">
        <v>82</v>
      </c>
      <c r="O3322" s="2">
        <f>Ventas[[#This Row],[Cantidad]]*Ventas[[#This Row],[Costo unitario]]</f>
        <v>72</v>
      </c>
      <c r="P3322" s="2">
        <f>Ventas[[#This Row],[Cantidad]]*Ventas[[#This Row],[Precio unitario]]</f>
        <v>82</v>
      </c>
    </row>
    <row r="3323" spans="2:16" hidden="1" x14ac:dyDescent="0.3">
      <c r="B3323" s="1">
        <v>42279</v>
      </c>
      <c r="C3323">
        <v>2015</v>
      </c>
      <c r="D3323" t="s">
        <v>58</v>
      </c>
      <c r="E3323">
        <v>24</v>
      </c>
      <c r="F3323" t="s">
        <v>89</v>
      </c>
      <c r="G3323" t="s">
        <v>36</v>
      </c>
      <c r="H3323" t="s">
        <v>5</v>
      </c>
      <c r="I3323" s="16">
        <f>VLOOKUP(Ventas[[#This Row],[Estado]], Población[#All], 2, 0)</f>
        <v>55980000</v>
      </c>
      <c r="J3323" t="s">
        <v>61</v>
      </c>
      <c r="K3323" t="s">
        <v>66</v>
      </c>
      <c r="L3323">
        <v>1</v>
      </c>
      <c r="M3323" s="2">
        <v>1015</v>
      </c>
      <c r="N3323" s="2">
        <v>1056</v>
      </c>
      <c r="O3323" s="2">
        <f>Ventas[[#This Row],[Cantidad]]*Ventas[[#This Row],[Costo unitario]]</f>
        <v>1015</v>
      </c>
      <c r="P3323" s="2">
        <f>Ventas[[#This Row],[Cantidad]]*Ventas[[#This Row],[Precio unitario]]</f>
        <v>1056</v>
      </c>
    </row>
    <row r="3324" spans="2:16" hidden="1" x14ac:dyDescent="0.3">
      <c r="B3324" s="1">
        <v>42293</v>
      </c>
      <c r="C3324">
        <v>2015</v>
      </c>
      <c r="D3324" t="s">
        <v>58</v>
      </c>
      <c r="E3324">
        <v>24</v>
      </c>
      <c r="F3324" t="s">
        <v>89</v>
      </c>
      <c r="G3324" t="s">
        <v>36</v>
      </c>
      <c r="H3324" t="s">
        <v>5</v>
      </c>
      <c r="I3324" s="16">
        <f>VLOOKUP(Ventas[[#This Row],[Estado]], Población[#All], 2, 0)</f>
        <v>55980000</v>
      </c>
      <c r="J3324" t="s">
        <v>62</v>
      </c>
      <c r="K3324" t="s">
        <v>70</v>
      </c>
      <c r="L3324">
        <v>3</v>
      </c>
      <c r="M3324" s="2">
        <v>486</v>
      </c>
      <c r="N3324" s="2">
        <v>519</v>
      </c>
      <c r="O3324" s="2">
        <f>Ventas[[#This Row],[Cantidad]]*Ventas[[#This Row],[Costo unitario]]</f>
        <v>1458</v>
      </c>
      <c r="P3324" s="2">
        <f>Ventas[[#This Row],[Cantidad]]*Ventas[[#This Row],[Precio unitario]]</f>
        <v>1557</v>
      </c>
    </row>
    <row r="3325" spans="2:16" hidden="1" x14ac:dyDescent="0.3">
      <c r="B3325" s="1">
        <v>42317</v>
      </c>
      <c r="C3325">
        <v>2015</v>
      </c>
      <c r="D3325" t="s">
        <v>59</v>
      </c>
      <c r="E3325">
        <v>24</v>
      </c>
      <c r="F3325" t="s">
        <v>89</v>
      </c>
      <c r="G3325" t="s">
        <v>36</v>
      </c>
      <c r="H3325" t="s">
        <v>5</v>
      </c>
      <c r="I3325" s="16">
        <f>VLOOKUP(Ventas[[#This Row],[Estado]], Población[#All], 2, 0)</f>
        <v>55980000</v>
      </c>
      <c r="J3325" t="s">
        <v>61</v>
      </c>
      <c r="K3325" t="s">
        <v>64</v>
      </c>
      <c r="L3325">
        <v>3</v>
      </c>
      <c r="M3325" s="2">
        <v>20</v>
      </c>
      <c r="N3325" s="2">
        <v>21</v>
      </c>
      <c r="O3325" s="2">
        <f>Ventas[[#This Row],[Cantidad]]*Ventas[[#This Row],[Costo unitario]]</f>
        <v>60</v>
      </c>
      <c r="P3325" s="2">
        <f>Ventas[[#This Row],[Cantidad]]*Ventas[[#This Row],[Precio unitario]]</f>
        <v>63</v>
      </c>
    </row>
    <row r="3326" spans="2:16" hidden="1" x14ac:dyDescent="0.3">
      <c r="B3326" s="1">
        <v>42317</v>
      </c>
      <c r="C3326">
        <v>2015</v>
      </c>
      <c r="D3326" t="s">
        <v>59</v>
      </c>
      <c r="E3326">
        <v>24</v>
      </c>
      <c r="F3326" t="s">
        <v>89</v>
      </c>
      <c r="G3326" t="s">
        <v>36</v>
      </c>
      <c r="H3326" t="s">
        <v>5</v>
      </c>
      <c r="I3326" s="16">
        <f>VLOOKUP(Ventas[[#This Row],[Estado]], Población[#All], 2, 0)</f>
        <v>55980000</v>
      </c>
      <c r="J3326" t="s">
        <v>61</v>
      </c>
      <c r="K3326" t="s">
        <v>64</v>
      </c>
      <c r="L3326">
        <v>1</v>
      </c>
      <c r="M3326" s="2">
        <v>609</v>
      </c>
      <c r="N3326" s="2">
        <v>685</v>
      </c>
      <c r="O3326" s="2">
        <f>Ventas[[#This Row],[Cantidad]]*Ventas[[#This Row],[Costo unitario]]</f>
        <v>609</v>
      </c>
      <c r="P3326" s="2">
        <f>Ventas[[#This Row],[Cantidad]]*Ventas[[#This Row],[Precio unitario]]</f>
        <v>685</v>
      </c>
    </row>
    <row r="3327" spans="2:16" hidden="1" x14ac:dyDescent="0.3">
      <c r="B3327" s="1">
        <v>42317</v>
      </c>
      <c r="C3327">
        <v>2015</v>
      </c>
      <c r="D3327" t="s">
        <v>59</v>
      </c>
      <c r="E3327">
        <v>24</v>
      </c>
      <c r="F3327" t="s">
        <v>89</v>
      </c>
      <c r="G3327" t="s">
        <v>36</v>
      </c>
      <c r="H3327" t="s">
        <v>5</v>
      </c>
      <c r="I3327" s="16">
        <f>VLOOKUP(Ventas[[#This Row],[Estado]], Población[#All], 2, 0)</f>
        <v>55980000</v>
      </c>
      <c r="J3327" t="s">
        <v>61</v>
      </c>
      <c r="K3327" t="s">
        <v>64</v>
      </c>
      <c r="L3327">
        <v>1</v>
      </c>
      <c r="M3327" s="2">
        <v>37</v>
      </c>
      <c r="N3327" s="2">
        <v>41</v>
      </c>
      <c r="O3327" s="2">
        <f>Ventas[[#This Row],[Cantidad]]*Ventas[[#This Row],[Costo unitario]]</f>
        <v>37</v>
      </c>
      <c r="P3327" s="2">
        <f>Ventas[[#This Row],[Cantidad]]*Ventas[[#This Row],[Precio unitario]]</f>
        <v>41</v>
      </c>
    </row>
    <row r="3328" spans="2:16" hidden="1" x14ac:dyDescent="0.3">
      <c r="B3328" s="1">
        <v>42326</v>
      </c>
      <c r="C3328">
        <v>2015</v>
      </c>
      <c r="D3328" t="s">
        <v>59</v>
      </c>
      <c r="E3328">
        <v>24</v>
      </c>
      <c r="F3328" t="s">
        <v>89</v>
      </c>
      <c r="G3328" t="s">
        <v>36</v>
      </c>
      <c r="H3328" t="s">
        <v>5</v>
      </c>
      <c r="I3328" s="16">
        <f>VLOOKUP(Ventas[[#This Row],[Estado]], Población[#All], 2, 0)</f>
        <v>55980000</v>
      </c>
      <c r="J3328" t="s">
        <v>61</v>
      </c>
      <c r="K3328" t="s">
        <v>64</v>
      </c>
      <c r="L3328">
        <v>2</v>
      </c>
      <c r="M3328" s="2">
        <v>150.5</v>
      </c>
      <c r="N3328" s="2">
        <v>158</v>
      </c>
      <c r="O3328" s="2">
        <f>Ventas[[#This Row],[Cantidad]]*Ventas[[#This Row],[Costo unitario]]</f>
        <v>301</v>
      </c>
      <c r="P3328" s="2">
        <f>Ventas[[#This Row],[Cantidad]]*Ventas[[#This Row],[Precio unitario]]</f>
        <v>316</v>
      </c>
    </row>
    <row r="3329" spans="2:16" hidden="1" x14ac:dyDescent="0.3">
      <c r="B3329" s="1">
        <v>42336</v>
      </c>
      <c r="C3329">
        <v>2015</v>
      </c>
      <c r="D3329" t="s">
        <v>59</v>
      </c>
      <c r="E3329">
        <v>24</v>
      </c>
      <c r="F3329" t="s">
        <v>89</v>
      </c>
      <c r="G3329" t="s">
        <v>36</v>
      </c>
      <c r="H3329" t="s">
        <v>5</v>
      </c>
      <c r="I3329" s="16">
        <f>VLOOKUP(Ventas[[#This Row],[Estado]], Población[#All], 2, 0)</f>
        <v>55980000</v>
      </c>
      <c r="J3329" t="s">
        <v>61</v>
      </c>
      <c r="K3329" t="s">
        <v>64</v>
      </c>
      <c r="L3329">
        <v>3</v>
      </c>
      <c r="M3329" s="2">
        <v>16</v>
      </c>
      <c r="N3329" s="2">
        <v>16.333333</v>
      </c>
      <c r="O3329" s="2">
        <f>Ventas[[#This Row],[Cantidad]]*Ventas[[#This Row],[Costo unitario]]</f>
        <v>48</v>
      </c>
      <c r="P3329" s="2">
        <f>Ventas[[#This Row],[Cantidad]]*Ventas[[#This Row],[Precio unitario]]</f>
        <v>48.999999000000003</v>
      </c>
    </row>
    <row r="3330" spans="2:16" hidden="1" x14ac:dyDescent="0.3">
      <c r="B3330" s="1">
        <v>42336</v>
      </c>
      <c r="C3330">
        <v>2015</v>
      </c>
      <c r="D3330" t="s">
        <v>59</v>
      </c>
      <c r="E3330">
        <v>24</v>
      </c>
      <c r="F3330" t="s">
        <v>89</v>
      </c>
      <c r="G3330" t="s">
        <v>36</v>
      </c>
      <c r="H3330" t="s">
        <v>5</v>
      </c>
      <c r="I3330" s="16">
        <f>VLOOKUP(Ventas[[#This Row],[Estado]], Población[#All], 2, 0)</f>
        <v>55980000</v>
      </c>
      <c r="J3330" t="s">
        <v>61</v>
      </c>
      <c r="K3330" t="s">
        <v>66</v>
      </c>
      <c r="L3330">
        <v>2</v>
      </c>
      <c r="M3330" s="2">
        <v>297.5</v>
      </c>
      <c r="N3330" s="2">
        <v>366.5</v>
      </c>
      <c r="O3330" s="2">
        <f>Ventas[[#This Row],[Cantidad]]*Ventas[[#This Row],[Costo unitario]]</f>
        <v>595</v>
      </c>
      <c r="P3330" s="2">
        <f>Ventas[[#This Row],[Cantidad]]*Ventas[[#This Row],[Precio unitario]]</f>
        <v>733</v>
      </c>
    </row>
    <row r="3331" spans="2:16" hidden="1" x14ac:dyDescent="0.3">
      <c r="B3331" s="1">
        <v>42344</v>
      </c>
      <c r="C3331">
        <v>2015</v>
      </c>
      <c r="D3331" t="s">
        <v>60</v>
      </c>
      <c r="E3331">
        <v>24</v>
      </c>
      <c r="F3331" t="s">
        <v>89</v>
      </c>
      <c r="G3331" t="s">
        <v>36</v>
      </c>
      <c r="H3331" t="s">
        <v>5</v>
      </c>
      <c r="I3331" s="16">
        <f>VLOOKUP(Ventas[[#This Row],[Estado]], Población[#All], 2, 0)</f>
        <v>55980000</v>
      </c>
      <c r="J3331" t="s">
        <v>61</v>
      </c>
      <c r="K3331" t="s">
        <v>64</v>
      </c>
      <c r="L3331">
        <v>3</v>
      </c>
      <c r="M3331" s="2">
        <v>13.33</v>
      </c>
      <c r="N3331" s="2">
        <v>15</v>
      </c>
      <c r="O3331" s="2">
        <f>Ventas[[#This Row],[Cantidad]]*Ventas[[#This Row],[Costo unitario]]</f>
        <v>39.99</v>
      </c>
      <c r="P3331" s="2">
        <f>Ventas[[#This Row],[Cantidad]]*Ventas[[#This Row],[Precio unitario]]</f>
        <v>45</v>
      </c>
    </row>
    <row r="3332" spans="2:16" hidden="1" x14ac:dyDescent="0.3">
      <c r="B3332" s="1">
        <v>42344</v>
      </c>
      <c r="C3332">
        <v>2015</v>
      </c>
      <c r="D3332" t="s">
        <v>60</v>
      </c>
      <c r="E3332">
        <v>24</v>
      </c>
      <c r="F3332" t="s">
        <v>89</v>
      </c>
      <c r="G3332" t="s">
        <v>36</v>
      </c>
      <c r="H3332" t="s">
        <v>5</v>
      </c>
      <c r="I3332" s="16">
        <f>VLOOKUP(Ventas[[#This Row],[Estado]], Población[#All], 2, 0)</f>
        <v>55980000</v>
      </c>
      <c r="J3332" t="s">
        <v>61</v>
      </c>
      <c r="K3332" t="s">
        <v>64</v>
      </c>
      <c r="L3332">
        <v>2</v>
      </c>
      <c r="M3332" s="2">
        <v>304.5</v>
      </c>
      <c r="N3332" s="2">
        <v>348</v>
      </c>
      <c r="O3332" s="2">
        <f>Ventas[[#This Row],[Cantidad]]*Ventas[[#This Row],[Costo unitario]]</f>
        <v>609</v>
      </c>
      <c r="P3332" s="2">
        <f>Ventas[[#This Row],[Cantidad]]*Ventas[[#This Row],[Precio unitario]]</f>
        <v>696</v>
      </c>
    </row>
    <row r="3333" spans="2:16" hidden="1" x14ac:dyDescent="0.3">
      <c r="B3333" s="1">
        <v>42344</v>
      </c>
      <c r="C3333">
        <v>2015</v>
      </c>
      <c r="D3333" t="s">
        <v>60</v>
      </c>
      <c r="E3333">
        <v>24</v>
      </c>
      <c r="F3333" t="s">
        <v>89</v>
      </c>
      <c r="G3333" t="s">
        <v>36</v>
      </c>
      <c r="H3333" t="s">
        <v>5</v>
      </c>
      <c r="I3333" s="16">
        <f>VLOOKUP(Ventas[[#This Row],[Estado]], Población[#All], 2, 0)</f>
        <v>55980000</v>
      </c>
      <c r="J3333" t="s">
        <v>61</v>
      </c>
      <c r="K3333" t="s">
        <v>66</v>
      </c>
      <c r="L3333">
        <v>2</v>
      </c>
      <c r="M3333" s="2">
        <v>367.5</v>
      </c>
      <c r="N3333" s="2">
        <v>434</v>
      </c>
      <c r="O3333" s="2">
        <f>Ventas[[#This Row],[Cantidad]]*Ventas[[#This Row],[Costo unitario]]</f>
        <v>735</v>
      </c>
      <c r="P3333" s="2">
        <f>Ventas[[#This Row],[Cantidad]]*Ventas[[#This Row],[Precio unitario]]</f>
        <v>868</v>
      </c>
    </row>
    <row r="3334" spans="2:16" hidden="1" x14ac:dyDescent="0.3">
      <c r="B3334" s="1">
        <v>42361</v>
      </c>
      <c r="C3334">
        <v>2015</v>
      </c>
      <c r="D3334" t="s">
        <v>60</v>
      </c>
      <c r="E3334">
        <v>24</v>
      </c>
      <c r="F3334" t="s">
        <v>89</v>
      </c>
      <c r="G3334" t="s">
        <v>36</v>
      </c>
      <c r="H3334" t="s">
        <v>5</v>
      </c>
      <c r="I3334" s="16">
        <f>VLOOKUP(Ventas[[#This Row],[Estado]], Población[#All], 2, 0)</f>
        <v>55980000</v>
      </c>
      <c r="J3334" t="s">
        <v>61</v>
      </c>
      <c r="K3334" t="s">
        <v>66</v>
      </c>
      <c r="L3334">
        <v>3</v>
      </c>
      <c r="M3334" s="2">
        <v>291.67</v>
      </c>
      <c r="N3334" s="2">
        <v>319</v>
      </c>
      <c r="O3334" s="2">
        <f>Ventas[[#This Row],[Cantidad]]*Ventas[[#This Row],[Costo unitario]]</f>
        <v>875.01</v>
      </c>
      <c r="P3334" s="2">
        <f>Ventas[[#This Row],[Cantidad]]*Ventas[[#This Row],[Precio unitario]]</f>
        <v>957</v>
      </c>
    </row>
    <row r="3335" spans="2:16" x14ac:dyDescent="0.3">
      <c r="B3335" s="1">
        <v>42520</v>
      </c>
      <c r="C3335">
        <v>2016</v>
      </c>
      <c r="D3335" t="s">
        <v>53</v>
      </c>
      <c r="E3335">
        <v>24</v>
      </c>
      <c r="F3335" t="s">
        <v>90</v>
      </c>
      <c r="G3335" t="s">
        <v>35</v>
      </c>
      <c r="H3335" t="s">
        <v>14</v>
      </c>
      <c r="I3335" s="16">
        <f>VLOOKUP(Ventas[[#This Row],[Estado]], Población[#All], 2, 0)</f>
        <v>1036000</v>
      </c>
      <c r="J3335" t="s">
        <v>61</v>
      </c>
      <c r="K3335" t="s">
        <v>66</v>
      </c>
      <c r="L3335">
        <v>1</v>
      </c>
      <c r="M3335" s="2">
        <v>175</v>
      </c>
      <c r="N3335" s="2">
        <v>207</v>
      </c>
      <c r="O3335" s="2">
        <f>Ventas[[#This Row],[Cantidad]]*Ventas[[#This Row],[Costo unitario]]</f>
        <v>175</v>
      </c>
      <c r="P3335" s="2">
        <f>Ventas[[#This Row],[Cantidad]]*Ventas[[#This Row],[Precio unitario]]</f>
        <v>207</v>
      </c>
    </row>
    <row r="3336" spans="2:16" x14ac:dyDescent="0.3">
      <c r="B3336" s="1">
        <v>42418</v>
      </c>
      <c r="C3336">
        <v>2016</v>
      </c>
      <c r="D3336" t="s">
        <v>50</v>
      </c>
      <c r="E3336">
        <v>23</v>
      </c>
      <c r="F3336" t="s">
        <v>90</v>
      </c>
      <c r="G3336" t="s">
        <v>35</v>
      </c>
      <c r="H3336" t="s">
        <v>4</v>
      </c>
      <c r="I3336" s="16">
        <f>VLOOKUP(Ventas[[#This Row],[Estado]], Población[#All], 2, 0)</f>
        <v>1437000</v>
      </c>
      <c r="J3336" t="s">
        <v>63</v>
      </c>
      <c r="K3336" t="s">
        <v>67</v>
      </c>
      <c r="L3336">
        <v>1</v>
      </c>
      <c r="M3336" s="2">
        <v>2320</v>
      </c>
      <c r="N3336" s="2">
        <v>3242</v>
      </c>
      <c r="O3336" s="2">
        <f>Ventas[[#This Row],[Cantidad]]*Ventas[[#This Row],[Costo unitario]]</f>
        <v>2320</v>
      </c>
      <c r="P3336" s="2">
        <f>Ventas[[#This Row],[Cantidad]]*Ventas[[#This Row],[Precio unitario]]</f>
        <v>3242</v>
      </c>
    </row>
    <row r="3337" spans="2:16" x14ac:dyDescent="0.3">
      <c r="B3337" s="1">
        <v>42418</v>
      </c>
      <c r="C3337">
        <v>2016</v>
      </c>
      <c r="D3337" t="s">
        <v>50</v>
      </c>
      <c r="E3337">
        <v>23</v>
      </c>
      <c r="F3337" t="s">
        <v>90</v>
      </c>
      <c r="G3337" t="s">
        <v>35</v>
      </c>
      <c r="H3337" t="s">
        <v>4</v>
      </c>
      <c r="I3337" s="16">
        <f>VLOOKUP(Ventas[[#This Row],[Estado]], Población[#All], 2, 0)</f>
        <v>1437000</v>
      </c>
      <c r="J3337" t="s">
        <v>61</v>
      </c>
      <c r="K3337" t="s">
        <v>78</v>
      </c>
      <c r="L3337">
        <v>1</v>
      </c>
      <c r="M3337" s="2">
        <v>35</v>
      </c>
      <c r="N3337" s="2">
        <v>45</v>
      </c>
      <c r="O3337" s="2">
        <f>Ventas[[#This Row],[Cantidad]]*Ventas[[#This Row],[Costo unitario]]</f>
        <v>35</v>
      </c>
      <c r="P3337" s="2">
        <f>Ventas[[#This Row],[Cantidad]]*Ventas[[#This Row],[Precio unitario]]</f>
        <v>45</v>
      </c>
    </row>
    <row r="3338" spans="2:16" x14ac:dyDescent="0.3">
      <c r="B3338" s="1">
        <v>42418</v>
      </c>
      <c r="C3338">
        <v>2016</v>
      </c>
      <c r="D3338" t="s">
        <v>50</v>
      </c>
      <c r="E3338">
        <v>23</v>
      </c>
      <c r="F3338" t="s">
        <v>90</v>
      </c>
      <c r="G3338" t="s">
        <v>35</v>
      </c>
      <c r="H3338" t="s">
        <v>4</v>
      </c>
      <c r="I3338" s="16">
        <f>VLOOKUP(Ventas[[#This Row],[Estado]], Población[#All], 2, 0)</f>
        <v>1437000</v>
      </c>
      <c r="J3338" t="s">
        <v>62</v>
      </c>
      <c r="K3338" t="s">
        <v>65</v>
      </c>
      <c r="L3338">
        <v>1</v>
      </c>
      <c r="M3338" s="2">
        <v>343</v>
      </c>
      <c r="N3338" s="2">
        <v>382</v>
      </c>
      <c r="O3338" s="2">
        <f>Ventas[[#This Row],[Cantidad]]*Ventas[[#This Row],[Costo unitario]]</f>
        <v>343</v>
      </c>
      <c r="P3338" s="2">
        <f>Ventas[[#This Row],[Cantidad]]*Ventas[[#This Row],[Precio unitario]]</f>
        <v>382</v>
      </c>
    </row>
    <row r="3339" spans="2:16" x14ac:dyDescent="0.3">
      <c r="B3339" s="1">
        <v>42418</v>
      </c>
      <c r="C3339">
        <v>2016</v>
      </c>
      <c r="D3339" t="s">
        <v>50</v>
      </c>
      <c r="E3339">
        <v>23</v>
      </c>
      <c r="F3339" t="s">
        <v>90</v>
      </c>
      <c r="G3339" t="s">
        <v>35</v>
      </c>
      <c r="H3339" t="s">
        <v>4</v>
      </c>
      <c r="I3339" s="16">
        <f>VLOOKUP(Ventas[[#This Row],[Estado]], Población[#All], 2, 0)</f>
        <v>1437000</v>
      </c>
      <c r="J3339" t="s">
        <v>61</v>
      </c>
      <c r="K3339" t="s">
        <v>78</v>
      </c>
      <c r="L3339">
        <v>1</v>
      </c>
      <c r="M3339" s="2">
        <v>270</v>
      </c>
      <c r="N3339" s="2">
        <v>294</v>
      </c>
      <c r="O3339" s="2">
        <f>Ventas[[#This Row],[Cantidad]]*Ventas[[#This Row],[Costo unitario]]</f>
        <v>270</v>
      </c>
      <c r="P3339" s="2">
        <f>Ventas[[#This Row],[Cantidad]]*Ventas[[#This Row],[Precio unitario]]</f>
        <v>294</v>
      </c>
    </row>
    <row r="3340" spans="2:16" hidden="1" x14ac:dyDescent="0.3">
      <c r="B3340" s="1">
        <v>42227</v>
      </c>
      <c r="C3340">
        <v>2015</v>
      </c>
      <c r="D3340" t="s">
        <v>56</v>
      </c>
      <c r="E3340">
        <v>17</v>
      </c>
      <c r="F3340" t="s">
        <v>89</v>
      </c>
      <c r="G3340" t="s">
        <v>35</v>
      </c>
      <c r="H3340" t="s">
        <v>16</v>
      </c>
      <c r="I3340" s="16">
        <f>VLOOKUP(Ventas[[#This Row],[Estado]], Población[#All], 2, 0)</f>
        <v>2592000</v>
      </c>
      <c r="J3340" t="s">
        <v>61</v>
      </c>
      <c r="K3340" t="s">
        <v>66</v>
      </c>
      <c r="L3340">
        <v>1</v>
      </c>
      <c r="M3340" s="2">
        <v>525</v>
      </c>
      <c r="N3340" s="2">
        <v>498</v>
      </c>
      <c r="O3340" s="2">
        <f>Ventas[[#This Row],[Cantidad]]*Ventas[[#This Row],[Costo unitario]]</f>
        <v>525</v>
      </c>
      <c r="P3340" s="2">
        <f>Ventas[[#This Row],[Cantidad]]*Ventas[[#This Row],[Precio unitario]]</f>
        <v>498</v>
      </c>
    </row>
    <row r="3341" spans="2:16" hidden="1" x14ac:dyDescent="0.3">
      <c r="B3341" s="1">
        <v>42321</v>
      </c>
      <c r="C3341">
        <v>2015</v>
      </c>
      <c r="D3341" t="s">
        <v>59</v>
      </c>
      <c r="E3341">
        <v>17</v>
      </c>
      <c r="F3341" t="s">
        <v>89</v>
      </c>
      <c r="G3341" t="s">
        <v>35</v>
      </c>
      <c r="H3341" t="s">
        <v>16</v>
      </c>
      <c r="I3341" s="16">
        <f>VLOOKUP(Ventas[[#This Row],[Estado]], Población[#All], 2, 0)</f>
        <v>2592000</v>
      </c>
      <c r="J3341" t="s">
        <v>61</v>
      </c>
      <c r="K3341" t="s">
        <v>66</v>
      </c>
      <c r="L3341">
        <v>3</v>
      </c>
      <c r="M3341" s="2">
        <v>105</v>
      </c>
      <c r="N3341" s="2">
        <v>79.333332999999996</v>
      </c>
      <c r="O3341" s="2">
        <f>Ventas[[#This Row],[Cantidad]]*Ventas[[#This Row],[Costo unitario]]</f>
        <v>315</v>
      </c>
      <c r="P3341" s="2">
        <f>Ventas[[#This Row],[Cantidad]]*Ventas[[#This Row],[Precio unitario]]</f>
        <v>237.999999</v>
      </c>
    </row>
    <row r="3342" spans="2:16" x14ac:dyDescent="0.3">
      <c r="B3342" s="1">
        <v>42565</v>
      </c>
      <c r="C3342">
        <v>2016</v>
      </c>
      <c r="D3342" t="s">
        <v>55</v>
      </c>
      <c r="E3342">
        <v>17</v>
      </c>
      <c r="F3342" t="s">
        <v>90</v>
      </c>
      <c r="G3342" t="s">
        <v>35</v>
      </c>
      <c r="H3342" t="s">
        <v>23</v>
      </c>
      <c r="I3342" s="16">
        <f>VLOOKUP(Ventas[[#This Row],[Estado]], Población[#All], 2, 0)</f>
        <v>1244000</v>
      </c>
      <c r="J3342" t="s">
        <v>62</v>
      </c>
      <c r="K3342" t="s">
        <v>73</v>
      </c>
      <c r="L3342">
        <v>1</v>
      </c>
      <c r="M3342" s="2">
        <v>108</v>
      </c>
      <c r="N3342" s="2">
        <v>152</v>
      </c>
      <c r="O3342" s="2">
        <f>Ventas[[#This Row],[Cantidad]]*Ventas[[#This Row],[Costo unitario]]</f>
        <v>108</v>
      </c>
      <c r="P3342" s="2">
        <f>Ventas[[#This Row],[Cantidad]]*Ventas[[#This Row],[Precio unitario]]</f>
        <v>152</v>
      </c>
    </row>
    <row r="3343" spans="2:16" x14ac:dyDescent="0.3">
      <c r="B3343" s="1">
        <v>42565</v>
      </c>
      <c r="C3343">
        <v>2016</v>
      </c>
      <c r="D3343" t="s">
        <v>55</v>
      </c>
      <c r="E3343">
        <v>17</v>
      </c>
      <c r="F3343" t="s">
        <v>90</v>
      </c>
      <c r="G3343" t="s">
        <v>35</v>
      </c>
      <c r="H3343" t="s">
        <v>23</v>
      </c>
      <c r="I3343" s="16">
        <f>VLOOKUP(Ventas[[#This Row],[Estado]], Población[#All], 2, 0)</f>
        <v>1244000</v>
      </c>
      <c r="J3343" t="s">
        <v>61</v>
      </c>
      <c r="K3343" t="s">
        <v>66</v>
      </c>
      <c r="L3343">
        <v>3</v>
      </c>
      <c r="M3343" s="2">
        <v>81.67</v>
      </c>
      <c r="N3343" s="2">
        <v>90.333332999999996</v>
      </c>
      <c r="O3343" s="2">
        <f>Ventas[[#This Row],[Cantidad]]*Ventas[[#This Row],[Costo unitario]]</f>
        <v>245.01</v>
      </c>
      <c r="P3343" s="2">
        <f>Ventas[[#This Row],[Cantidad]]*Ventas[[#This Row],[Precio unitario]]</f>
        <v>270.999999</v>
      </c>
    </row>
    <row r="3344" spans="2:16" hidden="1" x14ac:dyDescent="0.3">
      <c r="B3344" s="1">
        <v>42286</v>
      </c>
      <c r="C3344">
        <v>2015</v>
      </c>
      <c r="D3344" t="s">
        <v>58</v>
      </c>
      <c r="E3344">
        <v>17</v>
      </c>
      <c r="F3344" t="s">
        <v>89</v>
      </c>
      <c r="G3344" t="s">
        <v>36</v>
      </c>
      <c r="H3344" t="s">
        <v>5</v>
      </c>
      <c r="I3344" s="16">
        <f>VLOOKUP(Ventas[[#This Row],[Estado]], Población[#All], 2, 0)</f>
        <v>55980000</v>
      </c>
      <c r="J3344" t="s">
        <v>62</v>
      </c>
      <c r="K3344" t="s">
        <v>70</v>
      </c>
      <c r="L3344">
        <v>2</v>
      </c>
      <c r="M3344" s="2">
        <v>513</v>
      </c>
      <c r="N3344" s="2">
        <v>601.5</v>
      </c>
      <c r="O3344" s="2">
        <f>Ventas[[#This Row],[Cantidad]]*Ventas[[#This Row],[Costo unitario]]</f>
        <v>1026</v>
      </c>
      <c r="P3344" s="2">
        <f>Ventas[[#This Row],[Cantidad]]*Ventas[[#This Row],[Precio unitario]]</f>
        <v>1203</v>
      </c>
    </row>
    <row r="3345" spans="2:16" hidden="1" x14ac:dyDescent="0.3">
      <c r="B3345" s="1">
        <v>42319</v>
      </c>
      <c r="C3345">
        <v>2015</v>
      </c>
      <c r="D3345" t="s">
        <v>59</v>
      </c>
      <c r="E3345">
        <v>17</v>
      </c>
      <c r="F3345" t="s">
        <v>89</v>
      </c>
      <c r="G3345" t="s">
        <v>36</v>
      </c>
      <c r="H3345" t="s">
        <v>5</v>
      </c>
      <c r="I3345" s="16">
        <f>VLOOKUP(Ventas[[#This Row],[Estado]], Población[#All], 2, 0)</f>
        <v>55980000</v>
      </c>
      <c r="J3345" t="s">
        <v>62</v>
      </c>
      <c r="K3345" t="s">
        <v>70</v>
      </c>
      <c r="L3345">
        <v>3</v>
      </c>
      <c r="M3345" s="2">
        <v>383.33</v>
      </c>
      <c r="N3345" s="2">
        <v>430.33333299999998</v>
      </c>
      <c r="O3345" s="2">
        <f>Ventas[[#This Row],[Cantidad]]*Ventas[[#This Row],[Costo unitario]]</f>
        <v>1149.99</v>
      </c>
      <c r="P3345" s="2">
        <f>Ventas[[#This Row],[Cantidad]]*Ventas[[#This Row],[Precio unitario]]</f>
        <v>1290.9999989999999</v>
      </c>
    </row>
    <row r="3346" spans="2:16" x14ac:dyDescent="0.3">
      <c r="B3346" s="1">
        <v>42395</v>
      </c>
      <c r="C3346">
        <v>2016</v>
      </c>
      <c r="D3346" t="s">
        <v>49</v>
      </c>
      <c r="E3346">
        <v>18</v>
      </c>
      <c r="F3346" t="s">
        <v>89</v>
      </c>
      <c r="G3346" t="s">
        <v>37</v>
      </c>
      <c r="H3346" t="s">
        <v>11</v>
      </c>
      <c r="I3346" s="16">
        <f>VLOOKUP(Ventas[[#This Row],[Estado]], Población[#All], 2, 0)</f>
        <v>13080000</v>
      </c>
      <c r="J3346" t="s">
        <v>63</v>
      </c>
      <c r="K3346" t="s">
        <v>67</v>
      </c>
      <c r="L3346">
        <v>2</v>
      </c>
      <c r="M3346" s="2">
        <v>1147.5</v>
      </c>
      <c r="N3346" s="2">
        <v>1596.5</v>
      </c>
      <c r="O3346" s="2">
        <f>Ventas[[#This Row],[Cantidad]]*Ventas[[#This Row],[Costo unitario]]</f>
        <v>2295</v>
      </c>
      <c r="P3346" s="2">
        <f>Ventas[[#This Row],[Cantidad]]*Ventas[[#This Row],[Precio unitario]]</f>
        <v>3193</v>
      </c>
    </row>
    <row r="3347" spans="2:16" hidden="1" x14ac:dyDescent="0.3">
      <c r="B3347" s="1">
        <v>42043</v>
      </c>
      <c r="C3347">
        <v>2015</v>
      </c>
      <c r="D3347" t="s">
        <v>50</v>
      </c>
      <c r="E3347">
        <v>18</v>
      </c>
      <c r="F3347" t="s">
        <v>89</v>
      </c>
      <c r="G3347" t="s">
        <v>37</v>
      </c>
      <c r="H3347" t="s">
        <v>11</v>
      </c>
      <c r="I3347" s="16">
        <f>VLOOKUP(Ventas[[#This Row],[Estado]], Población[#All], 2, 0)</f>
        <v>13080000</v>
      </c>
      <c r="J3347" t="s">
        <v>63</v>
      </c>
      <c r="K3347" t="s">
        <v>67</v>
      </c>
      <c r="L3347">
        <v>3</v>
      </c>
      <c r="M3347" s="2">
        <v>690.33</v>
      </c>
      <c r="N3347" s="2">
        <v>793.33333300000004</v>
      </c>
      <c r="O3347" s="2">
        <f>Ventas[[#This Row],[Cantidad]]*Ventas[[#This Row],[Costo unitario]]</f>
        <v>2070.9900000000002</v>
      </c>
      <c r="P3347" s="2">
        <f>Ventas[[#This Row],[Cantidad]]*Ventas[[#This Row],[Precio unitario]]</f>
        <v>2379.9999990000001</v>
      </c>
    </row>
    <row r="3348" spans="2:16" x14ac:dyDescent="0.3">
      <c r="B3348" s="1">
        <v>42380</v>
      </c>
      <c r="C3348">
        <v>2016</v>
      </c>
      <c r="D3348" t="s">
        <v>49</v>
      </c>
      <c r="E3348">
        <v>23</v>
      </c>
      <c r="F3348" t="s">
        <v>90</v>
      </c>
      <c r="G3348" t="s">
        <v>36</v>
      </c>
      <c r="H3348" t="s">
        <v>5</v>
      </c>
      <c r="I3348" s="16">
        <f>VLOOKUP(Ventas[[#This Row],[Estado]], Población[#All], 2, 0)</f>
        <v>55980000</v>
      </c>
      <c r="J3348" t="s">
        <v>62</v>
      </c>
      <c r="K3348" t="s">
        <v>73</v>
      </c>
      <c r="L3348">
        <v>3</v>
      </c>
      <c r="M3348" s="2">
        <v>51</v>
      </c>
      <c r="N3348" s="2">
        <v>69</v>
      </c>
      <c r="O3348" s="2">
        <f>Ventas[[#This Row],[Cantidad]]*Ventas[[#This Row],[Costo unitario]]</f>
        <v>153</v>
      </c>
      <c r="P3348" s="2">
        <f>Ventas[[#This Row],[Cantidad]]*Ventas[[#This Row],[Precio unitario]]</f>
        <v>207</v>
      </c>
    </row>
    <row r="3349" spans="2:16" x14ac:dyDescent="0.3">
      <c r="B3349" s="1">
        <v>42456</v>
      </c>
      <c r="C3349">
        <v>2016</v>
      </c>
      <c r="D3349" t="s">
        <v>51</v>
      </c>
      <c r="E3349">
        <v>23</v>
      </c>
      <c r="F3349" t="s">
        <v>90</v>
      </c>
      <c r="G3349" t="s">
        <v>36</v>
      </c>
      <c r="H3349" t="s">
        <v>5</v>
      </c>
      <c r="I3349" s="16">
        <f>VLOOKUP(Ventas[[#This Row],[Estado]], Población[#All], 2, 0)</f>
        <v>55980000</v>
      </c>
      <c r="J3349" t="s">
        <v>62</v>
      </c>
      <c r="K3349" t="s">
        <v>73</v>
      </c>
      <c r="L3349">
        <v>1</v>
      </c>
      <c r="M3349" s="2">
        <v>90</v>
      </c>
      <c r="N3349" s="2">
        <v>115</v>
      </c>
      <c r="O3349" s="2">
        <f>Ventas[[#This Row],[Cantidad]]*Ventas[[#This Row],[Costo unitario]]</f>
        <v>90</v>
      </c>
      <c r="P3349" s="2">
        <f>Ventas[[#This Row],[Cantidad]]*Ventas[[#This Row],[Precio unitario]]</f>
        <v>115</v>
      </c>
    </row>
    <row r="3350" spans="2:16" x14ac:dyDescent="0.3">
      <c r="B3350" s="1">
        <v>42456</v>
      </c>
      <c r="C3350">
        <v>2016</v>
      </c>
      <c r="D3350" t="s">
        <v>51</v>
      </c>
      <c r="E3350">
        <v>23</v>
      </c>
      <c r="F3350" t="s">
        <v>90</v>
      </c>
      <c r="G3350" t="s">
        <v>36</v>
      </c>
      <c r="H3350" t="s">
        <v>5</v>
      </c>
      <c r="I3350" s="16">
        <f>VLOOKUP(Ventas[[#This Row],[Estado]], Población[#All], 2, 0)</f>
        <v>55980000</v>
      </c>
      <c r="J3350" t="s">
        <v>63</v>
      </c>
      <c r="K3350" t="s">
        <v>74</v>
      </c>
      <c r="L3350">
        <v>1</v>
      </c>
      <c r="M3350" s="2">
        <v>742</v>
      </c>
      <c r="N3350" s="2">
        <v>738</v>
      </c>
      <c r="O3350" s="2">
        <f>Ventas[[#This Row],[Cantidad]]*Ventas[[#This Row],[Costo unitario]]</f>
        <v>742</v>
      </c>
      <c r="P3350" s="2">
        <f>Ventas[[#This Row],[Cantidad]]*Ventas[[#This Row],[Precio unitario]]</f>
        <v>738</v>
      </c>
    </row>
    <row r="3351" spans="2:16" x14ac:dyDescent="0.3">
      <c r="B3351" s="1">
        <v>42511</v>
      </c>
      <c r="C3351">
        <v>2016</v>
      </c>
      <c r="D3351" t="s">
        <v>53</v>
      </c>
      <c r="E3351">
        <v>23</v>
      </c>
      <c r="F3351" t="s">
        <v>90</v>
      </c>
      <c r="G3351" t="s">
        <v>36</v>
      </c>
      <c r="H3351" t="s">
        <v>5</v>
      </c>
      <c r="I3351" s="16">
        <f>VLOOKUP(Ventas[[#This Row],[Estado]], Población[#All], 2, 0)</f>
        <v>55980000</v>
      </c>
      <c r="J3351" t="s">
        <v>63</v>
      </c>
      <c r="K3351" t="s">
        <v>74</v>
      </c>
      <c r="L3351">
        <v>2</v>
      </c>
      <c r="M3351" s="2">
        <v>1192</v>
      </c>
      <c r="N3351" s="2">
        <v>1073</v>
      </c>
      <c r="O3351" s="2">
        <f>Ventas[[#This Row],[Cantidad]]*Ventas[[#This Row],[Costo unitario]]</f>
        <v>2384</v>
      </c>
      <c r="P3351" s="2">
        <f>Ventas[[#This Row],[Cantidad]]*Ventas[[#This Row],[Precio unitario]]</f>
        <v>2146</v>
      </c>
    </row>
    <row r="3352" spans="2:16" x14ac:dyDescent="0.3">
      <c r="B3352" s="1">
        <v>42549</v>
      </c>
      <c r="C3352">
        <v>2016</v>
      </c>
      <c r="D3352" t="s">
        <v>54</v>
      </c>
      <c r="E3352">
        <v>23</v>
      </c>
      <c r="F3352" t="s">
        <v>90</v>
      </c>
      <c r="G3352" t="s">
        <v>36</v>
      </c>
      <c r="H3352" t="s">
        <v>5</v>
      </c>
      <c r="I3352" s="16">
        <f>VLOOKUP(Ventas[[#This Row],[Estado]], Población[#All], 2, 0)</f>
        <v>55980000</v>
      </c>
      <c r="J3352" t="s">
        <v>62</v>
      </c>
      <c r="K3352" t="s">
        <v>73</v>
      </c>
      <c r="L3352">
        <v>1</v>
      </c>
      <c r="M3352" s="2">
        <v>108</v>
      </c>
      <c r="N3352" s="2">
        <v>122</v>
      </c>
      <c r="O3352" s="2">
        <f>Ventas[[#This Row],[Cantidad]]*Ventas[[#This Row],[Costo unitario]]</f>
        <v>108</v>
      </c>
      <c r="P3352" s="2">
        <f>Ventas[[#This Row],[Cantidad]]*Ventas[[#This Row],[Precio unitario]]</f>
        <v>122</v>
      </c>
    </row>
    <row r="3353" spans="2:16" hidden="1" x14ac:dyDescent="0.3">
      <c r="B3353" s="1">
        <v>42252</v>
      </c>
      <c r="C3353">
        <v>2015</v>
      </c>
      <c r="D3353" t="s">
        <v>57</v>
      </c>
      <c r="E3353">
        <v>23</v>
      </c>
      <c r="F3353" t="s">
        <v>90</v>
      </c>
      <c r="G3353" t="s">
        <v>36</v>
      </c>
      <c r="H3353" t="s">
        <v>5</v>
      </c>
      <c r="I3353" s="16">
        <f>VLOOKUP(Ventas[[#This Row],[Estado]], Población[#All], 2, 0)</f>
        <v>55980000</v>
      </c>
      <c r="J3353" t="s">
        <v>63</v>
      </c>
      <c r="K3353" t="s">
        <v>74</v>
      </c>
      <c r="L3353">
        <v>3</v>
      </c>
      <c r="M3353" s="2">
        <v>247.33</v>
      </c>
      <c r="N3353" s="2">
        <v>213.33333300000001</v>
      </c>
      <c r="O3353" s="2">
        <f>Ventas[[#This Row],[Cantidad]]*Ventas[[#This Row],[Costo unitario]]</f>
        <v>741.99</v>
      </c>
      <c r="P3353" s="2">
        <f>Ventas[[#This Row],[Cantidad]]*Ventas[[#This Row],[Precio unitario]]</f>
        <v>639.999999</v>
      </c>
    </row>
    <row r="3354" spans="2:16" hidden="1" x14ac:dyDescent="0.3">
      <c r="B3354" s="1">
        <v>42252</v>
      </c>
      <c r="C3354">
        <v>2015</v>
      </c>
      <c r="D3354" t="s">
        <v>57</v>
      </c>
      <c r="E3354">
        <v>23</v>
      </c>
      <c r="F3354" t="s">
        <v>90</v>
      </c>
      <c r="G3354" t="s">
        <v>36</v>
      </c>
      <c r="H3354" t="s">
        <v>5</v>
      </c>
      <c r="I3354" s="16">
        <f>VLOOKUP(Ventas[[#This Row],[Estado]], Población[#All], 2, 0)</f>
        <v>55980000</v>
      </c>
      <c r="J3354" t="s">
        <v>62</v>
      </c>
      <c r="K3354" t="s">
        <v>73</v>
      </c>
      <c r="L3354">
        <v>2</v>
      </c>
      <c r="M3354" s="2">
        <v>94.5</v>
      </c>
      <c r="N3354" s="2">
        <v>109</v>
      </c>
      <c r="O3354" s="2">
        <f>Ventas[[#This Row],[Cantidad]]*Ventas[[#This Row],[Costo unitario]]</f>
        <v>189</v>
      </c>
      <c r="P3354" s="2">
        <f>Ventas[[#This Row],[Cantidad]]*Ventas[[#This Row],[Precio unitario]]</f>
        <v>218</v>
      </c>
    </row>
    <row r="3355" spans="2:16" hidden="1" x14ac:dyDescent="0.3">
      <c r="B3355" s="1">
        <v>42285</v>
      </c>
      <c r="C3355">
        <v>2015</v>
      </c>
      <c r="D3355" t="s">
        <v>58</v>
      </c>
      <c r="E3355">
        <v>23</v>
      </c>
      <c r="F3355" t="s">
        <v>90</v>
      </c>
      <c r="G3355" t="s">
        <v>36</v>
      </c>
      <c r="H3355" t="s">
        <v>5</v>
      </c>
      <c r="I3355" s="16">
        <f>VLOOKUP(Ventas[[#This Row],[Estado]], Población[#All], 2, 0)</f>
        <v>55980000</v>
      </c>
      <c r="J3355" t="s">
        <v>62</v>
      </c>
      <c r="K3355" t="s">
        <v>73</v>
      </c>
      <c r="L3355">
        <v>3</v>
      </c>
      <c r="M3355" s="2">
        <v>54</v>
      </c>
      <c r="N3355" s="2">
        <v>60.666666999999997</v>
      </c>
      <c r="O3355" s="2">
        <f>Ventas[[#This Row],[Cantidad]]*Ventas[[#This Row],[Costo unitario]]</f>
        <v>162</v>
      </c>
      <c r="P3355" s="2">
        <f>Ventas[[#This Row],[Cantidad]]*Ventas[[#This Row],[Precio unitario]]</f>
        <v>182.000001</v>
      </c>
    </row>
    <row r="3356" spans="2:16" hidden="1" x14ac:dyDescent="0.3">
      <c r="B3356" s="1">
        <v>42297</v>
      </c>
      <c r="C3356">
        <v>2015</v>
      </c>
      <c r="D3356" t="s">
        <v>58</v>
      </c>
      <c r="E3356">
        <v>23</v>
      </c>
      <c r="F3356" t="s">
        <v>90</v>
      </c>
      <c r="G3356" t="s">
        <v>36</v>
      </c>
      <c r="H3356" t="s">
        <v>5</v>
      </c>
      <c r="I3356" s="16">
        <f>VLOOKUP(Ventas[[#This Row],[Estado]], Población[#All], 2, 0)</f>
        <v>55980000</v>
      </c>
      <c r="J3356" t="s">
        <v>62</v>
      </c>
      <c r="K3356" t="s">
        <v>73</v>
      </c>
      <c r="L3356">
        <v>1</v>
      </c>
      <c r="M3356" s="2">
        <v>63</v>
      </c>
      <c r="N3356" s="2">
        <v>63</v>
      </c>
      <c r="O3356" s="2">
        <f>Ventas[[#This Row],[Cantidad]]*Ventas[[#This Row],[Costo unitario]]</f>
        <v>63</v>
      </c>
      <c r="P3356" s="2">
        <f>Ventas[[#This Row],[Cantidad]]*Ventas[[#This Row],[Precio unitario]]</f>
        <v>63</v>
      </c>
    </row>
    <row r="3357" spans="2:16" hidden="1" x14ac:dyDescent="0.3">
      <c r="B3357" s="1">
        <v>42300</v>
      </c>
      <c r="C3357">
        <v>2015</v>
      </c>
      <c r="D3357" t="s">
        <v>58</v>
      </c>
      <c r="E3357">
        <v>23</v>
      </c>
      <c r="F3357" t="s">
        <v>90</v>
      </c>
      <c r="G3357" t="s">
        <v>36</v>
      </c>
      <c r="H3357" t="s">
        <v>5</v>
      </c>
      <c r="I3357" s="16">
        <f>VLOOKUP(Ventas[[#This Row],[Estado]], Población[#All], 2, 0)</f>
        <v>55980000</v>
      </c>
      <c r="J3357" t="s">
        <v>63</v>
      </c>
      <c r="K3357" t="s">
        <v>74</v>
      </c>
      <c r="L3357">
        <v>2</v>
      </c>
      <c r="M3357" s="2">
        <v>1192</v>
      </c>
      <c r="N3357" s="2">
        <v>1138</v>
      </c>
      <c r="O3357" s="2">
        <f>Ventas[[#This Row],[Cantidad]]*Ventas[[#This Row],[Costo unitario]]</f>
        <v>2384</v>
      </c>
      <c r="P3357" s="2">
        <f>Ventas[[#This Row],[Cantidad]]*Ventas[[#This Row],[Precio unitario]]</f>
        <v>2276</v>
      </c>
    </row>
    <row r="3358" spans="2:16" hidden="1" x14ac:dyDescent="0.3">
      <c r="B3358" s="1">
        <v>42328</v>
      </c>
      <c r="C3358">
        <v>2015</v>
      </c>
      <c r="D3358" t="s">
        <v>59</v>
      </c>
      <c r="E3358">
        <v>23</v>
      </c>
      <c r="F3358" t="s">
        <v>90</v>
      </c>
      <c r="G3358" t="s">
        <v>36</v>
      </c>
      <c r="H3358" t="s">
        <v>5</v>
      </c>
      <c r="I3358" s="16">
        <f>VLOOKUP(Ventas[[#This Row],[Estado]], Población[#All], 2, 0)</f>
        <v>55980000</v>
      </c>
      <c r="J3358" t="s">
        <v>62</v>
      </c>
      <c r="K3358" t="s">
        <v>73</v>
      </c>
      <c r="L3358">
        <v>2</v>
      </c>
      <c r="M3358" s="2">
        <v>108</v>
      </c>
      <c r="N3358" s="2">
        <v>125</v>
      </c>
      <c r="O3358" s="2">
        <f>Ventas[[#This Row],[Cantidad]]*Ventas[[#This Row],[Costo unitario]]</f>
        <v>216</v>
      </c>
      <c r="P3358" s="2">
        <f>Ventas[[#This Row],[Cantidad]]*Ventas[[#This Row],[Precio unitario]]</f>
        <v>250</v>
      </c>
    </row>
    <row r="3359" spans="2:16" hidden="1" x14ac:dyDescent="0.3">
      <c r="B3359" s="1">
        <v>42328</v>
      </c>
      <c r="C3359">
        <v>2015</v>
      </c>
      <c r="D3359" t="s">
        <v>59</v>
      </c>
      <c r="E3359">
        <v>23</v>
      </c>
      <c r="F3359" t="s">
        <v>90</v>
      </c>
      <c r="G3359" t="s">
        <v>36</v>
      </c>
      <c r="H3359" t="s">
        <v>5</v>
      </c>
      <c r="I3359" s="16">
        <f>VLOOKUP(Ventas[[#This Row],[Estado]], Población[#All], 2, 0)</f>
        <v>55980000</v>
      </c>
      <c r="J3359" t="s">
        <v>63</v>
      </c>
      <c r="K3359" t="s">
        <v>74</v>
      </c>
      <c r="L3359">
        <v>2</v>
      </c>
      <c r="M3359" s="2">
        <v>607.5</v>
      </c>
      <c r="N3359" s="2">
        <v>561</v>
      </c>
      <c r="O3359" s="2">
        <f>Ventas[[#This Row],[Cantidad]]*Ventas[[#This Row],[Costo unitario]]</f>
        <v>1215</v>
      </c>
      <c r="P3359" s="2">
        <f>Ventas[[#This Row],[Cantidad]]*Ventas[[#This Row],[Precio unitario]]</f>
        <v>1122</v>
      </c>
    </row>
    <row r="3360" spans="2:16" hidden="1" x14ac:dyDescent="0.3">
      <c r="B3360" s="1">
        <v>42346</v>
      </c>
      <c r="C3360">
        <v>2015</v>
      </c>
      <c r="D3360" t="s">
        <v>60</v>
      </c>
      <c r="E3360">
        <v>23</v>
      </c>
      <c r="F3360" t="s">
        <v>90</v>
      </c>
      <c r="G3360" t="s">
        <v>36</v>
      </c>
      <c r="H3360" t="s">
        <v>5</v>
      </c>
      <c r="I3360" s="16">
        <f>VLOOKUP(Ventas[[#This Row],[Estado]], Población[#All], 2, 0)</f>
        <v>55980000</v>
      </c>
      <c r="J3360" t="s">
        <v>62</v>
      </c>
      <c r="K3360" t="s">
        <v>73</v>
      </c>
      <c r="L3360">
        <v>2</v>
      </c>
      <c r="M3360" s="2">
        <v>13.5</v>
      </c>
      <c r="N3360" s="2">
        <v>16.5</v>
      </c>
      <c r="O3360" s="2">
        <f>Ventas[[#This Row],[Cantidad]]*Ventas[[#This Row],[Costo unitario]]</f>
        <v>27</v>
      </c>
      <c r="P3360" s="2">
        <f>Ventas[[#This Row],[Cantidad]]*Ventas[[#This Row],[Precio unitario]]</f>
        <v>33</v>
      </c>
    </row>
    <row r="3361" spans="2:16" x14ac:dyDescent="0.3">
      <c r="B3361" s="1">
        <v>42388</v>
      </c>
      <c r="C3361">
        <v>2016</v>
      </c>
      <c r="D3361" t="s">
        <v>49</v>
      </c>
      <c r="E3361">
        <v>25</v>
      </c>
      <c r="F3361" t="s">
        <v>89</v>
      </c>
      <c r="G3361" t="s">
        <v>36</v>
      </c>
      <c r="H3361" t="s">
        <v>5</v>
      </c>
      <c r="I3361" s="16">
        <f>VLOOKUP(Ventas[[#This Row],[Estado]], Población[#All], 2, 0)</f>
        <v>55980000</v>
      </c>
      <c r="J3361" t="s">
        <v>63</v>
      </c>
      <c r="K3361" t="s">
        <v>67</v>
      </c>
      <c r="L3361">
        <v>2</v>
      </c>
      <c r="M3361" s="2">
        <v>384.5</v>
      </c>
      <c r="N3361" s="2">
        <v>404</v>
      </c>
      <c r="O3361" s="2">
        <f>Ventas[[#This Row],[Cantidad]]*Ventas[[#This Row],[Costo unitario]]</f>
        <v>769</v>
      </c>
      <c r="P3361" s="2">
        <f>Ventas[[#This Row],[Cantidad]]*Ventas[[#This Row],[Precio unitario]]</f>
        <v>808</v>
      </c>
    </row>
    <row r="3362" spans="2:16" x14ac:dyDescent="0.3">
      <c r="B3362" s="1">
        <v>42430</v>
      </c>
      <c r="C3362">
        <v>2016</v>
      </c>
      <c r="D3362" t="s">
        <v>51</v>
      </c>
      <c r="E3362">
        <v>25</v>
      </c>
      <c r="F3362" t="s">
        <v>89</v>
      </c>
      <c r="G3362" t="s">
        <v>36</v>
      </c>
      <c r="H3362" t="s">
        <v>5</v>
      </c>
      <c r="I3362" s="16">
        <f>VLOOKUP(Ventas[[#This Row],[Estado]], Población[#All], 2, 0)</f>
        <v>55980000</v>
      </c>
      <c r="J3362" t="s">
        <v>63</v>
      </c>
      <c r="K3362" t="s">
        <v>67</v>
      </c>
      <c r="L3362">
        <v>2</v>
      </c>
      <c r="M3362" s="2">
        <v>1160</v>
      </c>
      <c r="N3362" s="2">
        <v>1307</v>
      </c>
      <c r="O3362" s="2">
        <f>Ventas[[#This Row],[Cantidad]]*Ventas[[#This Row],[Costo unitario]]</f>
        <v>2320</v>
      </c>
      <c r="P3362" s="2">
        <f>Ventas[[#This Row],[Cantidad]]*Ventas[[#This Row],[Precio unitario]]</f>
        <v>2614</v>
      </c>
    </row>
    <row r="3363" spans="2:16" x14ac:dyDescent="0.3">
      <c r="B3363" s="1">
        <v>42442</v>
      </c>
      <c r="C3363">
        <v>2016</v>
      </c>
      <c r="D3363" t="s">
        <v>51</v>
      </c>
      <c r="E3363">
        <v>25</v>
      </c>
      <c r="F3363" t="s">
        <v>89</v>
      </c>
      <c r="G3363" t="s">
        <v>36</v>
      </c>
      <c r="H3363" t="s">
        <v>5</v>
      </c>
      <c r="I3363" s="16">
        <f>VLOOKUP(Ventas[[#This Row],[Estado]], Población[#All], 2, 0)</f>
        <v>55980000</v>
      </c>
      <c r="J3363" t="s">
        <v>63</v>
      </c>
      <c r="K3363" t="s">
        <v>74</v>
      </c>
      <c r="L3363">
        <v>3</v>
      </c>
      <c r="M3363" s="2">
        <v>794.67</v>
      </c>
      <c r="N3363" s="2">
        <v>799.33333300000004</v>
      </c>
      <c r="O3363" s="2">
        <f>Ventas[[#This Row],[Cantidad]]*Ventas[[#This Row],[Costo unitario]]</f>
        <v>2384.0099999999998</v>
      </c>
      <c r="P3363" s="2">
        <f>Ventas[[#This Row],[Cantidad]]*Ventas[[#This Row],[Precio unitario]]</f>
        <v>2397.9999990000001</v>
      </c>
    </row>
    <row r="3364" spans="2:16" x14ac:dyDescent="0.3">
      <c r="B3364" s="1">
        <v>42446</v>
      </c>
      <c r="C3364">
        <v>2016</v>
      </c>
      <c r="D3364" t="s">
        <v>51</v>
      </c>
      <c r="E3364">
        <v>25</v>
      </c>
      <c r="F3364" t="s">
        <v>89</v>
      </c>
      <c r="G3364" t="s">
        <v>36</v>
      </c>
      <c r="H3364" t="s">
        <v>5</v>
      </c>
      <c r="I3364" s="16">
        <f>VLOOKUP(Ventas[[#This Row],[Estado]], Población[#All], 2, 0)</f>
        <v>55980000</v>
      </c>
      <c r="J3364" t="s">
        <v>63</v>
      </c>
      <c r="K3364" t="s">
        <v>67</v>
      </c>
      <c r="L3364">
        <v>2</v>
      </c>
      <c r="M3364" s="2">
        <v>1160</v>
      </c>
      <c r="N3364" s="2">
        <v>1324.5</v>
      </c>
      <c r="O3364" s="2">
        <f>Ventas[[#This Row],[Cantidad]]*Ventas[[#This Row],[Costo unitario]]</f>
        <v>2320</v>
      </c>
      <c r="P3364" s="2">
        <f>Ventas[[#This Row],[Cantidad]]*Ventas[[#This Row],[Precio unitario]]</f>
        <v>2649</v>
      </c>
    </row>
    <row r="3365" spans="2:16" x14ac:dyDescent="0.3">
      <c r="B3365" s="1">
        <v>42490</v>
      </c>
      <c r="C3365">
        <v>2016</v>
      </c>
      <c r="D3365" t="s">
        <v>52</v>
      </c>
      <c r="E3365">
        <v>25</v>
      </c>
      <c r="F3365" t="s">
        <v>89</v>
      </c>
      <c r="G3365" t="s">
        <v>36</v>
      </c>
      <c r="H3365" t="s">
        <v>5</v>
      </c>
      <c r="I3365" s="16">
        <f>VLOOKUP(Ventas[[#This Row],[Estado]], Población[#All], 2, 0)</f>
        <v>55980000</v>
      </c>
      <c r="J3365" t="s">
        <v>63</v>
      </c>
      <c r="K3365" t="s">
        <v>67</v>
      </c>
      <c r="L3365">
        <v>1</v>
      </c>
      <c r="M3365" s="2">
        <v>2295</v>
      </c>
      <c r="N3365" s="2">
        <v>2281</v>
      </c>
      <c r="O3365" s="2">
        <f>Ventas[[#This Row],[Cantidad]]*Ventas[[#This Row],[Costo unitario]]</f>
        <v>2295</v>
      </c>
      <c r="P3365" s="2">
        <f>Ventas[[#This Row],[Cantidad]]*Ventas[[#This Row],[Precio unitario]]</f>
        <v>2281</v>
      </c>
    </row>
    <row r="3366" spans="2:16" x14ac:dyDescent="0.3">
      <c r="B3366" s="1">
        <v>42499</v>
      </c>
      <c r="C3366">
        <v>2016</v>
      </c>
      <c r="D3366" t="s">
        <v>53</v>
      </c>
      <c r="E3366">
        <v>25</v>
      </c>
      <c r="F3366" t="s">
        <v>89</v>
      </c>
      <c r="G3366" t="s">
        <v>36</v>
      </c>
      <c r="H3366" t="s">
        <v>5</v>
      </c>
      <c r="I3366" s="16">
        <f>VLOOKUP(Ventas[[#This Row],[Estado]], Población[#All], 2, 0)</f>
        <v>55980000</v>
      </c>
      <c r="J3366" t="s">
        <v>63</v>
      </c>
      <c r="K3366" t="s">
        <v>74</v>
      </c>
      <c r="L3366">
        <v>3</v>
      </c>
      <c r="M3366" s="2">
        <v>405</v>
      </c>
      <c r="N3366" s="2">
        <v>472.66666700000002</v>
      </c>
      <c r="O3366" s="2">
        <f>Ventas[[#This Row],[Cantidad]]*Ventas[[#This Row],[Costo unitario]]</f>
        <v>1215</v>
      </c>
      <c r="P3366" s="2">
        <f>Ventas[[#This Row],[Cantidad]]*Ventas[[#This Row],[Precio unitario]]</f>
        <v>1418.0000010000001</v>
      </c>
    </row>
    <row r="3367" spans="2:16" x14ac:dyDescent="0.3">
      <c r="B3367" s="1">
        <v>42528</v>
      </c>
      <c r="C3367">
        <v>2016</v>
      </c>
      <c r="D3367" t="s">
        <v>54</v>
      </c>
      <c r="E3367">
        <v>25</v>
      </c>
      <c r="F3367" t="s">
        <v>89</v>
      </c>
      <c r="G3367" t="s">
        <v>36</v>
      </c>
      <c r="H3367" t="s">
        <v>5</v>
      </c>
      <c r="I3367" s="16">
        <f>VLOOKUP(Ventas[[#This Row],[Estado]], Población[#All], 2, 0)</f>
        <v>55980000</v>
      </c>
      <c r="J3367" t="s">
        <v>63</v>
      </c>
      <c r="K3367" t="s">
        <v>67</v>
      </c>
      <c r="L3367">
        <v>1</v>
      </c>
      <c r="M3367" s="2">
        <v>769</v>
      </c>
      <c r="N3367" s="2">
        <v>878</v>
      </c>
      <c r="O3367" s="2">
        <f>Ventas[[#This Row],[Cantidad]]*Ventas[[#This Row],[Costo unitario]]</f>
        <v>769</v>
      </c>
      <c r="P3367" s="2">
        <f>Ventas[[#This Row],[Cantidad]]*Ventas[[#This Row],[Precio unitario]]</f>
        <v>878</v>
      </c>
    </row>
    <row r="3368" spans="2:16" hidden="1" x14ac:dyDescent="0.3">
      <c r="B3368" s="1">
        <v>42244</v>
      </c>
      <c r="C3368">
        <v>2015</v>
      </c>
      <c r="D3368" t="s">
        <v>56</v>
      </c>
      <c r="E3368">
        <v>25</v>
      </c>
      <c r="F3368" t="s">
        <v>89</v>
      </c>
      <c r="G3368" t="s">
        <v>36</v>
      </c>
      <c r="H3368" t="s">
        <v>5</v>
      </c>
      <c r="I3368" s="16">
        <f>VLOOKUP(Ventas[[#This Row],[Estado]], Población[#All], 2, 0)</f>
        <v>55980000</v>
      </c>
      <c r="J3368" t="s">
        <v>63</v>
      </c>
      <c r="K3368" t="s">
        <v>67</v>
      </c>
      <c r="L3368">
        <v>3</v>
      </c>
      <c r="M3368" s="2">
        <v>773.33</v>
      </c>
      <c r="N3368" s="2">
        <v>759</v>
      </c>
      <c r="O3368" s="2">
        <f>Ventas[[#This Row],[Cantidad]]*Ventas[[#This Row],[Costo unitario]]</f>
        <v>2319.9900000000002</v>
      </c>
      <c r="P3368" s="2">
        <f>Ventas[[#This Row],[Cantidad]]*Ventas[[#This Row],[Precio unitario]]</f>
        <v>2277</v>
      </c>
    </row>
    <row r="3369" spans="2:16" hidden="1" x14ac:dyDescent="0.3">
      <c r="B3369" s="1">
        <v>42310</v>
      </c>
      <c r="C3369">
        <v>2015</v>
      </c>
      <c r="D3369" t="s">
        <v>59</v>
      </c>
      <c r="E3369">
        <v>25</v>
      </c>
      <c r="F3369" t="s">
        <v>89</v>
      </c>
      <c r="G3369" t="s">
        <v>36</v>
      </c>
      <c r="H3369" t="s">
        <v>5</v>
      </c>
      <c r="I3369" s="16">
        <f>VLOOKUP(Ventas[[#This Row],[Estado]], Población[#All], 2, 0)</f>
        <v>55980000</v>
      </c>
      <c r="J3369" t="s">
        <v>63</v>
      </c>
      <c r="K3369" t="s">
        <v>74</v>
      </c>
      <c r="L3369">
        <v>3</v>
      </c>
      <c r="M3369" s="2">
        <v>247.33</v>
      </c>
      <c r="N3369" s="2">
        <v>248.33333300000001</v>
      </c>
      <c r="O3369" s="2">
        <f>Ventas[[#This Row],[Cantidad]]*Ventas[[#This Row],[Costo unitario]]</f>
        <v>741.99</v>
      </c>
      <c r="P3369" s="2">
        <f>Ventas[[#This Row],[Cantidad]]*Ventas[[#This Row],[Precio unitario]]</f>
        <v>744.999999</v>
      </c>
    </row>
    <row r="3370" spans="2:16" hidden="1" x14ac:dyDescent="0.3">
      <c r="B3370" s="1">
        <v>42331</v>
      </c>
      <c r="C3370">
        <v>2015</v>
      </c>
      <c r="D3370" t="s">
        <v>59</v>
      </c>
      <c r="E3370">
        <v>25</v>
      </c>
      <c r="F3370" t="s">
        <v>89</v>
      </c>
      <c r="G3370" t="s">
        <v>36</v>
      </c>
      <c r="H3370" t="s">
        <v>5</v>
      </c>
      <c r="I3370" s="16">
        <f>VLOOKUP(Ventas[[#This Row],[Estado]], Población[#All], 2, 0)</f>
        <v>55980000</v>
      </c>
      <c r="J3370" t="s">
        <v>63</v>
      </c>
      <c r="K3370" t="s">
        <v>74</v>
      </c>
      <c r="L3370">
        <v>1</v>
      </c>
      <c r="M3370" s="2">
        <v>1215</v>
      </c>
      <c r="N3370" s="2">
        <v>1129</v>
      </c>
      <c r="O3370" s="2">
        <f>Ventas[[#This Row],[Cantidad]]*Ventas[[#This Row],[Costo unitario]]</f>
        <v>1215</v>
      </c>
      <c r="P3370" s="2">
        <f>Ventas[[#This Row],[Cantidad]]*Ventas[[#This Row],[Precio unitario]]</f>
        <v>1129</v>
      </c>
    </row>
    <row r="3371" spans="2:16" hidden="1" x14ac:dyDescent="0.3">
      <c r="B3371" s="1">
        <v>42338</v>
      </c>
      <c r="C3371">
        <v>2015</v>
      </c>
      <c r="D3371" t="s">
        <v>59</v>
      </c>
      <c r="E3371">
        <v>25</v>
      </c>
      <c r="F3371" t="s">
        <v>89</v>
      </c>
      <c r="G3371" t="s">
        <v>36</v>
      </c>
      <c r="H3371" t="s">
        <v>5</v>
      </c>
      <c r="I3371" s="16">
        <f>VLOOKUP(Ventas[[#This Row],[Estado]], Población[#All], 2, 0)</f>
        <v>55980000</v>
      </c>
      <c r="J3371" t="s">
        <v>63</v>
      </c>
      <c r="K3371" t="s">
        <v>67</v>
      </c>
      <c r="L3371">
        <v>3</v>
      </c>
      <c r="M3371" s="2">
        <v>765</v>
      </c>
      <c r="N3371" s="2">
        <v>764</v>
      </c>
      <c r="O3371" s="2">
        <f>Ventas[[#This Row],[Cantidad]]*Ventas[[#This Row],[Costo unitario]]</f>
        <v>2295</v>
      </c>
      <c r="P3371" s="2">
        <f>Ventas[[#This Row],[Cantidad]]*Ventas[[#This Row],[Precio unitario]]</f>
        <v>2292</v>
      </c>
    </row>
    <row r="3372" spans="2:16" hidden="1" x14ac:dyDescent="0.3">
      <c r="B3372" s="1">
        <v>42346</v>
      </c>
      <c r="C3372">
        <v>2015</v>
      </c>
      <c r="D3372" t="s">
        <v>60</v>
      </c>
      <c r="E3372">
        <v>25</v>
      </c>
      <c r="F3372" t="s">
        <v>89</v>
      </c>
      <c r="G3372" t="s">
        <v>36</v>
      </c>
      <c r="H3372" t="s">
        <v>5</v>
      </c>
      <c r="I3372" s="16">
        <f>VLOOKUP(Ventas[[#This Row],[Estado]], Población[#All], 2, 0)</f>
        <v>55980000</v>
      </c>
      <c r="J3372" t="s">
        <v>63</v>
      </c>
      <c r="K3372" t="s">
        <v>67</v>
      </c>
      <c r="L3372">
        <v>2</v>
      </c>
      <c r="M3372" s="2">
        <v>1160</v>
      </c>
      <c r="N3372" s="2">
        <v>1052</v>
      </c>
      <c r="O3372" s="2">
        <f>Ventas[[#This Row],[Cantidad]]*Ventas[[#This Row],[Costo unitario]]</f>
        <v>2320</v>
      </c>
      <c r="P3372" s="2">
        <f>Ventas[[#This Row],[Cantidad]]*Ventas[[#This Row],[Precio unitario]]</f>
        <v>2104</v>
      </c>
    </row>
    <row r="3373" spans="2:16" hidden="1" x14ac:dyDescent="0.3">
      <c r="B3373" s="1">
        <v>42368</v>
      </c>
      <c r="C3373">
        <v>2015</v>
      </c>
      <c r="D3373" t="s">
        <v>60</v>
      </c>
      <c r="E3373">
        <v>25</v>
      </c>
      <c r="F3373" t="s">
        <v>89</v>
      </c>
      <c r="G3373" t="s">
        <v>36</v>
      </c>
      <c r="H3373" t="s">
        <v>5</v>
      </c>
      <c r="I3373" s="16">
        <f>VLOOKUP(Ventas[[#This Row],[Estado]], Población[#All], 2, 0)</f>
        <v>55980000</v>
      </c>
      <c r="J3373" t="s">
        <v>63</v>
      </c>
      <c r="K3373" t="s">
        <v>67</v>
      </c>
      <c r="L3373">
        <v>2</v>
      </c>
      <c r="M3373" s="2">
        <v>270</v>
      </c>
      <c r="N3373" s="2">
        <v>238.5</v>
      </c>
      <c r="O3373" s="2">
        <f>Ventas[[#This Row],[Cantidad]]*Ventas[[#This Row],[Costo unitario]]</f>
        <v>540</v>
      </c>
      <c r="P3373" s="2">
        <f>Ventas[[#This Row],[Cantidad]]*Ventas[[#This Row],[Precio unitario]]</f>
        <v>477</v>
      </c>
    </row>
    <row r="3374" spans="2:16" x14ac:dyDescent="0.3">
      <c r="B3374" s="1">
        <v>42409</v>
      </c>
      <c r="C3374">
        <v>2016</v>
      </c>
      <c r="D3374" t="s">
        <v>50</v>
      </c>
      <c r="E3374">
        <v>24</v>
      </c>
      <c r="F3374" t="s">
        <v>90</v>
      </c>
      <c r="G3374" t="s">
        <v>35</v>
      </c>
      <c r="H3374" t="s">
        <v>12</v>
      </c>
      <c r="I3374" s="16">
        <f>VLOOKUP(Ventas[[#This Row],[Estado]], Población[#All], 2, 0)</f>
        <v>2161000</v>
      </c>
      <c r="J3374" t="s">
        <v>63</v>
      </c>
      <c r="K3374" t="s">
        <v>67</v>
      </c>
      <c r="L3374">
        <v>1</v>
      </c>
      <c r="M3374" s="2">
        <v>2320</v>
      </c>
      <c r="N3374" s="2">
        <v>2346</v>
      </c>
      <c r="O3374" s="2">
        <f>Ventas[[#This Row],[Cantidad]]*Ventas[[#This Row],[Costo unitario]]</f>
        <v>2320</v>
      </c>
      <c r="P3374" s="2">
        <f>Ventas[[#This Row],[Cantidad]]*Ventas[[#This Row],[Precio unitario]]</f>
        <v>2346</v>
      </c>
    </row>
    <row r="3375" spans="2:16" x14ac:dyDescent="0.3">
      <c r="B3375" s="1">
        <v>42487</v>
      </c>
      <c r="C3375">
        <v>2016</v>
      </c>
      <c r="D3375" t="s">
        <v>52</v>
      </c>
      <c r="E3375">
        <v>24</v>
      </c>
      <c r="F3375" t="s">
        <v>89</v>
      </c>
      <c r="G3375" t="s">
        <v>37</v>
      </c>
      <c r="H3375" t="s">
        <v>9</v>
      </c>
      <c r="I3375" s="16">
        <f>VLOOKUP(Ventas[[#This Row],[Estado]], Población[#All], 2, 0)</f>
        <v>990509</v>
      </c>
      <c r="J3375" t="s">
        <v>63</v>
      </c>
      <c r="K3375" t="s">
        <v>67</v>
      </c>
      <c r="L3375">
        <v>3</v>
      </c>
      <c r="M3375" s="2">
        <v>773.33</v>
      </c>
      <c r="N3375" s="2">
        <v>1011.666667</v>
      </c>
      <c r="O3375" s="2">
        <f>Ventas[[#This Row],[Cantidad]]*Ventas[[#This Row],[Costo unitario]]</f>
        <v>2319.9900000000002</v>
      </c>
      <c r="P3375" s="2">
        <f>Ventas[[#This Row],[Cantidad]]*Ventas[[#This Row],[Precio unitario]]</f>
        <v>3035.0000009999999</v>
      </c>
    </row>
    <row r="3376" spans="2:16" x14ac:dyDescent="0.3">
      <c r="B3376" s="1">
        <v>42487</v>
      </c>
      <c r="C3376">
        <v>2016</v>
      </c>
      <c r="D3376" t="s">
        <v>52</v>
      </c>
      <c r="E3376">
        <v>24</v>
      </c>
      <c r="F3376" t="s">
        <v>89</v>
      </c>
      <c r="G3376" t="s">
        <v>37</v>
      </c>
      <c r="H3376" t="s">
        <v>9</v>
      </c>
      <c r="I3376" s="16">
        <f>VLOOKUP(Ventas[[#This Row],[Estado]], Población[#All], 2, 0)</f>
        <v>990509</v>
      </c>
      <c r="J3376" t="s">
        <v>61</v>
      </c>
      <c r="K3376" t="s">
        <v>78</v>
      </c>
      <c r="L3376">
        <v>2</v>
      </c>
      <c r="M3376" s="2">
        <v>100</v>
      </c>
      <c r="N3376" s="2">
        <v>146</v>
      </c>
      <c r="O3376" s="2">
        <f>Ventas[[#This Row],[Cantidad]]*Ventas[[#This Row],[Costo unitario]]</f>
        <v>200</v>
      </c>
      <c r="P3376" s="2">
        <f>Ventas[[#This Row],[Cantidad]]*Ventas[[#This Row],[Precio unitario]]</f>
        <v>292</v>
      </c>
    </row>
    <row r="3377" spans="2:16" x14ac:dyDescent="0.3">
      <c r="B3377" s="1">
        <v>42487</v>
      </c>
      <c r="C3377">
        <v>2016</v>
      </c>
      <c r="D3377" t="s">
        <v>52</v>
      </c>
      <c r="E3377">
        <v>24</v>
      </c>
      <c r="F3377" t="s">
        <v>89</v>
      </c>
      <c r="G3377" t="s">
        <v>37</v>
      </c>
      <c r="H3377" t="s">
        <v>9</v>
      </c>
      <c r="I3377" s="16">
        <f>VLOOKUP(Ventas[[#This Row],[Estado]], Población[#All], 2, 0)</f>
        <v>990509</v>
      </c>
      <c r="J3377" t="s">
        <v>61</v>
      </c>
      <c r="K3377" t="s">
        <v>78</v>
      </c>
      <c r="L3377">
        <v>3</v>
      </c>
      <c r="M3377" s="2">
        <v>25</v>
      </c>
      <c r="N3377" s="2">
        <v>38.666666999999997</v>
      </c>
      <c r="O3377" s="2">
        <f>Ventas[[#This Row],[Cantidad]]*Ventas[[#This Row],[Costo unitario]]</f>
        <v>75</v>
      </c>
      <c r="P3377" s="2">
        <f>Ventas[[#This Row],[Cantidad]]*Ventas[[#This Row],[Precio unitario]]</f>
        <v>116.000001</v>
      </c>
    </row>
    <row r="3378" spans="2:16" hidden="1" x14ac:dyDescent="0.3">
      <c r="B3378" s="1">
        <v>42052</v>
      </c>
      <c r="C3378">
        <v>2015</v>
      </c>
      <c r="D3378" t="s">
        <v>50</v>
      </c>
      <c r="E3378">
        <v>24</v>
      </c>
      <c r="F3378" t="s">
        <v>89</v>
      </c>
      <c r="G3378" t="s">
        <v>37</v>
      </c>
      <c r="H3378" t="s">
        <v>9</v>
      </c>
      <c r="I3378" s="16">
        <f>VLOOKUP(Ventas[[#This Row],[Estado]], Población[#All], 2, 0)</f>
        <v>990509</v>
      </c>
      <c r="J3378" t="s">
        <v>63</v>
      </c>
      <c r="K3378" t="s">
        <v>67</v>
      </c>
      <c r="L3378">
        <v>1</v>
      </c>
      <c r="M3378" s="2">
        <v>2049</v>
      </c>
      <c r="N3378" s="2">
        <v>2360</v>
      </c>
      <c r="O3378" s="2">
        <f>Ventas[[#This Row],[Cantidad]]*Ventas[[#This Row],[Costo unitario]]</f>
        <v>2049</v>
      </c>
      <c r="P3378" s="2">
        <f>Ventas[[#This Row],[Cantidad]]*Ventas[[#This Row],[Precio unitario]]</f>
        <v>2360</v>
      </c>
    </row>
    <row r="3379" spans="2:16" hidden="1" x14ac:dyDescent="0.3">
      <c r="B3379" s="1">
        <v>42108</v>
      </c>
      <c r="C3379">
        <v>2015</v>
      </c>
      <c r="D3379" t="s">
        <v>52</v>
      </c>
      <c r="E3379">
        <v>24</v>
      </c>
      <c r="F3379" t="s">
        <v>89</v>
      </c>
      <c r="G3379" t="s">
        <v>37</v>
      </c>
      <c r="H3379" t="s">
        <v>9</v>
      </c>
      <c r="I3379" s="16">
        <f>VLOOKUP(Ventas[[#This Row],[Estado]], Población[#All], 2, 0)</f>
        <v>990509</v>
      </c>
      <c r="J3379" t="s">
        <v>63</v>
      </c>
      <c r="K3379" t="s">
        <v>67</v>
      </c>
      <c r="L3379">
        <v>1</v>
      </c>
      <c r="M3379" s="2">
        <v>2071</v>
      </c>
      <c r="N3379" s="2">
        <v>2292</v>
      </c>
      <c r="O3379" s="2">
        <f>Ventas[[#This Row],[Cantidad]]*Ventas[[#This Row],[Costo unitario]]</f>
        <v>2071</v>
      </c>
      <c r="P3379" s="2">
        <f>Ventas[[#This Row],[Cantidad]]*Ventas[[#This Row],[Precio unitario]]</f>
        <v>2292</v>
      </c>
    </row>
    <row r="3380" spans="2:16" hidden="1" x14ac:dyDescent="0.3">
      <c r="B3380" s="1">
        <v>42214</v>
      </c>
      <c r="C3380">
        <v>2015</v>
      </c>
      <c r="D3380" t="s">
        <v>55</v>
      </c>
      <c r="E3380">
        <v>24</v>
      </c>
      <c r="F3380" t="s">
        <v>89</v>
      </c>
      <c r="G3380" t="s">
        <v>37</v>
      </c>
      <c r="H3380" t="s">
        <v>9</v>
      </c>
      <c r="I3380" s="16">
        <f>VLOOKUP(Ventas[[#This Row],[Estado]], Población[#All], 2, 0)</f>
        <v>990509</v>
      </c>
      <c r="J3380" t="s">
        <v>63</v>
      </c>
      <c r="K3380" t="s">
        <v>67</v>
      </c>
      <c r="L3380">
        <v>1</v>
      </c>
      <c r="M3380" s="2">
        <v>2320</v>
      </c>
      <c r="N3380" s="2">
        <v>2637</v>
      </c>
      <c r="O3380" s="2">
        <f>Ventas[[#This Row],[Cantidad]]*Ventas[[#This Row],[Costo unitario]]</f>
        <v>2320</v>
      </c>
      <c r="P3380" s="2">
        <f>Ventas[[#This Row],[Cantidad]]*Ventas[[#This Row],[Precio unitario]]</f>
        <v>2637</v>
      </c>
    </row>
    <row r="3381" spans="2:16" hidden="1" x14ac:dyDescent="0.3">
      <c r="B3381" s="1">
        <v>42214</v>
      </c>
      <c r="C3381">
        <v>2015</v>
      </c>
      <c r="D3381" t="s">
        <v>55</v>
      </c>
      <c r="E3381">
        <v>24</v>
      </c>
      <c r="F3381" t="s">
        <v>89</v>
      </c>
      <c r="G3381" t="s">
        <v>37</v>
      </c>
      <c r="H3381" t="s">
        <v>9</v>
      </c>
      <c r="I3381" s="16">
        <f>VLOOKUP(Ventas[[#This Row],[Estado]], Población[#All], 2, 0)</f>
        <v>990509</v>
      </c>
      <c r="J3381" t="s">
        <v>61</v>
      </c>
      <c r="K3381" t="s">
        <v>69</v>
      </c>
      <c r="L3381">
        <v>3</v>
      </c>
      <c r="M3381" s="2">
        <v>110</v>
      </c>
      <c r="N3381" s="2">
        <v>150</v>
      </c>
      <c r="O3381" s="2">
        <f>Ventas[[#This Row],[Cantidad]]*Ventas[[#This Row],[Costo unitario]]</f>
        <v>330</v>
      </c>
      <c r="P3381" s="2">
        <f>Ventas[[#This Row],[Cantidad]]*Ventas[[#This Row],[Precio unitario]]</f>
        <v>450</v>
      </c>
    </row>
    <row r="3382" spans="2:16" hidden="1" x14ac:dyDescent="0.3">
      <c r="B3382" s="1">
        <v>42289</v>
      </c>
      <c r="C3382">
        <v>2015</v>
      </c>
      <c r="D3382" t="s">
        <v>58</v>
      </c>
      <c r="E3382">
        <v>24</v>
      </c>
      <c r="F3382" t="s">
        <v>89</v>
      </c>
      <c r="G3382" t="s">
        <v>37</v>
      </c>
      <c r="H3382" t="s">
        <v>9</v>
      </c>
      <c r="I3382" s="16">
        <f>VLOOKUP(Ventas[[#This Row],[Estado]], Población[#All], 2, 0)</f>
        <v>990509</v>
      </c>
      <c r="J3382" t="s">
        <v>63</v>
      </c>
      <c r="K3382" t="s">
        <v>77</v>
      </c>
      <c r="L3382">
        <v>1</v>
      </c>
      <c r="M3382" s="2">
        <v>540</v>
      </c>
      <c r="N3382" s="2">
        <v>632</v>
      </c>
      <c r="O3382" s="2">
        <f>Ventas[[#This Row],[Cantidad]]*Ventas[[#This Row],[Costo unitario]]</f>
        <v>540</v>
      </c>
      <c r="P3382" s="2">
        <f>Ventas[[#This Row],[Cantidad]]*Ventas[[#This Row],[Precio unitario]]</f>
        <v>632</v>
      </c>
    </row>
    <row r="3383" spans="2:16" hidden="1" x14ac:dyDescent="0.3">
      <c r="B3383" s="1">
        <v>42289</v>
      </c>
      <c r="C3383">
        <v>2015</v>
      </c>
      <c r="D3383" t="s">
        <v>58</v>
      </c>
      <c r="E3383">
        <v>24</v>
      </c>
      <c r="F3383" t="s">
        <v>89</v>
      </c>
      <c r="G3383" t="s">
        <v>37</v>
      </c>
      <c r="H3383" t="s">
        <v>9</v>
      </c>
      <c r="I3383" s="16">
        <f>VLOOKUP(Ventas[[#This Row],[Estado]], Población[#All], 2, 0)</f>
        <v>990509</v>
      </c>
      <c r="J3383" t="s">
        <v>61</v>
      </c>
      <c r="K3383" t="s">
        <v>78</v>
      </c>
      <c r="L3383">
        <v>3</v>
      </c>
      <c r="M3383" s="2">
        <v>11.67</v>
      </c>
      <c r="N3383" s="2">
        <v>15.333333</v>
      </c>
      <c r="O3383" s="2">
        <f>Ventas[[#This Row],[Cantidad]]*Ventas[[#This Row],[Costo unitario]]</f>
        <v>35.01</v>
      </c>
      <c r="P3383" s="2">
        <f>Ventas[[#This Row],[Cantidad]]*Ventas[[#This Row],[Precio unitario]]</f>
        <v>45.999999000000003</v>
      </c>
    </row>
    <row r="3384" spans="2:16" hidden="1" x14ac:dyDescent="0.3">
      <c r="B3384" s="1">
        <v>42289</v>
      </c>
      <c r="C3384">
        <v>2015</v>
      </c>
      <c r="D3384" t="s">
        <v>58</v>
      </c>
      <c r="E3384">
        <v>24</v>
      </c>
      <c r="F3384" t="s">
        <v>89</v>
      </c>
      <c r="G3384" t="s">
        <v>37</v>
      </c>
      <c r="H3384" t="s">
        <v>9</v>
      </c>
      <c r="I3384" s="16">
        <f>VLOOKUP(Ventas[[#This Row],[Estado]], Población[#All], 2, 0)</f>
        <v>990509</v>
      </c>
      <c r="J3384" t="s">
        <v>61</v>
      </c>
      <c r="K3384" t="s">
        <v>78</v>
      </c>
      <c r="L3384">
        <v>3</v>
      </c>
      <c r="M3384" s="2">
        <v>36</v>
      </c>
      <c r="N3384" s="2">
        <v>50</v>
      </c>
      <c r="O3384" s="2">
        <f>Ventas[[#This Row],[Cantidad]]*Ventas[[#This Row],[Costo unitario]]</f>
        <v>108</v>
      </c>
      <c r="P3384" s="2">
        <f>Ventas[[#This Row],[Cantidad]]*Ventas[[#This Row],[Precio unitario]]</f>
        <v>150</v>
      </c>
    </row>
    <row r="3385" spans="2:16" hidden="1" x14ac:dyDescent="0.3">
      <c r="B3385" s="1">
        <v>42319</v>
      </c>
      <c r="C3385">
        <v>2015</v>
      </c>
      <c r="D3385" t="s">
        <v>59</v>
      </c>
      <c r="E3385">
        <v>24</v>
      </c>
      <c r="F3385" t="s">
        <v>89</v>
      </c>
      <c r="G3385" t="s">
        <v>37</v>
      </c>
      <c r="H3385" t="s">
        <v>9</v>
      </c>
      <c r="I3385" s="16">
        <f>VLOOKUP(Ventas[[#This Row],[Estado]], Población[#All], 2, 0)</f>
        <v>990509</v>
      </c>
      <c r="J3385" t="s">
        <v>63</v>
      </c>
      <c r="K3385" t="s">
        <v>77</v>
      </c>
      <c r="L3385">
        <v>2</v>
      </c>
      <c r="M3385" s="2">
        <v>560</v>
      </c>
      <c r="N3385" s="2">
        <v>653.5</v>
      </c>
      <c r="O3385" s="2">
        <f>Ventas[[#This Row],[Cantidad]]*Ventas[[#This Row],[Costo unitario]]</f>
        <v>1120</v>
      </c>
      <c r="P3385" s="2">
        <f>Ventas[[#This Row],[Cantidad]]*Ventas[[#This Row],[Precio unitario]]</f>
        <v>1307</v>
      </c>
    </row>
    <row r="3386" spans="2:16" hidden="1" x14ac:dyDescent="0.3">
      <c r="B3386" s="1">
        <v>42364</v>
      </c>
      <c r="C3386">
        <v>2015</v>
      </c>
      <c r="D3386" t="s">
        <v>60</v>
      </c>
      <c r="E3386">
        <v>24</v>
      </c>
      <c r="F3386" t="s">
        <v>89</v>
      </c>
      <c r="G3386" t="s">
        <v>37</v>
      </c>
      <c r="H3386" t="s">
        <v>9</v>
      </c>
      <c r="I3386" s="16">
        <f>VLOOKUP(Ventas[[#This Row],[Estado]], Población[#All], 2, 0)</f>
        <v>990509</v>
      </c>
      <c r="J3386" t="s">
        <v>63</v>
      </c>
      <c r="K3386" t="s">
        <v>77</v>
      </c>
      <c r="L3386">
        <v>3</v>
      </c>
      <c r="M3386" s="2">
        <v>567</v>
      </c>
      <c r="N3386" s="2">
        <v>613.33333300000004</v>
      </c>
      <c r="O3386" s="2">
        <f>Ventas[[#This Row],[Cantidad]]*Ventas[[#This Row],[Costo unitario]]</f>
        <v>1701</v>
      </c>
      <c r="P3386" s="2">
        <f>Ventas[[#This Row],[Cantidad]]*Ventas[[#This Row],[Precio unitario]]</f>
        <v>1839.9999990000001</v>
      </c>
    </row>
    <row r="3387" spans="2:16" x14ac:dyDescent="0.3">
      <c r="B3387" s="1">
        <v>42370</v>
      </c>
      <c r="C3387">
        <v>2016</v>
      </c>
      <c r="D3387" t="s">
        <v>49</v>
      </c>
      <c r="E3387">
        <v>24</v>
      </c>
      <c r="F3387" t="s">
        <v>89</v>
      </c>
      <c r="G3387" t="s">
        <v>36</v>
      </c>
      <c r="H3387" t="s">
        <v>5</v>
      </c>
      <c r="I3387" s="16">
        <f>VLOOKUP(Ventas[[#This Row],[Estado]], Población[#All], 2, 0)</f>
        <v>55980000</v>
      </c>
      <c r="J3387" t="s">
        <v>61</v>
      </c>
      <c r="K3387" t="s">
        <v>78</v>
      </c>
      <c r="L3387">
        <v>2</v>
      </c>
      <c r="M3387" s="2">
        <v>135</v>
      </c>
      <c r="N3387" s="2">
        <v>174</v>
      </c>
      <c r="O3387" s="2">
        <f>Ventas[[#This Row],[Cantidad]]*Ventas[[#This Row],[Costo unitario]]</f>
        <v>270</v>
      </c>
      <c r="P3387" s="2">
        <f>Ventas[[#This Row],[Cantidad]]*Ventas[[#This Row],[Precio unitario]]</f>
        <v>348</v>
      </c>
    </row>
    <row r="3388" spans="2:16" x14ac:dyDescent="0.3">
      <c r="B3388" s="1">
        <v>42370</v>
      </c>
      <c r="C3388">
        <v>2016</v>
      </c>
      <c r="D3388" t="s">
        <v>49</v>
      </c>
      <c r="E3388">
        <v>24</v>
      </c>
      <c r="F3388" t="s">
        <v>89</v>
      </c>
      <c r="G3388" t="s">
        <v>36</v>
      </c>
      <c r="H3388" t="s">
        <v>5</v>
      </c>
      <c r="I3388" s="16">
        <f>VLOOKUP(Ventas[[#This Row],[Estado]], Población[#All], 2, 0)</f>
        <v>55980000</v>
      </c>
      <c r="J3388" t="s">
        <v>61</v>
      </c>
      <c r="K3388" t="s">
        <v>78</v>
      </c>
      <c r="L3388">
        <v>2</v>
      </c>
      <c r="M3388" s="2">
        <v>70</v>
      </c>
      <c r="N3388" s="2">
        <v>84.5</v>
      </c>
      <c r="O3388" s="2">
        <f>Ventas[[#This Row],[Cantidad]]*Ventas[[#This Row],[Costo unitario]]</f>
        <v>140</v>
      </c>
      <c r="P3388" s="2">
        <f>Ventas[[#This Row],[Cantidad]]*Ventas[[#This Row],[Precio unitario]]</f>
        <v>169</v>
      </c>
    </row>
    <row r="3389" spans="2:16" x14ac:dyDescent="0.3">
      <c r="B3389" s="1">
        <v>42403</v>
      </c>
      <c r="C3389">
        <v>2016</v>
      </c>
      <c r="D3389" t="s">
        <v>50</v>
      </c>
      <c r="E3389">
        <v>24</v>
      </c>
      <c r="F3389" t="s">
        <v>89</v>
      </c>
      <c r="G3389" t="s">
        <v>36</v>
      </c>
      <c r="H3389" t="s">
        <v>5</v>
      </c>
      <c r="I3389" s="16">
        <f>VLOOKUP(Ventas[[#This Row],[Estado]], Población[#All], 2, 0)</f>
        <v>55980000</v>
      </c>
      <c r="J3389" t="s">
        <v>61</v>
      </c>
      <c r="K3389" t="s">
        <v>78</v>
      </c>
      <c r="L3389">
        <v>3</v>
      </c>
      <c r="M3389" s="2">
        <v>6.67</v>
      </c>
      <c r="N3389" s="2">
        <v>8.6666670000000003</v>
      </c>
      <c r="O3389" s="2">
        <f>Ventas[[#This Row],[Cantidad]]*Ventas[[#This Row],[Costo unitario]]</f>
        <v>20.009999999999998</v>
      </c>
      <c r="P3389" s="2">
        <f>Ventas[[#This Row],[Cantidad]]*Ventas[[#This Row],[Precio unitario]]</f>
        <v>26.000001000000001</v>
      </c>
    </row>
    <row r="3390" spans="2:16" x14ac:dyDescent="0.3">
      <c r="B3390" s="1">
        <v>42403</v>
      </c>
      <c r="C3390">
        <v>2016</v>
      </c>
      <c r="D3390" t="s">
        <v>50</v>
      </c>
      <c r="E3390">
        <v>24</v>
      </c>
      <c r="F3390" t="s">
        <v>89</v>
      </c>
      <c r="G3390" t="s">
        <v>36</v>
      </c>
      <c r="H3390" t="s">
        <v>5</v>
      </c>
      <c r="I3390" s="16">
        <f>VLOOKUP(Ventas[[#This Row],[Estado]], Población[#All], 2, 0)</f>
        <v>55980000</v>
      </c>
      <c r="J3390" t="s">
        <v>61</v>
      </c>
      <c r="K3390" t="s">
        <v>78</v>
      </c>
      <c r="L3390">
        <v>1</v>
      </c>
      <c r="M3390" s="2">
        <v>100</v>
      </c>
      <c r="N3390" s="2">
        <v>122</v>
      </c>
      <c r="O3390" s="2">
        <f>Ventas[[#This Row],[Cantidad]]*Ventas[[#This Row],[Costo unitario]]</f>
        <v>100</v>
      </c>
      <c r="P3390" s="2">
        <f>Ventas[[#This Row],[Cantidad]]*Ventas[[#This Row],[Precio unitario]]</f>
        <v>122</v>
      </c>
    </row>
    <row r="3391" spans="2:16" x14ac:dyDescent="0.3">
      <c r="B3391" s="1">
        <v>42551</v>
      </c>
      <c r="C3391">
        <v>2016</v>
      </c>
      <c r="D3391" t="s">
        <v>54</v>
      </c>
      <c r="E3391">
        <v>24</v>
      </c>
      <c r="F3391" t="s">
        <v>89</v>
      </c>
      <c r="G3391" t="s">
        <v>36</v>
      </c>
      <c r="H3391" t="s">
        <v>5</v>
      </c>
      <c r="I3391" s="16">
        <f>VLOOKUP(Ventas[[#This Row],[Estado]], Población[#All], 2, 0)</f>
        <v>55980000</v>
      </c>
      <c r="J3391" t="s">
        <v>61</v>
      </c>
      <c r="K3391" t="s">
        <v>78</v>
      </c>
      <c r="L3391">
        <v>1</v>
      </c>
      <c r="M3391" s="2">
        <v>9</v>
      </c>
      <c r="N3391" s="2">
        <v>12</v>
      </c>
      <c r="O3391" s="2">
        <f>Ventas[[#This Row],[Cantidad]]*Ventas[[#This Row],[Costo unitario]]</f>
        <v>9</v>
      </c>
      <c r="P3391" s="2">
        <f>Ventas[[#This Row],[Cantidad]]*Ventas[[#This Row],[Precio unitario]]</f>
        <v>12</v>
      </c>
    </row>
    <row r="3392" spans="2:16" x14ac:dyDescent="0.3">
      <c r="B3392" s="1">
        <v>42551</v>
      </c>
      <c r="C3392">
        <v>2016</v>
      </c>
      <c r="D3392" t="s">
        <v>54</v>
      </c>
      <c r="E3392">
        <v>24</v>
      </c>
      <c r="F3392" t="s">
        <v>89</v>
      </c>
      <c r="G3392" t="s">
        <v>36</v>
      </c>
      <c r="H3392" t="s">
        <v>5</v>
      </c>
      <c r="I3392" s="16">
        <f>VLOOKUP(Ventas[[#This Row],[Estado]], Población[#All], 2, 0)</f>
        <v>55980000</v>
      </c>
      <c r="J3392" t="s">
        <v>61</v>
      </c>
      <c r="K3392" t="s">
        <v>78</v>
      </c>
      <c r="L3392">
        <v>1</v>
      </c>
      <c r="M3392" s="2">
        <v>115</v>
      </c>
      <c r="N3392" s="2">
        <v>141</v>
      </c>
      <c r="O3392" s="2">
        <f>Ventas[[#This Row],[Cantidad]]*Ventas[[#This Row],[Costo unitario]]</f>
        <v>115</v>
      </c>
      <c r="P3392" s="2">
        <f>Ventas[[#This Row],[Cantidad]]*Ventas[[#This Row],[Precio unitario]]</f>
        <v>141</v>
      </c>
    </row>
    <row r="3393" spans="2:16" hidden="1" x14ac:dyDescent="0.3">
      <c r="B3393" s="1">
        <v>42280</v>
      </c>
      <c r="C3393">
        <v>2015</v>
      </c>
      <c r="D3393" t="s">
        <v>58</v>
      </c>
      <c r="E3393">
        <v>24</v>
      </c>
      <c r="F3393" t="s">
        <v>89</v>
      </c>
      <c r="G3393" t="s">
        <v>36</v>
      </c>
      <c r="H3393" t="s">
        <v>5</v>
      </c>
      <c r="I3393" s="16">
        <f>VLOOKUP(Ventas[[#This Row],[Estado]], Población[#All], 2, 0)</f>
        <v>55980000</v>
      </c>
      <c r="J3393" t="s">
        <v>61</v>
      </c>
      <c r="K3393" t="s">
        <v>78</v>
      </c>
      <c r="L3393">
        <v>1</v>
      </c>
      <c r="M3393" s="2">
        <v>200</v>
      </c>
      <c r="N3393" s="2">
        <v>225</v>
      </c>
      <c r="O3393" s="2">
        <f>Ventas[[#This Row],[Cantidad]]*Ventas[[#This Row],[Costo unitario]]</f>
        <v>200</v>
      </c>
      <c r="P3393" s="2">
        <f>Ventas[[#This Row],[Cantidad]]*Ventas[[#This Row],[Precio unitario]]</f>
        <v>225</v>
      </c>
    </row>
    <row r="3394" spans="2:16" hidden="1" x14ac:dyDescent="0.3">
      <c r="B3394" s="1">
        <v>42282</v>
      </c>
      <c r="C3394">
        <v>2015</v>
      </c>
      <c r="D3394" t="s">
        <v>58</v>
      </c>
      <c r="E3394">
        <v>24</v>
      </c>
      <c r="F3394" t="s">
        <v>89</v>
      </c>
      <c r="G3394" t="s">
        <v>36</v>
      </c>
      <c r="H3394" t="s">
        <v>5</v>
      </c>
      <c r="I3394" s="16">
        <f>VLOOKUP(Ventas[[#This Row],[Estado]], Población[#All], 2, 0)</f>
        <v>55980000</v>
      </c>
      <c r="J3394" t="s">
        <v>63</v>
      </c>
      <c r="K3394" t="s">
        <v>74</v>
      </c>
      <c r="L3394">
        <v>2</v>
      </c>
      <c r="M3394" s="2">
        <v>371</v>
      </c>
      <c r="N3394" s="2">
        <v>352</v>
      </c>
      <c r="O3394" s="2">
        <f>Ventas[[#This Row],[Cantidad]]*Ventas[[#This Row],[Costo unitario]]</f>
        <v>742</v>
      </c>
      <c r="P3394" s="2">
        <f>Ventas[[#This Row],[Cantidad]]*Ventas[[#This Row],[Precio unitario]]</f>
        <v>704</v>
      </c>
    </row>
    <row r="3395" spans="2:16" hidden="1" x14ac:dyDescent="0.3">
      <c r="B3395" s="1">
        <v>42303</v>
      </c>
      <c r="C3395">
        <v>2015</v>
      </c>
      <c r="D3395" t="s">
        <v>58</v>
      </c>
      <c r="E3395">
        <v>24</v>
      </c>
      <c r="F3395" t="s">
        <v>89</v>
      </c>
      <c r="G3395" t="s">
        <v>36</v>
      </c>
      <c r="H3395" t="s">
        <v>5</v>
      </c>
      <c r="I3395" s="16">
        <f>VLOOKUP(Ventas[[#This Row],[Estado]], Población[#All], 2, 0)</f>
        <v>55980000</v>
      </c>
      <c r="J3395" t="s">
        <v>61</v>
      </c>
      <c r="K3395" t="s">
        <v>78</v>
      </c>
      <c r="L3395">
        <v>3</v>
      </c>
      <c r="M3395" s="2">
        <v>23.33</v>
      </c>
      <c r="N3395" s="2">
        <v>24.666667</v>
      </c>
      <c r="O3395" s="2">
        <f>Ventas[[#This Row],[Cantidad]]*Ventas[[#This Row],[Costo unitario]]</f>
        <v>69.989999999999995</v>
      </c>
      <c r="P3395" s="2">
        <f>Ventas[[#This Row],[Cantidad]]*Ventas[[#This Row],[Precio unitario]]</f>
        <v>74.000000999999997</v>
      </c>
    </row>
    <row r="3396" spans="2:16" hidden="1" x14ac:dyDescent="0.3">
      <c r="B3396" s="1">
        <v>42317</v>
      </c>
      <c r="C3396">
        <v>2015</v>
      </c>
      <c r="D3396" t="s">
        <v>59</v>
      </c>
      <c r="E3396">
        <v>24</v>
      </c>
      <c r="F3396" t="s">
        <v>89</v>
      </c>
      <c r="G3396" t="s">
        <v>36</v>
      </c>
      <c r="H3396" t="s">
        <v>5</v>
      </c>
      <c r="I3396" s="16">
        <f>VLOOKUP(Ventas[[#This Row],[Estado]], Población[#All], 2, 0)</f>
        <v>55980000</v>
      </c>
      <c r="J3396" t="s">
        <v>63</v>
      </c>
      <c r="K3396" t="s">
        <v>74</v>
      </c>
      <c r="L3396">
        <v>3</v>
      </c>
      <c r="M3396" s="2">
        <v>794.67</v>
      </c>
      <c r="N3396" s="2">
        <v>765.33333300000004</v>
      </c>
      <c r="O3396" s="2">
        <f>Ventas[[#This Row],[Cantidad]]*Ventas[[#This Row],[Costo unitario]]</f>
        <v>2384.0099999999998</v>
      </c>
      <c r="P3396" s="2">
        <f>Ventas[[#This Row],[Cantidad]]*Ventas[[#This Row],[Precio unitario]]</f>
        <v>2295.9999990000001</v>
      </c>
    </row>
    <row r="3397" spans="2:16" hidden="1" x14ac:dyDescent="0.3">
      <c r="B3397" s="1">
        <v>42367</v>
      </c>
      <c r="C3397">
        <v>2015</v>
      </c>
      <c r="D3397" t="s">
        <v>60</v>
      </c>
      <c r="E3397">
        <v>24</v>
      </c>
      <c r="F3397" t="s">
        <v>89</v>
      </c>
      <c r="G3397" t="s">
        <v>36</v>
      </c>
      <c r="H3397" t="s">
        <v>5</v>
      </c>
      <c r="I3397" s="16">
        <f>VLOOKUP(Ventas[[#This Row],[Estado]], Población[#All], 2, 0)</f>
        <v>55980000</v>
      </c>
      <c r="J3397" t="s">
        <v>61</v>
      </c>
      <c r="K3397" t="s">
        <v>78</v>
      </c>
      <c r="L3397">
        <v>2</v>
      </c>
      <c r="M3397" s="2">
        <v>103.5</v>
      </c>
      <c r="N3397" s="2">
        <v>107</v>
      </c>
      <c r="O3397" s="2">
        <f>Ventas[[#This Row],[Cantidad]]*Ventas[[#This Row],[Costo unitario]]</f>
        <v>207</v>
      </c>
      <c r="P3397" s="2">
        <f>Ventas[[#This Row],[Cantidad]]*Ventas[[#This Row],[Precio unitario]]</f>
        <v>214</v>
      </c>
    </row>
    <row r="3398" spans="2:16" hidden="1" x14ac:dyDescent="0.3">
      <c r="B3398" s="1">
        <v>42367</v>
      </c>
      <c r="C3398">
        <v>2015</v>
      </c>
      <c r="D3398" t="s">
        <v>60</v>
      </c>
      <c r="E3398">
        <v>24</v>
      </c>
      <c r="F3398" t="s">
        <v>89</v>
      </c>
      <c r="G3398" t="s">
        <v>36</v>
      </c>
      <c r="H3398" t="s">
        <v>5</v>
      </c>
      <c r="I3398" s="16">
        <f>VLOOKUP(Ventas[[#This Row],[Estado]], Población[#All], 2, 0)</f>
        <v>55980000</v>
      </c>
      <c r="J3398" t="s">
        <v>61</v>
      </c>
      <c r="K3398" t="s">
        <v>78</v>
      </c>
      <c r="L3398">
        <v>2</v>
      </c>
      <c r="M3398" s="2">
        <v>32.5</v>
      </c>
      <c r="N3398" s="2">
        <v>40.5</v>
      </c>
      <c r="O3398" s="2">
        <f>Ventas[[#This Row],[Cantidad]]*Ventas[[#This Row],[Costo unitario]]</f>
        <v>65</v>
      </c>
      <c r="P3398" s="2">
        <f>Ventas[[#This Row],[Cantidad]]*Ventas[[#This Row],[Precio unitario]]</f>
        <v>81</v>
      </c>
    </row>
    <row r="3399" spans="2:16" hidden="1" x14ac:dyDescent="0.3">
      <c r="B3399" s="1">
        <v>42368</v>
      </c>
      <c r="C3399">
        <v>2015</v>
      </c>
      <c r="D3399" t="s">
        <v>60</v>
      </c>
      <c r="E3399">
        <v>24</v>
      </c>
      <c r="F3399" t="s">
        <v>89</v>
      </c>
      <c r="G3399" t="s">
        <v>36</v>
      </c>
      <c r="H3399" t="s">
        <v>5</v>
      </c>
      <c r="I3399" s="16">
        <f>VLOOKUP(Ventas[[#This Row],[Estado]], Población[#All], 2, 0)</f>
        <v>55980000</v>
      </c>
      <c r="J3399" t="s">
        <v>61</v>
      </c>
      <c r="K3399" t="s">
        <v>78</v>
      </c>
      <c r="L3399">
        <v>2</v>
      </c>
      <c r="M3399" s="2">
        <v>27</v>
      </c>
      <c r="N3399" s="2">
        <v>29.5</v>
      </c>
      <c r="O3399" s="2">
        <f>Ventas[[#This Row],[Cantidad]]*Ventas[[#This Row],[Costo unitario]]</f>
        <v>54</v>
      </c>
      <c r="P3399" s="2">
        <f>Ventas[[#This Row],[Cantidad]]*Ventas[[#This Row],[Precio unitario]]</f>
        <v>59</v>
      </c>
    </row>
    <row r="3400" spans="2:16" hidden="1" x14ac:dyDescent="0.3">
      <c r="B3400" s="1">
        <v>42368</v>
      </c>
      <c r="C3400">
        <v>2015</v>
      </c>
      <c r="D3400" t="s">
        <v>60</v>
      </c>
      <c r="E3400">
        <v>24</v>
      </c>
      <c r="F3400" t="s">
        <v>89</v>
      </c>
      <c r="G3400" t="s">
        <v>36</v>
      </c>
      <c r="H3400" t="s">
        <v>5</v>
      </c>
      <c r="I3400" s="16">
        <f>VLOOKUP(Ventas[[#This Row],[Estado]], Población[#All], 2, 0)</f>
        <v>55980000</v>
      </c>
      <c r="J3400" t="s">
        <v>61</v>
      </c>
      <c r="K3400" t="s">
        <v>78</v>
      </c>
      <c r="L3400">
        <v>2</v>
      </c>
      <c r="M3400" s="2">
        <v>67.5</v>
      </c>
      <c r="N3400" s="2">
        <v>81</v>
      </c>
      <c r="O3400" s="2">
        <f>Ventas[[#This Row],[Cantidad]]*Ventas[[#This Row],[Costo unitario]]</f>
        <v>135</v>
      </c>
      <c r="P3400" s="2">
        <f>Ventas[[#This Row],[Cantidad]]*Ventas[[#This Row],[Precio unitario]]</f>
        <v>162</v>
      </c>
    </row>
    <row r="3401" spans="2:16" x14ac:dyDescent="0.3">
      <c r="B3401" s="1">
        <v>42375</v>
      </c>
      <c r="C3401">
        <v>2016</v>
      </c>
      <c r="D3401" t="s">
        <v>49</v>
      </c>
      <c r="E3401">
        <v>25</v>
      </c>
      <c r="F3401" t="s">
        <v>89</v>
      </c>
      <c r="G3401" t="s">
        <v>37</v>
      </c>
      <c r="H3401" t="s">
        <v>11</v>
      </c>
      <c r="I3401" s="16">
        <f>VLOOKUP(Ventas[[#This Row],[Estado]], Población[#All], 2, 0)</f>
        <v>13080000</v>
      </c>
      <c r="J3401" t="s">
        <v>63</v>
      </c>
      <c r="K3401" t="s">
        <v>67</v>
      </c>
      <c r="L3401">
        <v>1</v>
      </c>
      <c r="M3401" s="2">
        <v>2295</v>
      </c>
      <c r="N3401" s="2">
        <v>3109</v>
      </c>
      <c r="O3401" s="2">
        <f>Ventas[[#This Row],[Cantidad]]*Ventas[[#This Row],[Costo unitario]]</f>
        <v>2295</v>
      </c>
      <c r="P3401" s="2">
        <f>Ventas[[#This Row],[Cantidad]]*Ventas[[#This Row],[Precio unitario]]</f>
        <v>3109</v>
      </c>
    </row>
    <row r="3402" spans="2:16" x14ac:dyDescent="0.3">
      <c r="B3402" s="1">
        <v>42375</v>
      </c>
      <c r="C3402">
        <v>2016</v>
      </c>
      <c r="D3402" t="s">
        <v>49</v>
      </c>
      <c r="E3402">
        <v>25</v>
      </c>
      <c r="F3402" t="s">
        <v>89</v>
      </c>
      <c r="G3402" t="s">
        <v>37</v>
      </c>
      <c r="H3402" t="s">
        <v>11</v>
      </c>
      <c r="I3402" s="16">
        <f>VLOOKUP(Ventas[[#This Row],[Estado]], Población[#All], 2, 0)</f>
        <v>13080000</v>
      </c>
      <c r="J3402" t="s">
        <v>61</v>
      </c>
      <c r="K3402" t="s">
        <v>71</v>
      </c>
      <c r="L3402">
        <v>1</v>
      </c>
      <c r="M3402" s="2">
        <v>198</v>
      </c>
      <c r="N3402" s="2">
        <v>298</v>
      </c>
      <c r="O3402" s="2">
        <f>Ventas[[#This Row],[Cantidad]]*Ventas[[#This Row],[Costo unitario]]</f>
        <v>198</v>
      </c>
      <c r="P3402" s="2">
        <f>Ventas[[#This Row],[Cantidad]]*Ventas[[#This Row],[Precio unitario]]</f>
        <v>298</v>
      </c>
    </row>
    <row r="3403" spans="2:16" x14ac:dyDescent="0.3">
      <c r="B3403" s="1">
        <v>42375</v>
      </c>
      <c r="C3403">
        <v>2016</v>
      </c>
      <c r="D3403" t="s">
        <v>49</v>
      </c>
      <c r="E3403">
        <v>25</v>
      </c>
      <c r="F3403" t="s">
        <v>89</v>
      </c>
      <c r="G3403" t="s">
        <v>37</v>
      </c>
      <c r="H3403" t="s">
        <v>11</v>
      </c>
      <c r="I3403" s="16">
        <f>VLOOKUP(Ventas[[#This Row],[Estado]], Población[#All], 2, 0)</f>
        <v>13080000</v>
      </c>
      <c r="J3403" t="s">
        <v>62</v>
      </c>
      <c r="K3403" t="s">
        <v>70</v>
      </c>
      <c r="L3403">
        <v>3</v>
      </c>
      <c r="M3403" s="2">
        <v>83.33</v>
      </c>
      <c r="N3403" s="2">
        <v>118.333333</v>
      </c>
      <c r="O3403" s="2">
        <f>Ventas[[#This Row],[Cantidad]]*Ventas[[#This Row],[Costo unitario]]</f>
        <v>249.99</v>
      </c>
      <c r="P3403" s="2">
        <f>Ventas[[#This Row],[Cantidad]]*Ventas[[#This Row],[Precio unitario]]</f>
        <v>354.999999</v>
      </c>
    </row>
    <row r="3404" spans="2:16" x14ac:dyDescent="0.3">
      <c r="B3404" s="1">
        <v>42375</v>
      </c>
      <c r="C3404">
        <v>2016</v>
      </c>
      <c r="D3404" t="s">
        <v>49</v>
      </c>
      <c r="E3404">
        <v>25</v>
      </c>
      <c r="F3404" t="s">
        <v>89</v>
      </c>
      <c r="G3404" t="s">
        <v>37</v>
      </c>
      <c r="H3404" t="s">
        <v>11</v>
      </c>
      <c r="I3404" s="16">
        <f>VLOOKUP(Ventas[[#This Row],[Estado]], Población[#All], 2, 0)</f>
        <v>13080000</v>
      </c>
      <c r="J3404" t="s">
        <v>62</v>
      </c>
      <c r="K3404" t="s">
        <v>73</v>
      </c>
      <c r="L3404">
        <v>3</v>
      </c>
      <c r="M3404" s="2">
        <v>63</v>
      </c>
      <c r="N3404" s="2">
        <v>91.666667000000004</v>
      </c>
      <c r="O3404" s="2">
        <f>Ventas[[#This Row],[Cantidad]]*Ventas[[#This Row],[Costo unitario]]</f>
        <v>189</v>
      </c>
      <c r="P3404" s="2">
        <f>Ventas[[#This Row],[Cantidad]]*Ventas[[#This Row],[Precio unitario]]</f>
        <v>275.000001</v>
      </c>
    </row>
    <row r="3405" spans="2:16" x14ac:dyDescent="0.3">
      <c r="B3405" s="1">
        <v>42468</v>
      </c>
      <c r="C3405">
        <v>2016</v>
      </c>
      <c r="D3405" t="s">
        <v>52</v>
      </c>
      <c r="E3405">
        <v>25</v>
      </c>
      <c r="F3405" t="s">
        <v>89</v>
      </c>
      <c r="G3405" t="s">
        <v>37</v>
      </c>
      <c r="H3405" t="s">
        <v>11</v>
      </c>
      <c r="I3405" s="16">
        <f>VLOOKUP(Ventas[[#This Row],[Estado]], Población[#All], 2, 0)</f>
        <v>13080000</v>
      </c>
      <c r="J3405" t="s">
        <v>63</v>
      </c>
      <c r="K3405" t="s">
        <v>67</v>
      </c>
      <c r="L3405">
        <v>2</v>
      </c>
      <c r="M3405" s="2">
        <v>1160</v>
      </c>
      <c r="N3405" s="2">
        <v>1458</v>
      </c>
      <c r="O3405" s="2">
        <f>Ventas[[#This Row],[Cantidad]]*Ventas[[#This Row],[Costo unitario]]</f>
        <v>2320</v>
      </c>
      <c r="P3405" s="2">
        <f>Ventas[[#This Row],[Cantidad]]*Ventas[[#This Row],[Precio unitario]]</f>
        <v>2916</v>
      </c>
    </row>
    <row r="3406" spans="2:16" x14ac:dyDescent="0.3">
      <c r="B3406" s="1">
        <v>42468</v>
      </c>
      <c r="C3406">
        <v>2016</v>
      </c>
      <c r="D3406" t="s">
        <v>52</v>
      </c>
      <c r="E3406">
        <v>25</v>
      </c>
      <c r="F3406" t="s">
        <v>89</v>
      </c>
      <c r="G3406" t="s">
        <v>37</v>
      </c>
      <c r="H3406" t="s">
        <v>11</v>
      </c>
      <c r="I3406" s="16">
        <f>VLOOKUP(Ventas[[#This Row],[Estado]], Población[#All], 2, 0)</f>
        <v>13080000</v>
      </c>
      <c r="J3406" t="s">
        <v>62</v>
      </c>
      <c r="K3406" t="s">
        <v>70</v>
      </c>
      <c r="L3406">
        <v>2</v>
      </c>
      <c r="M3406" s="2">
        <v>486</v>
      </c>
      <c r="N3406" s="2">
        <v>652.5</v>
      </c>
      <c r="O3406" s="2">
        <f>Ventas[[#This Row],[Cantidad]]*Ventas[[#This Row],[Costo unitario]]</f>
        <v>972</v>
      </c>
      <c r="P3406" s="2">
        <f>Ventas[[#This Row],[Cantidad]]*Ventas[[#This Row],[Precio unitario]]</f>
        <v>1305</v>
      </c>
    </row>
    <row r="3407" spans="2:16" hidden="1" x14ac:dyDescent="0.3">
      <c r="B3407" s="1">
        <v>42038</v>
      </c>
      <c r="C3407">
        <v>2015</v>
      </c>
      <c r="D3407" t="s">
        <v>50</v>
      </c>
      <c r="E3407">
        <v>25</v>
      </c>
      <c r="F3407" t="s">
        <v>89</v>
      </c>
      <c r="G3407" t="s">
        <v>37</v>
      </c>
      <c r="H3407" t="s">
        <v>11</v>
      </c>
      <c r="I3407" s="16">
        <f>VLOOKUP(Ventas[[#This Row],[Estado]], Población[#All], 2, 0)</f>
        <v>13080000</v>
      </c>
      <c r="J3407" t="s">
        <v>63</v>
      </c>
      <c r="K3407" t="s">
        <v>67</v>
      </c>
      <c r="L3407">
        <v>1</v>
      </c>
      <c r="M3407" s="2">
        <v>2071</v>
      </c>
      <c r="N3407" s="2">
        <v>2257</v>
      </c>
      <c r="O3407" s="2">
        <f>Ventas[[#This Row],[Cantidad]]*Ventas[[#This Row],[Costo unitario]]</f>
        <v>2071</v>
      </c>
      <c r="P3407" s="2">
        <f>Ventas[[#This Row],[Cantidad]]*Ventas[[#This Row],[Precio unitario]]</f>
        <v>2257</v>
      </c>
    </row>
    <row r="3408" spans="2:16" hidden="1" x14ac:dyDescent="0.3">
      <c r="B3408" s="1">
        <v>42105</v>
      </c>
      <c r="C3408">
        <v>2015</v>
      </c>
      <c r="D3408" t="s">
        <v>52</v>
      </c>
      <c r="E3408">
        <v>25</v>
      </c>
      <c r="F3408" t="s">
        <v>89</v>
      </c>
      <c r="G3408" t="s">
        <v>37</v>
      </c>
      <c r="H3408" t="s">
        <v>11</v>
      </c>
      <c r="I3408" s="16">
        <f>VLOOKUP(Ventas[[#This Row],[Estado]], Población[#All], 2, 0)</f>
        <v>13080000</v>
      </c>
      <c r="J3408" t="s">
        <v>63</v>
      </c>
      <c r="K3408" t="s">
        <v>67</v>
      </c>
      <c r="L3408">
        <v>3</v>
      </c>
      <c r="M3408" s="2">
        <v>690.33</v>
      </c>
      <c r="N3408" s="2">
        <v>772.33333300000004</v>
      </c>
      <c r="O3408" s="2">
        <f>Ventas[[#This Row],[Cantidad]]*Ventas[[#This Row],[Costo unitario]]</f>
        <v>2070.9900000000002</v>
      </c>
      <c r="P3408" s="2">
        <f>Ventas[[#This Row],[Cantidad]]*Ventas[[#This Row],[Precio unitario]]</f>
        <v>2316.9999990000001</v>
      </c>
    </row>
    <row r="3409" spans="2:16" x14ac:dyDescent="0.3">
      <c r="B3409" s="1">
        <v>42453</v>
      </c>
      <c r="C3409">
        <v>2016</v>
      </c>
      <c r="D3409" t="s">
        <v>51</v>
      </c>
      <c r="E3409">
        <v>25</v>
      </c>
      <c r="F3409" t="s">
        <v>89</v>
      </c>
      <c r="G3409" t="s">
        <v>35</v>
      </c>
      <c r="H3409" t="s">
        <v>16</v>
      </c>
      <c r="I3409" s="16">
        <f>VLOOKUP(Ventas[[#This Row],[Estado]], Población[#All], 2, 0)</f>
        <v>2592000</v>
      </c>
      <c r="J3409" t="s">
        <v>61</v>
      </c>
      <c r="K3409" t="s">
        <v>66</v>
      </c>
      <c r="L3409">
        <v>2</v>
      </c>
      <c r="M3409" s="2">
        <v>17.5</v>
      </c>
      <c r="N3409" s="2">
        <v>26</v>
      </c>
      <c r="O3409" s="2">
        <f>Ventas[[#This Row],[Cantidad]]*Ventas[[#This Row],[Costo unitario]]</f>
        <v>35</v>
      </c>
      <c r="P3409" s="2">
        <f>Ventas[[#This Row],[Cantidad]]*Ventas[[#This Row],[Precio unitario]]</f>
        <v>52</v>
      </c>
    </row>
    <row r="3410" spans="2:16" x14ac:dyDescent="0.3">
      <c r="B3410" s="1">
        <v>42506</v>
      </c>
      <c r="C3410">
        <v>2016</v>
      </c>
      <c r="D3410" t="s">
        <v>53</v>
      </c>
      <c r="E3410">
        <v>25</v>
      </c>
      <c r="F3410" t="s">
        <v>90</v>
      </c>
      <c r="G3410" t="s">
        <v>35</v>
      </c>
      <c r="H3410" t="s">
        <v>15</v>
      </c>
      <c r="I3410" s="16">
        <f>VLOOKUP(Ventas[[#This Row],[Estado]], Población[#All], 2, 0)</f>
        <v>1606000</v>
      </c>
      <c r="J3410" t="s">
        <v>62</v>
      </c>
      <c r="K3410" t="s">
        <v>70</v>
      </c>
      <c r="L3410">
        <v>2</v>
      </c>
      <c r="M3410" s="2">
        <v>50</v>
      </c>
      <c r="N3410" s="2">
        <v>50.5</v>
      </c>
      <c r="O3410" s="2">
        <f>Ventas[[#This Row],[Cantidad]]*Ventas[[#This Row],[Costo unitario]]</f>
        <v>100</v>
      </c>
      <c r="P3410" s="2">
        <f>Ventas[[#This Row],[Cantidad]]*Ventas[[#This Row],[Precio unitario]]</f>
        <v>101</v>
      </c>
    </row>
    <row r="3411" spans="2:16" hidden="1" x14ac:dyDescent="0.3">
      <c r="B3411" s="1">
        <v>42041</v>
      </c>
      <c r="C3411">
        <v>2015</v>
      </c>
      <c r="D3411" t="s">
        <v>50</v>
      </c>
      <c r="E3411">
        <v>25</v>
      </c>
      <c r="F3411" t="s">
        <v>89</v>
      </c>
      <c r="G3411" t="s">
        <v>37</v>
      </c>
      <c r="H3411" t="s">
        <v>7</v>
      </c>
      <c r="I3411" s="16">
        <f>VLOOKUP(Ventas[[#This Row],[Estado]], Población[#All], 2, 0)</f>
        <v>1841000</v>
      </c>
      <c r="J3411" t="s">
        <v>63</v>
      </c>
      <c r="K3411" t="s">
        <v>67</v>
      </c>
      <c r="L3411">
        <v>3</v>
      </c>
      <c r="M3411" s="2">
        <v>690.33</v>
      </c>
      <c r="N3411" s="2">
        <v>806.66666699999996</v>
      </c>
      <c r="O3411" s="2">
        <f>Ventas[[#This Row],[Cantidad]]*Ventas[[#This Row],[Costo unitario]]</f>
        <v>2070.9900000000002</v>
      </c>
      <c r="P3411" s="2">
        <f>Ventas[[#This Row],[Cantidad]]*Ventas[[#This Row],[Precio unitario]]</f>
        <v>2420.0000009999999</v>
      </c>
    </row>
    <row r="3412" spans="2:16" hidden="1" x14ac:dyDescent="0.3">
      <c r="B3412" s="1">
        <v>42187</v>
      </c>
      <c r="C3412">
        <v>2015</v>
      </c>
      <c r="D3412" t="s">
        <v>55</v>
      </c>
      <c r="E3412">
        <v>25</v>
      </c>
      <c r="F3412" t="s">
        <v>89</v>
      </c>
      <c r="G3412" t="s">
        <v>37</v>
      </c>
      <c r="H3412" t="s">
        <v>7</v>
      </c>
      <c r="I3412" s="16">
        <f>VLOOKUP(Ventas[[#This Row],[Estado]], Población[#All], 2, 0)</f>
        <v>1841000</v>
      </c>
      <c r="J3412" t="s">
        <v>63</v>
      </c>
      <c r="K3412" t="s">
        <v>67</v>
      </c>
      <c r="L3412">
        <v>1</v>
      </c>
      <c r="M3412" s="2">
        <v>2295</v>
      </c>
      <c r="N3412" s="2">
        <v>2646</v>
      </c>
      <c r="O3412" s="2">
        <f>Ventas[[#This Row],[Cantidad]]*Ventas[[#This Row],[Costo unitario]]</f>
        <v>2295</v>
      </c>
      <c r="P3412" s="2">
        <f>Ventas[[#This Row],[Cantidad]]*Ventas[[#This Row],[Precio unitario]]</f>
        <v>2646</v>
      </c>
    </row>
    <row r="3413" spans="2:16" hidden="1" x14ac:dyDescent="0.3">
      <c r="B3413" s="1">
        <v>42187</v>
      </c>
      <c r="C3413">
        <v>2015</v>
      </c>
      <c r="D3413" t="s">
        <v>55</v>
      </c>
      <c r="E3413">
        <v>25</v>
      </c>
      <c r="F3413" t="s">
        <v>89</v>
      </c>
      <c r="G3413" t="s">
        <v>37</v>
      </c>
      <c r="H3413" t="s">
        <v>7</v>
      </c>
      <c r="I3413" s="16">
        <f>VLOOKUP(Ventas[[#This Row],[Estado]], Población[#All], 2, 0)</f>
        <v>1841000</v>
      </c>
      <c r="J3413" t="s">
        <v>61</v>
      </c>
      <c r="K3413" t="s">
        <v>78</v>
      </c>
      <c r="L3413">
        <v>1</v>
      </c>
      <c r="M3413" s="2">
        <v>230</v>
      </c>
      <c r="N3413" s="2">
        <v>311</v>
      </c>
      <c r="O3413" s="2">
        <f>Ventas[[#This Row],[Cantidad]]*Ventas[[#This Row],[Costo unitario]]</f>
        <v>230</v>
      </c>
      <c r="P3413" s="2">
        <f>Ventas[[#This Row],[Cantidad]]*Ventas[[#This Row],[Precio unitario]]</f>
        <v>311</v>
      </c>
    </row>
    <row r="3414" spans="2:16" hidden="1" x14ac:dyDescent="0.3">
      <c r="B3414" s="1">
        <v>42187</v>
      </c>
      <c r="C3414">
        <v>2015</v>
      </c>
      <c r="D3414" t="s">
        <v>55</v>
      </c>
      <c r="E3414">
        <v>25</v>
      </c>
      <c r="F3414" t="s">
        <v>89</v>
      </c>
      <c r="G3414" t="s">
        <v>37</v>
      </c>
      <c r="H3414" t="s">
        <v>7</v>
      </c>
      <c r="I3414" s="16">
        <f>VLOOKUP(Ventas[[#This Row],[Estado]], Población[#All], 2, 0)</f>
        <v>1841000</v>
      </c>
      <c r="J3414" t="s">
        <v>61</v>
      </c>
      <c r="K3414" t="s">
        <v>78</v>
      </c>
      <c r="L3414">
        <v>3</v>
      </c>
      <c r="M3414" s="2">
        <v>20</v>
      </c>
      <c r="N3414" s="2">
        <v>26</v>
      </c>
      <c r="O3414" s="2">
        <f>Ventas[[#This Row],[Cantidad]]*Ventas[[#This Row],[Costo unitario]]</f>
        <v>60</v>
      </c>
      <c r="P3414" s="2">
        <f>Ventas[[#This Row],[Cantidad]]*Ventas[[#This Row],[Precio unitario]]</f>
        <v>78</v>
      </c>
    </row>
    <row r="3415" spans="2:16" x14ac:dyDescent="0.3">
      <c r="B3415" s="1">
        <v>42385</v>
      </c>
      <c r="C3415">
        <v>2016</v>
      </c>
      <c r="D3415" t="s">
        <v>49</v>
      </c>
      <c r="E3415">
        <v>25</v>
      </c>
      <c r="F3415" t="s">
        <v>89</v>
      </c>
      <c r="G3415" t="s">
        <v>36</v>
      </c>
      <c r="H3415" t="s">
        <v>5</v>
      </c>
      <c r="I3415" s="16">
        <f>VLOOKUP(Ventas[[#This Row],[Estado]], Población[#All], 2, 0)</f>
        <v>55980000</v>
      </c>
      <c r="J3415" t="s">
        <v>61</v>
      </c>
      <c r="K3415" t="s">
        <v>66</v>
      </c>
      <c r="L3415">
        <v>2</v>
      </c>
      <c r="M3415" s="2">
        <v>472.5</v>
      </c>
      <c r="N3415" s="2">
        <v>611.5</v>
      </c>
      <c r="O3415" s="2">
        <f>Ventas[[#This Row],[Cantidad]]*Ventas[[#This Row],[Costo unitario]]</f>
        <v>945</v>
      </c>
      <c r="P3415" s="2">
        <f>Ventas[[#This Row],[Cantidad]]*Ventas[[#This Row],[Precio unitario]]</f>
        <v>1223</v>
      </c>
    </row>
    <row r="3416" spans="2:16" x14ac:dyDescent="0.3">
      <c r="B3416" s="1">
        <v>42412</v>
      </c>
      <c r="C3416">
        <v>2016</v>
      </c>
      <c r="D3416" t="s">
        <v>50</v>
      </c>
      <c r="E3416">
        <v>25</v>
      </c>
      <c r="F3416" t="s">
        <v>89</v>
      </c>
      <c r="G3416" t="s">
        <v>36</v>
      </c>
      <c r="H3416" t="s">
        <v>5</v>
      </c>
      <c r="I3416" s="16">
        <f>VLOOKUP(Ventas[[#This Row],[Estado]], Población[#All], 2, 0)</f>
        <v>55980000</v>
      </c>
      <c r="J3416" t="s">
        <v>61</v>
      </c>
      <c r="K3416" t="s">
        <v>66</v>
      </c>
      <c r="L3416">
        <v>3</v>
      </c>
      <c r="M3416" s="2">
        <v>186.67</v>
      </c>
      <c r="N3416" s="2">
        <v>232.33333300000001</v>
      </c>
      <c r="O3416" s="2">
        <f>Ventas[[#This Row],[Cantidad]]*Ventas[[#This Row],[Costo unitario]]</f>
        <v>560.01</v>
      </c>
      <c r="P3416" s="2">
        <f>Ventas[[#This Row],[Cantidad]]*Ventas[[#This Row],[Precio unitario]]</f>
        <v>696.999999</v>
      </c>
    </row>
    <row r="3417" spans="2:16" x14ac:dyDescent="0.3">
      <c r="B3417" s="1">
        <v>42427</v>
      </c>
      <c r="C3417">
        <v>2016</v>
      </c>
      <c r="D3417" t="s">
        <v>50</v>
      </c>
      <c r="E3417">
        <v>25</v>
      </c>
      <c r="F3417" t="s">
        <v>89</v>
      </c>
      <c r="G3417" t="s">
        <v>36</v>
      </c>
      <c r="H3417" t="s">
        <v>5</v>
      </c>
      <c r="I3417" s="16">
        <f>VLOOKUP(Ventas[[#This Row],[Estado]], Población[#All], 2, 0)</f>
        <v>55980000</v>
      </c>
      <c r="J3417" t="s">
        <v>61</v>
      </c>
      <c r="K3417" t="s">
        <v>66</v>
      </c>
      <c r="L3417">
        <v>3</v>
      </c>
      <c r="M3417" s="2">
        <v>326.67</v>
      </c>
      <c r="N3417" s="2">
        <v>387.33333299999998</v>
      </c>
      <c r="O3417" s="2">
        <f>Ventas[[#This Row],[Cantidad]]*Ventas[[#This Row],[Costo unitario]]</f>
        <v>980.01</v>
      </c>
      <c r="P3417" s="2">
        <f>Ventas[[#This Row],[Cantidad]]*Ventas[[#This Row],[Precio unitario]]</f>
        <v>1161.9999989999999</v>
      </c>
    </row>
    <row r="3418" spans="2:16" x14ac:dyDescent="0.3">
      <c r="B3418" s="1">
        <v>42480</v>
      </c>
      <c r="C3418">
        <v>2016</v>
      </c>
      <c r="D3418" t="s">
        <v>52</v>
      </c>
      <c r="E3418">
        <v>25</v>
      </c>
      <c r="F3418" t="s">
        <v>89</v>
      </c>
      <c r="G3418" t="s">
        <v>36</v>
      </c>
      <c r="H3418" t="s">
        <v>5</v>
      </c>
      <c r="I3418" s="16">
        <f>VLOOKUP(Ventas[[#This Row],[Estado]], Población[#All], 2, 0)</f>
        <v>55980000</v>
      </c>
      <c r="J3418" t="s">
        <v>61</v>
      </c>
      <c r="K3418" t="s">
        <v>66</v>
      </c>
      <c r="L3418">
        <v>2</v>
      </c>
      <c r="M3418" s="2">
        <v>192.5</v>
      </c>
      <c r="N3418" s="2">
        <v>251</v>
      </c>
      <c r="O3418" s="2">
        <f>Ventas[[#This Row],[Cantidad]]*Ventas[[#This Row],[Costo unitario]]</f>
        <v>385</v>
      </c>
      <c r="P3418" s="2">
        <f>Ventas[[#This Row],[Cantidad]]*Ventas[[#This Row],[Precio unitario]]</f>
        <v>502</v>
      </c>
    </row>
    <row r="3419" spans="2:16" x14ac:dyDescent="0.3">
      <c r="B3419" s="1">
        <v>42499</v>
      </c>
      <c r="C3419">
        <v>2016</v>
      </c>
      <c r="D3419" t="s">
        <v>53</v>
      </c>
      <c r="E3419">
        <v>25</v>
      </c>
      <c r="F3419" t="s">
        <v>89</v>
      </c>
      <c r="G3419" t="s">
        <v>36</v>
      </c>
      <c r="H3419" t="s">
        <v>5</v>
      </c>
      <c r="I3419" s="16">
        <f>VLOOKUP(Ventas[[#This Row],[Estado]], Población[#All], 2, 0)</f>
        <v>55980000</v>
      </c>
      <c r="J3419" t="s">
        <v>61</v>
      </c>
      <c r="K3419" t="s">
        <v>66</v>
      </c>
      <c r="L3419">
        <v>2</v>
      </c>
      <c r="M3419" s="2">
        <v>455</v>
      </c>
      <c r="N3419" s="2">
        <v>616.5</v>
      </c>
      <c r="O3419" s="2">
        <f>Ventas[[#This Row],[Cantidad]]*Ventas[[#This Row],[Costo unitario]]</f>
        <v>910</v>
      </c>
      <c r="P3419" s="2">
        <f>Ventas[[#This Row],[Cantidad]]*Ventas[[#This Row],[Precio unitario]]</f>
        <v>1233</v>
      </c>
    </row>
    <row r="3420" spans="2:16" x14ac:dyDescent="0.3">
      <c r="B3420" s="1">
        <v>42528</v>
      </c>
      <c r="C3420">
        <v>2016</v>
      </c>
      <c r="D3420" t="s">
        <v>54</v>
      </c>
      <c r="E3420">
        <v>25</v>
      </c>
      <c r="F3420" t="s">
        <v>89</v>
      </c>
      <c r="G3420" t="s">
        <v>36</v>
      </c>
      <c r="H3420" t="s">
        <v>5</v>
      </c>
      <c r="I3420" s="16">
        <f>VLOOKUP(Ventas[[#This Row],[Estado]], Población[#All], 2, 0)</f>
        <v>55980000</v>
      </c>
      <c r="J3420" t="s">
        <v>61</v>
      </c>
      <c r="K3420" t="s">
        <v>66</v>
      </c>
      <c r="L3420">
        <v>3</v>
      </c>
      <c r="M3420" s="2">
        <v>315</v>
      </c>
      <c r="N3420" s="2">
        <v>418.33333299999998</v>
      </c>
      <c r="O3420" s="2">
        <f>Ventas[[#This Row],[Cantidad]]*Ventas[[#This Row],[Costo unitario]]</f>
        <v>945</v>
      </c>
      <c r="P3420" s="2">
        <f>Ventas[[#This Row],[Cantidad]]*Ventas[[#This Row],[Precio unitario]]</f>
        <v>1254.9999989999999</v>
      </c>
    </row>
    <row r="3421" spans="2:16" x14ac:dyDescent="0.3">
      <c r="B3421" s="1">
        <v>42547</v>
      </c>
      <c r="C3421">
        <v>2016</v>
      </c>
      <c r="D3421" t="s">
        <v>54</v>
      </c>
      <c r="E3421">
        <v>25</v>
      </c>
      <c r="F3421" t="s">
        <v>89</v>
      </c>
      <c r="G3421" t="s">
        <v>36</v>
      </c>
      <c r="H3421" t="s">
        <v>5</v>
      </c>
      <c r="I3421" s="16">
        <f>VLOOKUP(Ventas[[#This Row],[Estado]], Población[#All], 2, 0)</f>
        <v>55980000</v>
      </c>
      <c r="J3421" t="s">
        <v>61</v>
      </c>
      <c r="K3421" t="s">
        <v>66</v>
      </c>
      <c r="L3421">
        <v>2</v>
      </c>
      <c r="M3421" s="2">
        <v>245</v>
      </c>
      <c r="N3421" s="2">
        <v>298.5</v>
      </c>
      <c r="O3421" s="2">
        <f>Ventas[[#This Row],[Cantidad]]*Ventas[[#This Row],[Costo unitario]]</f>
        <v>490</v>
      </c>
      <c r="P3421" s="2">
        <f>Ventas[[#This Row],[Cantidad]]*Ventas[[#This Row],[Precio unitario]]</f>
        <v>597</v>
      </c>
    </row>
    <row r="3422" spans="2:16" x14ac:dyDescent="0.3">
      <c r="B3422" s="1">
        <v>42554</v>
      </c>
      <c r="C3422">
        <v>2016</v>
      </c>
      <c r="D3422" t="s">
        <v>55</v>
      </c>
      <c r="E3422">
        <v>25</v>
      </c>
      <c r="F3422" t="s">
        <v>89</v>
      </c>
      <c r="G3422" t="s">
        <v>36</v>
      </c>
      <c r="H3422" t="s">
        <v>5</v>
      </c>
      <c r="I3422" s="16">
        <f>VLOOKUP(Ventas[[#This Row],[Estado]], Población[#All], 2, 0)</f>
        <v>55980000</v>
      </c>
      <c r="J3422" t="s">
        <v>61</v>
      </c>
      <c r="K3422" t="s">
        <v>66</v>
      </c>
      <c r="L3422">
        <v>3</v>
      </c>
      <c r="M3422" s="2">
        <v>58.33</v>
      </c>
      <c r="N3422" s="2">
        <v>71.333332999999996</v>
      </c>
      <c r="O3422" s="2">
        <f>Ventas[[#This Row],[Cantidad]]*Ventas[[#This Row],[Costo unitario]]</f>
        <v>174.99</v>
      </c>
      <c r="P3422" s="2">
        <f>Ventas[[#This Row],[Cantidad]]*Ventas[[#This Row],[Precio unitario]]</f>
        <v>213.999999</v>
      </c>
    </row>
    <row r="3423" spans="2:16" x14ac:dyDescent="0.3">
      <c r="B3423" s="1">
        <v>42559</v>
      </c>
      <c r="C3423">
        <v>2016</v>
      </c>
      <c r="D3423" t="s">
        <v>55</v>
      </c>
      <c r="E3423">
        <v>25</v>
      </c>
      <c r="F3423" t="s">
        <v>89</v>
      </c>
      <c r="G3423" t="s">
        <v>36</v>
      </c>
      <c r="H3423" t="s">
        <v>5</v>
      </c>
      <c r="I3423" s="16">
        <f>VLOOKUP(Ventas[[#This Row],[Estado]], Población[#All], 2, 0)</f>
        <v>55980000</v>
      </c>
      <c r="J3423" t="s">
        <v>61</v>
      </c>
      <c r="K3423" t="s">
        <v>66</v>
      </c>
      <c r="L3423">
        <v>1</v>
      </c>
      <c r="M3423" s="2">
        <v>175</v>
      </c>
      <c r="N3423" s="2">
        <v>217</v>
      </c>
      <c r="O3423" s="2">
        <f>Ventas[[#This Row],[Cantidad]]*Ventas[[#This Row],[Costo unitario]]</f>
        <v>175</v>
      </c>
      <c r="P3423" s="2">
        <f>Ventas[[#This Row],[Cantidad]]*Ventas[[#This Row],[Precio unitario]]</f>
        <v>217</v>
      </c>
    </row>
    <row r="3424" spans="2:16" hidden="1" x14ac:dyDescent="0.3">
      <c r="B3424" s="1">
        <v>42244</v>
      </c>
      <c r="C3424">
        <v>2015</v>
      </c>
      <c r="D3424" t="s">
        <v>56</v>
      </c>
      <c r="E3424">
        <v>25</v>
      </c>
      <c r="F3424" t="s">
        <v>89</v>
      </c>
      <c r="G3424" t="s">
        <v>36</v>
      </c>
      <c r="H3424" t="s">
        <v>5</v>
      </c>
      <c r="I3424" s="16">
        <f>VLOOKUP(Ventas[[#This Row],[Estado]], Población[#All], 2, 0)</f>
        <v>55980000</v>
      </c>
      <c r="J3424" t="s">
        <v>61</v>
      </c>
      <c r="K3424" t="s">
        <v>66</v>
      </c>
      <c r="L3424">
        <v>1</v>
      </c>
      <c r="M3424" s="2">
        <v>455</v>
      </c>
      <c r="N3424" s="2">
        <v>489</v>
      </c>
      <c r="O3424" s="2">
        <f>Ventas[[#This Row],[Cantidad]]*Ventas[[#This Row],[Costo unitario]]</f>
        <v>455</v>
      </c>
      <c r="P3424" s="2">
        <f>Ventas[[#This Row],[Cantidad]]*Ventas[[#This Row],[Precio unitario]]</f>
        <v>489</v>
      </c>
    </row>
    <row r="3425" spans="2:16" hidden="1" x14ac:dyDescent="0.3">
      <c r="B3425" s="1">
        <v>42310</v>
      </c>
      <c r="C3425">
        <v>2015</v>
      </c>
      <c r="D3425" t="s">
        <v>59</v>
      </c>
      <c r="E3425">
        <v>25</v>
      </c>
      <c r="F3425" t="s">
        <v>89</v>
      </c>
      <c r="G3425" t="s">
        <v>36</v>
      </c>
      <c r="H3425" t="s">
        <v>5</v>
      </c>
      <c r="I3425" s="16">
        <f>VLOOKUP(Ventas[[#This Row],[Estado]], Población[#All], 2, 0)</f>
        <v>55980000</v>
      </c>
      <c r="J3425" t="s">
        <v>61</v>
      </c>
      <c r="K3425" t="s">
        <v>66</v>
      </c>
      <c r="L3425">
        <v>2</v>
      </c>
      <c r="M3425" s="2">
        <v>420</v>
      </c>
      <c r="N3425" s="2">
        <v>478</v>
      </c>
      <c r="O3425" s="2">
        <f>Ventas[[#This Row],[Cantidad]]*Ventas[[#This Row],[Costo unitario]]</f>
        <v>840</v>
      </c>
      <c r="P3425" s="2">
        <f>Ventas[[#This Row],[Cantidad]]*Ventas[[#This Row],[Precio unitario]]</f>
        <v>956</v>
      </c>
    </row>
    <row r="3426" spans="2:16" hidden="1" x14ac:dyDescent="0.3">
      <c r="B3426" s="1">
        <v>42368</v>
      </c>
      <c r="C3426">
        <v>2015</v>
      </c>
      <c r="D3426" t="s">
        <v>60</v>
      </c>
      <c r="E3426">
        <v>25</v>
      </c>
      <c r="F3426" t="s">
        <v>89</v>
      </c>
      <c r="G3426" t="s">
        <v>36</v>
      </c>
      <c r="H3426" t="s">
        <v>5</v>
      </c>
      <c r="I3426" s="16">
        <f>VLOOKUP(Ventas[[#This Row],[Estado]], Población[#All], 2, 0)</f>
        <v>55980000</v>
      </c>
      <c r="J3426" t="s">
        <v>61</v>
      </c>
      <c r="K3426" t="s">
        <v>66</v>
      </c>
      <c r="L3426">
        <v>1</v>
      </c>
      <c r="M3426" s="2">
        <v>210</v>
      </c>
      <c r="N3426" s="2">
        <v>218</v>
      </c>
      <c r="O3426" s="2">
        <f>Ventas[[#This Row],[Cantidad]]*Ventas[[#This Row],[Costo unitario]]</f>
        <v>210</v>
      </c>
      <c r="P3426" s="2">
        <f>Ventas[[#This Row],[Cantidad]]*Ventas[[#This Row],[Precio unitario]]</f>
        <v>218</v>
      </c>
    </row>
    <row r="3427" spans="2:16" x14ac:dyDescent="0.3">
      <c r="B3427" s="1">
        <v>42456</v>
      </c>
      <c r="C3427">
        <v>2016</v>
      </c>
      <c r="D3427" t="s">
        <v>51</v>
      </c>
      <c r="E3427">
        <v>26</v>
      </c>
      <c r="F3427" t="s">
        <v>90</v>
      </c>
      <c r="G3427" t="s">
        <v>35</v>
      </c>
      <c r="H3427" t="s">
        <v>4</v>
      </c>
      <c r="I3427" s="16">
        <f>VLOOKUP(Ventas[[#This Row],[Estado]], Población[#All], 2, 0)</f>
        <v>1437000</v>
      </c>
      <c r="J3427" t="s">
        <v>61</v>
      </c>
      <c r="K3427" t="s">
        <v>66</v>
      </c>
      <c r="L3427">
        <v>3</v>
      </c>
      <c r="M3427" s="2">
        <v>338.33</v>
      </c>
      <c r="N3427" s="2">
        <v>287.33333299999998</v>
      </c>
      <c r="O3427" s="2">
        <f>Ventas[[#This Row],[Cantidad]]*Ventas[[#This Row],[Costo unitario]]</f>
        <v>1014.99</v>
      </c>
      <c r="P3427" s="2">
        <f>Ventas[[#This Row],[Cantidad]]*Ventas[[#This Row],[Precio unitario]]</f>
        <v>861.99999899999989</v>
      </c>
    </row>
    <row r="3428" spans="2:16" x14ac:dyDescent="0.3">
      <c r="B3428" s="1">
        <v>42477</v>
      </c>
      <c r="C3428">
        <v>2016</v>
      </c>
      <c r="D3428" t="s">
        <v>52</v>
      </c>
      <c r="E3428">
        <v>26</v>
      </c>
      <c r="F3428" t="s">
        <v>89</v>
      </c>
      <c r="G3428" t="s">
        <v>37</v>
      </c>
      <c r="H3428" t="s">
        <v>11</v>
      </c>
      <c r="I3428" s="16">
        <f>VLOOKUP(Ventas[[#This Row],[Estado]], Población[#All], 2, 0)</f>
        <v>13080000</v>
      </c>
      <c r="J3428" t="s">
        <v>62</v>
      </c>
      <c r="K3428" t="s">
        <v>70</v>
      </c>
      <c r="L3428">
        <v>3</v>
      </c>
      <c r="M3428" s="2">
        <v>400</v>
      </c>
      <c r="N3428" s="2">
        <v>684</v>
      </c>
      <c r="O3428" s="2">
        <f>Ventas[[#This Row],[Cantidad]]*Ventas[[#This Row],[Costo unitario]]</f>
        <v>1200</v>
      </c>
      <c r="P3428" s="2">
        <f>Ventas[[#This Row],[Cantidad]]*Ventas[[#This Row],[Precio unitario]]</f>
        <v>2052</v>
      </c>
    </row>
    <row r="3429" spans="2:16" x14ac:dyDescent="0.3">
      <c r="B3429" s="1">
        <v>42487</v>
      </c>
      <c r="C3429">
        <v>2016</v>
      </c>
      <c r="D3429" t="s">
        <v>52</v>
      </c>
      <c r="E3429">
        <v>27</v>
      </c>
      <c r="F3429" t="s">
        <v>90</v>
      </c>
      <c r="G3429" t="s">
        <v>37</v>
      </c>
      <c r="H3429" t="s">
        <v>9</v>
      </c>
      <c r="I3429" s="16">
        <f>VLOOKUP(Ventas[[#This Row],[Estado]], Población[#All], 2, 0)</f>
        <v>990509</v>
      </c>
      <c r="J3429" t="s">
        <v>63</v>
      </c>
      <c r="K3429" t="s">
        <v>77</v>
      </c>
      <c r="L3429">
        <v>2</v>
      </c>
      <c r="M3429" s="2">
        <v>850.5</v>
      </c>
      <c r="N3429" s="2">
        <v>1006.5</v>
      </c>
      <c r="O3429" s="2">
        <f>Ventas[[#This Row],[Cantidad]]*Ventas[[#This Row],[Costo unitario]]</f>
        <v>1701</v>
      </c>
      <c r="P3429" s="2">
        <f>Ventas[[#This Row],[Cantidad]]*Ventas[[#This Row],[Precio unitario]]</f>
        <v>2013</v>
      </c>
    </row>
    <row r="3430" spans="2:16" x14ac:dyDescent="0.3">
      <c r="B3430" s="1">
        <v>42507</v>
      </c>
      <c r="C3430">
        <v>2016</v>
      </c>
      <c r="D3430" t="s">
        <v>53</v>
      </c>
      <c r="E3430">
        <v>27</v>
      </c>
      <c r="F3430" t="s">
        <v>90</v>
      </c>
      <c r="G3430" t="s">
        <v>37</v>
      </c>
      <c r="H3430" t="s">
        <v>9</v>
      </c>
      <c r="I3430" s="16">
        <f>VLOOKUP(Ventas[[#This Row],[Estado]], Población[#All], 2, 0)</f>
        <v>990509</v>
      </c>
      <c r="J3430" t="s">
        <v>61</v>
      </c>
      <c r="K3430" t="s">
        <v>66</v>
      </c>
      <c r="L3430">
        <v>2</v>
      </c>
      <c r="M3430" s="2">
        <v>262.5</v>
      </c>
      <c r="N3430" s="2">
        <v>379.5</v>
      </c>
      <c r="O3430" s="2">
        <f>Ventas[[#This Row],[Cantidad]]*Ventas[[#This Row],[Costo unitario]]</f>
        <v>525</v>
      </c>
      <c r="P3430" s="2">
        <f>Ventas[[#This Row],[Cantidad]]*Ventas[[#This Row],[Precio unitario]]</f>
        <v>759</v>
      </c>
    </row>
    <row r="3431" spans="2:16" x14ac:dyDescent="0.3">
      <c r="B3431" s="1">
        <v>42527</v>
      </c>
      <c r="C3431">
        <v>2016</v>
      </c>
      <c r="D3431" t="s">
        <v>54</v>
      </c>
      <c r="E3431">
        <v>27</v>
      </c>
      <c r="F3431" t="s">
        <v>90</v>
      </c>
      <c r="G3431" t="s">
        <v>37</v>
      </c>
      <c r="H3431" t="s">
        <v>9</v>
      </c>
      <c r="I3431" s="16">
        <f>VLOOKUP(Ventas[[#This Row],[Estado]], Población[#All], 2, 0)</f>
        <v>990509</v>
      </c>
      <c r="J3431" t="s">
        <v>63</v>
      </c>
      <c r="K3431" t="s">
        <v>77</v>
      </c>
      <c r="L3431">
        <v>2</v>
      </c>
      <c r="M3431" s="2">
        <v>270</v>
      </c>
      <c r="N3431" s="2">
        <v>389.5</v>
      </c>
      <c r="O3431" s="2">
        <f>Ventas[[#This Row],[Cantidad]]*Ventas[[#This Row],[Costo unitario]]</f>
        <v>540</v>
      </c>
      <c r="P3431" s="2">
        <f>Ventas[[#This Row],[Cantidad]]*Ventas[[#This Row],[Precio unitario]]</f>
        <v>779</v>
      </c>
    </row>
    <row r="3432" spans="2:16" x14ac:dyDescent="0.3">
      <c r="B3432" s="1">
        <v>42527</v>
      </c>
      <c r="C3432">
        <v>2016</v>
      </c>
      <c r="D3432" t="s">
        <v>54</v>
      </c>
      <c r="E3432">
        <v>27</v>
      </c>
      <c r="F3432" t="s">
        <v>90</v>
      </c>
      <c r="G3432" t="s">
        <v>37</v>
      </c>
      <c r="H3432" t="s">
        <v>9</v>
      </c>
      <c r="I3432" s="16">
        <f>VLOOKUP(Ventas[[#This Row],[Estado]], Población[#All], 2, 0)</f>
        <v>990509</v>
      </c>
      <c r="J3432" t="s">
        <v>61</v>
      </c>
      <c r="K3432" t="s">
        <v>78</v>
      </c>
      <c r="L3432">
        <v>2</v>
      </c>
      <c r="M3432" s="2">
        <v>85.5</v>
      </c>
      <c r="N3432" s="2">
        <v>124</v>
      </c>
      <c r="O3432" s="2">
        <f>Ventas[[#This Row],[Cantidad]]*Ventas[[#This Row],[Costo unitario]]</f>
        <v>171</v>
      </c>
      <c r="P3432" s="2">
        <f>Ventas[[#This Row],[Cantidad]]*Ventas[[#This Row],[Precio unitario]]</f>
        <v>248</v>
      </c>
    </row>
    <row r="3433" spans="2:16" x14ac:dyDescent="0.3">
      <c r="B3433" s="1">
        <v>42527</v>
      </c>
      <c r="C3433">
        <v>2016</v>
      </c>
      <c r="D3433" t="s">
        <v>54</v>
      </c>
      <c r="E3433">
        <v>27</v>
      </c>
      <c r="F3433" t="s">
        <v>90</v>
      </c>
      <c r="G3433" t="s">
        <v>37</v>
      </c>
      <c r="H3433" t="s">
        <v>9</v>
      </c>
      <c r="I3433" s="16">
        <f>VLOOKUP(Ventas[[#This Row],[Estado]], Población[#All], 2, 0)</f>
        <v>990509</v>
      </c>
      <c r="J3433" t="s">
        <v>61</v>
      </c>
      <c r="K3433" t="s">
        <v>78</v>
      </c>
      <c r="L3433">
        <v>1</v>
      </c>
      <c r="M3433" s="2">
        <v>15</v>
      </c>
      <c r="N3433" s="2">
        <v>23</v>
      </c>
      <c r="O3433" s="2">
        <f>Ventas[[#This Row],[Cantidad]]*Ventas[[#This Row],[Costo unitario]]</f>
        <v>15</v>
      </c>
      <c r="P3433" s="2">
        <f>Ventas[[#This Row],[Cantidad]]*Ventas[[#This Row],[Precio unitario]]</f>
        <v>23</v>
      </c>
    </row>
    <row r="3434" spans="2:16" x14ac:dyDescent="0.3">
      <c r="B3434" s="1">
        <v>42535</v>
      </c>
      <c r="C3434">
        <v>2016</v>
      </c>
      <c r="D3434" t="s">
        <v>54</v>
      </c>
      <c r="E3434">
        <v>27</v>
      </c>
      <c r="F3434" t="s">
        <v>90</v>
      </c>
      <c r="G3434" t="s">
        <v>37</v>
      </c>
      <c r="H3434" t="s">
        <v>9</v>
      </c>
      <c r="I3434" s="16">
        <f>VLOOKUP(Ventas[[#This Row],[Estado]], Población[#All], 2, 0)</f>
        <v>990509</v>
      </c>
      <c r="J3434" t="s">
        <v>63</v>
      </c>
      <c r="K3434" t="s">
        <v>67</v>
      </c>
      <c r="L3434">
        <v>2</v>
      </c>
      <c r="M3434" s="2">
        <v>1147.5</v>
      </c>
      <c r="N3434" s="2">
        <v>1536</v>
      </c>
      <c r="O3434" s="2">
        <f>Ventas[[#This Row],[Cantidad]]*Ventas[[#This Row],[Costo unitario]]</f>
        <v>2295</v>
      </c>
      <c r="P3434" s="2">
        <f>Ventas[[#This Row],[Cantidad]]*Ventas[[#This Row],[Precio unitario]]</f>
        <v>3072</v>
      </c>
    </row>
    <row r="3435" spans="2:16" x14ac:dyDescent="0.3">
      <c r="B3435" s="1">
        <v>42535</v>
      </c>
      <c r="C3435">
        <v>2016</v>
      </c>
      <c r="D3435" t="s">
        <v>54</v>
      </c>
      <c r="E3435">
        <v>27</v>
      </c>
      <c r="F3435" t="s">
        <v>90</v>
      </c>
      <c r="G3435" t="s">
        <v>37</v>
      </c>
      <c r="H3435" t="s">
        <v>9</v>
      </c>
      <c r="I3435" s="16">
        <f>VLOOKUP(Ventas[[#This Row],[Estado]], Población[#All], 2, 0)</f>
        <v>990509</v>
      </c>
      <c r="J3435" t="s">
        <v>61</v>
      </c>
      <c r="K3435" t="s">
        <v>78</v>
      </c>
      <c r="L3435">
        <v>1</v>
      </c>
      <c r="M3435" s="2">
        <v>100</v>
      </c>
      <c r="N3435" s="2">
        <v>154</v>
      </c>
      <c r="O3435" s="2">
        <f>Ventas[[#This Row],[Cantidad]]*Ventas[[#This Row],[Costo unitario]]</f>
        <v>100</v>
      </c>
      <c r="P3435" s="2">
        <f>Ventas[[#This Row],[Cantidad]]*Ventas[[#This Row],[Precio unitario]]</f>
        <v>154</v>
      </c>
    </row>
    <row r="3436" spans="2:16" x14ac:dyDescent="0.3">
      <c r="B3436" s="1">
        <v>42535</v>
      </c>
      <c r="C3436">
        <v>2016</v>
      </c>
      <c r="D3436" t="s">
        <v>54</v>
      </c>
      <c r="E3436">
        <v>27</v>
      </c>
      <c r="F3436" t="s">
        <v>90</v>
      </c>
      <c r="G3436" t="s">
        <v>37</v>
      </c>
      <c r="H3436" t="s">
        <v>9</v>
      </c>
      <c r="I3436" s="16">
        <f>VLOOKUP(Ventas[[#This Row],[Estado]], Población[#All], 2, 0)</f>
        <v>990509</v>
      </c>
      <c r="J3436" t="s">
        <v>61</v>
      </c>
      <c r="K3436" t="s">
        <v>66</v>
      </c>
      <c r="L3436">
        <v>3</v>
      </c>
      <c r="M3436" s="2">
        <v>350</v>
      </c>
      <c r="N3436" s="2">
        <v>539.33333300000004</v>
      </c>
      <c r="O3436" s="2">
        <f>Ventas[[#This Row],[Cantidad]]*Ventas[[#This Row],[Costo unitario]]</f>
        <v>1050</v>
      </c>
      <c r="P3436" s="2">
        <f>Ventas[[#This Row],[Cantidad]]*Ventas[[#This Row],[Precio unitario]]</f>
        <v>1617.9999990000001</v>
      </c>
    </row>
    <row r="3437" spans="2:16" x14ac:dyDescent="0.3">
      <c r="B3437" s="1">
        <v>42540</v>
      </c>
      <c r="C3437">
        <v>2016</v>
      </c>
      <c r="D3437" t="s">
        <v>54</v>
      </c>
      <c r="E3437">
        <v>27</v>
      </c>
      <c r="F3437" t="s">
        <v>90</v>
      </c>
      <c r="G3437" t="s">
        <v>37</v>
      </c>
      <c r="H3437" t="s">
        <v>9</v>
      </c>
      <c r="I3437" s="16">
        <f>VLOOKUP(Ventas[[#This Row],[Estado]], Población[#All], 2, 0)</f>
        <v>990509</v>
      </c>
      <c r="J3437" t="s">
        <v>63</v>
      </c>
      <c r="K3437" t="s">
        <v>77</v>
      </c>
      <c r="L3437">
        <v>2</v>
      </c>
      <c r="M3437" s="2">
        <v>270</v>
      </c>
      <c r="N3437" s="2">
        <v>340</v>
      </c>
      <c r="O3437" s="2">
        <f>Ventas[[#This Row],[Cantidad]]*Ventas[[#This Row],[Costo unitario]]</f>
        <v>540</v>
      </c>
      <c r="P3437" s="2">
        <f>Ventas[[#This Row],[Cantidad]]*Ventas[[#This Row],[Precio unitario]]</f>
        <v>680</v>
      </c>
    </row>
    <row r="3438" spans="2:16" x14ac:dyDescent="0.3">
      <c r="B3438" s="1">
        <v>42548</v>
      </c>
      <c r="C3438">
        <v>2016</v>
      </c>
      <c r="D3438" t="s">
        <v>54</v>
      </c>
      <c r="E3438">
        <v>27</v>
      </c>
      <c r="F3438" t="s">
        <v>90</v>
      </c>
      <c r="G3438" t="s">
        <v>37</v>
      </c>
      <c r="H3438" t="s">
        <v>9</v>
      </c>
      <c r="I3438" s="16">
        <f>VLOOKUP(Ventas[[#This Row],[Estado]], Población[#All], 2, 0)</f>
        <v>990509</v>
      </c>
      <c r="J3438" t="s">
        <v>63</v>
      </c>
      <c r="K3438" t="s">
        <v>77</v>
      </c>
      <c r="L3438">
        <v>2</v>
      </c>
      <c r="M3438" s="2">
        <v>270</v>
      </c>
      <c r="N3438" s="2">
        <v>307.5</v>
      </c>
      <c r="O3438" s="2">
        <f>Ventas[[#This Row],[Cantidad]]*Ventas[[#This Row],[Costo unitario]]</f>
        <v>540</v>
      </c>
      <c r="P3438" s="2">
        <f>Ventas[[#This Row],[Cantidad]]*Ventas[[#This Row],[Precio unitario]]</f>
        <v>615</v>
      </c>
    </row>
    <row r="3439" spans="2:16" hidden="1" x14ac:dyDescent="0.3">
      <c r="B3439" s="1">
        <v>42059</v>
      </c>
      <c r="C3439">
        <v>2015</v>
      </c>
      <c r="D3439" t="s">
        <v>50</v>
      </c>
      <c r="E3439">
        <v>27</v>
      </c>
      <c r="F3439" t="s">
        <v>90</v>
      </c>
      <c r="G3439" t="s">
        <v>37</v>
      </c>
      <c r="H3439" t="s">
        <v>9</v>
      </c>
      <c r="I3439" s="16">
        <f>VLOOKUP(Ventas[[#This Row],[Estado]], Población[#All], 2, 0)</f>
        <v>990509</v>
      </c>
      <c r="J3439" t="s">
        <v>63</v>
      </c>
      <c r="K3439" t="s">
        <v>67</v>
      </c>
      <c r="L3439">
        <v>3</v>
      </c>
      <c r="M3439" s="2">
        <v>683</v>
      </c>
      <c r="N3439" s="2">
        <v>809.66666699999996</v>
      </c>
      <c r="O3439" s="2">
        <f>Ventas[[#This Row],[Cantidad]]*Ventas[[#This Row],[Costo unitario]]</f>
        <v>2049</v>
      </c>
      <c r="P3439" s="2">
        <f>Ventas[[#This Row],[Cantidad]]*Ventas[[#This Row],[Precio unitario]]</f>
        <v>2429.0000009999999</v>
      </c>
    </row>
    <row r="3440" spans="2:16" hidden="1" x14ac:dyDescent="0.3">
      <c r="B3440" s="1">
        <v>42182</v>
      </c>
      <c r="C3440">
        <v>2015</v>
      </c>
      <c r="D3440" t="s">
        <v>54</v>
      </c>
      <c r="E3440">
        <v>27</v>
      </c>
      <c r="F3440" t="s">
        <v>90</v>
      </c>
      <c r="G3440" t="s">
        <v>37</v>
      </c>
      <c r="H3440" t="s">
        <v>9</v>
      </c>
      <c r="I3440" s="16">
        <f>VLOOKUP(Ventas[[#This Row],[Estado]], Población[#All], 2, 0)</f>
        <v>990509</v>
      </c>
      <c r="J3440" t="s">
        <v>63</v>
      </c>
      <c r="K3440" t="s">
        <v>77</v>
      </c>
      <c r="L3440">
        <v>1</v>
      </c>
      <c r="M3440" s="2">
        <v>2182</v>
      </c>
      <c r="N3440" s="2">
        <v>2333</v>
      </c>
      <c r="O3440" s="2">
        <f>Ventas[[#This Row],[Cantidad]]*Ventas[[#This Row],[Costo unitario]]</f>
        <v>2182</v>
      </c>
      <c r="P3440" s="2">
        <f>Ventas[[#This Row],[Cantidad]]*Ventas[[#This Row],[Precio unitario]]</f>
        <v>2333</v>
      </c>
    </row>
    <row r="3441" spans="2:16" hidden="1" x14ac:dyDescent="0.3">
      <c r="B3441" s="1">
        <v>42193</v>
      </c>
      <c r="C3441">
        <v>2015</v>
      </c>
      <c r="D3441" t="s">
        <v>55</v>
      </c>
      <c r="E3441">
        <v>27</v>
      </c>
      <c r="F3441" t="s">
        <v>90</v>
      </c>
      <c r="G3441" t="s">
        <v>37</v>
      </c>
      <c r="H3441" t="s">
        <v>9</v>
      </c>
      <c r="I3441" s="16">
        <f>VLOOKUP(Ventas[[#This Row],[Estado]], Población[#All], 2, 0)</f>
        <v>990509</v>
      </c>
      <c r="J3441" t="s">
        <v>63</v>
      </c>
      <c r="K3441" t="s">
        <v>67</v>
      </c>
      <c r="L3441">
        <v>2</v>
      </c>
      <c r="M3441" s="2">
        <v>1160</v>
      </c>
      <c r="N3441" s="2">
        <v>1388.5</v>
      </c>
      <c r="O3441" s="2">
        <f>Ventas[[#This Row],[Cantidad]]*Ventas[[#This Row],[Costo unitario]]</f>
        <v>2320</v>
      </c>
      <c r="P3441" s="2">
        <f>Ventas[[#This Row],[Cantidad]]*Ventas[[#This Row],[Precio unitario]]</f>
        <v>2777</v>
      </c>
    </row>
    <row r="3442" spans="2:16" hidden="1" x14ac:dyDescent="0.3">
      <c r="B3442" s="1">
        <v>42193</v>
      </c>
      <c r="C3442">
        <v>2015</v>
      </c>
      <c r="D3442" t="s">
        <v>55</v>
      </c>
      <c r="E3442">
        <v>27</v>
      </c>
      <c r="F3442" t="s">
        <v>90</v>
      </c>
      <c r="G3442" t="s">
        <v>37</v>
      </c>
      <c r="H3442" t="s">
        <v>9</v>
      </c>
      <c r="I3442" s="16">
        <f>VLOOKUP(Ventas[[#This Row],[Estado]], Población[#All], 2, 0)</f>
        <v>990509</v>
      </c>
      <c r="J3442" t="s">
        <v>61</v>
      </c>
      <c r="K3442" t="s">
        <v>78</v>
      </c>
      <c r="L3442">
        <v>2</v>
      </c>
      <c r="M3442" s="2">
        <v>125</v>
      </c>
      <c r="N3442" s="2">
        <v>163</v>
      </c>
      <c r="O3442" s="2">
        <f>Ventas[[#This Row],[Cantidad]]*Ventas[[#This Row],[Costo unitario]]</f>
        <v>250</v>
      </c>
      <c r="P3442" s="2">
        <f>Ventas[[#This Row],[Cantidad]]*Ventas[[#This Row],[Precio unitario]]</f>
        <v>326</v>
      </c>
    </row>
    <row r="3443" spans="2:16" hidden="1" x14ac:dyDescent="0.3">
      <c r="B3443" s="1">
        <v>42333</v>
      </c>
      <c r="C3443">
        <v>2015</v>
      </c>
      <c r="D3443" t="s">
        <v>59</v>
      </c>
      <c r="E3443">
        <v>27</v>
      </c>
      <c r="F3443" t="s">
        <v>90</v>
      </c>
      <c r="G3443" t="s">
        <v>37</v>
      </c>
      <c r="H3443" t="s">
        <v>9</v>
      </c>
      <c r="I3443" s="16">
        <f>VLOOKUP(Ventas[[#This Row],[Estado]], Población[#All], 2, 0)</f>
        <v>990509</v>
      </c>
      <c r="J3443" t="s">
        <v>63</v>
      </c>
      <c r="K3443" t="s">
        <v>77</v>
      </c>
      <c r="L3443">
        <v>2</v>
      </c>
      <c r="M3443" s="2">
        <v>270</v>
      </c>
      <c r="N3443" s="2">
        <v>268.5</v>
      </c>
      <c r="O3443" s="2">
        <f>Ventas[[#This Row],[Cantidad]]*Ventas[[#This Row],[Costo unitario]]</f>
        <v>540</v>
      </c>
      <c r="P3443" s="2">
        <f>Ventas[[#This Row],[Cantidad]]*Ventas[[#This Row],[Precio unitario]]</f>
        <v>537</v>
      </c>
    </row>
    <row r="3444" spans="2:16" hidden="1" x14ac:dyDescent="0.3">
      <c r="B3444" s="1">
        <v>42333</v>
      </c>
      <c r="C3444">
        <v>2015</v>
      </c>
      <c r="D3444" t="s">
        <v>59</v>
      </c>
      <c r="E3444">
        <v>27</v>
      </c>
      <c r="F3444" t="s">
        <v>90</v>
      </c>
      <c r="G3444" t="s">
        <v>37</v>
      </c>
      <c r="H3444" t="s">
        <v>9</v>
      </c>
      <c r="I3444" s="16">
        <f>VLOOKUP(Ventas[[#This Row],[Estado]], Población[#All], 2, 0)</f>
        <v>990509</v>
      </c>
      <c r="J3444" t="s">
        <v>61</v>
      </c>
      <c r="K3444" t="s">
        <v>78</v>
      </c>
      <c r="L3444">
        <v>3</v>
      </c>
      <c r="M3444" s="2">
        <v>41.67</v>
      </c>
      <c r="N3444" s="2">
        <v>53.333333000000003</v>
      </c>
      <c r="O3444" s="2">
        <f>Ventas[[#This Row],[Cantidad]]*Ventas[[#This Row],[Costo unitario]]</f>
        <v>125.01</v>
      </c>
      <c r="P3444" s="2">
        <f>Ventas[[#This Row],[Cantidad]]*Ventas[[#This Row],[Precio unitario]]</f>
        <v>159.999999</v>
      </c>
    </row>
    <row r="3445" spans="2:16" hidden="1" x14ac:dyDescent="0.3">
      <c r="B3445" s="1">
        <v>42333</v>
      </c>
      <c r="C3445">
        <v>2015</v>
      </c>
      <c r="D3445" t="s">
        <v>59</v>
      </c>
      <c r="E3445">
        <v>27</v>
      </c>
      <c r="F3445" t="s">
        <v>90</v>
      </c>
      <c r="G3445" t="s">
        <v>37</v>
      </c>
      <c r="H3445" t="s">
        <v>9</v>
      </c>
      <c r="I3445" s="16">
        <f>VLOOKUP(Ventas[[#This Row],[Estado]], Población[#All], 2, 0)</f>
        <v>990509</v>
      </c>
      <c r="J3445" t="s">
        <v>61</v>
      </c>
      <c r="K3445" t="s">
        <v>78</v>
      </c>
      <c r="L3445">
        <v>1</v>
      </c>
      <c r="M3445" s="2">
        <v>234</v>
      </c>
      <c r="N3445" s="2">
        <v>299</v>
      </c>
      <c r="O3445" s="2">
        <f>Ventas[[#This Row],[Cantidad]]*Ventas[[#This Row],[Costo unitario]]</f>
        <v>234</v>
      </c>
      <c r="P3445" s="2">
        <f>Ventas[[#This Row],[Cantidad]]*Ventas[[#This Row],[Precio unitario]]</f>
        <v>299</v>
      </c>
    </row>
    <row r="3446" spans="2:16" hidden="1" x14ac:dyDescent="0.3">
      <c r="B3446" s="1">
        <v>42333</v>
      </c>
      <c r="C3446">
        <v>2015</v>
      </c>
      <c r="D3446" t="s">
        <v>59</v>
      </c>
      <c r="E3446">
        <v>27</v>
      </c>
      <c r="F3446" t="s">
        <v>90</v>
      </c>
      <c r="G3446" t="s">
        <v>37</v>
      </c>
      <c r="H3446" t="s">
        <v>9</v>
      </c>
      <c r="I3446" s="16">
        <f>VLOOKUP(Ventas[[#This Row],[Estado]], Población[#All], 2, 0)</f>
        <v>990509</v>
      </c>
      <c r="J3446" t="s">
        <v>61</v>
      </c>
      <c r="K3446" t="s">
        <v>66</v>
      </c>
      <c r="L3446">
        <v>1</v>
      </c>
      <c r="M3446" s="2">
        <v>945</v>
      </c>
      <c r="N3446" s="2">
        <v>1323</v>
      </c>
      <c r="O3446" s="2">
        <f>Ventas[[#This Row],[Cantidad]]*Ventas[[#This Row],[Costo unitario]]</f>
        <v>945</v>
      </c>
      <c r="P3446" s="2">
        <f>Ventas[[#This Row],[Cantidad]]*Ventas[[#This Row],[Precio unitario]]</f>
        <v>1323</v>
      </c>
    </row>
    <row r="3447" spans="2:16" hidden="1" x14ac:dyDescent="0.3">
      <c r="B3447" s="1">
        <v>42344</v>
      </c>
      <c r="C3447">
        <v>2015</v>
      </c>
      <c r="D3447" t="s">
        <v>60</v>
      </c>
      <c r="E3447">
        <v>27</v>
      </c>
      <c r="F3447" t="s">
        <v>90</v>
      </c>
      <c r="G3447" t="s">
        <v>37</v>
      </c>
      <c r="H3447" t="s">
        <v>9</v>
      </c>
      <c r="I3447" s="16">
        <f>VLOOKUP(Ventas[[#This Row],[Estado]], Población[#All], 2, 0)</f>
        <v>990509</v>
      </c>
      <c r="J3447" t="s">
        <v>63</v>
      </c>
      <c r="K3447" t="s">
        <v>77</v>
      </c>
      <c r="L3447">
        <v>3</v>
      </c>
      <c r="M3447" s="2">
        <v>180</v>
      </c>
      <c r="N3447" s="2">
        <v>180.66666699999999</v>
      </c>
      <c r="O3447" s="2">
        <f>Ventas[[#This Row],[Cantidad]]*Ventas[[#This Row],[Costo unitario]]</f>
        <v>540</v>
      </c>
      <c r="P3447" s="2">
        <f>Ventas[[#This Row],[Cantidad]]*Ventas[[#This Row],[Precio unitario]]</f>
        <v>542.000001</v>
      </c>
    </row>
    <row r="3448" spans="2:16" hidden="1" x14ac:dyDescent="0.3">
      <c r="B3448" s="1">
        <v>42344</v>
      </c>
      <c r="C3448">
        <v>2015</v>
      </c>
      <c r="D3448" t="s">
        <v>60</v>
      </c>
      <c r="E3448">
        <v>27</v>
      </c>
      <c r="F3448" t="s">
        <v>90</v>
      </c>
      <c r="G3448" t="s">
        <v>37</v>
      </c>
      <c r="H3448" t="s">
        <v>9</v>
      </c>
      <c r="I3448" s="16">
        <f>VLOOKUP(Ventas[[#This Row],[Estado]], Población[#All], 2, 0)</f>
        <v>990509</v>
      </c>
      <c r="J3448" t="s">
        <v>61</v>
      </c>
      <c r="K3448" t="s">
        <v>66</v>
      </c>
      <c r="L3448">
        <v>2</v>
      </c>
      <c r="M3448" s="2">
        <v>472.5</v>
      </c>
      <c r="N3448" s="2">
        <v>661.5</v>
      </c>
      <c r="O3448" s="2">
        <f>Ventas[[#This Row],[Cantidad]]*Ventas[[#This Row],[Costo unitario]]</f>
        <v>945</v>
      </c>
      <c r="P3448" s="2">
        <f>Ventas[[#This Row],[Cantidad]]*Ventas[[#This Row],[Precio unitario]]</f>
        <v>1323</v>
      </c>
    </row>
    <row r="3449" spans="2:16" hidden="1" x14ac:dyDescent="0.3">
      <c r="B3449" s="1">
        <v>42364</v>
      </c>
      <c r="C3449">
        <v>2015</v>
      </c>
      <c r="D3449" t="s">
        <v>60</v>
      </c>
      <c r="E3449">
        <v>27</v>
      </c>
      <c r="F3449" t="s">
        <v>90</v>
      </c>
      <c r="G3449" t="s">
        <v>37</v>
      </c>
      <c r="H3449" t="s">
        <v>9</v>
      </c>
      <c r="I3449" s="16">
        <f>VLOOKUP(Ventas[[#This Row],[Estado]], Población[#All], 2, 0)</f>
        <v>990509</v>
      </c>
      <c r="J3449" t="s">
        <v>63</v>
      </c>
      <c r="K3449" t="s">
        <v>67</v>
      </c>
      <c r="L3449">
        <v>1</v>
      </c>
      <c r="M3449" s="2">
        <v>2295</v>
      </c>
      <c r="N3449" s="2">
        <v>2879</v>
      </c>
      <c r="O3449" s="2">
        <f>Ventas[[#This Row],[Cantidad]]*Ventas[[#This Row],[Costo unitario]]</f>
        <v>2295</v>
      </c>
      <c r="P3449" s="2">
        <f>Ventas[[#This Row],[Cantidad]]*Ventas[[#This Row],[Precio unitario]]</f>
        <v>2879</v>
      </c>
    </row>
    <row r="3450" spans="2:16" hidden="1" x14ac:dyDescent="0.3">
      <c r="B3450" s="1">
        <v>42364</v>
      </c>
      <c r="C3450">
        <v>2015</v>
      </c>
      <c r="D3450" t="s">
        <v>60</v>
      </c>
      <c r="E3450">
        <v>27</v>
      </c>
      <c r="F3450" t="s">
        <v>90</v>
      </c>
      <c r="G3450" t="s">
        <v>37</v>
      </c>
      <c r="H3450" t="s">
        <v>9</v>
      </c>
      <c r="I3450" s="16">
        <f>VLOOKUP(Ventas[[#This Row],[Estado]], Población[#All], 2, 0)</f>
        <v>990509</v>
      </c>
      <c r="J3450" t="s">
        <v>61</v>
      </c>
      <c r="K3450" t="s">
        <v>78</v>
      </c>
      <c r="L3450">
        <v>1</v>
      </c>
      <c r="M3450" s="2">
        <v>240</v>
      </c>
      <c r="N3450" s="2">
        <v>315</v>
      </c>
      <c r="O3450" s="2">
        <f>Ventas[[#This Row],[Cantidad]]*Ventas[[#This Row],[Costo unitario]]</f>
        <v>240</v>
      </c>
      <c r="P3450" s="2">
        <f>Ventas[[#This Row],[Cantidad]]*Ventas[[#This Row],[Precio unitario]]</f>
        <v>315</v>
      </c>
    </row>
    <row r="3451" spans="2:16" x14ac:dyDescent="0.3">
      <c r="B3451" s="1">
        <v>42385</v>
      </c>
      <c r="C3451">
        <v>2016</v>
      </c>
      <c r="D3451" t="s">
        <v>49</v>
      </c>
      <c r="E3451">
        <v>26</v>
      </c>
      <c r="F3451" t="s">
        <v>90</v>
      </c>
      <c r="G3451" t="s">
        <v>37</v>
      </c>
      <c r="H3451" t="s">
        <v>10</v>
      </c>
      <c r="I3451" s="16">
        <f>VLOOKUP(Ventas[[#This Row],[Estado]], Población[#All], 2, 0)</f>
        <v>17930000</v>
      </c>
      <c r="J3451" t="s">
        <v>61</v>
      </c>
      <c r="K3451" t="s">
        <v>66</v>
      </c>
      <c r="L3451">
        <v>2</v>
      </c>
      <c r="M3451" s="2">
        <v>385</v>
      </c>
      <c r="N3451" s="2">
        <v>627</v>
      </c>
      <c r="O3451" s="2">
        <f>Ventas[[#This Row],[Cantidad]]*Ventas[[#This Row],[Costo unitario]]</f>
        <v>770</v>
      </c>
      <c r="P3451" s="2">
        <f>Ventas[[#This Row],[Cantidad]]*Ventas[[#This Row],[Precio unitario]]</f>
        <v>1254</v>
      </c>
    </row>
    <row r="3452" spans="2:16" x14ac:dyDescent="0.3">
      <c r="B3452" s="1">
        <v>42401</v>
      </c>
      <c r="C3452">
        <v>2016</v>
      </c>
      <c r="D3452" t="s">
        <v>50</v>
      </c>
      <c r="E3452">
        <v>26</v>
      </c>
      <c r="F3452" t="s">
        <v>90</v>
      </c>
      <c r="G3452" t="s">
        <v>37</v>
      </c>
      <c r="H3452" t="s">
        <v>10</v>
      </c>
      <c r="I3452" s="16">
        <f>VLOOKUP(Ventas[[#This Row],[Estado]], Población[#All], 2, 0)</f>
        <v>17930000</v>
      </c>
      <c r="J3452" t="s">
        <v>61</v>
      </c>
      <c r="K3452" t="s">
        <v>66</v>
      </c>
      <c r="L3452">
        <v>1</v>
      </c>
      <c r="M3452" s="2">
        <v>805</v>
      </c>
      <c r="N3452" s="2">
        <v>1169</v>
      </c>
      <c r="O3452" s="2">
        <f>Ventas[[#This Row],[Cantidad]]*Ventas[[#This Row],[Costo unitario]]</f>
        <v>805</v>
      </c>
      <c r="P3452" s="2">
        <f>Ventas[[#This Row],[Cantidad]]*Ventas[[#This Row],[Precio unitario]]</f>
        <v>1169</v>
      </c>
    </row>
    <row r="3453" spans="2:16" x14ac:dyDescent="0.3">
      <c r="B3453" s="1">
        <v>42424</v>
      </c>
      <c r="C3453">
        <v>2016</v>
      </c>
      <c r="D3453" t="s">
        <v>50</v>
      </c>
      <c r="E3453">
        <v>26</v>
      </c>
      <c r="F3453" t="s">
        <v>90</v>
      </c>
      <c r="G3453" t="s">
        <v>37</v>
      </c>
      <c r="H3453" t="s">
        <v>10</v>
      </c>
      <c r="I3453" s="16">
        <f>VLOOKUP(Ventas[[#This Row],[Estado]], Población[#All], 2, 0)</f>
        <v>17930000</v>
      </c>
      <c r="J3453" t="s">
        <v>61</v>
      </c>
      <c r="K3453" t="s">
        <v>78</v>
      </c>
      <c r="L3453">
        <v>2</v>
      </c>
      <c r="M3453" s="2">
        <v>70</v>
      </c>
      <c r="N3453" s="2">
        <v>103</v>
      </c>
      <c r="O3453" s="2">
        <f>Ventas[[#This Row],[Cantidad]]*Ventas[[#This Row],[Costo unitario]]</f>
        <v>140</v>
      </c>
      <c r="P3453" s="2">
        <f>Ventas[[#This Row],[Cantidad]]*Ventas[[#This Row],[Precio unitario]]</f>
        <v>206</v>
      </c>
    </row>
    <row r="3454" spans="2:16" x14ac:dyDescent="0.3">
      <c r="B3454" s="1">
        <v>42424</v>
      </c>
      <c r="C3454">
        <v>2016</v>
      </c>
      <c r="D3454" t="s">
        <v>50</v>
      </c>
      <c r="E3454">
        <v>26</v>
      </c>
      <c r="F3454" t="s">
        <v>90</v>
      </c>
      <c r="G3454" t="s">
        <v>37</v>
      </c>
      <c r="H3454" t="s">
        <v>10</v>
      </c>
      <c r="I3454" s="16">
        <f>VLOOKUP(Ventas[[#This Row],[Estado]], Población[#All], 2, 0)</f>
        <v>17930000</v>
      </c>
      <c r="J3454" t="s">
        <v>61</v>
      </c>
      <c r="K3454" t="s">
        <v>78</v>
      </c>
      <c r="L3454">
        <v>1</v>
      </c>
      <c r="M3454" s="2">
        <v>70</v>
      </c>
      <c r="N3454" s="2">
        <v>109</v>
      </c>
      <c r="O3454" s="2">
        <f>Ventas[[#This Row],[Cantidad]]*Ventas[[#This Row],[Costo unitario]]</f>
        <v>70</v>
      </c>
      <c r="P3454" s="2">
        <f>Ventas[[#This Row],[Cantidad]]*Ventas[[#This Row],[Precio unitario]]</f>
        <v>109</v>
      </c>
    </row>
    <row r="3455" spans="2:16" x14ac:dyDescent="0.3">
      <c r="B3455" s="1">
        <v>42424</v>
      </c>
      <c r="C3455">
        <v>2016</v>
      </c>
      <c r="D3455" t="s">
        <v>50</v>
      </c>
      <c r="E3455">
        <v>26</v>
      </c>
      <c r="F3455" t="s">
        <v>90</v>
      </c>
      <c r="G3455" t="s">
        <v>37</v>
      </c>
      <c r="H3455" t="s">
        <v>10</v>
      </c>
      <c r="I3455" s="16">
        <f>VLOOKUP(Ventas[[#This Row],[Estado]], Población[#All], 2, 0)</f>
        <v>17930000</v>
      </c>
      <c r="J3455" t="s">
        <v>62</v>
      </c>
      <c r="K3455" t="s">
        <v>73</v>
      </c>
      <c r="L3455">
        <v>2</v>
      </c>
      <c r="M3455" s="2">
        <v>40.5</v>
      </c>
      <c r="N3455" s="2">
        <v>66.5</v>
      </c>
      <c r="O3455" s="2">
        <f>Ventas[[#This Row],[Cantidad]]*Ventas[[#This Row],[Costo unitario]]</f>
        <v>81</v>
      </c>
      <c r="P3455" s="2">
        <f>Ventas[[#This Row],[Cantidad]]*Ventas[[#This Row],[Precio unitario]]</f>
        <v>133</v>
      </c>
    </row>
    <row r="3456" spans="2:16" x14ac:dyDescent="0.3">
      <c r="B3456" s="1">
        <v>42424</v>
      </c>
      <c r="C3456">
        <v>2016</v>
      </c>
      <c r="D3456" t="s">
        <v>50</v>
      </c>
      <c r="E3456">
        <v>26</v>
      </c>
      <c r="F3456" t="s">
        <v>90</v>
      </c>
      <c r="G3456" t="s">
        <v>37</v>
      </c>
      <c r="H3456" t="s">
        <v>10</v>
      </c>
      <c r="I3456" s="16">
        <f>VLOOKUP(Ventas[[#This Row],[Estado]], Población[#All], 2, 0)</f>
        <v>17930000</v>
      </c>
      <c r="J3456" t="s">
        <v>61</v>
      </c>
      <c r="K3456" t="s">
        <v>66</v>
      </c>
      <c r="L3456">
        <v>2</v>
      </c>
      <c r="M3456" s="2">
        <v>420</v>
      </c>
      <c r="N3456" s="2">
        <v>637.5</v>
      </c>
      <c r="O3456" s="2">
        <f>Ventas[[#This Row],[Cantidad]]*Ventas[[#This Row],[Costo unitario]]</f>
        <v>840</v>
      </c>
      <c r="P3456" s="2">
        <f>Ventas[[#This Row],[Cantidad]]*Ventas[[#This Row],[Precio unitario]]</f>
        <v>1275</v>
      </c>
    </row>
    <row r="3457" spans="2:16" x14ac:dyDescent="0.3">
      <c r="B3457" s="1">
        <v>42461</v>
      </c>
      <c r="C3457">
        <v>2016</v>
      </c>
      <c r="D3457" t="s">
        <v>52</v>
      </c>
      <c r="E3457">
        <v>26</v>
      </c>
      <c r="F3457" t="s">
        <v>90</v>
      </c>
      <c r="G3457" t="s">
        <v>37</v>
      </c>
      <c r="H3457" t="s">
        <v>10</v>
      </c>
      <c r="I3457" s="16">
        <f>VLOOKUP(Ventas[[#This Row],[Estado]], Población[#All], 2, 0)</f>
        <v>17930000</v>
      </c>
      <c r="J3457" t="s">
        <v>61</v>
      </c>
      <c r="K3457" t="s">
        <v>78</v>
      </c>
      <c r="L3457">
        <v>2</v>
      </c>
      <c r="M3457" s="2">
        <v>135</v>
      </c>
      <c r="N3457" s="2">
        <v>187</v>
      </c>
      <c r="O3457" s="2">
        <f>Ventas[[#This Row],[Cantidad]]*Ventas[[#This Row],[Costo unitario]]</f>
        <v>270</v>
      </c>
      <c r="P3457" s="2">
        <f>Ventas[[#This Row],[Cantidad]]*Ventas[[#This Row],[Precio unitario]]</f>
        <v>374</v>
      </c>
    </row>
    <row r="3458" spans="2:16" x14ac:dyDescent="0.3">
      <c r="B3458" s="1">
        <v>42461</v>
      </c>
      <c r="C3458">
        <v>2016</v>
      </c>
      <c r="D3458" t="s">
        <v>52</v>
      </c>
      <c r="E3458">
        <v>26</v>
      </c>
      <c r="F3458" t="s">
        <v>90</v>
      </c>
      <c r="G3458" t="s">
        <v>37</v>
      </c>
      <c r="H3458" t="s">
        <v>10</v>
      </c>
      <c r="I3458" s="16">
        <f>VLOOKUP(Ventas[[#This Row],[Estado]], Población[#All], 2, 0)</f>
        <v>17930000</v>
      </c>
      <c r="J3458" t="s">
        <v>61</v>
      </c>
      <c r="K3458" t="s">
        <v>78</v>
      </c>
      <c r="L3458">
        <v>1</v>
      </c>
      <c r="M3458" s="2">
        <v>10</v>
      </c>
      <c r="N3458" s="2">
        <v>17</v>
      </c>
      <c r="O3458" s="2">
        <f>Ventas[[#This Row],[Cantidad]]*Ventas[[#This Row],[Costo unitario]]</f>
        <v>10</v>
      </c>
      <c r="P3458" s="2">
        <f>Ventas[[#This Row],[Cantidad]]*Ventas[[#This Row],[Precio unitario]]</f>
        <v>17</v>
      </c>
    </row>
    <row r="3459" spans="2:16" x14ac:dyDescent="0.3">
      <c r="B3459" s="1">
        <v>42488</v>
      </c>
      <c r="C3459">
        <v>2016</v>
      </c>
      <c r="D3459" t="s">
        <v>52</v>
      </c>
      <c r="E3459">
        <v>26</v>
      </c>
      <c r="F3459" t="s">
        <v>90</v>
      </c>
      <c r="G3459" t="s">
        <v>37</v>
      </c>
      <c r="H3459" t="s">
        <v>10</v>
      </c>
      <c r="I3459" s="16">
        <f>VLOOKUP(Ventas[[#This Row],[Estado]], Población[#All], 2, 0)</f>
        <v>17930000</v>
      </c>
      <c r="J3459" t="s">
        <v>61</v>
      </c>
      <c r="K3459" t="s">
        <v>78</v>
      </c>
      <c r="L3459">
        <v>3</v>
      </c>
      <c r="M3459" s="2">
        <v>11.67</v>
      </c>
      <c r="N3459" s="2">
        <v>18</v>
      </c>
      <c r="O3459" s="2">
        <f>Ventas[[#This Row],[Cantidad]]*Ventas[[#This Row],[Costo unitario]]</f>
        <v>35.01</v>
      </c>
      <c r="P3459" s="2">
        <f>Ventas[[#This Row],[Cantidad]]*Ventas[[#This Row],[Precio unitario]]</f>
        <v>54</v>
      </c>
    </row>
    <row r="3460" spans="2:16" x14ac:dyDescent="0.3">
      <c r="B3460" s="1">
        <v>42488</v>
      </c>
      <c r="C3460">
        <v>2016</v>
      </c>
      <c r="D3460" t="s">
        <v>52</v>
      </c>
      <c r="E3460">
        <v>26</v>
      </c>
      <c r="F3460" t="s">
        <v>90</v>
      </c>
      <c r="G3460" t="s">
        <v>37</v>
      </c>
      <c r="H3460" t="s">
        <v>10</v>
      </c>
      <c r="I3460" s="16">
        <f>VLOOKUP(Ventas[[#This Row],[Estado]], Población[#All], 2, 0)</f>
        <v>17930000</v>
      </c>
      <c r="J3460" t="s">
        <v>61</v>
      </c>
      <c r="K3460" t="s">
        <v>78</v>
      </c>
      <c r="L3460">
        <v>2</v>
      </c>
      <c r="M3460" s="2">
        <v>63</v>
      </c>
      <c r="N3460" s="2">
        <v>86.5</v>
      </c>
      <c r="O3460" s="2">
        <f>Ventas[[#This Row],[Cantidad]]*Ventas[[#This Row],[Costo unitario]]</f>
        <v>126</v>
      </c>
      <c r="P3460" s="2">
        <f>Ventas[[#This Row],[Cantidad]]*Ventas[[#This Row],[Precio unitario]]</f>
        <v>173</v>
      </c>
    </row>
    <row r="3461" spans="2:16" hidden="1" x14ac:dyDescent="0.3">
      <c r="B3461" s="1">
        <v>42254</v>
      </c>
      <c r="C3461">
        <v>2015</v>
      </c>
      <c r="D3461" t="s">
        <v>57</v>
      </c>
      <c r="E3461">
        <v>26</v>
      </c>
      <c r="F3461" t="s">
        <v>90</v>
      </c>
      <c r="G3461" t="s">
        <v>37</v>
      </c>
      <c r="H3461" t="s">
        <v>10</v>
      </c>
      <c r="I3461" s="16">
        <f>VLOOKUP(Ventas[[#This Row],[Estado]], Población[#All], 2, 0)</f>
        <v>17930000</v>
      </c>
      <c r="J3461" t="s">
        <v>61</v>
      </c>
      <c r="K3461" t="s">
        <v>66</v>
      </c>
      <c r="L3461">
        <v>1</v>
      </c>
      <c r="M3461" s="2">
        <v>385</v>
      </c>
      <c r="N3461" s="2">
        <v>513</v>
      </c>
      <c r="O3461" s="2">
        <f>Ventas[[#This Row],[Cantidad]]*Ventas[[#This Row],[Costo unitario]]</f>
        <v>385</v>
      </c>
      <c r="P3461" s="2">
        <f>Ventas[[#This Row],[Cantidad]]*Ventas[[#This Row],[Precio unitario]]</f>
        <v>513</v>
      </c>
    </row>
    <row r="3462" spans="2:16" x14ac:dyDescent="0.3">
      <c r="B3462" s="1">
        <v>42451</v>
      </c>
      <c r="C3462">
        <v>2016</v>
      </c>
      <c r="D3462" t="s">
        <v>51</v>
      </c>
      <c r="E3462">
        <v>26</v>
      </c>
      <c r="F3462" t="s">
        <v>89</v>
      </c>
      <c r="G3462" t="s">
        <v>37</v>
      </c>
      <c r="H3462" t="s">
        <v>11</v>
      </c>
      <c r="I3462" s="16">
        <f>VLOOKUP(Ventas[[#This Row],[Estado]], Población[#All], 2, 0)</f>
        <v>13080000</v>
      </c>
      <c r="J3462" t="s">
        <v>61</v>
      </c>
      <c r="K3462" t="s">
        <v>64</v>
      </c>
      <c r="L3462">
        <v>3</v>
      </c>
      <c r="M3462" s="2">
        <v>16</v>
      </c>
      <c r="N3462" s="2">
        <v>24.333333</v>
      </c>
      <c r="O3462" s="2">
        <f>Ventas[[#This Row],[Cantidad]]*Ventas[[#This Row],[Costo unitario]]</f>
        <v>48</v>
      </c>
      <c r="P3462" s="2">
        <f>Ventas[[#This Row],[Cantidad]]*Ventas[[#This Row],[Precio unitario]]</f>
        <v>72.999999000000003</v>
      </c>
    </row>
    <row r="3463" spans="2:16" x14ac:dyDescent="0.3">
      <c r="B3463" s="1">
        <v>42451</v>
      </c>
      <c r="C3463">
        <v>2016</v>
      </c>
      <c r="D3463" t="s">
        <v>51</v>
      </c>
      <c r="E3463">
        <v>26</v>
      </c>
      <c r="F3463" t="s">
        <v>89</v>
      </c>
      <c r="G3463" t="s">
        <v>37</v>
      </c>
      <c r="H3463" t="s">
        <v>11</v>
      </c>
      <c r="I3463" s="16">
        <f>VLOOKUP(Ventas[[#This Row],[Estado]], Población[#All], 2, 0)</f>
        <v>13080000</v>
      </c>
      <c r="J3463" t="s">
        <v>61</v>
      </c>
      <c r="K3463" t="s">
        <v>64</v>
      </c>
      <c r="L3463">
        <v>1</v>
      </c>
      <c r="M3463" s="2">
        <v>359</v>
      </c>
      <c r="N3463" s="2">
        <v>559</v>
      </c>
      <c r="O3463" s="2">
        <f>Ventas[[#This Row],[Cantidad]]*Ventas[[#This Row],[Costo unitario]]</f>
        <v>359</v>
      </c>
      <c r="P3463" s="2">
        <f>Ventas[[#This Row],[Cantidad]]*Ventas[[#This Row],[Precio unitario]]</f>
        <v>559</v>
      </c>
    </row>
    <row r="3464" spans="2:16" x14ac:dyDescent="0.3">
      <c r="B3464" s="1">
        <v>42539</v>
      </c>
      <c r="C3464">
        <v>2016</v>
      </c>
      <c r="D3464" t="s">
        <v>54</v>
      </c>
      <c r="E3464">
        <v>27</v>
      </c>
      <c r="F3464" t="s">
        <v>90</v>
      </c>
      <c r="G3464" t="s">
        <v>37</v>
      </c>
      <c r="H3464" t="s">
        <v>11</v>
      </c>
      <c r="I3464" s="16">
        <f>VLOOKUP(Ventas[[#This Row],[Estado]], Población[#All], 2, 0)</f>
        <v>13080000</v>
      </c>
      <c r="J3464" t="s">
        <v>61</v>
      </c>
      <c r="K3464" t="s">
        <v>64</v>
      </c>
      <c r="L3464">
        <v>3</v>
      </c>
      <c r="M3464" s="2">
        <v>268.33</v>
      </c>
      <c r="N3464" s="2">
        <v>412.33333299999998</v>
      </c>
      <c r="O3464" s="2">
        <f>Ventas[[#This Row],[Cantidad]]*Ventas[[#This Row],[Costo unitario]]</f>
        <v>804.99</v>
      </c>
      <c r="P3464" s="2">
        <f>Ventas[[#This Row],[Cantidad]]*Ventas[[#This Row],[Precio unitario]]</f>
        <v>1236.9999989999999</v>
      </c>
    </row>
    <row r="3465" spans="2:16" hidden="1" x14ac:dyDescent="0.3">
      <c r="B3465" s="1">
        <v>42320</v>
      </c>
      <c r="C3465">
        <v>2015</v>
      </c>
      <c r="D3465" t="s">
        <v>59</v>
      </c>
      <c r="E3465">
        <v>27</v>
      </c>
      <c r="F3465" t="s">
        <v>90</v>
      </c>
      <c r="G3465" t="s">
        <v>37</v>
      </c>
      <c r="H3465" t="s">
        <v>11</v>
      </c>
      <c r="I3465" s="16">
        <f>VLOOKUP(Ventas[[#This Row],[Estado]], Población[#All], 2, 0)</f>
        <v>13080000</v>
      </c>
      <c r="J3465" t="s">
        <v>61</v>
      </c>
      <c r="K3465" t="s">
        <v>64</v>
      </c>
      <c r="L3465">
        <v>2</v>
      </c>
      <c r="M3465" s="2">
        <v>15</v>
      </c>
      <c r="N3465" s="2">
        <v>19</v>
      </c>
      <c r="O3465" s="2">
        <f>Ventas[[#This Row],[Cantidad]]*Ventas[[#This Row],[Costo unitario]]</f>
        <v>30</v>
      </c>
      <c r="P3465" s="2">
        <f>Ventas[[#This Row],[Cantidad]]*Ventas[[#This Row],[Precio unitario]]</f>
        <v>38</v>
      </c>
    </row>
    <row r="3466" spans="2:16" x14ac:dyDescent="0.3">
      <c r="B3466" s="1">
        <v>42379</v>
      </c>
      <c r="C3466">
        <v>2016</v>
      </c>
      <c r="D3466" t="s">
        <v>49</v>
      </c>
      <c r="E3466">
        <v>27</v>
      </c>
      <c r="F3466" t="s">
        <v>90</v>
      </c>
      <c r="G3466" t="s">
        <v>37</v>
      </c>
      <c r="H3466" t="s">
        <v>7</v>
      </c>
      <c r="I3466" s="16">
        <f>VLOOKUP(Ventas[[#This Row],[Estado]], Población[#All], 2, 0)</f>
        <v>1841000</v>
      </c>
      <c r="J3466" t="s">
        <v>61</v>
      </c>
      <c r="K3466" t="s">
        <v>64</v>
      </c>
      <c r="L3466">
        <v>2</v>
      </c>
      <c r="M3466" s="2">
        <v>261</v>
      </c>
      <c r="N3466" s="2">
        <v>441</v>
      </c>
      <c r="O3466" s="2">
        <f>Ventas[[#This Row],[Cantidad]]*Ventas[[#This Row],[Costo unitario]]</f>
        <v>522</v>
      </c>
      <c r="P3466" s="2">
        <f>Ventas[[#This Row],[Cantidad]]*Ventas[[#This Row],[Precio unitario]]</f>
        <v>882</v>
      </c>
    </row>
    <row r="3467" spans="2:16" x14ac:dyDescent="0.3">
      <c r="B3467" s="1">
        <v>42465</v>
      </c>
      <c r="C3467">
        <v>2016</v>
      </c>
      <c r="D3467" t="s">
        <v>52</v>
      </c>
      <c r="E3467">
        <v>27</v>
      </c>
      <c r="F3467" t="s">
        <v>90</v>
      </c>
      <c r="G3467" t="s">
        <v>37</v>
      </c>
      <c r="H3467" t="s">
        <v>7</v>
      </c>
      <c r="I3467" s="16">
        <f>VLOOKUP(Ventas[[#This Row],[Estado]], Población[#All], 2, 0)</f>
        <v>1841000</v>
      </c>
      <c r="J3467" t="s">
        <v>61</v>
      </c>
      <c r="K3467" t="s">
        <v>64</v>
      </c>
      <c r="L3467">
        <v>3</v>
      </c>
      <c r="M3467" s="2">
        <v>20</v>
      </c>
      <c r="N3467" s="2">
        <v>29</v>
      </c>
      <c r="O3467" s="2">
        <f>Ventas[[#This Row],[Cantidad]]*Ventas[[#This Row],[Costo unitario]]</f>
        <v>60</v>
      </c>
      <c r="P3467" s="2">
        <f>Ventas[[#This Row],[Cantidad]]*Ventas[[#This Row],[Precio unitario]]</f>
        <v>87</v>
      </c>
    </row>
    <row r="3468" spans="2:16" x14ac:dyDescent="0.3">
      <c r="B3468" s="1">
        <v>42465</v>
      </c>
      <c r="C3468">
        <v>2016</v>
      </c>
      <c r="D3468" t="s">
        <v>52</v>
      </c>
      <c r="E3468">
        <v>27</v>
      </c>
      <c r="F3468" t="s">
        <v>90</v>
      </c>
      <c r="G3468" t="s">
        <v>37</v>
      </c>
      <c r="H3468" t="s">
        <v>7</v>
      </c>
      <c r="I3468" s="16">
        <f>VLOOKUP(Ventas[[#This Row],[Estado]], Población[#All], 2, 0)</f>
        <v>1841000</v>
      </c>
      <c r="J3468" t="s">
        <v>61</v>
      </c>
      <c r="K3468" t="s">
        <v>64</v>
      </c>
      <c r="L3468">
        <v>2</v>
      </c>
      <c r="M3468" s="2">
        <v>100</v>
      </c>
      <c r="N3468" s="2">
        <v>138.5</v>
      </c>
      <c r="O3468" s="2">
        <f>Ventas[[#This Row],[Cantidad]]*Ventas[[#This Row],[Costo unitario]]</f>
        <v>200</v>
      </c>
      <c r="P3468" s="2">
        <f>Ventas[[#This Row],[Cantidad]]*Ventas[[#This Row],[Precio unitario]]</f>
        <v>277</v>
      </c>
    </row>
    <row r="3469" spans="2:16" x14ac:dyDescent="0.3">
      <c r="B3469" s="1">
        <v>42465</v>
      </c>
      <c r="C3469">
        <v>2016</v>
      </c>
      <c r="D3469" t="s">
        <v>52</v>
      </c>
      <c r="E3469">
        <v>27</v>
      </c>
      <c r="F3469" t="s">
        <v>90</v>
      </c>
      <c r="G3469" t="s">
        <v>37</v>
      </c>
      <c r="H3469" t="s">
        <v>7</v>
      </c>
      <c r="I3469" s="16">
        <f>VLOOKUP(Ventas[[#This Row],[Estado]], Población[#All], 2, 0)</f>
        <v>1841000</v>
      </c>
      <c r="J3469" t="s">
        <v>61</v>
      </c>
      <c r="K3469" t="s">
        <v>64</v>
      </c>
      <c r="L3469">
        <v>2</v>
      </c>
      <c r="M3469" s="2">
        <v>22</v>
      </c>
      <c r="N3469" s="2">
        <v>30</v>
      </c>
      <c r="O3469" s="2">
        <f>Ventas[[#This Row],[Cantidad]]*Ventas[[#This Row],[Costo unitario]]</f>
        <v>44</v>
      </c>
      <c r="P3469" s="2">
        <f>Ventas[[#This Row],[Cantidad]]*Ventas[[#This Row],[Precio unitario]]</f>
        <v>60</v>
      </c>
    </row>
    <row r="3470" spans="2:16" x14ac:dyDescent="0.3">
      <c r="B3470" s="1">
        <v>42488</v>
      </c>
      <c r="C3470">
        <v>2016</v>
      </c>
      <c r="D3470" t="s">
        <v>52</v>
      </c>
      <c r="E3470">
        <v>27</v>
      </c>
      <c r="F3470" t="s">
        <v>90</v>
      </c>
      <c r="G3470" t="s">
        <v>37</v>
      </c>
      <c r="H3470" t="s">
        <v>7</v>
      </c>
      <c r="I3470" s="16">
        <f>VLOOKUP(Ventas[[#This Row],[Estado]], Población[#All], 2, 0)</f>
        <v>1841000</v>
      </c>
      <c r="J3470" t="s">
        <v>61</v>
      </c>
      <c r="K3470" t="s">
        <v>64</v>
      </c>
      <c r="L3470">
        <v>2</v>
      </c>
      <c r="M3470" s="2">
        <v>65</v>
      </c>
      <c r="N3470" s="2">
        <v>98.5</v>
      </c>
      <c r="O3470" s="2">
        <f>Ventas[[#This Row],[Cantidad]]*Ventas[[#This Row],[Costo unitario]]</f>
        <v>130</v>
      </c>
      <c r="P3470" s="2">
        <f>Ventas[[#This Row],[Cantidad]]*Ventas[[#This Row],[Precio unitario]]</f>
        <v>197</v>
      </c>
    </row>
    <row r="3471" spans="2:16" x14ac:dyDescent="0.3">
      <c r="B3471" s="1">
        <v>42488</v>
      </c>
      <c r="C3471">
        <v>2016</v>
      </c>
      <c r="D3471" t="s">
        <v>52</v>
      </c>
      <c r="E3471">
        <v>27</v>
      </c>
      <c r="F3471" t="s">
        <v>90</v>
      </c>
      <c r="G3471" t="s">
        <v>37</v>
      </c>
      <c r="H3471" t="s">
        <v>7</v>
      </c>
      <c r="I3471" s="16">
        <f>VLOOKUP(Ventas[[#This Row],[Estado]], Población[#All], 2, 0)</f>
        <v>1841000</v>
      </c>
      <c r="J3471" t="s">
        <v>61</v>
      </c>
      <c r="K3471" t="s">
        <v>64</v>
      </c>
      <c r="L3471">
        <v>2</v>
      </c>
      <c r="M3471" s="2">
        <v>175</v>
      </c>
      <c r="N3471" s="2">
        <v>246.5</v>
      </c>
      <c r="O3471" s="2">
        <f>Ventas[[#This Row],[Cantidad]]*Ventas[[#This Row],[Costo unitario]]</f>
        <v>350</v>
      </c>
      <c r="P3471" s="2">
        <f>Ventas[[#This Row],[Cantidad]]*Ventas[[#This Row],[Precio unitario]]</f>
        <v>493</v>
      </c>
    </row>
    <row r="3472" spans="2:16" x14ac:dyDescent="0.3">
      <c r="B3472" s="1">
        <v>42488</v>
      </c>
      <c r="C3472">
        <v>2016</v>
      </c>
      <c r="D3472" t="s">
        <v>52</v>
      </c>
      <c r="E3472">
        <v>27</v>
      </c>
      <c r="F3472" t="s">
        <v>90</v>
      </c>
      <c r="G3472" t="s">
        <v>37</v>
      </c>
      <c r="H3472" t="s">
        <v>7</v>
      </c>
      <c r="I3472" s="16">
        <f>VLOOKUP(Ventas[[#This Row],[Estado]], Población[#All], 2, 0)</f>
        <v>1841000</v>
      </c>
      <c r="J3472" t="s">
        <v>61</v>
      </c>
      <c r="K3472" t="s">
        <v>66</v>
      </c>
      <c r="L3472">
        <v>2</v>
      </c>
      <c r="M3472" s="2">
        <v>280</v>
      </c>
      <c r="N3472" s="2">
        <v>390</v>
      </c>
      <c r="O3472" s="2">
        <f>Ventas[[#This Row],[Cantidad]]*Ventas[[#This Row],[Costo unitario]]</f>
        <v>560</v>
      </c>
      <c r="P3472" s="2">
        <f>Ventas[[#This Row],[Cantidad]]*Ventas[[#This Row],[Precio unitario]]</f>
        <v>780</v>
      </c>
    </row>
    <row r="3473" spans="2:16" hidden="1" x14ac:dyDescent="0.3">
      <c r="B3473" s="1">
        <v>42315</v>
      </c>
      <c r="C3473">
        <v>2015</v>
      </c>
      <c r="D3473" t="s">
        <v>59</v>
      </c>
      <c r="E3473">
        <v>27</v>
      </c>
      <c r="F3473" t="s">
        <v>90</v>
      </c>
      <c r="G3473" t="s">
        <v>37</v>
      </c>
      <c r="H3473" t="s">
        <v>7</v>
      </c>
      <c r="I3473" s="16">
        <f>VLOOKUP(Ventas[[#This Row],[Estado]], Población[#All], 2, 0)</f>
        <v>1841000</v>
      </c>
      <c r="J3473" t="s">
        <v>61</v>
      </c>
      <c r="K3473" t="s">
        <v>66</v>
      </c>
      <c r="L3473">
        <v>2</v>
      </c>
      <c r="M3473" s="2">
        <v>70</v>
      </c>
      <c r="N3473" s="2">
        <v>104.5</v>
      </c>
      <c r="O3473" s="2">
        <f>Ventas[[#This Row],[Cantidad]]*Ventas[[#This Row],[Costo unitario]]</f>
        <v>140</v>
      </c>
      <c r="P3473" s="2">
        <f>Ventas[[#This Row],[Cantidad]]*Ventas[[#This Row],[Precio unitario]]</f>
        <v>209</v>
      </c>
    </row>
    <row r="3474" spans="2:16" x14ac:dyDescent="0.3">
      <c r="B3474" s="1">
        <v>42500</v>
      </c>
      <c r="C3474">
        <v>2016</v>
      </c>
      <c r="D3474" t="s">
        <v>53</v>
      </c>
      <c r="E3474">
        <v>22</v>
      </c>
      <c r="F3474" t="s">
        <v>89</v>
      </c>
      <c r="G3474" t="s">
        <v>34</v>
      </c>
      <c r="H3474" t="s">
        <v>1</v>
      </c>
      <c r="I3474" s="16">
        <f>VLOOKUP(Ventas[[#This Row],[Estado]], Población[#All], 2, 0)</f>
        <v>39240000</v>
      </c>
      <c r="J3474" t="s">
        <v>61</v>
      </c>
      <c r="K3474" t="s">
        <v>75</v>
      </c>
      <c r="L3474">
        <v>2</v>
      </c>
      <c r="M3474" s="2">
        <v>60</v>
      </c>
      <c r="N3474" s="2">
        <v>78</v>
      </c>
      <c r="O3474" s="2">
        <f>Ventas[[#This Row],[Cantidad]]*Ventas[[#This Row],[Costo unitario]]</f>
        <v>120</v>
      </c>
      <c r="P3474" s="2">
        <f>Ventas[[#This Row],[Cantidad]]*Ventas[[#This Row],[Precio unitario]]</f>
        <v>156</v>
      </c>
    </row>
    <row r="3475" spans="2:16" x14ac:dyDescent="0.3">
      <c r="B3475" s="1">
        <v>42487</v>
      </c>
      <c r="C3475">
        <v>2016</v>
      </c>
      <c r="D3475" t="s">
        <v>52</v>
      </c>
      <c r="E3475">
        <v>67</v>
      </c>
      <c r="F3475" t="s">
        <v>89</v>
      </c>
      <c r="G3475" t="s">
        <v>34</v>
      </c>
      <c r="H3475" t="s">
        <v>1</v>
      </c>
      <c r="I3475" s="16">
        <f>VLOOKUP(Ventas[[#This Row],[Estado]], Población[#All], 2, 0)</f>
        <v>39240000</v>
      </c>
      <c r="J3475" t="s">
        <v>61</v>
      </c>
      <c r="K3475" t="s">
        <v>75</v>
      </c>
      <c r="L3475">
        <v>3</v>
      </c>
      <c r="M3475" s="2">
        <v>80</v>
      </c>
      <c r="N3475" s="2">
        <v>94.333332999999996</v>
      </c>
      <c r="O3475" s="2">
        <f>Ventas[[#This Row],[Cantidad]]*Ventas[[#This Row],[Costo unitario]]</f>
        <v>240</v>
      </c>
      <c r="P3475" s="2">
        <f>Ventas[[#This Row],[Cantidad]]*Ventas[[#This Row],[Precio unitario]]</f>
        <v>282.999999</v>
      </c>
    </row>
    <row r="3476" spans="2:16" x14ac:dyDescent="0.3">
      <c r="B3476" s="1">
        <v>42504</v>
      </c>
      <c r="C3476">
        <v>2016</v>
      </c>
      <c r="D3476" t="s">
        <v>53</v>
      </c>
      <c r="E3476">
        <v>67</v>
      </c>
      <c r="F3476" t="s">
        <v>89</v>
      </c>
      <c r="G3476" t="s">
        <v>34</v>
      </c>
      <c r="H3476" t="s">
        <v>1</v>
      </c>
      <c r="I3476" s="16">
        <f>VLOOKUP(Ventas[[#This Row],[Estado]], Población[#All], 2, 0)</f>
        <v>39240000</v>
      </c>
      <c r="J3476" t="s">
        <v>61</v>
      </c>
      <c r="K3476" t="s">
        <v>64</v>
      </c>
      <c r="L3476">
        <v>3</v>
      </c>
      <c r="M3476" s="2">
        <v>221.67</v>
      </c>
      <c r="N3476" s="2">
        <v>289.33333299999998</v>
      </c>
      <c r="O3476" s="2">
        <f>Ventas[[#This Row],[Cantidad]]*Ventas[[#This Row],[Costo unitario]]</f>
        <v>665.01</v>
      </c>
      <c r="P3476" s="2">
        <f>Ventas[[#This Row],[Cantidad]]*Ventas[[#This Row],[Precio unitario]]</f>
        <v>867.99999899999989</v>
      </c>
    </row>
    <row r="3477" spans="2:16" x14ac:dyDescent="0.3">
      <c r="B3477" s="1">
        <v>42504</v>
      </c>
      <c r="C3477">
        <v>2016</v>
      </c>
      <c r="D3477" t="s">
        <v>53</v>
      </c>
      <c r="E3477">
        <v>67</v>
      </c>
      <c r="F3477" t="s">
        <v>89</v>
      </c>
      <c r="G3477" t="s">
        <v>34</v>
      </c>
      <c r="H3477" t="s">
        <v>1</v>
      </c>
      <c r="I3477" s="16">
        <f>VLOOKUP(Ventas[[#This Row],[Estado]], Población[#All], 2, 0)</f>
        <v>39240000</v>
      </c>
      <c r="J3477" t="s">
        <v>61</v>
      </c>
      <c r="K3477" t="s">
        <v>64</v>
      </c>
      <c r="L3477">
        <v>3</v>
      </c>
      <c r="M3477" s="2">
        <v>18.329999999999998</v>
      </c>
      <c r="N3477" s="2">
        <v>22.333333</v>
      </c>
      <c r="O3477" s="2">
        <f>Ventas[[#This Row],[Cantidad]]*Ventas[[#This Row],[Costo unitario]]</f>
        <v>54.989999999999995</v>
      </c>
      <c r="P3477" s="2">
        <f>Ventas[[#This Row],[Cantidad]]*Ventas[[#This Row],[Precio unitario]]</f>
        <v>66.999999000000003</v>
      </c>
    </row>
    <row r="3478" spans="2:16" x14ac:dyDescent="0.3">
      <c r="B3478" s="1">
        <v>42504</v>
      </c>
      <c r="C3478">
        <v>2016</v>
      </c>
      <c r="D3478" t="s">
        <v>53</v>
      </c>
      <c r="E3478">
        <v>67</v>
      </c>
      <c r="F3478" t="s">
        <v>89</v>
      </c>
      <c r="G3478" t="s">
        <v>34</v>
      </c>
      <c r="H3478" t="s">
        <v>1</v>
      </c>
      <c r="I3478" s="16">
        <f>VLOOKUP(Ventas[[#This Row],[Estado]], Población[#All], 2, 0)</f>
        <v>39240000</v>
      </c>
      <c r="J3478" t="s">
        <v>62</v>
      </c>
      <c r="K3478" t="s">
        <v>79</v>
      </c>
      <c r="L3478">
        <v>3</v>
      </c>
      <c r="M3478" s="2">
        <v>592.66999999999996</v>
      </c>
      <c r="N3478" s="2">
        <v>732.66666699999996</v>
      </c>
      <c r="O3478" s="2">
        <f>Ventas[[#This Row],[Cantidad]]*Ventas[[#This Row],[Costo unitario]]</f>
        <v>1778.0099999999998</v>
      </c>
      <c r="P3478" s="2">
        <f>Ventas[[#This Row],[Cantidad]]*Ventas[[#This Row],[Precio unitario]]</f>
        <v>2198.0000009999999</v>
      </c>
    </row>
    <row r="3479" spans="2:16" x14ac:dyDescent="0.3">
      <c r="B3479" s="1">
        <v>42504</v>
      </c>
      <c r="C3479">
        <v>2016</v>
      </c>
      <c r="D3479" t="s">
        <v>53</v>
      </c>
      <c r="E3479">
        <v>67</v>
      </c>
      <c r="F3479" t="s">
        <v>89</v>
      </c>
      <c r="G3479" t="s">
        <v>34</v>
      </c>
      <c r="H3479" t="s">
        <v>1</v>
      </c>
      <c r="I3479" s="16">
        <f>VLOOKUP(Ventas[[#This Row],[Estado]], Población[#All], 2, 0)</f>
        <v>39240000</v>
      </c>
      <c r="J3479" t="s">
        <v>61</v>
      </c>
      <c r="K3479" t="s">
        <v>66</v>
      </c>
      <c r="L3479">
        <v>2</v>
      </c>
      <c r="M3479" s="2">
        <v>105</v>
      </c>
      <c r="N3479" s="2">
        <v>139.5</v>
      </c>
      <c r="O3479" s="2">
        <f>Ventas[[#This Row],[Cantidad]]*Ventas[[#This Row],[Costo unitario]]</f>
        <v>210</v>
      </c>
      <c r="P3479" s="2">
        <f>Ventas[[#This Row],[Cantidad]]*Ventas[[#This Row],[Precio unitario]]</f>
        <v>279</v>
      </c>
    </row>
    <row r="3480" spans="2:16" x14ac:dyDescent="0.3">
      <c r="B3480" s="1">
        <v>42515</v>
      </c>
      <c r="C3480">
        <v>2016</v>
      </c>
      <c r="D3480" t="s">
        <v>53</v>
      </c>
      <c r="E3480">
        <v>31</v>
      </c>
      <c r="F3480" t="s">
        <v>89</v>
      </c>
      <c r="G3480" t="s">
        <v>34</v>
      </c>
      <c r="H3480" t="s">
        <v>2</v>
      </c>
      <c r="I3480" s="16">
        <f>VLOOKUP(Ventas[[#This Row],[Estado]], Población[#All], 2, 0)</f>
        <v>4246000</v>
      </c>
      <c r="J3480" t="s">
        <v>61</v>
      </c>
      <c r="K3480" t="s">
        <v>66</v>
      </c>
      <c r="L3480">
        <v>2</v>
      </c>
      <c r="M3480" s="2">
        <v>402.5</v>
      </c>
      <c r="N3480" s="2">
        <v>534.5</v>
      </c>
      <c r="O3480" s="2">
        <f>Ventas[[#This Row],[Cantidad]]*Ventas[[#This Row],[Costo unitario]]</f>
        <v>805</v>
      </c>
      <c r="P3480" s="2">
        <f>Ventas[[#This Row],[Cantidad]]*Ventas[[#This Row],[Precio unitario]]</f>
        <v>1069</v>
      </c>
    </row>
    <row r="3481" spans="2:16" x14ac:dyDescent="0.3">
      <c r="B3481" s="1">
        <v>42383</v>
      </c>
      <c r="C3481">
        <v>2016</v>
      </c>
      <c r="D3481" t="s">
        <v>49</v>
      </c>
      <c r="E3481">
        <v>31</v>
      </c>
      <c r="F3481" t="s">
        <v>89</v>
      </c>
      <c r="G3481" t="s">
        <v>34</v>
      </c>
      <c r="H3481" t="s">
        <v>1</v>
      </c>
      <c r="I3481" s="16">
        <f>VLOOKUP(Ventas[[#This Row],[Estado]], Población[#All], 2, 0)</f>
        <v>39240000</v>
      </c>
      <c r="J3481" t="s">
        <v>61</v>
      </c>
      <c r="K3481" t="s">
        <v>64</v>
      </c>
      <c r="L3481">
        <v>3</v>
      </c>
      <c r="M3481" s="2">
        <v>20</v>
      </c>
      <c r="N3481" s="2">
        <v>22.666667</v>
      </c>
      <c r="O3481" s="2">
        <f>Ventas[[#This Row],[Cantidad]]*Ventas[[#This Row],[Costo unitario]]</f>
        <v>60</v>
      </c>
      <c r="P3481" s="2">
        <f>Ventas[[#This Row],[Cantidad]]*Ventas[[#This Row],[Precio unitario]]</f>
        <v>68.000000999999997</v>
      </c>
    </row>
    <row r="3482" spans="2:16" x14ac:dyDescent="0.3">
      <c r="B3482" s="1">
        <v>42407</v>
      </c>
      <c r="C3482">
        <v>2016</v>
      </c>
      <c r="D3482" t="s">
        <v>50</v>
      </c>
      <c r="E3482">
        <v>31</v>
      </c>
      <c r="F3482" t="s">
        <v>89</v>
      </c>
      <c r="G3482" t="s">
        <v>34</v>
      </c>
      <c r="H3482" t="s">
        <v>1</v>
      </c>
      <c r="I3482" s="16">
        <f>VLOOKUP(Ventas[[#This Row],[Estado]], Población[#All], 2, 0)</f>
        <v>39240000</v>
      </c>
      <c r="J3482" t="s">
        <v>61</v>
      </c>
      <c r="K3482" t="s">
        <v>64</v>
      </c>
      <c r="L3482">
        <v>3</v>
      </c>
      <c r="M3482" s="2">
        <v>6.67</v>
      </c>
      <c r="N3482" s="2">
        <v>7.6666670000000003</v>
      </c>
      <c r="O3482" s="2">
        <f>Ventas[[#This Row],[Cantidad]]*Ventas[[#This Row],[Costo unitario]]</f>
        <v>20.009999999999998</v>
      </c>
      <c r="P3482" s="2">
        <f>Ventas[[#This Row],[Cantidad]]*Ventas[[#This Row],[Precio unitario]]</f>
        <v>23.000001000000001</v>
      </c>
    </row>
    <row r="3483" spans="2:16" x14ac:dyDescent="0.3">
      <c r="B3483" s="1">
        <v>42407</v>
      </c>
      <c r="C3483">
        <v>2016</v>
      </c>
      <c r="D3483" t="s">
        <v>50</v>
      </c>
      <c r="E3483">
        <v>31</v>
      </c>
      <c r="F3483" t="s">
        <v>89</v>
      </c>
      <c r="G3483" t="s">
        <v>34</v>
      </c>
      <c r="H3483" t="s">
        <v>1</v>
      </c>
      <c r="I3483" s="16">
        <f>VLOOKUP(Ventas[[#This Row],[Estado]], Población[#All], 2, 0)</f>
        <v>39240000</v>
      </c>
      <c r="J3483" t="s">
        <v>61</v>
      </c>
      <c r="K3483" t="s">
        <v>64</v>
      </c>
      <c r="L3483">
        <v>3</v>
      </c>
      <c r="M3483" s="2">
        <v>166.67</v>
      </c>
      <c r="N3483" s="2">
        <v>219.66666699999999</v>
      </c>
      <c r="O3483" s="2">
        <f>Ventas[[#This Row],[Cantidad]]*Ventas[[#This Row],[Costo unitario]]</f>
        <v>500.01</v>
      </c>
      <c r="P3483" s="2">
        <f>Ventas[[#This Row],[Cantidad]]*Ventas[[#This Row],[Precio unitario]]</f>
        <v>659.000001</v>
      </c>
    </row>
    <row r="3484" spans="2:16" x14ac:dyDescent="0.3">
      <c r="B3484" s="1">
        <v>42419</v>
      </c>
      <c r="C3484">
        <v>2016</v>
      </c>
      <c r="D3484" t="s">
        <v>50</v>
      </c>
      <c r="E3484">
        <v>31</v>
      </c>
      <c r="F3484" t="s">
        <v>89</v>
      </c>
      <c r="G3484" t="s">
        <v>34</v>
      </c>
      <c r="H3484" t="s">
        <v>1</v>
      </c>
      <c r="I3484" s="16">
        <f>VLOOKUP(Ventas[[#This Row],[Estado]], Población[#All], 2, 0)</f>
        <v>39240000</v>
      </c>
      <c r="J3484" t="s">
        <v>61</v>
      </c>
      <c r="K3484" t="s">
        <v>64</v>
      </c>
      <c r="L3484">
        <v>3</v>
      </c>
      <c r="M3484" s="2">
        <v>116.67</v>
      </c>
      <c r="N3484" s="2">
        <v>146</v>
      </c>
      <c r="O3484" s="2">
        <f>Ventas[[#This Row],[Cantidad]]*Ventas[[#This Row],[Costo unitario]]</f>
        <v>350.01</v>
      </c>
      <c r="P3484" s="2">
        <f>Ventas[[#This Row],[Cantidad]]*Ventas[[#This Row],[Precio unitario]]</f>
        <v>438</v>
      </c>
    </row>
    <row r="3485" spans="2:16" x14ac:dyDescent="0.3">
      <c r="B3485" s="1">
        <v>42419</v>
      </c>
      <c r="C3485">
        <v>2016</v>
      </c>
      <c r="D3485" t="s">
        <v>50</v>
      </c>
      <c r="E3485">
        <v>31</v>
      </c>
      <c r="F3485" t="s">
        <v>89</v>
      </c>
      <c r="G3485" t="s">
        <v>34</v>
      </c>
      <c r="H3485" t="s">
        <v>1</v>
      </c>
      <c r="I3485" s="16">
        <f>VLOOKUP(Ventas[[#This Row],[Estado]], Población[#All], 2, 0)</f>
        <v>39240000</v>
      </c>
      <c r="J3485" t="s">
        <v>61</v>
      </c>
      <c r="K3485" t="s">
        <v>64</v>
      </c>
      <c r="L3485">
        <v>1</v>
      </c>
      <c r="M3485" s="2">
        <v>30</v>
      </c>
      <c r="N3485" s="2">
        <v>34</v>
      </c>
      <c r="O3485" s="2">
        <f>Ventas[[#This Row],[Cantidad]]*Ventas[[#This Row],[Costo unitario]]</f>
        <v>30</v>
      </c>
      <c r="P3485" s="2">
        <f>Ventas[[#This Row],[Cantidad]]*Ventas[[#This Row],[Precio unitario]]</f>
        <v>34</v>
      </c>
    </row>
    <row r="3486" spans="2:16" x14ac:dyDescent="0.3">
      <c r="B3486" s="1">
        <v>42419</v>
      </c>
      <c r="C3486">
        <v>2016</v>
      </c>
      <c r="D3486" t="s">
        <v>50</v>
      </c>
      <c r="E3486">
        <v>31</v>
      </c>
      <c r="F3486" t="s">
        <v>89</v>
      </c>
      <c r="G3486" t="s">
        <v>34</v>
      </c>
      <c r="H3486" t="s">
        <v>1</v>
      </c>
      <c r="I3486" s="16">
        <f>VLOOKUP(Ventas[[#This Row],[Estado]], Población[#All], 2, 0)</f>
        <v>39240000</v>
      </c>
      <c r="J3486" t="s">
        <v>61</v>
      </c>
      <c r="K3486" t="s">
        <v>64</v>
      </c>
      <c r="L3486">
        <v>1</v>
      </c>
      <c r="M3486" s="2">
        <v>48</v>
      </c>
      <c r="N3486" s="2">
        <v>55</v>
      </c>
      <c r="O3486" s="2">
        <f>Ventas[[#This Row],[Cantidad]]*Ventas[[#This Row],[Costo unitario]]</f>
        <v>48</v>
      </c>
      <c r="P3486" s="2">
        <f>Ventas[[#This Row],[Cantidad]]*Ventas[[#This Row],[Precio unitario]]</f>
        <v>55</v>
      </c>
    </row>
    <row r="3487" spans="2:16" x14ac:dyDescent="0.3">
      <c r="B3487" s="1">
        <v>42420</v>
      </c>
      <c r="C3487">
        <v>2016</v>
      </c>
      <c r="D3487" t="s">
        <v>50</v>
      </c>
      <c r="E3487">
        <v>31</v>
      </c>
      <c r="F3487" t="s">
        <v>89</v>
      </c>
      <c r="G3487" t="s">
        <v>34</v>
      </c>
      <c r="H3487" t="s">
        <v>1</v>
      </c>
      <c r="I3487" s="16">
        <f>VLOOKUP(Ventas[[#This Row],[Estado]], Población[#All], 2, 0)</f>
        <v>39240000</v>
      </c>
      <c r="J3487" t="s">
        <v>61</v>
      </c>
      <c r="K3487" t="s">
        <v>64</v>
      </c>
      <c r="L3487">
        <v>1</v>
      </c>
      <c r="M3487" s="2">
        <v>675</v>
      </c>
      <c r="N3487" s="2">
        <v>860</v>
      </c>
      <c r="O3487" s="2">
        <f>Ventas[[#This Row],[Cantidad]]*Ventas[[#This Row],[Costo unitario]]</f>
        <v>675</v>
      </c>
      <c r="P3487" s="2">
        <f>Ventas[[#This Row],[Cantidad]]*Ventas[[#This Row],[Precio unitario]]</f>
        <v>860</v>
      </c>
    </row>
    <row r="3488" spans="2:16" x14ac:dyDescent="0.3">
      <c r="B3488" s="1">
        <v>42423</v>
      </c>
      <c r="C3488">
        <v>2016</v>
      </c>
      <c r="D3488" t="s">
        <v>50</v>
      </c>
      <c r="E3488">
        <v>31</v>
      </c>
      <c r="F3488" t="s">
        <v>89</v>
      </c>
      <c r="G3488" t="s">
        <v>34</v>
      </c>
      <c r="H3488" t="s">
        <v>1</v>
      </c>
      <c r="I3488" s="16">
        <f>VLOOKUP(Ventas[[#This Row],[Estado]], Población[#All], 2, 0)</f>
        <v>39240000</v>
      </c>
      <c r="J3488" t="s">
        <v>61</v>
      </c>
      <c r="K3488" t="s">
        <v>64</v>
      </c>
      <c r="L3488">
        <v>2</v>
      </c>
      <c r="M3488" s="2">
        <v>232</v>
      </c>
      <c r="N3488" s="2">
        <v>288.5</v>
      </c>
      <c r="O3488" s="2">
        <f>Ventas[[#This Row],[Cantidad]]*Ventas[[#This Row],[Costo unitario]]</f>
        <v>464</v>
      </c>
      <c r="P3488" s="2">
        <f>Ventas[[#This Row],[Cantidad]]*Ventas[[#This Row],[Precio unitario]]</f>
        <v>577</v>
      </c>
    </row>
    <row r="3489" spans="2:16" x14ac:dyDescent="0.3">
      <c r="B3489" s="1">
        <v>42423</v>
      </c>
      <c r="C3489">
        <v>2016</v>
      </c>
      <c r="D3489" t="s">
        <v>50</v>
      </c>
      <c r="E3489">
        <v>31</v>
      </c>
      <c r="F3489" t="s">
        <v>89</v>
      </c>
      <c r="G3489" t="s">
        <v>34</v>
      </c>
      <c r="H3489" t="s">
        <v>1</v>
      </c>
      <c r="I3489" s="16">
        <f>VLOOKUP(Ventas[[#This Row],[Estado]], Población[#All], 2, 0)</f>
        <v>39240000</v>
      </c>
      <c r="J3489" t="s">
        <v>61</v>
      </c>
      <c r="K3489" t="s">
        <v>64</v>
      </c>
      <c r="L3489">
        <v>1</v>
      </c>
      <c r="M3489" s="2">
        <v>45</v>
      </c>
      <c r="N3489" s="2">
        <v>54</v>
      </c>
      <c r="O3489" s="2">
        <f>Ventas[[#This Row],[Cantidad]]*Ventas[[#This Row],[Costo unitario]]</f>
        <v>45</v>
      </c>
      <c r="P3489" s="2">
        <f>Ventas[[#This Row],[Cantidad]]*Ventas[[#This Row],[Precio unitario]]</f>
        <v>54</v>
      </c>
    </row>
    <row r="3490" spans="2:16" x14ac:dyDescent="0.3">
      <c r="B3490" s="1">
        <v>42442</v>
      </c>
      <c r="C3490">
        <v>2016</v>
      </c>
      <c r="D3490" t="s">
        <v>51</v>
      </c>
      <c r="E3490">
        <v>31</v>
      </c>
      <c r="F3490" t="s">
        <v>89</v>
      </c>
      <c r="G3490" t="s">
        <v>34</v>
      </c>
      <c r="H3490" t="s">
        <v>1</v>
      </c>
      <c r="I3490" s="16">
        <f>VLOOKUP(Ventas[[#This Row],[Estado]], Población[#All], 2, 0)</f>
        <v>39240000</v>
      </c>
      <c r="J3490" t="s">
        <v>61</v>
      </c>
      <c r="K3490" t="s">
        <v>64</v>
      </c>
      <c r="L3490">
        <v>3</v>
      </c>
      <c r="M3490" s="2">
        <v>203</v>
      </c>
      <c r="N3490" s="2">
        <v>250</v>
      </c>
      <c r="O3490" s="2">
        <f>Ventas[[#This Row],[Cantidad]]*Ventas[[#This Row],[Costo unitario]]</f>
        <v>609</v>
      </c>
      <c r="P3490" s="2">
        <f>Ventas[[#This Row],[Cantidad]]*Ventas[[#This Row],[Precio unitario]]</f>
        <v>750</v>
      </c>
    </row>
    <row r="3491" spans="2:16" x14ac:dyDescent="0.3">
      <c r="B3491" s="1">
        <v>42442</v>
      </c>
      <c r="C3491">
        <v>2016</v>
      </c>
      <c r="D3491" t="s">
        <v>51</v>
      </c>
      <c r="E3491">
        <v>31</v>
      </c>
      <c r="F3491" t="s">
        <v>89</v>
      </c>
      <c r="G3491" t="s">
        <v>34</v>
      </c>
      <c r="H3491" t="s">
        <v>1</v>
      </c>
      <c r="I3491" s="16">
        <f>VLOOKUP(Ventas[[#This Row],[Estado]], Población[#All], 2, 0)</f>
        <v>39240000</v>
      </c>
      <c r="J3491" t="s">
        <v>61</v>
      </c>
      <c r="K3491" t="s">
        <v>64</v>
      </c>
      <c r="L3491">
        <v>3</v>
      </c>
      <c r="M3491" s="2">
        <v>46.67</v>
      </c>
      <c r="N3491" s="2">
        <v>58</v>
      </c>
      <c r="O3491" s="2">
        <f>Ventas[[#This Row],[Cantidad]]*Ventas[[#This Row],[Costo unitario]]</f>
        <v>140.01</v>
      </c>
      <c r="P3491" s="2">
        <f>Ventas[[#This Row],[Cantidad]]*Ventas[[#This Row],[Precio unitario]]</f>
        <v>174</v>
      </c>
    </row>
    <row r="3492" spans="2:16" x14ac:dyDescent="0.3">
      <c r="B3492" s="1">
        <v>42446</v>
      </c>
      <c r="C3492">
        <v>2016</v>
      </c>
      <c r="D3492" t="s">
        <v>51</v>
      </c>
      <c r="E3492">
        <v>31</v>
      </c>
      <c r="F3492" t="s">
        <v>89</v>
      </c>
      <c r="G3492" t="s">
        <v>34</v>
      </c>
      <c r="H3492" t="s">
        <v>1</v>
      </c>
      <c r="I3492" s="16">
        <f>VLOOKUP(Ventas[[#This Row],[Estado]], Población[#All], 2, 0)</f>
        <v>39240000</v>
      </c>
      <c r="J3492" t="s">
        <v>61</v>
      </c>
      <c r="K3492" t="s">
        <v>64</v>
      </c>
      <c r="L3492">
        <v>1</v>
      </c>
      <c r="M3492" s="2">
        <v>425</v>
      </c>
      <c r="N3492" s="2">
        <v>503</v>
      </c>
      <c r="O3492" s="2">
        <f>Ventas[[#This Row],[Cantidad]]*Ventas[[#This Row],[Costo unitario]]</f>
        <v>425</v>
      </c>
      <c r="P3492" s="2">
        <f>Ventas[[#This Row],[Cantidad]]*Ventas[[#This Row],[Precio unitario]]</f>
        <v>503</v>
      </c>
    </row>
    <row r="3493" spans="2:16" x14ac:dyDescent="0.3">
      <c r="B3493" s="1">
        <v>42446</v>
      </c>
      <c r="C3493">
        <v>2016</v>
      </c>
      <c r="D3493" t="s">
        <v>51</v>
      </c>
      <c r="E3493">
        <v>31</v>
      </c>
      <c r="F3493" t="s">
        <v>89</v>
      </c>
      <c r="G3493" t="s">
        <v>34</v>
      </c>
      <c r="H3493" t="s">
        <v>1</v>
      </c>
      <c r="I3493" s="16">
        <f>VLOOKUP(Ventas[[#This Row],[Estado]], Población[#All], 2, 0)</f>
        <v>39240000</v>
      </c>
      <c r="J3493" t="s">
        <v>61</v>
      </c>
      <c r="K3493" t="s">
        <v>64</v>
      </c>
      <c r="L3493">
        <v>3</v>
      </c>
      <c r="M3493" s="2">
        <v>17.670000000000002</v>
      </c>
      <c r="N3493" s="2">
        <v>19.666667</v>
      </c>
      <c r="O3493" s="2">
        <f>Ventas[[#This Row],[Cantidad]]*Ventas[[#This Row],[Costo unitario]]</f>
        <v>53.010000000000005</v>
      </c>
      <c r="P3493" s="2">
        <f>Ventas[[#This Row],[Cantidad]]*Ventas[[#This Row],[Precio unitario]]</f>
        <v>59.000000999999997</v>
      </c>
    </row>
    <row r="3494" spans="2:16" x14ac:dyDescent="0.3">
      <c r="B3494" s="1">
        <v>42466</v>
      </c>
      <c r="C3494">
        <v>2016</v>
      </c>
      <c r="D3494" t="s">
        <v>52</v>
      </c>
      <c r="E3494">
        <v>31</v>
      </c>
      <c r="F3494" t="s">
        <v>89</v>
      </c>
      <c r="G3494" t="s">
        <v>34</v>
      </c>
      <c r="H3494" t="s">
        <v>1</v>
      </c>
      <c r="I3494" s="16">
        <f>VLOOKUP(Ventas[[#This Row],[Estado]], Población[#All], 2, 0)</f>
        <v>39240000</v>
      </c>
      <c r="J3494" t="s">
        <v>61</v>
      </c>
      <c r="K3494" t="s">
        <v>64</v>
      </c>
      <c r="L3494">
        <v>3</v>
      </c>
      <c r="M3494" s="2">
        <v>225</v>
      </c>
      <c r="N3494" s="2">
        <v>280.33333299999998</v>
      </c>
      <c r="O3494" s="2">
        <f>Ventas[[#This Row],[Cantidad]]*Ventas[[#This Row],[Costo unitario]]</f>
        <v>675</v>
      </c>
      <c r="P3494" s="2">
        <f>Ventas[[#This Row],[Cantidad]]*Ventas[[#This Row],[Precio unitario]]</f>
        <v>840.99999899999989</v>
      </c>
    </row>
    <row r="3495" spans="2:16" x14ac:dyDescent="0.3">
      <c r="B3495" s="1">
        <v>42466</v>
      </c>
      <c r="C3495">
        <v>2016</v>
      </c>
      <c r="D3495" t="s">
        <v>52</v>
      </c>
      <c r="E3495">
        <v>31</v>
      </c>
      <c r="F3495" t="s">
        <v>89</v>
      </c>
      <c r="G3495" t="s">
        <v>34</v>
      </c>
      <c r="H3495" t="s">
        <v>1</v>
      </c>
      <c r="I3495" s="16">
        <f>VLOOKUP(Ventas[[#This Row],[Estado]], Población[#All], 2, 0)</f>
        <v>39240000</v>
      </c>
      <c r="J3495" t="s">
        <v>61</v>
      </c>
      <c r="K3495" t="s">
        <v>64</v>
      </c>
      <c r="L3495">
        <v>1</v>
      </c>
      <c r="M3495" s="2">
        <v>64</v>
      </c>
      <c r="N3495" s="2">
        <v>77</v>
      </c>
      <c r="O3495" s="2">
        <f>Ventas[[#This Row],[Cantidad]]*Ventas[[#This Row],[Costo unitario]]</f>
        <v>64</v>
      </c>
      <c r="P3495" s="2">
        <f>Ventas[[#This Row],[Cantidad]]*Ventas[[#This Row],[Precio unitario]]</f>
        <v>77</v>
      </c>
    </row>
    <row r="3496" spans="2:16" x14ac:dyDescent="0.3">
      <c r="B3496" s="1">
        <v>42492</v>
      </c>
      <c r="C3496">
        <v>2016</v>
      </c>
      <c r="D3496" t="s">
        <v>53</v>
      </c>
      <c r="E3496">
        <v>31</v>
      </c>
      <c r="F3496" t="s">
        <v>89</v>
      </c>
      <c r="G3496" t="s">
        <v>34</v>
      </c>
      <c r="H3496" t="s">
        <v>1</v>
      </c>
      <c r="I3496" s="16">
        <f>VLOOKUP(Ventas[[#This Row],[Estado]], Población[#All], 2, 0)</f>
        <v>39240000</v>
      </c>
      <c r="J3496" t="s">
        <v>61</v>
      </c>
      <c r="K3496" t="s">
        <v>64</v>
      </c>
      <c r="L3496">
        <v>1</v>
      </c>
      <c r="M3496" s="2">
        <v>130</v>
      </c>
      <c r="N3496" s="2">
        <v>148</v>
      </c>
      <c r="O3496" s="2">
        <f>Ventas[[#This Row],[Cantidad]]*Ventas[[#This Row],[Costo unitario]]</f>
        <v>130</v>
      </c>
      <c r="P3496" s="2">
        <f>Ventas[[#This Row],[Cantidad]]*Ventas[[#This Row],[Precio unitario]]</f>
        <v>148</v>
      </c>
    </row>
    <row r="3497" spans="2:16" x14ac:dyDescent="0.3">
      <c r="B3497" s="1">
        <v>42494</v>
      </c>
      <c r="C3497">
        <v>2016</v>
      </c>
      <c r="D3497" t="s">
        <v>53</v>
      </c>
      <c r="E3497">
        <v>31</v>
      </c>
      <c r="F3497" t="s">
        <v>89</v>
      </c>
      <c r="G3497" t="s">
        <v>34</v>
      </c>
      <c r="H3497" t="s">
        <v>1</v>
      </c>
      <c r="I3497" s="16">
        <f>VLOOKUP(Ventas[[#This Row],[Estado]], Población[#All], 2, 0)</f>
        <v>39240000</v>
      </c>
      <c r="J3497" t="s">
        <v>61</v>
      </c>
      <c r="K3497" t="s">
        <v>64</v>
      </c>
      <c r="L3497">
        <v>2</v>
      </c>
      <c r="M3497" s="2">
        <v>32</v>
      </c>
      <c r="N3497" s="2">
        <v>39</v>
      </c>
      <c r="O3497" s="2">
        <f>Ventas[[#This Row],[Cantidad]]*Ventas[[#This Row],[Costo unitario]]</f>
        <v>64</v>
      </c>
      <c r="P3497" s="2">
        <f>Ventas[[#This Row],[Cantidad]]*Ventas[[#This Row],[Precio unitario]]</f>
        <v>78</v>
      </c>
    </row>
    <row r="3498" spans="2:16" x14ac:dyDescent="0.3">
      <c r="B3498" s="1">
        <v>42494</v>
      </c>
      <c r="C3498">
        <v>2016</v>
      </c>
      <c r="D3498" t="s">
        <v>53</v>
      </c>
      <c r="E3498">
        <v>31</v>
      </c>
      <c r="F3498" t="s">
        <v>89</v>
      </c>
      <c r="G3498" t="s">
        <v>34</v>
      </c>
      <c r="H3498" t="s">
        <v>1</v>
      </c>
      <c r="I3498" s="16">
        <f>VLOOKUP(Ventas[[#This Row],[Estado]], Población[#All], 2, 0)</f>
        <v>39240000</v>
      </c>
      <c r="J3498" t="s">
        <v>61</v>
      </c>
      <c r="K3498" t="s">
        <v>64</v>
      </c>
      <c r="L3498">
        <v>1</v>
      </c>
      <c r="M3498" s="2">
        <v>326</v>
      </c>
      <c r="N3498" s="2">
        <v>394</v>
      </c>
      <c r="O3498" s="2">
        <f>Ventas[[#This Row],[Cantidad]]*Ventas[[#This Row],[Costo unitario]]</f>
        <v>326</v>
      </c>
      <c r="P3498" s="2">
        <f>Ventas[[#This Row],[Cantidad]]*Ventas[[#This Row],[Precio unitario]]</f>
        <v>394</v>
      </c>
    </row>
    <row r="3499" spans="2:16" x14ac:dyDescent="0.3">
      <c r="B3499" s="1">
        <v>42494</v>
      </c>
      <c r="C3499">
        <v>2016</v>
      </c>
      <c r="D3499" t="s">
        <v>53</v>
      </c>
      <c r="E3499">
        <v>31</v>
      </c>
      <c r="F3499" t="s">
        <v>89</v>
      </c>
      <c r="G3499" t="s">
        <v>34</v>
      </c>
      <c r="H3499" t="s">
        <v>1</v>
      </c>
      <c r="I3499" s="16">
        <f>VLOOKUP(Ventas[[#This Row],[Estado]], Población[#All], 2, 0)</f>
        <v>39240000</v>
      </c>
      <c r="J3499" t="s">
        <v>61</v>
      </c>
      <c r="K3499" t="s">
        <v>64</v>
      </c>
      <c r="L3499">
        <v>3</v>
      </c>
      <c r="M3499" s="2">
        <v>23</v>
      </c>
      <c r="N3499" s="2">
        <v>29</v>
      </c>
      <c r="O3499" s="2">
        <f>Ventas[[#This Row],[Cantidad]]*Ventas[[#This Row],[Costo unitario]]</f>
        <v>69</v>
      </c>
      <c r="P3499" s="2">
        <f>Ventas[[#This Row],[Cantidad]]*Ventas[[#This Row],[Precio unitario]]</f>
        <v>87</v>
      </c>
    </row>
    <row r="3500" spans="2:16" x14ac:dyDescent="0.3">
      <c r="B3500" s="1">
        <v>42506</v>
      </c>
      <c r="C3500">
        <v>2016</v>
      </c>
      <c r="D3500" t="s">
        <v>53</v>
      </c>
      <c r="E3500">
        <v>31</v>
      </c>
      <c r="F3500" t="s">
        <v>89</v>
      </c>
      <c r="G3500" t="s">
        <v>34</v>
      </c>
      <c r="H3500" t="s">
        <v>1</v>
      </c>
      <c r="I3500" s="16">
        <f>VLOOKUP(Ventas[[#This Row],[Estado]], Población[#All], 2, 0)</f>
        <v>39240000</v>
      </c>
      <c r="J3500" t="s">
        <v>61</v>
      </c>
      <c r="K3500" t="s">
        <v>64</v>
      </c>
      <c r="L3500">
        <v>3</v>
      </c>
      <c r="M3500" s="2">
        <v>4.67</v>
      </c>
      <c r="N3500" s="2">
        <v>5.6666670000000003</v>
      </c>
      <c r="O3500" s="2">
        <f>Ventas[[#This Row],[Cantidad]]*Ventas[[#This Row],[Costo unitario]]</f>
        <v>14.01</v>
      </c>
      <c r="P3500" s="2">
        <f>Ventas[[#This Row],[Cantidad]]*Ventas[[#This Row],[Precio unitario]]</f>
        <v>17.000001000000001</v>
      </c>
    </row>
    <row r="3501" spans="2:16" x14ac:dyDescent="0.3">
      <c r="B3501" s="1">
        <v>42522</v>
      </c>
      <c r="C3501">
        <v>2016</v>
      </c>
      <c r="D3501" t="s">
        <v>54</v>
      </c>
      <c r="E3501">
        <v>31</v>
      </c>
      <c r="F3501" t="s">
        <v>89</v>
      </c>
      <c r="G3501" t="s">
        <v>34</v>
      </c>
      <c r="H3501" t="s">
        <v>1</v>
      </c>
      <c r="I3501" s="16">
        <f>VLOOKUP(Ventas[[#This Row],[Estado]], Población[#All], 2, 0)</f>
        <v>39240000</v>
      </c>
      <c r="J3501" t="s">
        <v>61</v>
      </c>
      <c r="K3501" t="s">
        <v>64</v>
      </c>
      <c r="L3501">
        <v>3</v>
      </c>
      <c r="M3501" s="2">
        <v>38.33</v>
      </c>
      <c r="N3501" s="2">
        <v>48</v>
      </c>
      <c r="O3501" s="2">
        <f>Ventas[[#This Row],[Cantidad]]*Ventas[[#This Row],[Costo unitario]]</f>
        <v>114.99</v>
      </c>
      <c r="P3501" s="2">
        <f>Ventas[[#This Row],[Cantidad]]*Ventas[[#This Row],[Precio unitario]]</f>
        <v>144</v>
      </c>
    </row>
    <row r="3502" spans="2:16" x14ac:dyDescent="0.3">
      <c r="B3502" s="1">
        <v>42522</v>
      </c>
      <c r="C3502">
        <v>2016</v>
      </c>
      <c r="D3502" t="s">
        <v>54</v>
      </c>
      <c r="E3502">
        <v>31</v>
      </c>
      <c r="F3502" t="s">
        <v>89</v>
      </c>
      <c r="G3502" t="s">
        <v>34</v>
      </c>
      <c r="H3502" t="s">
        <v>1</v>
      </c>
      <c r="I3502" s="16">
        <f>VLOOKUP(Ventas[[#This Row],[Estado]], Población[#All], 2, 0)</f>
        <v>39240000</v>
      </c>
      <c r="J3502" t="s">
        <v>61</v>
      </c>
      <c r="K3502" t="s">
        <v>64</v>
      </c>
      <c r="L3502">
        <v>2</v>
      </c>
      <c r="M3502" s="2">
        <v>30</v>
      </c>
      <c r="N3502" s="2">
        <v>38.5</v>
      </c>
      <c r="O3502" s="2">
        <f>Ventas[[#This Row],[Cantidad]]*Ventas[[#This Row],[Costo unitario]]</f>
        <v>60</v>
      </c>
      <c r="P3502" s="2">
        <f>Ventas[[#This Row],[Cantidad]]*Ventas[[#This Row],[Precio unitario]]</f>
        <v>77</v>
      </c>
    </row>
    <row r="3503" spans="2:16" x14ac:dyDescent="0.3">
      <c r="B3503" s="1">
        <v>42542</v>
      </c>
      <c r="C3503">
        <v>2016</v>
      </c>
      <c r="D3503" t="s">
        <v>54</v>
      </c>
      <c r="E3503">
        <v>31</v>
      </c>
      <c r="F3503" t="s">
        <v>89</v>
      </c>
      <c r="G3503" t="s">
        <v>34</v>
      </c>
      <c r="H3503" t="s">
        <v>1</v>
      </c>
      <c r="I3503" s="16">
        <f>VLOOKUP(Ventas[[#This Row],[Estado]], Población[#All], 2, 0)</f>
        <v>39240000</v>
      </c>
      <c r="J3503" t="s">
        <v>61</v>
      </c>
      <c r="K3503" t="s">
        <v>64</v>
      </c>
      <c r="L3503">
        <v>2</v>
      </c>
      <c r="M3503" s="2">
        <v>16</v>
      </c>
      <c r="N3503" s="2">
        <v>21</v>
      </c>
      <c r="O3503" s="2">
        <f>Ventas[[#This Row],[Cantidad]]*Ventas[[#This Row],[Costo unitario]]</f>
        <v>32</v>
      </c>
      <c r="P3503" s="2">
        <f>Ventas[[#This Row],[Cantidad]]*Ventas[[#This Row],[Precio unitario]]</f>
        <v>42</v>
      </c>
    </row>
    <row r="3504" spans="2:16" x14ac:dyDescent="0.3">
      <c r="B3504" s="1">
        <v>42542</v>
      </c>
      <c r="C3504">
        <v>2016</v>
      </c>
      <c r="D3504" t="s">
        <v>54</v>
      </c>
      <c r="E3504">
        <v>31</v>
      </c>
      <c r="F3504" t="s">
        <v>89</v>
      </c>
      <c r="G3504" t="s">
        <v>34</v>
      </c>
      <c r="H3504" t="s">
        <v>1</v>
      </c>
      <c r="I3504" s="16">
        <f>VLOOKUP(Ventas[[#This Row],[Estado]], Población[#All], 2, 0)</f>
        <v>39240000</v>
      </c>
      <c r="J3504" t="s">
        <v>61</v>
      </c>
      <c r="K3504" t="s">
        <v>64</v>
      </c>
      <c r="L3504">
        <v>2</v>
      </c>
      <c r="M3504" s="2">
        <v>15</v>
      </c>
      <c r="N3504" s="2">
        <v>20.5</v>
      </c>
      <c r="O3504" s="2">
        <f>Ventas[[#This Row],[Cantidad]]*Ventas[[#This Row],[Costo unitario]]</f>
        <v>30</v>
      </c>
      <c r="P3504" s="2">
        <f>Ventas[[#This Row],[Cantidad]]*Ventas[[#This Row],[Precio unitario]]</f>
        <v>41</v>
      </c>
    </row>
    <row r="3505" spans="2:16" x14ac:dyDescent="0.3">
      <c r="B3505" s="1">
        <v>42559</v>
      </c>
      <c r="C3505">
        <v>2016</v>
      </c>
      <c r="D3505" t="s">
        <v>55</v>
      </c>
      <c r="E3505">
        <v>31</v>
      </c>
      <c r="F3505" t="s">
        <v>89</v>
      </c>
      <c r="G3505" t="s">
        <v>34</v>
      </c>
      <c r="H3505" t="s">
        <v>1</v>
      </c>
      <c r="I3505" s="16">
        <f>VLOOKUP(Ventas[[#This Row],[Estado]], Población[#All], 2, 0)</f>
        <v>39240000</v>
      </c>
      <c r="J3505" t="s">
        <v>61</v>
      </c>
      <c r="K3505" t="s">
        <v>64</v>
      </c>
      <c r="L3505">
        <v>3</v>
      </c>
      <c r="M3505" s="2">
        <v>140</v>
      </c>
      <c r="N3505" s="2">
        <v>162.66666699999999</v>
      </c>
      <c r="O3505" s="2">
        <f>Ventas[[#This Row],[Cantidad]]*Ventas[[#This Row],[Costo unitario]]</f>
        <v>420</v>
      </c>
      <c r="P3505" s="2">
        <f>Ventas[[#This Row],[Cantidad]]*Ventas[[#This Row],[Precio unitario]]</f>
        <v>488.000001</v>
      </c>
    </row>
    <row r="3506" spans="2:16" x14ac:dyDescent="0.3">
      <c r="B3506" s="1">
        <v>42559</v>
      </c>
      <c r="C3506">
        <v>2016</v>
      </c>
      <c r="D3506" t="s">
        <v>55</v>
      </c>
      <c r="E3506">
        <v>31</v>
      </c>
      <c r="F3506" t="s">
        <v>89</v>
      </c>
      <c r="G3506" t="s">
        <v>34</v>
      </c>
      <c r="H3506" t="s">
        <v>1</v>
      </c>
      <c r="I3506" s="16">
        <f>VLOOKUP(Ventas[[#This Row],[Estado]], Población[#All], 2, 0)</f>
        <v>39240000</v>
      </c>
      <c r="J3506" t="s">
        <v>61</v>
      </c>
      <c r="K3506" t="s">
        <v>64</v>
      </c>
      <c r="L3506">
        <v>3</v>
      </c>
      <c r="M3506" s="2">
        <v>0.67</v>
      </c>
      <c r="N3506" s="2">
        <v>1</v>
      </c>
      <c r="O3506" s="2">
        <f>Ventas[[#This Row],[Cantidad]]*Ventas[[#This Row],[Costo unitario]]</f>
        <v>2.0100000000000002</v>
      </c>
      <c r="P3506" s="2">
        <f>Ventas[[#This Row],[Cantidad]]*Ventas[[#This Row],[Precio unitario]]</f>
        <v>3</v>
      </c>
    </row>
    <row r="3507" spans="2:16" x14ac:dyDescent="0.3">
      <c r="B3507" s="1">
        <v>42563</v>
      </c>
      <c r="C3507">
        <v>2016</v>
      </c>
      <c r="D3507" t="s">
        <v>55</v>
      </c>
      <c r="E3507">
        <v>31</v>
      </c>
      <c r="F3507" t="s">
        <v>89</v>
      </c>
      <c r="G3507" t="s">
        <v>34</v>
      </c>
      <c r="H3507" t="s">
        <v>1</v>
      </c>
      <c r="I3507" s="16">
        <f>VLOOKUP(Ventas[[#This Row],[Estado]], Población[#All], 2, 0)</f>
        <v>39240000</v>
      </c>
      <c r="J3507" t="s">
        <v>61</v>
      </c>
      <c r="K3507" t="s">
        <v>64</v>
      </c>
      <c r="L3507">
        <v>2</v>
      </c>
      <c r="M3507" s="2">
        <v>150</v>
      </c>
      <c r="N3507" s="2">
        <v>182.5</v>
      </c>
      <c r="O3507" s="2">
        <f>Ventas[[#This Row],[Cantidad]]*Ventas[[#This Row],[Costo unitario]]</f>
        <v>300</v>
      </c>
      <c r="P3507" s="2">
        <f>Ventas[[#This Row],[Cantidad]]*Ventas[[#This Row],[Precio unitario]]</f>
        <v>365</v>
      </c>
    </row>
    <row r="3508" spans="2:16" x14ac:dyDescent="0.3">
      <c r="B3508" s="1">
        <v>42563</v>
      </c>
      <c r="C3508">
        <v>2016</v>
      </c>
      <c r="D3508" t="s">
        <v>55</v>
      </c>
      <c r="E3508">
        <v>31</v>
      </c>
      <c r="F3508" t="s">
        <v>89</v>
      </c>
      <c r="G3508" t="s">
        <v>34</v>
      </c>
      <c r="H3508" t="s">
        <v>1</v>
      </c>
      <c r="I3508" s="16">
        <f>VLOOKUP(Ventas[[#This Row],[Estado]], Población[#All], 2, 0)</f>
        <v>39240000</v>
      </c>
      <c r="J3508" t="s">
        <v>61</v>
      </c>
      <c r="K3508" t="s">
        <v>64</v>
      </c>
      <c r="L3508">
        <v>3</v>
      </c>
      <c r="M3508" s="2">
        <v>31.67</v>
      </c>
      <c r="N3508" s="2">
        <v>37.666666999999997</v>
      </c>
      <c r="O3508" s="2">
        <f>Ventas[[#This Row],[Cantidad]]*Ventas[[#This Row],[Costo unitario]]</f>
        <v>95.01</v>
      </c>
      <c r="P3508" s="2">
        <f>Ventas[[#This Row],[Cantidad]]*Ventas[[#This Row],[Precio unitario]]</f>
        <v>113.000001</v>
      </c>
    </row>
    <row r="3509" spans="2:16" x14ac:dyDescent="0.3">
      <c r="B3509" s="1">
        <v>42563</v>
      </c>
      <c r="C3509">
        <v>2016</v>
      </c>
      <c r="D3509" t="s">
        <v>55</v>
      </c>
      <c r="E3509">
        <v>31</v>
      </c>
      <c r="F3509" t="s">
        <v>89</v>
      </c>
      <c r="G3509" t="s">
        <v>34</v>
      </c>
      <c r="H3509" t="s">
        <v>1</v>
      </c>
      <c r="I3509" s="16">
        <f>VLOOKUP(Ventas[[#This Row],[Estado]], Población[#All], 2, 0)</f>
        <v>39240000</v>
      </c>
      <c r="J3509" t="s">
        <v>61</v>
      </c>
      <c r="K3509" t="s">
        <v>64</v>
      </c>
      <c r="L3509">
        <v>1</v>
      </c>
      <c r="M3509" s="2">
        <v>37</v>
      </c>
      <c r="N3509" s="2">
        <v>46</v>
      </c>
      <c r="O3509" s="2">
        <f>Ventas[[#This Row],[Cantidad]]*Ventas[[#This Row],[Costo unitario]]</f>
        <v>37</v>
      </c>
      <c r="P3509" s="2">
        <f>Ventas[[#This Row],[Cantidad]]*Ventas[[#This Row],[Precio unitario]]</f>
        <v>46</v>
      </c>
    </row>
    <row r="3510" spans="2:16" hidden="1" x14ac:dyDescent="0.3">
      <c r="B3510" s="1">
        <v>42195</v>
      </c>
      <c r="C3510">
        <v>2015</v>
      </c>
      <c r="D3510" t="s">
        <v>55</v>
      </c>
      <c r="E3510">
        <v>31</v>
      </c>
      <c r="F3510" t="s">
        <v>89</v>
      </c>
      <c r="G3510" t="s">
        <v>34</v>
      </c>
      <c r="H3510" t="s">
        <v>1</v>
      </c>
      <c r="I3510" s="16">
        <f>VLOOKUP(Ventas[[#This Row],[Estado]], Población[#All], 2, 0)</f>
        <v>39240000</v>
      </c>
      <c r="J3510" t="s">
        <v>61</v>
      </c>
      <c r="K3510" t="s">
        <v>64</v>
      </c>
      <c r="L3510">
        <v>1</v>
      </c>
      <c r="M3510" s="2">
        <v>40</v>
      </c>
      <c r="N3510" s="2">
        <v>46</v>
      </c>
      <c r="O3510" s="2">
        <f>Ventas[[#This Row],[Cantidad]]*Ventas[[#This Row],[Costo unitario]]</f>
        <v>40</v>
      </c>
      <c r="P3510" s="2">
        <f>Ventas[[#This Row],[Cantidad]]*Ventas[[#This Row],[Precio unitario]]</f>
        <v>46</v>
      </c>
    </row>
    <row r="3511" spans="2:16" hidden="1" x14ac:dyDescent="0.3">
      <c r="B3511" s="1">
        <v>42195</v>
      </c>
      <c r="C3511">
        <v>2015</v>
      </c>
      <c r="D3511" t="s">
        <v>55</v>
      </c>
      <c r="E3511">
        <v>31</v>
      </c>
      <c r="F3511" t="s">
        <v>89</v>
      </c>
      <c r="G3511" t="s">
        <v>34</v>
      </c>
      <c r="H3511" t="s">
        <v>1</v>
      </c>
      <c r="I3511" s="16">
        <f>VLOOKUP(Ventas[[#This Row],[Estado]], Población[#All], 2, 0)</f>
        <v>39240000</v>
      </c>
      <c r="J3511" t="s">
        <v>61</v>
      </c>
      <c r="K3511" t="s">
        <v>64</v>
      </c>
      <c r="L3511">
        <v>3</v>
      </c>
      <c r="M3511" s="2">
        <v>291.67</v>
      </c>
      <c r="N3511" s="2">
        <v>326.66666700000002</v>
      </c>
      <c r="O3511" s="2">
        <f>Ventas[[#This Row],[Cantidad]]*Ventas[[#This Row],[Costo unitario]]</f>
        <v>875.01</v>
      </c>
      <c r="P3511" s="2">
        <f>Ventas[[#This Row],[Cantidad]]*Ventas[[#This Row],[Precio unitario]]</f>
        <v>980.00000100000011</v>
      </c>
    </row>
    <row r="3512" spans="2:16" hidden="1" x14ac:dyDescent="0.3">
      <c r="B3512" s="1">
        <v>42211</v>
      </c>
      <c r="C3512">
        <v>2015</v>
      </c>
      <c r="D3512" t="s">
        <v>55</v>
      </c>
      <c r="E3512">
        <v>31</v>
      </c>
      <c r="F3512" t="s">
        <v>89</v>
      </c>
      <c r="G3512" t="s">
        <v>34</v>
      </c>
      <c r="H3512" t="s">
        <v>1</v>
      </c>
      <c r="I3512" s="16">
        <f>VLOOKUP(Ventas[[#This Row],[Estado]], Población[#All], 2, 0)</f>
        <v>39240000</v>
      </c>
      <c r="J3512" t="s">
        <v>61</v>
      </c>
      <c r="K3512" t="s">
        <v>64</v>
      </c>
      <c r="L3512">
        <v>1</v>
      </c>
      <c r="M3512" s="2">
        <v>1015</v>
      </c>
      <c r="N3512" s="2">
        <v>1166</v>
      </c>
      <c r="O3512" s="2">
        <f>Ventas[[#This Row],[Cantidad]]*Ventas[[#This Row],[Costo unitario]]</f>
        <v>1015</v>
      </c>
      <c r="P3512" s="2">
        <f>Ventas[[#This Row],[Cantidad]]*Ventas[[#This Row],[Precio unitario]]</f>
        <v>1166</v>
      </c>
    </row>
    <row r="3513" spans="2:16" hidden="1" x14ac:dyDescent="0.3">
      <c r="B3513" s="1">
        <v>42232</v>
      </c>
      <c r="C3513">
        <v>2015</v>
      </c>
      <c r="D3513" t="s">
        <v>56</v>
      </c>
      <c r="E3513">
        <v>31</v>
      </c>
      <c r="F3513" t="s">
        <v>89</v>
      </c>
      <c r="G3513" t="s">
        <v>34</v>
      </c>
      <c r="H3513" t="s">
        <v>1</v>
      </c>
      <c r="I3513" s="16">
        <f>VLOOKUP(Ventas[[#This Row],[Estado]], Población[#All], 2, 0)</f>
        <v>39240000</v>
      </c>
      <c r="J3513" t="s">
        <v>61</v>
      </c>
      <c r="K3513" t="s">
        <v>64</v>
      </c>
      <c r="L3513">
        <v>1</v>
      </c>
      <c r="M3513" s="2">
        <v>490</v>
      </c>
      <c r="N3513" s="2">
        <v>533</v>
      </c>
      <c r="O3513" s="2">
        <f>Ventas[[#This Row],[Cantidad]]*Ventas[[#This Row],[Costo unitario]]</f>
        <v>490</v>
      </c>
      <c r="P3513" s="2">
        <f>Ventas[[#This Row],[Cantidad]]*Ventas[[#This Row],[Precio unitario]]</f>
        <v>533</v>
      </c>
    </row>
    <row r="3514" spans="2:16" hidden="1" x14ac:dyDescent="0.3">
      <c r="B3514" s="1">
        <v>42232</v>
      </c>
      <c r="C3514">
        <v>2015</v>
      </c>
      <c r="D3514" t="s">
        <v>56</v>
      </c>
      <c r="E3514">
        <v>31</v>
      </c>
      <c r="F3514" t="s">
        <v>89</v>
      </c>
      <c r="G3514" t="s">
        <v>34</v>
      </c>
      <c r="H3514" t="s">
        <v>1</v>
      </c>
      <c r="I3514" s="16">
        <f>VLOOKUP(Ventas[[#This Row],[Estado]], Población[#All], 2, 0)</f>
        <v>39240000</v>
      </c>
      <c r="J3514" t="s">
        <v>61</v>
      </c>
      <c r="K3514" t="s">
        <v>64</v>
      </c>
      <c r="L3514">
        <v>1</v>
      </c>
      <c r="M3514" s="2">
        <v>34</v>
      </c>
      <c r="N3514" s="2">
        <v>38</v>
      </c>
      <c r="O3514" s="2">
        <f>Ventas[[#This Row],[Cantidad]]*Ventas[[#This Row],[Costo unitario]]</f>
        <v>34</v>
      </c>
      <c r="P3514" s="2">
        <f>Ventas[[#This Row],[Cantidad]]*Ventas[[#This Row],[Precio unitario]]</f>
        <v>38</v>
      </c>
    </row>
    <row r="3515" spans="2:16" hidden="1" x14ac:dyDescent="0.3">
      <c r="B3515" s="1">
        <v>42232</v>
      </c>
      <c r="C3515">
        <v>2015</v>
      </c>
      <c r="D3515" t="s">
        <v>56</v>
      </c>
      <c r="E3515">
        <v>31</v>
      </c>
      <c r="F3515" t="s">
        <v>89</v>
      </c>
      <c r="G3515" t="s">
        <v>34</v>
      </c>
      <c r="H3515" t="s">
        <v>1</v>
      </c>
      <c r="I3515" s="16">
        <f>VLOOKUP(Ventas[[#This Row],[Estado]], Población[#All], 2, 0)</f>
        <v>39240000</v>
      </c>
      <c r="J3515" t="s">
        <v>61</v>
      </c>
      <c r="K3515" t="s">
        <v>64</v>
      </c>
      <c r="L3515">
        <v>3</v>
      </c>
      <c r="M3515" s="2">
        <v>20.67</v>
      </c>
      <c r="N3515" s="2">
        <v>24.333333</v>
      </c>
      <c r="O3515" s="2">
        <f>Ventas[[#This Row],[Cantidad]]*Ventas[[#This Row],[Costo unitario]]</f>
        <v>62.010000000000005</v>
      </c>
      <c r="P3515" s="2">
        <f>Ventas[[#This Row],[Cantidad]]*Ventas[[#This Row],[Precio unitario]]</f>
        <v>72.999999000000003</v>
      </c>
    </row>
    <row r="3516" spans="2:16" hidden="1" x14ac:dyDescent="0.3">
      <c r="B3516" s="1">
        <v>42236</v>
      </c>
      <c r="C3516">
        <v>2015</v>
      </c>
      <c r="D3516" t="s">
        <v>56</v>
      </c>
      <c r="E3516">
        <v>31</v>
      </c>
      <c r="F3516" t="s">
        <v>89</v>
      </c>
      <c r="G3516" t="s">
        <v>34</v>
      </c>
      <c r="H3516" t="s">
        <v>1</v>
      </c>
      <c r="I3516" s="16">
        <f>VLOOKUP(Ventas[[#This Row],[Estado]], Población[#All], 2, 0)</f>
        <v>39240000</v>
      </c>
      <c r="J3516" t="s">
        <v>61</v>
      </c>
      <c r="K3516" t="s">
        <v>64</v>
      </c>
      <c r="L3516">
        <v>3</v>
      </c>
      <c r="M3516" s="2">
        <v>120</v>
      </c>
      <c r="N3516" s="2">
        <v>123.666667</v>
      </c>
      <c r="O3516" s="2">
        <f>Ventas[[#This Row],[Cantidad]]*Ventas[[#This Row],[Costo unitario]]</f>
        <v>360</v>
      </c>
      <c r="P3516" s="2">
        <f>Ventas[[#This Row],[Cantidad]]*Ventas[[#This Row],[Precio unitario]]</f>
        <v>371.000001</v>
      </c>
    </row>
    <row r="3517" spans="2:16" hidden="1" x14ac:dyDescent="0.3">
      <c r="B3517" s="1">
        <v>42236</v>
      </c>
      <c r="C3517">
        <v>2015</v>
      </c>
      <c r="D3517" t="s">
        <v>56</v>
      </c>
      <c r="E3517">
        <v>31</v>
      </c>
      <c r="F3517" t="s">
        <v>89</v>
      </c>
      <c r="G3517" t="s">
        <v>34</v>
      </c>
      <c r="H3517" t="s">
        <v>1</v>
      </c>
      <c r="I3517" s="16">
        <f>VLOOKUP(Ventas[[#This Row],[Estado]], Población[#All], 2, 0)</f>
        <v>39240000</v>
      </c>
      <c r="J3517" t="s">
        <v>61</v>
      </c>
      <c r="K3517" t="s">
        <v>64</v>
      </c>
      <c r="L3517">
        <v>3</v>
      </c>
      <c r="M3517" s="2">
        <v>3</v>
      </c>
      <c r="N3517" s="2">
        <v>3</v>
      </c>
      <c r="O3517" s="2">
        <f>Ventas[[#This Row],[Cantidad]]*Ventas[[#This Row],[Costo unitario]]</f>
        <v>9</v>
      </c>
      <c r="P3517" s="2">
        <f>Ventas[[#This Row],[Cantidad]]*Ventas[[#This Row],[Precio unitario]]</f>
        <v>9</v>
      </c>
    </row>
    <row r="3518" spans="2:16" hidden="1" x14ac:dyDescent="0.3">
      <c r="B3518" s="1">
        <v>42237</v>
      </c>
      <c r="C3518">
        <v>2015</v>
      </c>
      <c r="D3518" t="s">
        <v>56</v>
      </c>
      <c r="E3518">
        <v>31</v>
      </c>
      <c r="F3518" t="s">
        <v>89</v>
      </c>
      <c r="G3518" t="s">
        <v>34</v>
      </c>
      <c r="H3518" t="s">
        <v>1</v>
      </c>
      <c r="I3518" s="16">
        <f>VLOOKUP(Ventas[[#This Row],[Estado]], Población[#All], 2, 0)</f>
        <v>39240000</v>
      </c>
      <c r="J3518" t="s">
        <v>61</v>
      </c>
      <c r="K3518" t="s">
        <v>64</v>
      </c>
      <c r="L3518">
        <v>1</v>
      </c>
      <c r="M3518" s="2">
        <v>50</v>
      </c>
      <c r="N3518" s="2">
        <v>58</v>
      </c>
      <c r="O3518" s="2">
        <f>Ventas[[#This Row],[Cantidad]]*Ventas[[#This Row],[Costo unitario]]</f>
        <v>50</v>
      </c>
      <c r="P3518" s="2">
        <f>Ventas[[#This Row],[Cantidad]]*Ventas[[#This Row],[Precio unitario]]</f>
        <v>58</v>
      </c>
    </row>
    <row r="3519" spans="2:16" hidden="1" x14ac:dyDescent="0.3">
      <c r="B3519" s="1">
        <v>42239</v>
      </c>
      <c r="C3519">
        <v>2015</v>
      </c>
      <c r="D3519" t="s">
        <v>56</v>
      </c>
      <c r="E3519">
        <v>31</v>
      </c>
      <c r="F3519" t="s">
        <v>89</v>
      </c>
      <c r="G3519" t="s">
        <v>34</v>
      </c>
      <c r="H3519" t="s">
        <v>1</v>
      </c>
      <c r="I3519" s="16">
        <f>VLOOKUP(Ventas[[#This Row],[Estado]], Población[#All], 2, 0)</f>
        <v>39240000</v>
      </c>
      <c r="J3519" t="s">
        <v>61</v>
      </c>
      <c r="K3519" t="s">
        <v>64</v>
      </c>
      <c r="L3519">
        <v>2</v>
      </c>
      <c r="M3519" s="2">
        <v>406</v>
      </c>
      <c r="N3519" s="2">
        <v>470.5</v>
      </c>
      <c r="O3519" s="2">
        <f>Ventas[[#This Row],[Cantidad]]*Ventas[[#This Row],[Costo unitario]]</f>
        <v>812</v>
      </c>
      <c r="P3519" s="2">
        <f>Ventas[[#This Row],[Cantidad]]*Ventas[[#This Row],[Precio unitario]]</f>
        <v>941</v>
      </c>
    </row>
    <row r="3520" spans="2:16" hidden="1" x14ac:dyDescent="0.3">
      <c r="B3520" s="1">
        <v>42239</v>
      </c>
      <c r="C3520">
        <v>2015</v>
      </c>
      <c r="D3520" t="s">
        <v>56</v>
      </c>
      <c r="E3520">
        <v>31</v>
      </c>
      <c r="F3520" t="s">
        <v>89</v>
      </c>
      <c r="G3520" t="s">
        <v>34</v>
      </c>
      <c r="H3520" t="s">
        <v>1</v>
      </c>
      <c r="I3520" s="16">
        <f>VLOOKUP(Ventas[[#This Row],[Estado]], Población[#All], 2, 0)</f>
        <v>39240000</v>
      </c>
      <c r="J3520" t="s">
        <v>61</v>
      </c>
      <c r="K3520" t="s">
        <v>64</v>
      </c>
      <c r="L3520">
        <v>1</v>
      </c>
      <c r="M3520" s="2">
        <v>15</v>
      </c>
      <c r="N3520" s="2">
        <v>15</v>
      </c>
      <c r="O3520" s="2">
        <f>Ventas[[#This Row],[Cantidad]]*Ventas[[#This Row],[Costo unitario]]</f>
        <v>15</v>
      </c>
      <c r="P3520" s="2">
        <f>Ventas[[#This Row],[Cantidad]]*Ventas[[#This Row],[Precio unitario]]</f>
        <v>15</v>
      </c>
    </row>
    <row r="3521" spans="2:16" hidden="1" x14ac:dyDescent="0.3">
      <c r="B3521" s="1">
        <v>42265</v>
      </c>
      <c r="C3521">
        <v>2015</v>
      </c>
      <c r="D3521" t="s">
        <v>57</v>
      </c>
      <c r="E3521">
        <v>31</v>
      </c>
      <c r="F3521" t="s">
        <v>89</v>
      </c>
      <c r="G3521" t="s">
        <v>34</v>
      </c>
      <c r="H3521" t="s">
        <v>1</v>
      </c>
      <c r="I3521" s="16">
        <f>VLOOKUP(Ventas[[#This Row],[Estado]], Población[#All], 2, 0)</f>
        <v>39240000</v>
      </c>
      <c r="J3521" t="s">
        <v>61</v>
      </c>
      <c r="K3521" t="s">
        <v>64</v>
      </c>
      <c r="L3521">
        <v>2</v>
      </c>
      <c r="M3521" s="2">
        <v>14</v>
      </c>
      <c r="N3521" s="2">
        <v>16</v>
      </c>
      <c r="O3521" s="2">
        <f>Ventas[[#This Row],[Cantidad]]*Ventas[[#This Row],[Costo unitario]]</f>
        <v>28</v>
      </c>
      <c r="P3521" s="2">
        <f>Ventas[[#This Row],[Cantidad]]*Ventas[[#This Row],[Precio unitario]]</f>
        <v>32</v>
      </c>
    </row>
    <row r="3522" spans="2:16" hidden="1" x14ac:dyDescent="0.3">
      <c r="B3522" s="1">
        <v>42265</v>
      </c>
      <c r="C3522">
        <v>2015</v>
      </c>
      <c r="D3522" t="s">
        <v>57</v>
      </c>
      <c r="E3522">
        <v>31</v>
      </c>
      <c r="F3522" t="s">
        <v>89</v>
      </c>
      <c r="G3522" t="s">
        <v>34</v>
      </c>
      <c r="H3522" t="s">
        <v>1</v>
      </c>
      <c r="I3522" s="16">
        <f>VLOOKUP(Ventas[[#This Row],[Estado]], Población[#All], 2, 0)</f>
        <v>39240000</v>
      </c>
      <c r="J3522" t="s">
        <v>61</v>
      </c>
      <c r="K3522" t="s">
        <v>64</v>
      </c>
      <c r="L3522">
        <v>2</v>
      </c>
      <c r="M3522" s="2">
        <v>112.5</v>
      </c>
      <c r="N3522" s="2">
        <v>137</v>
      </c>
      <c r="O3522" s="2">
        <f>Ventas[[#This Row],[Cantidad]]*Ventas[[#This Row],[Costo unitario]]</f>
        <v>225</v>
      </c>
      <c r="P3522" s="2">
        <f>Ventas[[#This Row],[Cantidad]]*Ventas[[#This Row],[Precio unitario]]</f>
        <v>274</v>
      </c>
    </row>
    <row r="3523" spans="2:16" hidden="1" x14ac:dyDescent="0.3">
      <c r="B3523" s="1">
        <v>42291</v>
      </c>
      <c r="C3523">
        <v>2015</v>
      </c>
      <c r="D3523" t="s">
        <v>58</v>
      </c>
      <c r="E3523">
        <v>31</v>
      </c>
      <c r="F3523" t="s">
        <v>89</v>
      </c>
      <c r="G3523" t="s">
        <v>34</v>
      </c>
      <c r="H3523" t="s">
        <v>1</v>
      </c>
      <c r="I3523" s="16">
        <f>VLOOKUP(Ventas[[#This Row],[Estado]], Población[#All], 2, 0)</f>
        <v>39240000</v>
      </c>
      <c r="J3523" t="s">
        <v>61</v>
      </c>
      <c r="K3523" t="s">
        <v>64</v>
      </c>
      <c r="L3523">
        <v>1</v>
      </c>
      <c r="M3523" s="2">
        <v>65</v>
      </c>
      <c r="N3523" s="2">
        <v>74</v>
      </c>
      <c r="O3523" s="2">
        <f>Ventas[[#This Row],[Cantidad]]*Ventas[[#This Row],[Costo unitario]]</f>
        <v>65</v>
      </c>
      <c r="P3523" s="2">
        <f>Ventas[[#This Row],[Cantidad]]*Ventas[[#This Row],[Precio unitario]]</f>
        <v>74</v>
      </c>
    </row>
    <row r="3524" spans="2:16" hidden="1" x14ac:dyDescent="0.3">
      <c r="B3524" s="1">
        <v>42291</v>
      </c>
      <c r="C3524">
        <v>2015</v>
      </c>
      <c r="D3524" t="s">
        <v>58</v>
      </c>
      <c r="E3524">
        <v>31</v>
      </c>
      <c r="F3524" t="s">
        <v>89</v>
      </c>
      <c r="G3524" t="s">
        <v>34</v>
      </c>
      <c r="H3524" t="s">
        <v>1</v>
      </c>
      <c r="I3524" s="16">
        <f>VLOOKUP(Ventas[[#This Row],[Estado]], Población[#All], 2, 0)</f>
        <v>39240000</v>
      </c>
      <c r="J3524" t="s">
        <v>61</v>
      </c>
      <c r="K3524" t="s">
        <v>64</v>
      </c>
      <c r="L3524">
        <v>2</v>
      </c>
      <c r="M3524" s="2">
        <v>62.5</v>
      </c>
      <c r="N3524" s="2">
        <v>75.5</v>
      </c>
      <c r="O3524" s="2">
        <f>Ventas[[#This Row],[Cantidad]]*Ventas[[#This Row],[Costo unitario]]</f>
        <v>125</v>
      </c>
      <c r="P3524" s="2">
        <f>Ventas[[#This Row],[Cantidad]]*Ventas[[#This Row],[Precio unitario]]</f>
        <v>151</v>
      </c>
    </row>
    <row r="3525" spans="2:16" hidden="1" x14ac:dyDescent="0.3">
      <c r="B3525" s="1">
        <v>42292</v>
      </c>
      <c r="C3525">
        <v>2015</v>
      </c>
      <c r="D3525" t="s">
        <v>58</v>
      </c>
      <c r="E3525">
        <v>31</v>
      </c>
      <c r="F3525" t="s">
        <v>89</v>
      </c>
      <c r="G3525" t="s">
        <v>34</v>
      </c>
      <c r="H3525" t="s">
        <v>1</v>
      </c>
      <c r="I3525" s="16">
        <f>VLOOKUP(Ventas[[#This Row],[Estado]], Población[#All], 2, 0)</f>
        <v>39240000</v>
      </c>
      <c r="J3525" t="s">
        <v>61</v>
      </c>
      <c r="K3525" t="s">
        <v>64</v>
      </c>
      <c r="L3525">
        <v>1</v>
      </c>
      <c r="M3525" s="2">
        <v>104</v>
      </c>
      <c r="N3525" s="2">
        <v>116</v>
      </c>
      <c r="O3525" s="2">
        <f>Ventas[[#This Row],[Cantidad]]*Ventas[[#This Row],[Costo unitario]]</f>
        <v>104</v>
      </c>
      <c r="P3525" s="2">
        <f>Ventas[[#This Row],[Cantidad]]*Ventas[[#This Row],[Precio unitario]]</f>
        <v>116</v>
      </c>
    </row>
    <row r="3526" spans="2:16" hidden="1" x14ac:dyDescent="0.3">
      <c r="B3526" s="1">
        <v>42306</v>
      </c>
      <c r="C3526">
        <v>2015</v>
      </c>
      <c r="D3526" t="s">
        <v>58</v>
      </c>
      <c r="E3526">
        <v>31</v>
      </c>
      <c r="F3526" t="s">
        <v>89</v>
      </c>
      <c r="G3526" t="s">
        <v>34</v>
      </c>
      <c r="H3526" t="s">
        <v>1</v>
      </c>
      <c r="I3526" s="16">
        <f>VLOOKUP(Ventas[[#This Row],[Estado]], Población[#All], 2, 0)</f>
        <v>39240000</v>
      </c>
      <c r="J3526" t="s">
        <v>61</v>
      </c>
      <c r="K3526" t="s">
        <v>64</v>
      </c>
      <c r="L3526">
        <v>3</v>
      </c>
      <c r="M3526" s="2">
        <v>36.67</v>
      </c>
      <c r="N3526" s="2">
        <v>39</v>
      </c>
      <c r="O3526" s="2">
        <f>Ventas[[#This Row],[Cantidad]]*Ventas[[#This Row],[Costo unitario]]</f>
        <v>110.01</v>
      </c>
      <c r="P3526" s="2">
        <f>Ventas[[#This Row],[Cantidad]]*Ventas[[#This Row],[Precio unitario]]</f>
        <v>117</v>
      </c>
    </row>
    <row r="3527" spans="2:16" hidden="1" x14ac:dyDescent="0.3">
      <c r="B3527" s="1">
        <v>42306</v>
      </c>
      <c r="C3527">
        <v>2015</v>
      </c>
      <c r="D3527" t="s">
        <v>58</v>
      </c>
      <c r="E3527">
        <v>31</v>
      </c>
      <c r="F3527" t="s">
        <v>89</v>
      </c>
      <c r="G3527" t="s">
        <v>34</v>
      </c>
      <c r="H3527" t="s">
        <v>1</v>
      </c>
      <c r="I3527" s="16">
        <f>VLOOKUP(Ventas[[#This Row],[Estado]], Población[#All], 2, 0)</f>
        <v>39240000</v>
      </c>
      <c r="J3527" t="s">
        <v>61</v>
      </c>
      <c r="K3527" t="s">
        <v>64</v>
      </c>
      <c r="L3527">
        <v>1</v>
      </c>
      <c r="M3527" s="2">
        <v>630</v>
      </c>
      <c r="N3527" s="2">
        <v>646</v>
      </c>
      <c r="O3527" s="2">
        <f>Ventas[[#This Row],[Cantidad]]*Ventas[[#This Row],[Costo unitario]]</f>
        <v>630</v>
      </c>
      <c r="P3527" s="2">
        <f>Ventas[[#This Row],[Cantidad]]*Ventas[[#This Row],[Precio unitario]]</f>
        <v>646</v>
      </c>
    </row>
    <row r="3528" spans="2:16" hidden="1" x14ac:dyDescent="0.3">
      <c r="B3528" s="1">
        <v>42307</v>
      </c>
      <c r="C3528">
        <v>2015</v>
      </c>
      <c r="D3528" t="s">
        <v>58</v>
      </c>
      <c r="E3528">
        <v>31</v>
      </c>
      <c r="F3528" t="s">
        <v>89</v>
      </c>
      <c r="G3528" t="s">
        <v>34</v>
      </c>
      <c r="H3528" t="s">
        <v>1</v>
      </c>
      <c r="I3528" s="16">
        <f>VLOOKUP(Ventas[[#This Row],[Estado]], Población[#All], 2, 0)</f>
        <v>39240000</v>
      </c>
      <c r="J3528" t="s">
        <v>61</v>
      </c>
      <c r="K3528" t="s">
        <v>64</v>
      </c>
      <c r="L3528">
        <v>3</v>
      </c>
      <c r="M3528" s="2">
        <v>13.33</v>
      </c>
      <c r="N3528" s="2">
        <v>13.333333</v>
      </c>
      <c r="O3528" s="2">
        <f>Ventas[[#This Row],[Cantidad]]*Ventas[[#This Row],[Costo unitario]]</f>
        <v>39.99</v>
      </c>
      <c r="P3528" s="2">
        <f>Ventas[[#This Row],[Cantidad]]*Ventas[[#This Row],[Precio unitario]]</f>
        <v>39.999999000000003</v>
      </c>
    </row>
    <row r="3529" spans="2:16" hidden="1" x14ac:dyDescent="0.3">
      <c r="B3529" s="1">
        <v>42319</v>
      </c>
      <c r="C3529">
        <v>2015</v>
      </c>
      <c r="D3529" t="s">
        <v>59</v>
      </c>
      <c r="E3529">
        <v>31</v>
      </c>
      <c r="F3529" t="s">
        <v>89</v>
      </c>
      <c r="G3529" t="s">
        <v>34</v>
      </c>
      <c r="H3529" t="s">
        <v>1</v>
      </c>
      <c r="I3529" s="16">
        <f>VLOOKUP(Ventas[[#This Row],[Estado]], Población[#All], 2, 0)</f>
        <v>39240000</v>
      </c>
      <c r="J3529" t="s">
        <v>61</v>
      </c>
      <c r="K3529" t="s">
        <v>64</v>
      </c>
      <c r="L3529">
        <v>2</v>
      </c>
      <c r="M3529" s="2">
        <v>162.5</v>
      </c>
      <c r="N3529" s="2">
        <v>177</v>
      </c>
      <c r="O3529" s="2">
        <f>Ventas[[#This Row],[Cantidad]]*Ventas[[#This Row],[Costo unitario]]</f>
        <v>325</v>
      </c>
      <c r="P3529" s="2">
        <f>Ventas[[#This Row],[Cantidad]]*Ventas[[#This Row],[Precio unitario]]</f>
        <v>354</v>
      </c>
    </row>
    <row r="3530" spans="2:16" hidden="1" x14ac:dyDescent="0.3">
      <c r="B3530" s="1">
        <v>42323</v>
      </c>
      <c r="C3530">
        <v>2015</v>
      </c>
      <c r="D3530" t="s">
        <v>59</v>
      </c>
      <c r="E3530">
        <v>31</v>
      </c>
      <c r="F3530" t="s">
        <v>89</v>
      </c>
      <c r="G3530" t="s">
        <v>34</v>
      </c>
      <c r="H3530" t="s">
        <v>1</v>
      </c>
      <c r="I3530" s="16">
        <f>VLOOKUP(Ventas[[#This Row],[Estado]], Población[#All], 2, 0)</f>
        <v>39240000</v>
      </c>
      <c r="J3530" t="s">
        <v>61</v>
      </c>
      <c r="K3530" t="s">
        <v>64</v>
      </c>
      <c r="L3530">
        <v>1</v>
      </c>
      <c r="M3530" s="2">
        <v>400</v>
      </c>
      <c r="N3530" s="2">
        <v>469</v>
      </c>
      <c r="O3530" s="2">
        <f>Ventas[[#This Row],[Cantidad]]*Ventas[[#This Row],[Costo unitario]]</f>
        <v>400</v>
      </c>
      <c r="P3530" s="2">
        <f>Ventas[[#This Row],[Cantidad]]*Ventas[[#This Row],[Precio unitario]]</f>
        <v>469</v>
      </c>
    </row>
    <row r="3531" spans="2:16" hidden="1" x14ac:dyDescent="0.3">
      <c r="B3531" s="1">
        <v>42323</v>
      </c>
      <c r="C3531">
        <v>2015</v>
      </c>
      <c r="D3531" t="s">
        <v>59</v>
      </c>
      <c r="E3531">
        <v>31</v>
      </c>
      <c r="F3531" t="s">
        <v>89</v>
      </c>
      <c r="G3531" t="s">
        <v>34</v>
      </c>
      <c r="H3531" t="s">
        <v>1</v>
      </c>
      <c r="I3531" s="16">
        <f>VLOOKUP(Ventas[[#This Row],[Estado]], Población[#All], 2, 0)</f>
        <v>39240000</v>
      </c>
      <c r="J3531" t="s">
        <v>61</v>
      </c>
      <c r="K3531" t="s">
        <v>64</v>
      </c>
      <c r="L3531">
        <v>1</v>
      </c>
      <c r="M3531" s="2">
        <v>35</v>
      </c>
      <c r="N3531" s="2">
        <v>38</v>
      </c>
      <c r="O3531" s="2">
        <f>Ventas[[#This Row],[Cantidad]]*Ventas[[#This Row],[Costo unitario]]</f>
        <v>35</v>
      </c>
      <c r="P3531" s="2">
        <f>Ventas[[#This Row],[Cantidad]]*Ventas[[#This Row],[Precio unitario]]</f>
        <v>38</v>
      </c>
    </row>
    <row r="3532" spans="2:16" hidden="1" x14ac:dyDescent="0.3">
      <c r="B3532" s="1">
        <v>42323</v>
      </c>
      <c r="C3532">
        <v>2015</v>
      </c>
      <c r="D3532" t="s">
        <v>59</v>
      </c>
      <c r="E3532">
        <v>31</v>
      </c>
      <c r="F3532" t="s">
        <v>89</v>
      </c>
      <c r="G3532" t="s">
        <v>34</v>
      </c>
      <c r="H3532" t="s">
        <v>1</v>
      </c>
      <c r="I3532" s="16">
        <f>VLOOKUP(Ventas[[#This Row],[Estado]], Población[#All], 2, 0)</f>
        <v>39240000</v>
      </c>
      <c r="J3532" t="s">
        <v>61</v>
      </c>
      <c r="K3532" t="s">
        <v>64</v>
      </c>
      <c r="L3532">
        <v>1</v>
      </c>
      <c r="M3532" s="2">
        <v>27</v>
      </c>
      <c r="N3532" s="2">
        <v>32</v>
      </c>
      <c r="O3532" s="2">
        <f>Ventas[[#This Row],[Cantidad]]*Ventas[[#This Row],[Costo unitario]]</f>
        <v>27</v>
      </c>
      <c r="P3532" s="2">
        <f>Ventas[[#This Row],[Cantidad]]*Ventas[[#This Row],[Precio unitario]]</f>
        <v>32</v>
      </c>
    </row>
    <row r="3533" spans="2:16" hidden="1" x14ac:dyDescent="0.3">
      <c r="B3533" s="1">
        <v>42329</v>
      </c>
      <c r="C3533">
        <v>2015</v>
      </c>
      <c r="D3533" t="s">
        <v>59</v>
      </c>
      <c r="E3533">
        <v>31</v>
      </c>
      <c r="F3533" t="s">
        <v>89</v>
      </c>
      <c r="G3533" t="s">
        <v>34</v>
      </c>
      <c r="H3533" t="s">
        <v>1</v>
      </c>
      <c r="I3533" s="16">
        <f>VLOOKUP(Ventas[[#This Row],[Estado]], Población[#All], 2, 0)</f>
        <v>39240000</v>
      </c>
      <c r="J3533" t="s">
        <v>61</v>
      </c>
      <c r="K3533" t="s">
        <v>64</v>
      </c>
      <c r="L3533">
        <v>2</v>
      </c>
      <c r="M3533" s="2">
        <v>525</v>
      </c>
      <c r="N3533" s="2">
        <v>595</v>
      </c>
      <c r="O3533" s="2">
        <f>Ventas[[#This Row],[Cantidad]]*Ventas[[#This Row],[Costo unitario]]</f>
        <v>1050</v>
      </c>
      <c r="P3533" s="2">
        <f>Ventas[[#This Row],[Cantidad]]*Ventas[[#This Row],[Precio unitario]]</f>
        <v>1190</v>
      </c>
    </row>
    <row r="3534" spans="2:16" hidden="1" x14ac:dyDescent="0.3">
      <c r="B3534" s="1">
        <v>42329</v>
      </c>
      <c r="C3534">
        <v>2015</v>
      </c>
      <c r="D3534" t="s">
        <v>59</v>
      </c>
      <c r="E3534">
        <v>31</v>
      </c>
      <c r="F3534" t="s">
        <v>89</v>
      </c>
      <c r="G3534" t="s">
        <v>34</v>
      </c>
      <c r="H3534" t="s">
        <v>1</v>
      </c>
      <c r="I3534" s="16">
        <f>VLOOKUP(Ventas[[#This Row],[Estado]], Población[#All], 2, 0)</f>
        <v>39240000</v>
      </c>
      <c r="J3534" t="s">
        <v>61</v>
      </c>
      <c r="K3534" t="s">
        <v>64</v>
      </c>
      <c r="L3534">
        <v>1</v>
      </c>
      <c r="M3534" s="2">
        <v>27</v>
      </c>
      <c r="N3534" s="2">
        <v>33</v>
      </c>
      <c r="O3534" s="2">
        <f>Ventas[[#This Row],[Cantidad]]*Ventas[[#This Row],[Costo unitario]]</f>
        <v>27</v>
      </c>
      <c r="P3534" s="2">
        <f>Ventas[[#This Row],[Cantidad]]*Ventas[[#This Row],[Precio unitario]]</f>
        <v>33</v>
      </c>
    </row>
    <row r="3535" spans="2:16" hidden="1" x14ac:dyDescent="0.3">
      <c r="B3535" s="1">
        <v>42337</v>
      </c>
      <c r="C3535">
        <v>2015</v>
      </c>
      <c r="D3535" t="s">
        <v>59</v>
      </c>
      <c r="E3535">
        <v>31</v>
      </c>
      <c r="F3535" t="s">
        <v>89</v>
      </c>
      <c r="G3535" t="s">
        <v>34</v>
      </c>
      <c r="H3535" t="s">
        <v>1</v>
      </c>
      <c r="I3535" s="16">
        <f>VLOOKUP(Ventas[[#This Row],[Estado]], Población[#All], 2, 0)</f>
        <v>39240000</v>
      </c>
      <c r="J3535" t="s">
        <v>61</v>
      </c>
      <c r="K3535" t="s">
        <v>64</v>
      </c>
      <c r="L3535">
        <v>1</v>
      </c>
      <c r="M3535" s="2">
        <v>130</v>
      </c>
      <c r="N3535" s="2">
        <v>137</v>
      </c>
      <c r="O3535" s="2">
        <f>Ventas[[#This Row],[Cantidad]]*Ventas[[#This Row],[Costo unitario]]</f>
        <v>130</v>
      </c>
      <c r="P3535" s="2">
        <f>Ventas[[#This Row],[Cantidad]]*Ventas[[#This Row],[Precio unitario]]</f>
        <v>137</v>
      </c>
    </row>
    <row r="3536" spans="2:16" hidden="1" x14ac:dyDescent="0.3">
      <c r="B3536" s="1">
        <v>42337</v>
      </c>
      <c r="C3536">
        <v>2015</v>
      </c>
      <c r="D3536" t="s">
        <v>59</v>
      </c>
      <c r="E3536">
        <v>31</v>
      </c>
      <c r="F3536" t="s">
        <v>89</v>
      </c>
      <c r="G3536" t="s">
        <v>34</v>
      </c>
      <c r="H3536" t="s">
        <v>1</v>
      </c>
      <c r="I3536" s="16">
        <f>VLOOKUP(Ventas[[#This Row],[Estado]], Población[#All], 2, 0)</f>
        <v>39240000</v>
      </c>
      <c r="J3536" t="s">
        <v>61</v>
      </c>
      <c r="K3536" t="s">
        <v>64</v>
      </c>
      <c r="L3536">
        <v>3</v>
      </c>
      <c r="M3536" s="2">
        <v>210</v>
      </c>
      <c r="N3536" s="2">
        <v>222</v>
      </c>
      <c r="O3536" s="2">
        <f>Ventas[[#This Row],[Cantidad]]*Ventas[[#This Row],[Costo unitario]]</f>
        <v>630</v>
      </c>
      <c r="P3536" s="2">
        <f>Ventas[[#This Row],[Cantidad]]*Ventas[[#This Row],[Precio unitario]]</f>
        <v>666</v>
      </c>
    </row>
    <row r="3537" spans="2:16" hidden="1" x14ac:dyDescent="0.3">
      <c r="B3537" s="1">
        <v>42337</v>
      </c>
      <c r="C3537">
        <v>2015</v>
      </c>
      <c r="D3537" t="s">
        <v>59</v>
      </c>
      <c r="E3537">
        <v>31</v>
      </c>
      <c r="F3537" t="s">
        <v>89</v>
      </c>
      <c r="G3537" t="s">
        <v>34</v>
      </c>
      <c r="H3537" t="s">
        <v>1</v>
      </c>
      <c r="I3537" s="16">
        <f>VLOOKUP(Ventas[[#This Row],[Estado]], Población[#All], 2, 0)</f>
        <v>39240000</v>
      </c>
      <c r="J3537" t="s">
        <v>61</v>
      </c>
      <c r="K3537" t="s">
        <v>64</v>
      </c>
      <c r="L3537">
        <v>2</v>
      </c>
      <c r="M3537" s="2">
        <v>10.5</v>
      </c>
      <c r="N3537" s="2">
        <v>11.5</v>
      </c>
      <c r="O3537" s="2">
        <f>Ventas[[#This Row],[Cantidad]]*Ventas[[#This Row],[Costo unitario]]</f>
        <v>21</v>
      </c>
      <c r="P3537" s="2">
        <f>Ventas[[#This Row],[Cantidad]]*Ventas[[#This Row],[Precio unitario]]</f>
        <v>23</v>
      </c>
    </row>
    <row r="3538" spans="2:16" hidden="1" x14ac:dyDescent="0.3">
      <c r="B3538" s="1">
        <v>42341</v>
      </c>
      <c r="C3538">
        <v>2015</v>
      </c>
      <c r="D3538" t="s">
        <v>60</v>
      </c>
      <c r="E3538">
        <v>31</v>
      </c>
      <c r="F3538" t="s">
        <v>89</v>
      </c>
      <c r="G3538" t="s">
        <v>34</v>
      </c>
      <c r="H3538" t="s">
        <v>1</v>
      </c>
      <c r="I3538" s="16">
        <f>VLOOKUP(Ventas[[#This Row],[Estado]], Población[#All], 2, 0)</f>
        <v>39240000</v>
      </c>
      <c r="J3538" t="s">
        <v>61</v>
      </c>
      <c r="K3538" t="s">
        <v>64</v>
      </c>
      <c r="L3538">
        <v>2</v>
      </c>
      <c r="M3538" s="2">
        <v>101.5</v>
      </c>
      <c r="N3538" s="2">
        <v>111</v>
      </c>
      <c r="O3538" s="2">
        <f>Ventas[[#This Row],[Cantidad]]*Ventas[[#This Row],[Costo unitario]]</f>
        <v>203</v>
      </c>
      <c r="P3538" s="2">
        <f>Ventas[[#This Row],[Cantidad]]*Ventas[[#This Row],[Precio unitario]]</f>
        <v>222</v>
      </c>
    </row>
    <row r="3539" spans="2:16" hidden="1" x14ac:dyDescent="0.3">
      <c r="B3539" s="1">
        <v>42366</v>
      </c>
      <c r="C3539">
        <v>2015</v>
      </c>
      <c r="D3539" t="s">
        <v>60</v>
      </c>
      <c r="E3539">
        <v>31</v>
      </c>
      <c r="F3539" t="s">
        <v>89</v>
      </c>
      <c r="G3539" t="s">
        <v>34</v>
      </c>
      <c r="H3539" t="s">
        <v>1</v>
      </c>
      <c r="I3539" s="16">
        <f>VLOOKUP(Ventas[[#This Row],[Estado]], Población[#All], 2, 0)</f>
        <v>39240000</v>
      </c>
      <c r="J3539" t="s">
        <v>61</v>
      </c>
      <c r="K3539" t="s">
        <v>64</v>
      </c>
      <c r="L3539">
        <v>1</v>
      </c>
      <c r="M3539" s="2">
        <v>408</v>
      </c>
      <c r="N3539" s="2">
        <v>414</v>
      </c>
      <c r="O3539" s="2">
        <f>Ventas[[#This Row],[Cantidad]]*Ventas[[#This Row],[Costo unitario]]</f>
        <v>408</v>
      </c>
      <c r="P3539" s="2">
        <f>Ventas[[#This Row],[Cantidad]]*Ventas[[#This Row],[Precio unitario]]</f>
        <v>414</v>
      </c>
    </row>
    <row r="3540" spans="2:16" hidden="1" x14ac:dyDescent="0.3">
      <c r="B3540" s="1">
        <v>42366</v>
      </c>
      <c r="C3540">
        <v>2015</v>
      </c>
      <c r="D3540" t="s">
        <v>60</v>
      </c>
      <c r="E3540">
        <v>31</v>
      </c>
      <c r="F3540" t="s">
        <v>89</v>
      </c>
      <c r="G3540" t="s">
        <v>34</v>
      </c>
      <c r="H3540" t="s">
        <v>1</v>
      </c>
      <c r="I3540" s="16">
        <f>VLOOKUP(Ventas[[#This Row],[Estado]], Población[#All], 2, 0)</f>
        <v>39240000</v>
      </c>
      <c r="J3540" t="s">
        <v>61</v>
      </c>
      <c r="K3540" t="s">
        <v>64</v>
      </c>
      <c r="L3540">
        <v>1</v>
      </c>
      <c r="M3540" s="2">
        <v>76</v>
      </c>
      <c r="N3540" s="2">
        <v>79</v>
      </c>
      <c r="O3540" s="2">
        <f>Ventas[[#This Row],[Cantidad]]*Ventas[[#This Row],[Costo unitario]]</f>
        <v>76</v>
      </c>
      <c r="P3540" s="2">
        <f>Ventas[[#This Row],[Cantidad]]*Ventas[[#This Row],[Precio unitario]]</f>
        <v>79</v>
      </c>
    </row>
    <row r="3541" spans="2:16" hidden="1" x14ac:dyDescent="0.3">
      <c r="B3541" s="1">
        <v>42369</v>
      </c>
      <c r="C3541">
        <v>2015</v>
      </c>
      <c r="D3541" t="s">
        <v>60</v>
      </c>
      <c r="E3541">
        <v>31</v>
      </c>
      <c r="F3541" t="s">
        <v>89</v>
      </c>
      <c r="G3541" t="s">
        <v>34</v>
      </c>
      <c r="H3541" t="s">
        <v>1</v>
      </c>
      <c r="I3541" s="16">
        <f>VLOOKUP(Ventas[[#This Row],[Estado]], Población[#All], 2, 0)</f>
        <v>39240000</v>
      </c>
      <c r="J3541" t="s">
        <v>61</v>
      </c>
      <c r="K3541" t="s">
        <v>64</v>
      </c>
      <c r="L3541">
        <v>2</v>
      </c>
      <c r="M3541" s="2">
        <v>472.5</v>
      </c>
      <c r="N3541" s="2">
        <v>488.5</v>
      </c>
      <c r="O3541" s="2">
        <f>Ventas[[#This Row],[Cantidad]]*Ventas[[#This Row],[Costo unitario]]</f>
        <v>945</v>
      </c>
      <c r="P3541" s="2">
        <f>Ventas[[#This Row],[Cantidad]]*Ventas[[#This Row],[Precio unitario]]</f>
        <v>977</v>
      </c>
    </row>
    <row r="3542" spans="2:16" hidden="1" x14ac:dyDescent="0.3">
      <c r="B3542" s="1">
        <v>42369</v>
      </c>
      <c r="C3542">
        <v>2015</v>
      </c>
      <c r="D3542" t="s">
        <v>60</v>
      </c>
      <c r="E3542">
        <v>31</v>
      </c>
      <c r="F3542" t="s">
        <v>89</v>
      </c>
      <c r="G3542" t="s">
        <v>34</v>
      </c>
      <c r="H3542" t="s">
        <v>1</v>
      </c>
      <c r="I3542" s="16">
        <f>VLOOKUP(Ventas[[#This Row],[Estado]], Población[#All], 2, 0)</f>
        <v>39240000</v>
      </c>
      <c r="J3542" t="s">
        <v>61</v>
      </c>
      <c r="K3542" t="s">
        <v>64</v>
      </c>
      <c r="L3542">
        <v>2</v>
      </c>
      <c r="M3542" s="2">
        <v>62.5</v>
      </c>
      <c r="N3542" s="2">
        <v>73</v>
      </c>
      <c r="O3542" s="2">
        <f>Ventas[[#This Row],[Cantidad]]*Ventas[[#This Row],[Costo unitario]]</f>
        <v>125</v>
      </c>
      <c r="P3542" s="2">
        <f>Ventas[[#This Row],[Cantidad]]*Ventas[[#This Row],[Precio unitario]]</f>
        <v>146</v>
      </c>
    </row>
    <row r="3543" spans="2:16" x14ac:dyDescent="0.3">
      <c r="B3543" s="1">
        <v>42379</v>
      </c>
      <c r="C3543">
        <v>2016</v>
      </c>
      <c r="D3543" t="s">
        <v>49</v>
      </c>
      <c r="E3543">
        <v>44</v>
      </c>
      <c r="F3543" t="s">
        <v>90</v>
      </c>
      <c r="G3543" t="s">
        <v>34</v>
      </c>
      <c r="H3543" t="s">
        <v>2</v>
      </c>
      <c r="I3543" s="16">
        <f>VLOOKUP(Ventas[[#This Row],[Estado]], Población[#All], 2, 0)</f>
        <v>4246000</v>
      </c>
      <c r="J3543" t="s">
        <v>63</v>
      </c>
      <c r="K3543" t="s">
        <v>67</v>
      </c>
      <c r="L3543">
        <v>3</v>
      </c>
      <c r="M3543" s="2">
        <v>765</v>
      </c>
      <c r="N3543" s="2">
        <v>767</v>
      </c>
      <c r="O3543" s="2">
        <f>Ventas[[#This Row],[Cantidad]]*Ventas[[#This Row],[Costo unitario]]</f>
        <v>2295</v>
      </c>
      <c r="P3543" s="2">
        <f>Ventas[[#This Row],[Cantidad]]*Ventas[[#This Row],[Precio unitario]]</f>
        <v>2301</v>
      </c>
    </row>
    <row r="3544" spans="2:16" x14ac:dyDescent="0.3">
      <c r="B3544" s="1">
        <v>42379</v>
      </c>
      <c r="C3544">
        <v>2016</v>
      </c>
      <c r="D3544" t="s">
        <v>49</v>
      </c>
      <c r="E3544">
        <v>44</v>
      </c>
      <c r="F3544" t="s">
        <v>90</v>
      </c>
      <c r="G3544" t="s">
        <v>34</v>
      </c>
      <c r="H3544" t="s">
        <v>2</v>
      </c>
      <c r="I3544" s="16">
        <f>VLOOKUP(Ventas[[#This Row],[Estado]], Población[#All], 2, 0)</f>
        <v>4246000</v>
      </c>
      <c r="J3544" t="s">
        <v>61</v>
      </c>
      <c r="K3544" t="s">
        <v>71</v>
      </c>
      <c r="L3544">
        <v>3</v>
      </c>
      <c r="M3544" s="2">
        <v>110</v>
      </c>
      <c r="N3544" s="2">
        <v>131</v>
      </c>
      <c r="O3544" s="2">
        <f>Ventas[[#This Row],[Cantidad]]*Ventas[[#This Row],[Costo unitario]]</f>
        <v>330</v>
      </c>
      <c r="P3544" s="2">
        <f>Ventas[[#This Row],[Cantidad]]*Ventas[[#This Row],[Precio unitario]]</f>
        <v>393</v>
      </c>
    </row>
    <row r="3545" spans="2:16" x14ac:dyDescent="0.3">
      <c r="B3545" s="1">
        <v>42379</v>
      </c>
      <c r="C3545">
        <v>2016</v>
      </c>
      <c r="D3545" t="s">
        <v>49</v>
      </c>
      <c r="E3545">
        <v>44</v>
      </c>
      <c r="F3545" t="s">
        <v>90</v>
      </c>
      <c r="G3545" t="s">
        <v>34</v>
      </c>
      <c r="H3545" t="s">
        <v>2</v>
      </c>
      <c r="I3545" s="16">
        <f>VLOOKUP(Ventas[[#This Row],[Estado]], Población[#All], 2, 0)</f>
        <v>4246000</v>
      </c>
      <c r="J3545" t="s">
        <v>62</v>
      </c>
      <c r="K3545" t="s">
        <v>65</v>
      </c>
      <c r="L3545">
        <v>3</v>
      </c>
      <c r="M3545" s="2">
        <v>196</v>
      </c>
      <c r="N3545" s="2">
        <v>228.33333300000001</v>
      </c>
      <c r="O3545" s="2">
        <f>Ventas[[#This Row],[Cantidad]]*Ventas[[#This Row],[Costo unitario]]</f>
        <v>588</v>
      </c>
      <c r="P3545" s="2">
        <f>Ventas[[#This Row],[Cantidad]]*Ventas[[#This Row],[Precio unitario]]</f>
        <v>684.999999</v>
      </c>
    </row>
    <row r="3546" spans="2:16" x14ac:dyDescent="0.3">
      <c r="B3546" s="1">
        <v>42499</v>
      </c>
      <c r="C3546">
        <v>2016</v>
      </c>
      <c r="D3546" t="s">
        <v>53</v>
      </c>
      <c r="E3546">
        <v>44</v>
      </c>
      <c r="F3546" t="s">
        <v>90</v>
      </c>
      <c r="G3546" t="s">
        <v>34</v>
      </c>
      <c r="H3546" t="s">
        <v>2</v>
      </c>
      <c r="I3546" s="16">
        <f>VLOOKUP(Ventas[[#This Row],[Estado]], Población[#All], 2, 0)</f>
        <v>4246000</v>
      </c>
      <c r="J3546" t="s">
        <v>63</v>
      </c>
      <c r="K3546" t="s">
        <v>67</v>
      </c>
      <c r="L3546">
        <v>1</v>
      </c>
      <c r="M3546" s="2">
        <v>2295</v>
      </c>
      <c r="N3546" s="2">
        <v>2478</v>
      </c>
      <c r="O3546" s="2">
        <f>Ventas[[#This Row],[Cantidad]]*Ventas[[#This Row],[Costo unitario]]</f>
        <v>2295</v>
      </c>
      <c r="P3546" s="2">
        <f>Ventas[[#This Row],[Cantidad]]*Ventas[[#This Row],[Precio unitario]]</f>
        <v>2478</v>
      </c>
    </row>
    <row r="3547" spans="2:16" x14ac:dyDescent="0.3">
      <c r="B3547" s="1">
        <v>42499</v>
      </c>
      <c r="C3547">
        <v>2016</v>
      </c>
      <c r="D3547" t="s">
        <v>53</v>
      </c>
      <c r="E3547">
        <v>44</v>
      </c>
      <c r="F3547" t="s">
        <v>90</v>
      </c>
      <c r="G3547" t="s">
        <v>34</v>
      </c>
      <c r="H3547" t="s">
        <v>2</v>
      </c>
      <c r="I3547" s="16">
        <f>VLOOKUP(Ventas[[#This Row],[Estado]], Población[#All], 2, 0)</f>
        <v>4246000</v>
      </c>
      <c r="J3547" t="s">
        <v>61</v>
      </c>
      <c r="K3547" t="s">
        <v>71</v>
      </c>
      <c r="L3547">
        <v>2</v>
      </c>
      <c r="M3547" s="2">
        <v>99</v>
      </c>
      <c r="N3547" s="2">
        <v>125.5</v>
      </c>
      <c r="O3547" s="2">
        <f>Ventas[[#This Row],[Cantidad]]*Ventas[[#This Row],[Costo unitario]]</f>
        <v>198</v>
      </c>
      <c r="P3547" s="2">
        <f>Ventas[[#This Row],[Cantidad]]*Ventas[[#This Row],[Precio unitario]]</f>
        <v>251</v>
      </c>
    </row>
    <row r="3548" spans="2:16" x14ac:dyDescent="0.3">
      <c r="B3548" s="1">
        <v>42499</v>
      </c>
      <c r="C3548">
        <v>2016</v>
      </c>
      <c r="D3548" t="s">
        <v>53</v>
      </c>
      <c r="E3548">
        <v>44</v>
      </c>
      <c r="F3548" t="s">
        <v>90</v>
      </c>
      <c r="G3548" t="s">
        <v>34</v>
      </c>
      <c r="H3548" t="s">
        <v>2</v>
      </c>
      <c r="I3548" s="16">
        <f>VLOOKUP(Ventas[[#This Row],[Estado]], Población[#All], 2, 0)</f>
        <v>4246000</v>
      </c>
      <c r="J3548" t="s">
        <v>62</v>
      </c>
      <c r="K3548" t="s">
        <v>65</v>
      </c>
      <c r="L3548">
        <v>1</v>
      </c>
      <c r="M3548" s="2">
        <v>24</v>
      </c>
      <c r="N3548" s="2">
        <v>25</v>
      </c>
      <c r="O3548" s="2">
        <f>Ventas[[#This Row],[Cantidad]]*Ventas[[#This Row],[Costo unitario]]</f>
        <v>24</v>
      </c>
      <c r="P3548" s="2">
        <f>Ventas[[#This Row],[Cantidad]]*Ventas[[#This Row],[Precio unitario]]</f>
        <v>25</v>
      </c>
    </row>
    <row r="3549" spans="2:16" x14ac:dyDescent="0.3">
      <c r="B3549" s="1">
        <v>42534</v>
      </c>
      <c r="C3549">
        <v>2016</v>
      </c>
      <c r="D3549" t="s">
        <v>54</v>
      </c>
      <c r="E3549">
        <v>44</v>
      </c>
      <c r="F3549" t="s">
        <v>90</v>
      </c>
      <c r="G3549" t="s">
        <v>34</v>
      </c>
      <c r="H3549" t="s">
        <v>2</v>
      </c>
      <c r="I3549" s="16">
        <f>VLOOKUP(Ventas[[#This Row],[Estado]], Población[#All], 2, 0)</f>
        <v>4246000</v>
      </c>
      <c r="J3549" t="s">
        <v>63</v>
      </c>
      <c r="K3549" t="s">
        <v>67</v>
      </c>
      <c r="L3549">
        <v>1</v>
      </c>
      <c r="M3549" s="2">
        <v>2295</v>
      </c>
      <c r="N3549" s="2">
        <v>2382</v>
      </c>
      <c r="O3549" s="2">
        <f>Ventas[[#This Row],[Cantidad]]*Ventas[[#This Row],[Costo unitario]]</f>
        <v>2295</v>
      </c>
      <c r="P3549" s="2">
        <f>Ventas[[#This Row],[Cantidad]]*Ventas[[#This Row],[Precio unitario]]</f>
        <v>2382</v>
      </c>
    </row>
    <row r="3550" spans="2:16" x14ac:dyDescent="0.3">
      <c r="B3550" s="1">
        <v>42534</v>
      </c>
      <c r="C3550">
        <v>2016</v>
      </c>
      <c r="D3550" t="s">
        <v>54</v>
      </c>
      <c r="E3550">
        <v>44</v>
      </c>
      <c r="F3550" t="s">
        <v>90</v>
      </c>
      <c r="G3550" t="s">
        <v>34</v>
      </c>
      <c r="H3550" t="s">
        <v>2</v>
      </c>
      <c r="I3550" s="16">
        <f>VLOOKUP(Ventas[[#This Row],[Estado]], Población[#All], 2, 0)</f>
        <v>4246000</v>
      </c>
      <c r="J3550" t="s">
        <v>62</v>
      </c>
      <c r="K3550" t="s">
        <v>65</v>
      </c>
      <c r="L3550">
        <v>3</v>
      </c>
      <c r="M3550" s="2">
        <v>81.67</v>
      </c>
      <c r="N3550" s="2">
        <v>98</v>
      </c>
      <c r="O3550" s="2">
        <f>Ventas[[#This Row],[Cantidad]]*Ventas[[#This Row],[Costo unitario]]</f>
        <v>245.01</v>
      </c>
      <c r="P3550" s="2">
        <f>Ventas[[#This Row],[Cantidad]]*Ventas[[#This Row],[Precio unitario]]</f>
        <v>294</v>
      </c>
    </row>
    <row r="3551" spans="2:16" hidden="1" x14ac:dyDescent="0.3">
      <c r="B3551" s="1">
        <v>42349</v>
      </c>
      <c r="C3551">
        <v>2015</v>
      </c>
      <c r="D3551" t="s">
        <v>60</v>
      </c>
      <c r="E3551">
        <v>44</v>
      </c>
      <c r="F3551" t="s">
        <v>90</v>
      </c>
      <c r="G3551" t="s">
        <v>34</v>
      </c>
      <c r="H3551" t="s">
        <v>2</v>
      </c>
      <c r="I3551" s="16">
        <f>VLOOKUP(Ventas[[#This Row],[Estado]], Población[#All], 2, 0)</f>
        <v>4246000</v>
      </c>
      <c r="J3551" t="s">
        <v>63</v>
      </c>
      <c r="K3551" t="s">
        <v>67</v>
      </c>
      <c r="L3551">
        <v>2</v>
      </c>
      <c r="M3551" s="2">
        <v>384.5</v>
      </c>
      <c r="N3551" s="2">
        <v>378.5</v>
      </c>
      <c r="O3551" s="2">
        <f>Ventas[[#This Row],[Cantidad]]*Ventas[[#This Row],[Costo unitario]]</f>
        <v>769</v>
      </c>
      <c r="P3551" s="2">
        <f>Ventas[[#This Row],[Cantidad]]*Ventas[[#This Row],[Precio unitario]]</f>
        <v>757</v>
      </c>
    </row>
    <row r="3552" spans="2:16" x14ac:dyDescent="0.3">
      <c r="B3552" s="1">
        <v>42486</v>
      </c>
      <c r="C3552">
        <v>2016</v>
      </c>
      <c r="D3552" t="s">
        <v>52</v>
      </c>
      <c r="E3552">
        <v>43</v>
      </c>
      <c r="F3552" t="s">
        <v>89</v>
      </c>
      <c r="G3552" t="s">
        <v>34</v>
      </c>
      <c r="H3552" t="s">
        <v>0</v>
      </c>
      <c r="I3552" s="16">
        <f>VLOOKUP(Ventas[[#This Row],[Estado]], Población[#All], 2, 0)</f>
        <v>712816</v>
      </c>
      <c r="J3552" t="s">
        <v>63</v>
      </c>
      <c r="K3552" t="s">
        <v>77</v>
      </c>
      <c r="L3552">
        <v>3</v>
      </c>
      <c r="M3552" s="2">
        <v>180</v>
      </c>
      <c r="N3552" s="2">
        <v>162</v>
      </c>
      <c r="O3552" s="2">
        <f>Ventas[[#This Row],[Cantidad]]*Ventas[[#This Row],[Costo unitario]]</f>
        <v>540</v>
      </c>
      <c r="P3552" s="2">
        <f>Ventas[[#This Row],[Cantidad]]*Ventas[[#This Row],[Precio unitario]]</f>
        <v>486</v>
      </c>
    </row>
    <row r="3553" spans="2:16" x14ac:dyDescent="0.3">
      <c r="B3553" s="1">
        <v>42522</v>
      </c>
      <c r="C3553">
        <v>2016</v>
      </c>
      <c r="D3553" t="s">
        <v>54</v>
      </c>
      <c r="E3553">
        <v>43</v>
      </c>
      <c r="F3553" t="s">
        <v>89</v>
      </c>
      <c r="G3553" t="s">
        <v>34</v>
      </c>
      <c r="H3553" t="s">
        <v>0</v>
      </c>
      <c r="I3553" s="16">
        <f>VLOOKUP(Ventas[[#This Row],[Estado]], Población[#All], 2, 0)</f>
        <v>712816</v>
      </c>
      <c r="J3553" t="s">
        <v>63</v>
      </c>
      <c r="K3553" t="s">
        <v>77</v>
      </c>
      <c r="L3553">
        <v>3</v>
      </c>
      <c r="M3553" s="2">
        <v>180</v>
      </c>
      <c r="N3553" s="2">
        <v>172</v>
      </c>
      <c r="O3553" s="2">
        <f>Ventas[[#This Row],[Cantidad]]*Ventas[[#This Row],[Costo unitario]]</f>
        <v>540</v>
      </c>
      <c r="P3553" s="2">
        <f>Ventas[[#This Row],[Cantidad]]*Ventas[[#This Row],[Precio unitario]]</f>
        <v>516</v>
      </c>
    </row>
    <row r="3554" spans="2:16" x14ac:dyDescent="0.3">
      <c r="B3554" s="1">
        <v>42529</v>
      </c>
      <c r="C3554">
        <v>2016</v>
      </c>
      <c r="D3554" t="s">
        <v>54</v>
      </c>
      <c r="E3554">
        <v>43</v>
      </c>
      <c r="F3554" t="s">
        <v>89</v>
      </c>
      <c r="G3554" t="s">
        <v>34</v>
      </c>
      <c r="H3554" t="s">
        <v>0</v>
      </c>
      <c r="I3554" s="16">
        <f>VLOOKUP(Ventas[[#This Row],[Estado]], Población[#All], 2, 0)</f>
        <v>712816</v>
      </c>
      <c r="J3554" t="s">
        <v>63</v>
      </c>
      <c r="K3554" t="s">
        <v>77</v>
      </c>
      <c r="L3554">
        <v>2</v>
      </c>
      <c r="M3554" s="2">
        <v>560</v>
      </c>
      <c r="N3554" s="2">
        <v>577</v>
      </c>
      <c r="O3554" s="2">
        <f>Ventas[[#This Row],[Cantidad]]*Ventas[[#This Row],[Costo unitario]]</f>
        <v>1120</v>
      </c>
      <c r="P3554" s="2">
        <f>Ventas[[#This Row],[Cantidad]]*Ventas[[#This Row],[Precio unitario]]</f>
        <v>1154</v>
      </c>
    </row>
    <row r="3555" spans="2:16" hidden="1" x14ac:dyDescent="0.3">
      <c r="B3555" s="1">
        <v>42179</v>
      </c>
      <c r="C3555">
        <v>2015</v>
      </c>
      <c r="D3555" t="s">
        <v>54</v>
      </c>
      <c r="E3555">
        <v>43</v>
      </c>
      <c r="F3555" t="s">
        <v>89</v>
      </c>
      <c r="G3555" t="s">
        <v>34</v>
      </c>
      <c r="H3555" t="s">
        <v>0</v>
      </c>
      <c r="I3555" s="16">
        <f>VLOOKUP(Ventas[[#This Row],[Estado]], Población[#All], 2, 0)</f>
        <v>712816</v>
      </c>
      <c r="J3555" t="s">
        <v>63</v>
      </c>
      <c r="K3555" t="s">
        <v>77</v>
      </c>
      <c r="L3555">
        <v>2</v>
      </c>
      <c r="M3555" s="2">
        <v>391.5</v>
      </c>
      <c r="N3555" s="2">
        <v>353.5</v>
      </c>
      <c r="O3555" s="2">
        <f>Ventas[[#This Row],[Cantidad]]*Ventas[[#This Row],[Costo unitario]]</f>
        <v>783</v>
      </c>
      <c r="P3555" s="2">
        <f>Ventas[[#This Row],[Cantidad]]*Ventas[[#This Row],[Precio unitario]]</f>
        <v>707</v>
      </c>
    </row>
    <row r="3556" spans="2:16" x14ac:dyDescent="0.3">
      <c r="B3556" s="1">
        <v>42426</v>
      </c>
      <c r="C3556">
        <v>2016</v>
      </c>
      <c r="D3556" t="s">
        <v>50</v>
      </c>
      <c r="E3556">
        <v>43</v>
      </c>
      <c r="F3556" t="s">
        <v>89</v>
      </c>
      <c r="G3556" t="s">
        <v>34</v>
      </c>
      <c r="H3556" t="s">
        <v>0</v>
      </c>
      <c r="I3556" s="16">
        <f>VLOOKUP(Ventas[[#This Row],[Estado]], Población[#All], 2, 0)</f>
        <v>712816</v>
      </c>
      <c r="J3556" t="s">
        <v>62</v>
      </c>
      <c r="K3556" t="s">
        <v>65</v>
      </c>
      <c r="L3556">
        <v>1</v>
      </c>
      <c r="M3556" s="2">
        <v>73</v>
      </c>
      <c r="N3556" s="2">
        <v>89</v>
      </c>
      <c r="O3556" s="2">
        <f>Ventas[[#This Row],[Cantidad]]*Ventas[[#This Row],[Costo unitario]]</f>
        <v>73</v>
      </c>
      <c r="P3556" s="2">
        <f>Ventas[[#This Row],[Cantidad]]*Ventas[[#This Row],[Precio unitario]]</f>
        <v>89</v>
      </c>
    </row>
    <row r="3557" spans="2:16" x14ac:dyDescent="0.3">
      <c r="B3557" s="1">
        <v>42529</v>
      </c>
      <c r="C3557">
        <v>2016</v>
      </c>
      <c r="D3557" t="s">
        <v>54</v>
      </c>
      <c r="E3557">
        <v>43</v>
      </c>
      <c r="F3557" t="s">
        <v>89</v>
      </c>
      <c r="G3557" t="s">
        <v>34</v>
      </c>
      <c r="H3557" t="s">
        <v>0</v>
      </c>
      <c r="I3557" s="16">
        <f>VLOOKUP(Ventas[[#This Row],[Estado]], Población[#All], 2, 0)</f>
        <v>712816</v>
      </c>
      <c r="J3557" t="s">
        <v>62</v>
      </c>
      <c r="K3557" t="s">
        <v>65</v>
      </c>
      <c r="L3557">
        <v>1</v>
      </c>
      <c r="M3557" s="2">
        <v>147</v>
      </c>
      <c r="N3557" s="2">
        <v>190</v>
      </c>
      <c r="O3557" s="2">
        <f>Ventas[[#This Row],[Cantidad]]*Ventas[[#This Row],[Costo unitario]]</f>
        <v>147</v>
      </c>
      <c r="P3557" s="2">
        <f>Ventas[[#This Row],[Cantidad]]*Ventas[[#This Row],[Precio unitario]]</f>
        <v>190</v>
      </c>
    </row>
    <row r="3558" spans="2:16" x14ac:dyDescent="0.3">
      <c r="B3558" s="1">
        <v>42388</v>
      </c>
      <c r="C3558">
        <v>2016</v>
      </c>
      <c r="D3558" t="s">
        <v>49</v>
      </c>
      <c r="E3558">
        <v>42</v>
      </c>
      <c r="F3558" t="s">
        <v>90</v>
      </c>
      <c r="G3558" t="s">
        <v>34</v>
      </c>
      <c r="H3558" t="s">
        <v>2</v>
      </c>
      <c r="I3558" s="16">
        <f>VLOOKUP(Ventas[[#This Row],[Estado]], Población[#All], 2, 0)</f>
        <v>4246000</v>
      </c>
      <c r="J3558" t="s">
        <v>62</v>
      </c>
      <c r="K3558" t="s">
        <v>73</v>
      </c>
      <c r="L3558">
        <v>3</v>
      </c>
      <c r="M3558" s="2">
        <v>21</v>
      </c>
      <c r="N3558" s="2">
        <v>29</v>
      </c>
      <c r="O3558" s="2">
        <f>Ventas[[#This Row],[Cantidad]]*Ventas[[#This Row],[Costo unitario]]</f>
        <v>63</v>
      </c>
      <c r="P3558" s="2">
        <f>Ventas[[#This Row],[Cantidad]]*Ventas[[#This Row],[Precio unitario]]</f>
        <v>87</v>
      </c>
    </row>
    <row r="3559" spans="2:16" x14ac:dyDescent="0.3">
      <c r="B3559" s="1">
        <v>42388</v>
      </c>
      <c r="C3559">
        <v>2016</v>
      </c>
      <c r="D3559" t="s">
        <v>49</v>
      </c>
      <c r="E3559">
        <v>42</v>
      </c>
      <c r="F3559" t="s">
        <v>90</v>
      </c>
      <c r="G3559" t="s">
        <v>34</v>
      </c>
      <c r="H3559" t="s">
        <v>2</v>
      </c>
      <c r="I3559" s="16">
        <f>VLOOKUP(Ventas[[#This Row],[Estado]], Población[#All], 2, 0)</f>
        <v>4246000</v>
      </c>
      <c r="J3559" t="s">
        <v>62</v>
      </c>
      <c r="K3559" t="s">
        <v>70</v>
      </c>
      <c r="L3559">
        <v>1</v>
      </c>
      <c r="M3559" s="2">
        <v>1620</v>
      </c>
      <c r="N3559" s="2">
        <v>1927</v>
      </c>
      <c r="O3559" s="2">
        <f>Ventas[[#This Row],[Cantidad]]*Ventas[[#This Row],[Costo unitario]]</f>
        <v>1620</v>
      </c>
      <c r="P3559" s="2">
        <f>Ventas[[#This Row],[Cantidad]]*Ventas[[#This Row],[Precio unitario]]</f>
        <v>1927</v>
      </c>
    </row>
    <row r="3560" spans="2:16" x14ac:dyDescent="0.3">
      <c r="B3560" s="1">
        <v>42485</v>
      </c>
      <c r="C3560">
        <v>2016</v>
      </c>
      <c r="D3560" t="s">
        <v>52</v>
      </c>
      <c r="E3560">
        <v>42</v>
      </c>
      <c r="F3560" t="s">
        <v>90</v>
      </c>
      <c r="G3560" t="s">
        <v>34</v>
      </c>
      <c r="H3560" t="s">
        <v>2</v>
      </c>
      <c r="I3560" s="16">
        <f>VLOOKUP(Ventas[[#This Row],[Estado]], Población[#All], 2, 0)</f>
        <v>4246000</v>
      </c>
      <c r="J3560" t="s">
        <v>62</v>
      </c>
      <c r="K3560" t="s">
        <v>70</v>
      </c>
      <c r="L3560">
        <v>3</v>
      </c>
      <c r="M3560" s="2">
        <v>198</v>
      </c>
      <c r="N3560" s="2">
        <v>246</v>
      </c>
      <c r="O3560" s="2">
        <f>Ventas[[#This Row],[Cantidad]]*Ventas[[#This Row],[Costo unitario]]</f>
        <v>594</v>
      </c>
      <c r="P3560" s="2">
        <f>Ventas[[#This Row],[Cantidad]]*Ventas[[#This Row],[Precio unitario]]</f>
        <v>738</v>
      </c>
    </row>
    <row r="3561" spans="2:16" x14ac:dyDescent="0.3">
      <c r="B3561" s="1">
        <v>42468</v>
      </c>
      <c r="C3561">
        <v>2016</v>
      </c>
      <c r="D3561" t="s">
        <v>52</v>
      </c>
      <c r="E3561">
        <v>41</v>
      </c>
      <c r="F3561" t="s">
        <v>89</v>
      </c>
      <c r="G3561" t="s">
        <v>34</v>
      </c>
      <c r="H3561" t="s">
        <v>2</v>
      </c>
      <c r="I3561" s="16">
        <f>VLOOKUP(Ventas[[#This Row],[Estado]], Población[#All], 2, 0)</f>
        <v>4246000</v>
      </c>
      <c r="J3561" t="s">
        <v>61</v>
      </c>
      <c r="K3561" t="s">
        <v>66</v>
      </c>
      <c r="L3561">
        <v>3</v>
      </c>
      <c r="M3561" s="2">
        <v>23.33</v>
      </c>
      <c r="N3561" s="2">
        <v>30.333333</v>
      </c>
      <c r="O3561" s="2">
        <f>Ventas[[#This Row],[Cantidad]]*Ventas[[#This Row],[Costo unitario]]</f>
        <v>69.989999999999995</v>
      </c>
      <c r="P3561" s="2">
        <f>Ventas[[#This Row],[Cantidad]]*Ventas[[#This Row],[Precio unitario]]</f>
        <v>90.999999000000003</v>
      </c>
    </row>
    <row r="3562" spans="2:16" x14ac:dyDescent="0.3">
      <c r="B3562" s="1">
        <v>42541</v>
      </c>
      <c r="C3562">
        <v>2016</v>
      </c>
      <c r="D3562" t="s">
        <v>54</v>
      </c>
      <c r="E3562">
        <v>41</v>
      </c>
      <c r="F3562" t="s">
        <v>89</v>
      </c>
      <c r="G3562" t="s">
        <v>34</v>
      </c>
      <c r="H3562" t="s">
        <v>2</v>
      </c>
      <c r="I3562" s="16">
        <f>VLOOKUP(Ventas[[#This Row],[Estado]], Población[#All], 2, 0)</f>
        <v>4246000</v>
      </c>
      <c r="J3562" t="s">
        <v>62</v>
      </c>
      <c r="K3562" t="s">
        <v>70</v>
      </c>
      <c r="L3562">
        <v>3</v>
      </c>
      <c r="M3562" s="2">
        <v>252</v>
      </c>
      <c r="N3562" s="2">
        <v>291.66666700000002</v>
      </c>
      <c r="O3562" s="2">
        <f>Ventas[[#This Row],[Cantidad]]*Ventas[[#This Row],[Costo unitario]]</f>
        <v>756</v>
      </c>
      <c r="P3562" s="2">
        <f>Ventas[[#This Row],[Cantidad]]*Ventas[[#This Row],[Precio unitario]]</f>
        <v>875.00000100000011</v>
      </c>
    </row>
    <row r="3563" spans="2:16" hidden="1" x14ac:dyDescent="0.3">
      <c r="B3563" s="1">
        <v>42273</v>
      </c>
      <c r="C3563">
        <v>2015</v>
      </c>
      <c r="D3563" t="s">
        <v>57</v>
      </c>
      <c r="E3563">
        <v>41</v>
      </c>
      <c r="F3563" t="s">
        <v>89</v>
      </c>
      <c r="G3563" t="s">
        <v>34</v>
      </c>
      <c r="H3563" t="s">
        <v>2</v>
      </c>
      <c r="I3563" s="16">
        <f>VLOOKUP(Ventas[[#This Row],[Estado]], Población[#All], 2, 0)</f>
        <v>4246000</v>
      </c>
      <c r="J3563" t="s">
        <v>61</v>
      </c>
      <c r="K3563" t="s">
        <v>66</v>
      </c>
      <c r="L3563">
        <v>3</v>
      </c>
      <c r="M3563" s="2">
        <v>221.67</v>
      </c>
      <c r="N3563" s="2">
        <v>239</v>
      </c>
      <c r="O3563" s="2">
        <f>Ventas[[#This Row],[Cantidad]]*Ventas[[#This Row],[Costo unitario]]</f>
        <v>665.01</v>
      </c>
      <c r="P3563" s="2">
        <f>Ventas[[#This Row],[Cantidad]]*Ventas[[#This Row],[Precio unitario]]</f>
        <v>717</v>
      </c>
    </row>
    <row r="3564" spans="2:16" hidden="1" x14ac:dyDescent="0.3">
      <c r="B3564" s="1">
        <v>42273</v>
      </c>
      <c r="C3564">
        <v>2015</v>
      </c>
      <c r="D3564" t="s">
        <v>57</v>
      </c>
      <c r="E3564">
        <v>41</v>
      </c>
      <c r="F3564" t="s">
        <v>89</v>
      </c>
      <c r="G3564" t="s">
        <v>34</v>
      </c>
      <c r="H3564" t="s">
        <v>2</v>
      </c>
      <c r="I3564" s="16">
        <f>VLOOKUP(Ventas[[#This Row],[Estado]], Población[#All], 2, 0)</f>
        <v>4246000</v>
      </c>
      <c r="J3564" t="s">
        <v>62</v>
      </c>
      <c r="K3564" t="s">
        <v>70</v>
      </c>
      <c r="L3564">
        <v>1</v>
      </c>
      <c r="M3564" s="2">
        <v>300</v>
      </c>
      <c r="N3564" s="2">
        <v>262</v>
      </c>
      <c r="O3564" s="2">
        <f>Ventas[[#This Row],[Cantidad]]*Ventas[[#This Row],[Costo unitario]]</f>
        <v>300</v>
      </c>
      <c r="P3564" s="2">
        <f>Ventas[[#This Row],[Cantidad]]*Ventas[[#This Row],[Precio unitario]]</f>
        <v>262</v>
      </c>
    </row>
    <row r="3565" spans="2:16" x14ac:dyDescent="0.3">
      <c r="B3565" s="1">
        <v>42371</v>
      </c>
      <c r="C3565">
        <v>2016</v>
      </c>
      <c r="D3565" t="s">
        <v>49</v>
      </c>
      <c r="E3565">
        <v>40</v>
      </c>
      <c r="F3565" t="s">
        <v>90</v>
      </c>
      <c r="G3565" t="s">
        <v>34</v>
      </c>
      <c r="H3565" t="s">
        <v>1</v>
      </c>
      <c r="I3565" s="16">
        <f>VLOOKUP(Ventas[[#This Row],[Estado]], Población[#All], 2, 0)</f>
        <v>39240000</v>
      </c>
      <c r="J3565" t="s">
        <v>61</v>
      </c>
      <c r="K3565" t="s">
        <v>64</v>
      </c>
      <c r="L3565">
        <v>2</v>
      </c>
      <c r="M3565" s="2">
        <v>437.5</v>
      </c>
      <c r="N3565" s="2">
        <v>564</v>
      </c>
      <c r="O3565" s="2">
        <f>Ventas[[#This Row],[Cantidad]]*Ventas[[#This Row],[Costo unitario]]</f>
        <v>875</v>
      </c>
      <c r="P3565" s="2">
        <f>Ventas[[#This Row],[Cantidad]]*Ventas[[#This Row],[Precio unitario]]</f>
        <v>1128</v>
      </c>
    </row>
    <row r="3566" spans="2:16" x14ac:dyDescent="0.3">
      <c r="B3566" s="1">
        <v>42372</v>
      </c>
      <c r="C3566">
        <v>2016</v>
      </c>
      <c r="D3566" t="s">
        <v>49</v>
      </c>
      <c r="E3566">
        <v>40</v>
      </c>
      <c r="F3566" t="s">
        <v>90</v>
      </c>
      <c r="G3566" t="s">
        <v>34</v>
      </c>
      <c r="H3566" t="s">
        <v>1</v>
      </c>
      <c r="I3566" s="16">
        <f>VLOOKUP(Ventas[[#This Row],[Estado]], Población[#All], 2, 0)</f>
        <v>39240000</v>
      </c>
      <c r="J3566" t="s">
        <v>61</v>
      </c>
      <c r="K3566" t="s">
        <v>64</v>
      </c>
      <c r="L3566">
        <v>1</v>
      </c>
      <c r="M3566" s="2">
        <v>76</v>
      </c>
      <c r="N3566" s="2">
        <v>94</v>
      </c>
      <c r="O3566" s="2">
        <f>Ventas[[#This Row],[Cantidad]]*Ventas[[#This Row],[Costo unitario]]</f>
        <v>76</v>
      </c>
      <c r="P3566" s="2">
        <f>Ventas[[#This Row],[Cantidad]]*Ventas[[#This Row],[Precio unitario]]</f>
        <v>94</v>
      </c>
    </row>
    <row r="3567" spans="2:16" x14ac:dyDescent="0.3">
      <c r="B3567" s="1">
        <v>42375</v>
      </c>
      <c r="C3567">
        <v>2016</v>
      </c>
      <c r="D3567" t="s">
        <v>49</v>
      </c>
      <c r="E3567">
        <v>40</v>
      </c>
      <c r="F3567" t="s">
        <v>90</v>
      </c>
      <c r="G3567" t="s">
        <v>34</v>
      </c>
      <c r="H3567" t="s">
        <v>1</v>
      </c>
      <c r="I3567" s="16">
        <f>VLOOKUP(Ventas[[#This Row],[Estado]], Población[#All], 2, 0)</f>
        <v>39240000</v>
      </c>
      <c r="J3567" t="s">
        <v>61</v>
      </c>
      <c r="K3567" t="s">
        <v>64</v>
      </c>
      <c r="L3567">
        <v>1</v>
      </c>
      <c r="M3567" s="2">
        <v>193</v>
      </c>
      <c r="N3567" s="2">
        <v>221</v>
      </c>
      <c r="O3567" s="2">
        <f>Ventas[[#This Row],[Cantidad]]*Ventas[[#This Row],[Costo unitario]]</f>
        <v>193</v>
      </c>
      <c r="P3567" s="2">
        <f>Ventas[[#This Row],[Cantidad]]*Ventas[[#This Row],[Precio unitario]]</f>
        <v>221</v>
      </c>
    </row>
    <row r="3568" spans="2:16" x14ac:dyDescent="0.3">
      <c r="B3568" s="1">
        <v>42375</v>
      </c>
      <c r="C3568">
        <v>2016</v>
      </c>
      <c r="D3568" t="s">
        <v>49</v>
      </c>
      <c r="E3568">
        <v>40</v>
      </c>
      <c r="F3568" t="s">
        <v>90</v>
      </c>
      <c r="G3568" t="s">
        <v>34</v>
      </c>
      <c r="H3568" t="s">
        <v>1</v>
      </c>
      <c r="I3568" s="16">
        <f>VLOOKUP(Ventas[[#This Row],[Estado]], Población[#All], 2, 0)</f>
        <v>39240000</v>
      </c>
      <c r="J3568" t="s">
        <v>61</v>
      </c>
      <c r="K3568" t="s">
        <v>64</v>
      </c>
      <c r="L3568">
        <v>1</v>
      </c>
      <c r="M3568" s="2">
        <v>28</v>
      </c>
      <c r="N3568" s="2">
        <v>33</v>
      </c>
      <c r="O3568" s="2">
        <f>Ventas[[#This Row],[Cantidad]]*Ventas[[#This Row],[Costo unitario]]</f>
        <v>28</v>
      </c>
      <c r="P3568" s="2">
        <f>Ventas[[#This Row],[Cantidad]]*Ventas[[#This Row],[Precio unitario]]</f>
        <v>33</v>
      </c>
    </row>
    <row r="3569" spans="2:16" x14ac:dyDescent="0.3">
      <c r="B3569" s="1">
        <v>42385</v>
      </c>
      <c r="C3569">
        <v>2016</v>
      </c>
      <c r="D3569" t="s">
        <v>49</v>
      </c>
      <c r="E3569">
        <v>40</v>
      </c>
      <c r="F3569" t="s">
        <v>90</v>
      </c>
      <c r="G3569" t="s">
        <v>34</v>
      </c>
      <c r="H3569" t="s">
        <v>1</v>
      </c>
      <c r="I3569" s="16">
        <f>VLOOKUP(Ventas[[#This Row],[Estado]], Población[#All], 2, 0)</f>
        <v>39240000</v>
      </c>
      <c r="J3569" t="s">
        <v>63</v>
      </c>
      <c r="K3569" t="s">
        <v>67</v>
      </c>
      <c r="L3569">
        <v>1</v>
      </c>
      <c r="M3569" s="2">
        <v>769</v>
      </c>
      <c r="N3569" s="2">
        <v>856</v>
      </c>
      <c r="O3569" s="2">
        <f>Ventas[[#This Row],[Cantidad]]*Ventas[[#This Row],[Costo unitario]]</f>
        <v>769</v>
      </c>
      <c r="P3569" s="2">
        <f>Ventas[[#This Row],[Cantidad]]*Ventas[[#This Row],[Precio unitario]]</f>
        <v>856</v>
      </c>
    </row>
    <row r="3570" spans="2:16" x14ac:dyDescent="0.3">
      <c r="B3570" s="1">
        <v>42385</v>
      </c>
      <c r="C3570">
        <v>2016</v>
      </c>
      <c r="D3570" t="s">
        <v>49</v>
      </c>
      <c r="E3570">
        <v>40</v>
      </c>
      <c r="F3570" t="s">
        <v>90</v>
      </c>
      <c r="G3570" t="s">
        <v>34</v>
      </c>
      <c r="H3570" t="s">
        <v>1</v>
      </c>
      <c r="I3570" s="16">
        <f>VLOOKUP(Ventas[[#This Row],[Estado]], Población[#All], 2, 0)</f>
        <v>39240000</v>
      </c>
      <c r="J3570" t="s">
        <v>61</v>
      </c>
      <c r="K3570" t="s">
        <v>64</v>
      </c>
      <c r="L3570">
        <v>2</v>
      </c>
      <c r="M3570" s="2">
        <v>330</v>
      </c>
      <c r="N3570" s="2">
        <v>391.5</v>
      </c>
      <c r="O3570" s="2">
        <f>Ventas[[#This Row],[Cantidad]]*Ventas[[#This Row],[Costo unitario]]</f>
        <v>660</v>
      </c>
      <c r="P3570" s="2">
        <f>Ventas[[#This Row],[Cantidad]]*Ventas[[#This Row],[Precio unitario]]</f>
        <v>783</v>
      </c>
    </row>
    <row r="3571" spans="2:16" x14ac:dyDescent="0.3">
      <c r="B3571" s="1">
        <v>42385</v>
      </c>
      <c r="C3571">
        <v>2016</v>
      </c>
      <c r="D3571" t="s">
        <v>49</v>
      </c>
      <c r="E3571">
        <v>40</v>
      </c>
      <c r="F3571" t="s">
        <v>90</v>
      </c>
      <c r="G3571" t="s">
        <v>34</v>
      </c>
      <c r="H3571" t="s">
        <v>1</v>
      </c>
      <c r="I3571" s="16">
        <f>VLOOKUP(Ventas[[#This Row],[Estado]], Población[#All], 2, 0)</f>
        <v>39240000</v>
      </c>
      <c r="J3571" t="s">
        <v>61</v>
      </c>
      <c r="K3571" t="s">
        <v>64</v>
      </c>
      <c r="L3571">
        <v>3</v>
      </c>
      <c r="M3571" s="2">
        <v>35</v>
      </c>
      <c r="N3571" s="2">
        <v>43.333333000000003</v>
      </c>
      <c r="O3571" s="2">
        <f>Ventas[[#This Row],[Cantidad]]*Ventas[[#This Row],[Costo unitario]]</f>
        <v>105</v>
      </c>
      <c r="P3571" s="2">
        <f>Ventas[[#This Row],[Cantidad]]*Ventas[[#This Row],[Precio unitario]]</f>
        <v>129.999999</v>
      </c>
    </row>
    <row r="3572" spans="2:16" x14ac:dyDescent="0.3">
      <c r="B3572" s="1">
        <v>42389</v>
      </c>
      <c r="C3572">
        <v>2016</v>
      </c>
      <c r="D3572" t="s">
        <v>49</v>
      </c>
      <c r="E3572">
        <v>40</v>
      </c>
      <c r="F3572" t="s">
        <v>90</v>
      </c>
      <c r="G3572" t="s">
        <v>34</v>
      </c>
      <c r="H3572" t="s">
        <v>1</v>
      </c>
      <c r="I3572" s="16">
        <f>VLOOKUP(Ventas[[#This Row],[Estado]], Población[#All], 2, 0)</f>
        <v>39240000</v>
      </c>
      <c r="J3572" t="s">
        <v>61</v>
      </c>
      <c r="K3572" t="s">
        <v>64</v>
      </c>
      <c r="L3572">
        <v>1</v>
      </c>
      <c r="M3572" s="2">
        <v>100</v>
      </c>
      <c r="N3572" s="2">
        <v>116</v>
      </c>
      <c r="O3572" s="2">
        <f>Ventas[[#This Row],[Cantidad]]*Ventas[[#This Row],[Costo unitario]]</f>
        <v>100</v>
      </c>
      <c r="P3572" s="2">
        <f>Ventas[[#This Row],[Cantidad]]*Ventas[[#This Row],[Precio unitario]]</f>
        <v>116</v>
      </c>
    </row>
    <row r="3573" spans="2:16" x14ac:dyDescent="0.3">
      <c r="B3573" s="1">
        <v>42392</v>
      </c>
      <c r="C3573">
        <v>2016</v>
      </c>
      <c r="D3573" t="s">
        <v>49</v>
      </c>
      <c r="E3573">
        <v>40</v>
      </c>
      <c r="F3573" t="s">
        <v>90</v>
      </c>
      <c r="G3573" t="s">
        <v>34</v>
      </c>
      <c r="H3573" t="s">
        <v>1</v>
      </c>
      <c r="I3573" s="16">
        <f>VLOOKUP(Ventas[[#This Row],[Estado]], Población[#All], 2, 0)</f>
        <v>39240000</v>
      </c>
      <c r="J3573" t="s">
        <v>63</v>
      </c>
      <c r="K3573" t="s">
        <v>67</v>
      </c>
      <c r="L3573">
        <v>3</v>
      </c>
      <c r="M3573" s="2">
        <v>765</v>
      </c>
      <c r="N3573" s="2">
        <v>858.33333300000004</v>
      </c>
      <c r="O3573" s="2">
        <f>Ventas[[#This Row],[Cantidad]]*Ventas[[#This Row],[Costo unitario]]</f>
        <v>2295</v>
      </c>
      <c r="P3573" s="2">
        <f>Ventas[[#This Row],[Cantidad]]*Ventas[[#This Row],[Precio unitario]]</f>
        <v>2574.9999990000001</v>
      </c>
    </row>
    <row r="3574" spans="2:16" x14ac:dyDescent="0.3">
      <c r="B3574" s="1">
        <v>42392</v>
      </c>
      <c r="C3574">
        <v>2016</v>
      </c>
      <c r="D3574" t="s">
        <v>49</v>
      </c>
      <c r="E3574">
        <v>40</v>
      </c>
      <c r="F3574" t="s">
        <v>90</v>
      </c>
      <c r="G3574" t="s">
        <v>34</v>
      </c>
      <c r="H3574" t="s">
        <v>1</v>
      </c>
      <c r="I3574" s="16">
        <f>VLOOKUP(Ventas[[#This Row],[Estado]], Población[#All], 2, 0)</f>
        <v>39240000</v>
      </c>
      <c r="J3574" t="s">
        <v>61</v>
      </c>
      <c r="K3574" t="s">
        <v>64</v>
      </c>
      <c r="L3574">
        <v>3</v>
      </c>
      <c r="M3574" s="2">
        <v>19</v>
      </c>
      <c r="N3574" s="2">
        <v>22.333333</v>
      </c>
      <c r="O3574" s="2">
        <f>Ventas[[#This Row],[Cantidad]]*Ventas[[#This Row],[Costo unitario]]</f>
        <v>57</v>
      </c>
      <c r="P3574" s="2">
        <f>Ventas[[#This Row],[Cantidad]]*Ventas[[#This Row],[Precio unitario]]</f>
        <v>66.999999000000003</v>
      </c>
    </row>
    <row r="3575" spans="2:16" x14ac:dyDescent="0.3">
      <c r="B3575" s="1">
        <v>42397</v>
      </c>
      <c r="C3575">
        <v>2016</v>
      </c>
      <c r="D3575" t="s">
        <v>49</v>
      </c>
      <c r="E3575">
        <v>40</v>
      </c>
      <c r="F3575" t="s">
        <v>90</v>
      </c>
      <c r="G3575" t="s">
        <v>34</v>
      </c>
      <c r="H3575" t="s">
        <v>1</v>
      </c>
      <c r="I3575" s="16">
        <f>VLOOKUP(Ventas[[#This Row],[Estado]], Población[#All], 2, 0)</f>
        <v>39240000</v>
      </c>
      <c r="J3575" t="s">
        <v>61</v>
      </c>
      <c r="K3575" t="s">
        <v>64</v>
      </c>
      <c r="L3575">
        <v>1</v>
      </c>
      <c r="M3575" s="2">
        <v>140</v>
      </c>
      <c r="N3575" s="2">
        <v>174</v>
      </c>
      <c r="O3575" s="2">
        <f>Ventas[[#This Row],[Cantidad]]*Ventas[[#This Row],[Costo unitario]]</f>
        <v>140</v>
      </c>
      <c r="P3575" s="2">
        <f>Ventas[[#This Row],[Cantidad]]*Ventas[[#This Row],[Precio unitario]]</f>
        <v>174</v>
      </c>
    </row>
    <row r="3576" spans="2:16" x14ac:dyDescent="0.3">
      <c r="B3576" s="1">
        <v>42399</v>
      </c>
      <c r="C3576">
        <v>2016</v>
      </c>
      <c r="D3576" t="s">
        <v>49</v>
      </c>
      <c r="E3576">
        <v>40</v>
      </c>
      <c r="F3576" t="s">
        <v>90</v>
      </c>
      <c r="G3576" t="s">
        <v>34</v>
      </c>
      <c r="H3576" t="s">
        <v>1</v>
      </c>
      <c r="I3576" s="16">
        <f>VLOOKUP(Ventas[[#This Row],[Estado]], Población[#All], 2, 0)</f>
        <v>39240000</v>
      </c>
      <c r="J3576" t="s">
        <v>61</v>
      </c>
      <c r="K3576" t="s">
        <v>64</v>
      </c>
      <c r="L3576">
        <v>2</v>
      </c>
      <c r="M3576" s="2">
        <v>45</v>
      </c>
      <c r="N3576" s="2">
        <v>55.5</v>
      </c>
      <c r="O3576" s="2">
        <f>Ventas[[#This Row],[Cantidad]]*Ventas[[#This Row],[Costo unitario]]</f>
        <v>90</v>
      </c>
      <c r="P3576" s="2">
        <f>Ventas[[#This Row],[Cantidad]]*Ventas[[#This Row],[Precio unitario]]</f>
        <v>111</v>
      </c>
    </row>
    <row r="3577" spans="2:16" x14ac:dyDescent="0.3">
      <c r="B3577" s="1">
        <v>42404</v>
      </c>
      <c r="C3577">
        <v>2016</v>
      </c>
      <c r="D3577" t="s">
        <v>50</v>
      </c>
      <c r="E3577">
        <v>40</v>
      </c>
      <c r="F3577" t="s">
        <v>90</v>
      </c>
      <c r="G3577" t="s">
        <v>34</v>
      </c>
      <c r="H3577" t="s">
        <v>1</v>
      </c>
      <c r="I3577" s="16">
        <f>VLOOKUP(Ventas[[#This Row],[Estado]], Población[#All], 2, 0)</f>
        <v>39240000</v>
      </c>
      <c r="J3577" t="s">
        <v>63</v>
      </c>
      <c r="K3577" t="s">
        <v>67</v>
      </c>
      <c r="L3577">
        <v>3</v>
      </c>
      <c r="M3577" s="2">
        <v>188.33</v>
      </c>
      <c r="N3577" s="2">
        <v>213</v>
      </c>
      <c r="O3577" s="2">
        <f>Ventas[[#This Row],[Cantidad]]*Ventas[[#This Row],[Costo unitario]]</f>
        <v>564.99</v>
      </c>
      <c r="P3577" s="2">
        <f>Ventas[[#This Row],[Cantidad]]*Ventas[[#This Row],[Precio unitario]]</f>
        <v>639</v>
      </c>
    </row>
    <row r="3578" spans="2:16" x14ac:dyDescent="0.3">
      <c r="B3578" s="1">
        <v>42404</v>
      </c>
      <c r="C3578">
        <v>2016</v>
      </c>
      <c r="D3578" t="s">
        <v>50</v>
      </c>
      <c r="E3578">
        <v>40</v>
      </c>
      <c r="F3578" t="s">
        <v>90</v>
      </c>
      <c r="G3578" t="s">
        <v>34</v>
      </c>
      <c r="H3578" t="s">
        <v>1</v>
      </c>
      <c r="I3578" s="16">
        <f>VLOOKUP(Ventas[[#This Row],[Estado]], Población[#All], 2, 0)</f>
        <v>39240000</v>
      </c>
      <c r="J3578" t="s">
        <v>61</v>
      </c>
      <c r="K3578" t="s">
        <v>64</v>
      </c>
      <c r="L3578">
        <v>1</v>
      </c>
      <c r="M3578" s="2">
        <v>725</v>
      </c>
      <c r="N3578" s="2">
        <v>1008</v>
      </c>
      <c r="O3578" s="2">
        <f>Ventas[[#This Row],[Cantidad]]*Ventas[[#This Row],[Costo unitario]]</f>
        <v>725</v>
      </c>
      <c r="P3578" s="2">
        <f>Ventas[[#This Row],[Cantidad]]*Ventas[[#This Row],[Precio unitario]]</f>
        <v>1008</v>
      </c>
    </row>
    <row r="3579" spans="2:16" x14ac:dyDescent="0.3">
      <c r="B3579" s="1">
        <v>42420</v>
      </c>
      <c r="C3579">
        <v>2016</v>
      </c>
      <c r="D3579" t="s">
        <v>50</v>
      </c>
      <c r="E3579">
        <v>40</v>
      </c>
      <c r="F3579" t="s">
        <v>90</v>
      </c>
      <c r="G3579" t="s">
        <v>34</v>
      </c>
      <c r="H3579" t="s">
        <v>1</v>
      </c>
      <c r="I3579" s="16">
        <f>VLOOKUP(Ventas[[#This Row],[Estado]], Población[#All], 2, 0)</f>
        <v>39240000</v>
      </c>
      <c r="J3579" t="s">
        <v>63</v>
      </c>
      <c r="K3579" t="s">
        <v>67</v>
      </c>
      <c r="L3579">
        <v>1</v>
      </c>
      <c r="M3579" s="2">
        <v>2295</v>
      </c>
      <c r="N3579" s="2">
        <v>2130</v>
      </c>
      <c r="O3579" s="2">
        <f>Ventas[[#This Row],[Cantidad]]*Ventas[[#This Row],[Costo unitario]]</f>
        <v>2295</v>
      </c>
      <c r="P3579" s="2">
        <f>Ventas[[#This Row],[Cantidad]]*Ventas[[#This Row],[Precio unitario]]</f>
        <v>2130</v>
      </c>
    </row>
    <row r="3580" spans="2:16" x14ac:dyDescent="0.3">
      <c r="B3580" s="1">
        <v>42420</v>
      </c>
      <c r="C3580">
        <v>2016</v>
      </c>
      <c r="D3580" t="s">
        <v>50</v>
      </c>
      <c r="E3580">
        <v>40</v>
      </c>
      <c r="F3580" t="s">
        <v>90</v>
      </c>
      <c r="G3580" t="s">
        <v>34</v>
      </c>
      <c r="H3580" t="s">
        <v>1</v>
      </c>
      <c r="I3580" s="16">
        <f>VLOOKUP(Ventas[[#This Row],[Estado]], Población[#All], 2, 0)</f>
        <v>39240000</v>
      </c>
      <c r="J3580" t="s">
        <v>61</v>
      </c>
      <c r="K3580" t="s">
        <v>64</v>
      </c>
      <c r="L3580">
        <v>1</v>
      </c>
      <c r="M3580" s="2">
        <v>62</v>
      </c>
      <c r="N3580" s="2">
        <v>73</v>
      </c>
      <c r="O3580" s="2">
        <f>Ventas[[#This Row],[Cantidad]]*Ventas[[#This Row],[Costo unitario]]</f>
        <v>62</v>
      </c>
      <c r="P3580" s="2">
        <f>Ventas[[#This Row],[Cantidad]]*Ventas[[#This Row],[Precio unitario]]</f>
        <v>73</v>
      </c>
    </row>
    <row r="3581" spans="2:16" x14ac:dyDescent="0.3">
      <c r="B3581" s="1">
        <v>42420</v>
      </c>
      <c r="C3581">
        <v>2016</v>
      </c>
      <c r="D3581" t="s">
        <v>50</v>
      </c>
      <c r="E3581">
        <v>40</v>
      </c>
      <c r="F3581" t="s">
        <v>90</v>
      </c>
      <c r="G3581" t="s">
        <v>34</v>
      </c>
      <c r="H3581" t="s">
        <v>1</v>
      </c>
      <c r="I3581" s="16">
        <f>VLOOKUP(Ventas[[#This Row],[Estado]], Población[#All], 2, 0)</f>
        <v>39240000</v>
      </c>
      <c r="J3581" t="s">
        <v>63</v>
      </c>
      <c r="K3581" t="s">
        <v>67</v>
      </c>
      <c r="L3581">
        <v>3</v>
      </c>
      <c r="M3581" s="2">
        <v>765</v>
      </c>
      <c r="N3581" s="2">
        <v>767</v>
      </c>
      <c r="O3581" s="2">
        <f>Ventas[[#This Row],[Cantidad]]*Ventas[[#This Row],[Costo unitario]]</f>
        <v>2295</v>
      </c>
      <c r="P3581" s="2">
        <f>Ventas[[#This Row],[Cantidad]]*Ventas[[#This Row],[Precio unitario]]</f>
        <v>2301</v>
      </c>
    </row>
    <row r="3582" spans="2:16" x14ac:dyDescent="0.3">
      <c r="B3582" s="1">
        <v>42435</v>
      </c>
      <c r="C3582">
        <v>2016</v>
      </c>
      <c r="D3582" t="s">
        <v>51</v>
      </c>
      <c r="E3582">
        <v>40</v>
      </c>
      <c r="F3582" t="s">
        <v>90</v>
      </c>
      <c r="G3582" t="s">
        <v>34</v>
      </c>
      <c r="H3582" t="s">
        <v>1</v>
      </c>
      <c r="I3582" s="16">
        <f>VLOOKUP(Ventas[[#This Row],[Estado]], Población[#All], 2, 0)</f>
        <v>39240000</v>
      </c>
      <c r="J3582" t="s">
        <v>63</v>
      </c>
      <c r="K3582" t="s">
        <v>67</v>
      </c>
      <c r="L3582">
        <v>3</v>
      </c>
      <c r="M3582" s="2">
        <v>256.33</v>
      </c>
      <c r="N3582" s="2">
        <v>261</v>
      </c>
      <c r="O3582" s="2">
        <f>Ventas[[#This Row],[Cantidad]]*Ventas[[#This Row],[Costo unitario]]</f>
        <v>768.99</v>
      </c>
      <c r="P3582" s="2">
        <f>Ventas[[#This Row],[Cantidad]]*Ventas[[#This Row],[Precio unitario]]</f>
        <v>783</v>
      </c>
    </row>
    <row r="3583" spans="2:16" x14ac:dyDescent="0.3">
      <c r="B3583" s="1">
        <v>42441</v>
      </c>
      <c r="C3583">
        <v>2016</v>
      </c>
      <c r="D3583" t="s">
        <v>51</v>
      </c>
      <c r="E3583">
        <v>40</v>
      </c>
      <c r="F3583" t="s">
        <v>90</v>
      </c>
      <c r="G3583" t="s">
        <v>34</v>
      </c>
      <c r="H3583" t="s">
        <v>1</v>
      </c>
      <c r="I3583" s="16">
        <f>VLOOKUP(Ventas[[#This Row],[Estado]], Población[#All], 2, 0)</f>
        <v>39240000</v>
      </c>
      <c r="J3583" t="s">
        <v>63</v>
      </c>
      <c r="K3583" t="s">
        <v>67</v>
      </c>
      <c r="L3583">
        <v>3</v>
      </c>
      <c r="M3583" s="2">
        <v>773.33</v>
      </c>
      <c r="N3583" s="2">
        <v>746.66666699999996</v>
      </c>
      <c r="O3583" s="2">
        <f>Ventas[[#This Row],[Cantidad]]*Ventas[[#This Row],[Costo unitario]]</f>
        <v>2319.9900000000002</v>
      </c>
      <c r="P3583" s="2">
        <f>Ventas[[#This Row],[Cantidad]]*Ventas[[#This Row],[Precio unitario]]</f>
        <v>2240.0000009999999</v>
      </c>
    </row>
    <row r="3584" spans="2:16" x14ac:dyDescent="0.3">
      <c r="B3584" s="1">
        <v>42441</v>
      </c>
      <c r="C3584">
        <v>2016</v>
      </c>
      <c r="D3584" t="s">
        <v>51</v>
      </c>
      <c r="E3584">
        <v>40</v>
      </c>
      <c r="F3584" t="s">
        <v>90</v>
      </c>
      <c r="G3584" t="s">
        <v>34</v>
      </c>
      <c r="H3584" t="s">
        <v>1</v>
      </c>
      <c r="I3584" s="16">
        <f>VLOOKUP(Ventas[[#This Row],[Estado]], Población[#All], 2, 0)</f>
        <v>39240000</v>
      </c>
      <c r="J3584" t="s">
        <v>61</v>
      </c>
      <c r="K3584" t="s">
        <v>64</v>
      </c>
      <c r="L3584">
        <v>3</v>
      </c>
      <c r="M3584" s="2">
        <v>36</v>
      </c>
      <c r="N3584" s="2">
        <v>46.333333000000003</v>
      </c>
      <c r="O3584" s="2">
        <f>Ventas[[#This Row],[Cantidad]]*Ventas[[#This Row],[Costo unitario]]</f>
        <v>108</v>
      </c>
      <c r="P3584" s="2">
        <f>Ventas[[#This Row],[Cantidad]]*Ventas[[#This Row],[Precio unitario]]</f>
        <v>138.999999</v>
      </c>
    </row>
    <row r="3585" spans="2:16" x14ac:dyDescent="0.3">
      <c r="B3585" s="1">
        <v>42444</v>
      </c>
      <c r="C3585">
        <v>2016</v>
      </c>
      <c r="D3585" t="s">
        <v>51</v>
      </c>
      <c r="E3585">
        <v>40</v>
      </c>
      <c r="F3585" t="s">
        <v>90</v>
      </c>
      <c r="G3585" t="s">
        <v>34</v>
      </c>
      <c r="H3585" t="s">
        <v>1</v>
      </c>
      <c r="I3585" s="16">
        <f>VLOOKUP(Ventas[[#This Row],[Estado]], Población[#All], 2, 0)</f>
        <v>39240000</v>
      </c>
      <c r="J3585" t="s">
        <v>61</v>
      </c>
      <c r="K3585" t="s">
        <v>64</v>
      </c>
      <c r="L3585">
        <v>3</v>
      </c>
      <c r="M3585" s="2">
        <v>216.67</v>
      </c>
      <c r="N3585" s="2">
        <v>239</v>
      </c>
      <c r="O3585" s="2">
        <f>Ventas[[#This Row],[Cantidad]]*Ventas[[#This Row],[Costo unitario]]</f>
        <v>650.01</v>
      </c>
      <c r="P3585" s="2">
        <f>Ventas[[#This Row],[Cantidad]]*Ventas[[#This Row],[Precio unitario]]</f>
        <v>717</v>
      </c>
    </row>
    <row r="3586" spans="2:16" x14ac:dyDescent="0.3">
      <c r="B3586" s="1">
        <v>42444</v>
      </c>
      <c r="C3586">
        <v>2016</v>
      </c>
      <c r="D3586" t="s">
        <v>51</v>
      </c>
      <c r="E3586">
        <v>40</v>
      </c>
      <c r="F3586" t="s">
        <v>90</v>
      </c>
      <c r="G3586" t="s">
        <v>34</v>
      </c>
      <c r="H3586" t="s">
        <v>1</v>
      </c>
      <c r="I3586" s="16">
        <f>VLOOKUP(Ventas[[#This Row],[Estado]], Población[#All], 2, 0)</f>
        <v>39240000</v>
      </c>
      <c r="J3586" t="s">
        <v>61</v>
      </c>
      <c r="K3586" t="s">
        <v>64</v>
      </c>
      <c r="L3586">
        <v>3</v>
      </c>
      <c r="M3586" s="2">
        <v>35</v>
      </c>
      <c r="N3586" s="2">
        <v>38.333333000000003</v>
      </c>
      <c r="O3586" s="2">
        <f>Ventas[[#This Row],[Cantidad]]*Ventas[[#This Row],[Costo unitario]]</f>
        <v>105</v>
      </c>
      <c r="P3586" s="2">
        <f>Ventas[[#This Row],[Cantidad]]*Ventas[[#This Row],[Precio unitario]]</f>
        <v>114.999999</v>
      </c>
    </row>
    <row r="3587" spans="2:16" x14ac:dyDescent="0.3">
      <c r="B3587" s="1">
        <v>42444</v>
      </c>
      <c r="C3587">
        <v>2016</v>
      </c>
      <c r="D3587" t="s">
        <v>51</v>
      </c>
      <c r="E3587">
        <v>40</v>
      </c>
      <c r="F3587" t="s">
        <v>90</v>
      </c>
      <c r="G3587" t="s">
        <v>34</v>
      </c>
      <c r="H3587" t="s">
        <v>1</v>
      </c>
      <c r="I3587" s="16">
        <f>VLOOKUP(Ventas[[#This Row],[Estado]], Población[#All], 2, 0)</f>
        <v>39240000</v>
      </c>
      <c r="J3587" t="s">
        <v>61</v>
      </c>
      <c r="K3587" t="s">
        <v>64</v>
      </c>
      <c r="L3587">
        <v>1</v>
      </c>
      <c r="M3587" s="2">
        <v>32</v>
      </c>
      <c r="N3587" s="2">
        <v>37</v>
      </c>
      <c r="O3587" s="2">
        <f>Ventas[[#This Row],[Cantidad]]*Ventas[[#This Row],[Costo unitario]]</f>
        <v>32</v>
      </c>
      <c r="P3587" s="2">
        <f>Ventas[[#This Row],[Cantidad]]*Ventas[[#This Row],[Precio unitario]]</f>
        <v>37</v>
      </c>
    </row>
    <row r="3588" spans="2:16" x14ac:dyDescent="0.3">
      <c r="B3588" s="1">
        <v>42444</v>
      </c>
      <c r="C3588">
        <v>2016</v>
      </c>
      <c r="D3588" t="s">
        <v>51</v>
      </c>
      <c r="E3588">
        <v>40</v>
      </c>
      <c r="F3588" t="s">
        <v>90</v>
      </c>
      <c r="G3588" t="s">
        <v>34</v>
      </c>
      <c r="H3588" t="s">
        <v>1</v>
      </c>
      <c r="I3588" s="16">
        <f>VLOOKUP(Ventas[[#This Row],[Estado]], Población[#All], 2, 0)</f>
        <v>39240000</v>
      </c>
      <c r="J3588" t="s">
        <v>61</v>
      </c>
      <c r="K3588" t="s">
        <v>64</v>
      </c>
      <c r="L3588">
        <v>2</v>
      </c>
      <c r="M3588" s="2">
        <v>34</v>
      </c>
      <c r="N3588" s="2">
        <v>38</v>
      </c>
      <c r="O3588" s="2">
        <f>Ventas[[#This Row],[Cantidad]]*Ventas[[#This Row],[Costo unitario]]</f>
        <v>68</v>
      </c>
      <c r="P3588" s="2">
        <f>Ventas[[#This Row],[Cantidad]]*Ventas[[#This Row],[Precio unitario]]</f>
        <v>76</v>
      </c>
    </row>
    <row r="3589" spans="2:16" x14ac:dyDescent="0.3">
      <c r="B3589" s="1">
        <v>42450</v>
      </c>
      <c r="C3589">
        <v>2016</v>
      </c>
      <c r="D3589" t="s">
        <v>51</v>
      </c>
      <c r="E3589">
        <v>40</v>
      </c>
      <c r="F3589" t="s">
        <v>90</v>
      </c>
      <c r="G3589" t="s">
        <v>34</v>
      </c>
      <c r="H3589" t="s">
        <v>1</v>
      </c>
      <c r="I3589" s="16">
        <f>VLOOKUP(Ventas[[#This Row],[Estado]], Población[#All], 2, 0)</f>
        <v>39240000</v>
      </c>
      <c r="J3589" t="s">
        <v>61</v>
      </c>
      <c r="K3589" t="s">
        <v>64</v>
      </c>
      <c r="L3589">
        <v>1</v>
      </c>
      <c r="M3589" s="2">
        <v>25</v>
      </c>
      <c r="N3589" s="2">
        <v>30</v>
      </c>
      <c r="O3589" s="2">
        <f>Ventas[[#This Row],[Cantidad]]*Ventas[[#This Row],[Costo unitario]]</f>
        <v>25</v>
      </c>
      <c r="P3589" s="2">
        <f>Ventas[[#This Row],[Cantidad]]*Ventas[[#This Row],[Precio unitario]]</f>
        <v>30</v>
      </c>
    </row>
    <row r="3590" spans="2:16" x14ac:dyDescent="0.3">
      <c r="B3590" s="1">
        <v>42452</v>
      </c>
      <c r="C3590">
        <v>2016</v>
      </c>
      <c r="D3590" t="s">
        <v>51</v>
      </c>
      <c r="E3590">
        <v>40</v>
      </c>
      <c r="F3590" t="s">
        <v>90</v>
      </c>
      <c r="G3590" t="s">
        <v>34</v>
      </c>
      <c r="H3590" t="s">
        <v>1</v>
      </c>
      <c r="I3590" s="16">
        <f>VLOOKUP(Ventas[[#This Row],[Estado]], Población[#All], 2, 0)</f>
        <v>39240000</v>
      </c>
      <c r="J3590" t="s">
        <v>63</v>
      </c>
      <c r="K3590" t="s">
        <v>67</v>
      </c>
      <c r="L3590">
        <v>3</v>
      </c>
      <c r="M3590" s="2">
        <v>256.33</v>
      </c>
      <c r="N3590" s="2">
        <v>271</v>
      </c>
      <c r="O3590" s="2">
        <f>Ventas[[#This Row],[Cantidad]]*Ventas[[#This Row],[Costo unitario]]</f>
        <v>768.99</v>
      </c>
      <c r="P3590" s="2">
        <f>Ventas[[#This Row],[Cantidad]]*Ventas[[#This Row],[Precio unitario]]</f>
        <v>813</v>
      </c>
    </row>
    <row r="3591" spans="2:16" x14ac:dyDescent="0.3">
      <c r="B3591" s="1">
        <v>42456</v>
      </c>
      <c r="C3591">
        <v>2016</v>
      </c>
      <c r="D3591" t="s">
        <v>51</v>
      </c>
      <c r="E3591">
        <v>40</v>
      </c>
      <c r="F3591" t="s">
        <v>90</v>
      </c>
      <c r="G3591" t="s">
        <v>34</v>
      </c>
      <c r="H3591" t="s">
        <v>1</v>
      </c>
      <c r="I3591" s="16">
        <f>VLOOKUP(Ventas[[#This Row],[Estado]], Población[#All], 2, 0)</f>
        <v>39240000</v>
      </c>
      <c r="J3591" t="s">
        <v>61</v>
      </c>
      <c r="K3591" t="s">
        <v>64</v>
      </c>
      <c r="L3591">
        <v>3</v>
      </c>
      <c r="M3591" s="2">
        <v>216.67</v>
      </c>
      <c r="N3591" s="2">
        <v>255</v>
      </c>
      <c r="O3591" s="2">
        <f>Ventas[[#This Row],[Cantidad]]*Ventas[[#This Row],[Costo unitario]]</f>
        <v>650.01</v>
      </c>
      <c r="P3591" s="2">
        <f>Ventas[[#This Row],[Cantidad]]*Ventas[[#This Row],[Precio unitario]]</f>
        <v>765</v>
      </c>
    </row>
    <row r="3592" spans="2:16" x14ac:dyDescent="0.3">
      <c r="B3592" s="1">
        <v>42456</v>
      </c>
      <c r="C3592">
        <v>2016</v>
      </c>
      <c r="D3592" t="s">
        <v>51</v>
      </c>
      <c r="E3592">
        <v>40</v>
      </c>
      <c r="F3592" t="s">
        <v>90</v>
      </c>
      <c r="G3592" t="s">
        <v>34</v>
      </c>
      <c r="H3592" t="s">
        <v>1</v>
      </c>
      <c r="I3592" s="16">
        <f>VLOOKUP(Ventas[[#This Row],[Estado]], Población[#All], 2, 0)</f>
        <v>39240000</v>
      </c>
      <c r="J3592" t="s">
        <v>61</v>
      </c>
      <c r="K3592" t="s">
        <v>64</v>
      </c>
      <c r="L3592">
        <v>1</v>
      </c>
      <c r="M3592" s="2">
        <v>55</v>
      </c>
      <c r="N3592" s="2">
        <v>68</v>
      </c>
      <c r="O3592" s="2">
        <f>Ventas[[#This Row],[Cantidad]]*Ventas[[#This Row],[Costo unitario]]</f>
        <v>55</v>
      </c>
      <c r="P3592" s="2">
        <f>Ventas[[#This Row],[Cantidad]]*Ventas[[#This Row],[Precio unitario]]</f>
        <v>68</v>
      </c>
    </row>
    <row r="3593" spans="2:16" x14ac:dyDescent="0.3">
      <c r="B3593" s="1">
        <v>42460</v>
      </c>
      <c r="C3593">
        <v>2016</v>
      </c>
      <c r="D3593" t="s">
        <v>51</v>
      </c>
      <c r="E3593">
        <v>40</v>
      </c>
      <c r="F3593" t="s">
        <v>90</v>
      </c>
      <c r="G3593" t="s">
        <v>34</v>
      </c>
      <c r="H3593" t="s">
        <v>1</v>
      </c>
      <c r="I3593" s="16">
        <f>VLOOKUP(Ventas[[#This Row],[Estado]], Población[#All], 2, 0)</f>
        <v>39240000</v>
      </c>
      <c r="J3593" t="s">
        <v>63</v>
      </c>
      <c r="K3593" t="s">
        <v>67</v>
      </c>
      <c r="L3593">
        <v>2</v>
      </c>
      <c r="M3593" s="2">
        <v>384.5</v>
      </c>
      <c r="N3593" s="2">
        <v>422</v>
      </c>
      <c r="O3593" s="2">
        <f>Ventas[[#This Row],[Cantidad]]*Ventas[[#This Row],[Costo unitario]]</f>
        <v>769</v>
      </c>
      <c r="P3593" s="2">
        <f>Ventas[[#This Row],[Cantidad]]*Ventas[[#This Row],[Precio unitario]]</f>
        <v>844</v>
      </c>
    </row>
    <row r="3594" spans="2:16" x14ac:dyDescent="0.3">
      <c r="B3594" s="1">
        <v>42466</v>
      </c>
      <c r="C3594">
        <v>2016</v>
      </c>
      <c r="D3594" t="s">
        <v>52</v>
      </c>
      <c r="E3594">
        <v>40</v>
      </c>
      <c r="F3594" t="s">
        <v>90</v>
      </c>
      <c r="G3594" t="s">
        <v>34</v>
      </c>
      <c r="H3594" t="s">
        <v>1</v>
      </c>
      <c r="I3594" s="16">
        <f>VLOOKUP(Ventas[[#This Row],[Estado]], Población[#All], 2, 0)</f>
        <v>39240000</v>
      </c>
      <c r="J3594" t="s">
        <v>61</v>
      </c>
      <c r="K3594" t="s">
        <v>64</v>
      </c>
      <c r="L3594">
        <v>2</v>
      </c>
      <c r="M3594" s="2">
        <v>161</v>
      </c>
      <c r="N3594" s="2">
        <v>180.5</v>
      </c>
      <c r="O3594" s="2">
        <f>Ventas[[#This Row],[Cantidad]]*Ventas[[#This Row],[Costo unitario]]</f>
        <v>322</v>
      </c>
      <c r="P3594" s="2">
        <f>Ventas[[#This Row],[Cantidad]]*Ventas[[#This Row],[Precio unitario]]</f>
        <v>361</v>
      </c>
    </row>
    <row r="3595" spans="2:16" x14ac:dyDescent="0.3">
      <c r="B3595" s="1">
        <v>42466</v>
      </c>
      <c r="C3595">
        <v>2016</v>
      </c>
      <c r="D3595" t="s">
        <v>52</v>
      </c>
      <c r="E3595">
        <v>40</v>
      </c>
      <c r="F3595" t="s">
        <v>90</v>
      </c>
      <c r="G3595" t="s">
        <v>34</v>
      </c>
      <c r="H3595" t="s">
        <v>1</v>
      </c>
      <c r="I3595" s="16">
        <f>VLOOKUP(Ventas[[#This Row],[Estado]], Población[#All], 2, 0)</f>
        <v>39240000</v>
      </c>
      <c r="J3595" t="s">
        <v>61</v>
      </c>
      <c r="K3595" t="s">
        <v>64</v>
      </c>
      <c r="L3595">
        <v>1</v>
      </c>
      <c r="M3595" s="2">
        <v>4</v>
      </c>
      <c r="N3595" s="2">
        <v>5</v>
      </c>
      <c r="O3595" s="2">
        <f>Ventas[[#This Row],[Cantidad]]*Ventas[[#This Row],[Costo unitario]]</f>
        <v>4</v>
      </c>
      <c r="P3595" s="2">
        <f>Ventas[[#This Row],[Cantidad]]*Ventas[[#This Row],[Precio unitario]]</f>
        <v>5</v>
      </c>
    </row>
    <row r="3596" spans="2:16" x14ac:dyDescent="0.3">
      <c r="B3596" s="1">
        <v>42466</v>
      </c>
      <c r="C3596">
        <v>2016</v>
      </c>
      <c r="D3596" t="s">
        <v>52</v>
      </c>
      <c r="E3596">
        <v>40</v>
      </c>
      <c r="F3596" t="s">
        <v>90</v>
      </c>
      <c r="G3596" t="s">
        <v>34</v>
      </c>
      <c r="H3596" t="s">
        <v>1</v>
      </c>
      <c r="I3596" s="16">
        <f>VLOOKUP(Ventas[[#This Row],[Estado]], Población[#All], 2, 0)</f>
        <v>39240000</v>
      </c>
      <c r="J3596" t="s">
        <v>61</v>
      </c>
      <c r="K3596" t="s">
        <v>64</v>
      </c>
      <c r="L3596">
        <v>2</v>
      </c>
      <c r="M3596" s="2">
        <v>19.5</v>
      </c>
      <c r="N3596" s="2">
        <v>24</v>
      </c>
      <c r="O3596" s="2">
        <f>Ventas[[#This Row],[Cantidad]]*Ventas[[#This Row],[Costo unitario]]</f>
        <v>39</v>
      </c>
      <c r="P3596" s="2">
        <f>Ventas[[#This Row],[Cantidad]]*Ventas[[#This Row],[Precio unitario]]</f>
        <v>48</v>
      </c>
    </row>
    <row r="3597" spans="2:16" x14ac:dyDescent="0.3">
      <c r="B3597" s="1">
        <v>42470</v>
      </c>
      <c r="C3597">
        <v>2016</v>
      </c>
      <c r="D3597" t="s">
        <v>52</v>
      </c>
      <c r="E3597">
        <v>40</v>
      </c>
      <c r="F3597" t="s">
        <v>90</v>
      </c>
      <c r="G3597" t="s">
        <v>34</v>
      </c>
      <c r="H3597" t="s">
        <v>1</v>
      </c>
      <c r="I3597" s="16">
        <f>VLOOKUP(Ventas[[#This Row],[Estado]], Población[#All], 2, 0)</f>
        <v>39240000</v>
      </c>
      <c r="J3597" t="s">
        <v>61</v>
      </c>
      <c r="K3597" t="s">
        <v>64</v>
      </c>
      <c r="L3597">
        <v>2</v>
      </c>
      <c r="M3597" s="2">
        <v>100</v>
      </c>
      <c r="N3597" s="2">
        <v>115</v>
      </c>
      <c r="O3597" s="2">
        <f>Ventas[[#This Row],[Cantidad]]*Ventas[[#This Row],[Costo unitario]]</f>
        <v>200</v>
      </c>
      <c r="P3597" s="2">
        <f>Ventas[[#This Row],[Cantidad]]*Ventas[[#This Row],[Precio unitario]]</f>
        <v>230</v>
      </c>
    </row>
    <row r="3598" spans="2:16" x14ac:dyDescent="0.3">
      <c r="B3598" s="1">
        <v>42470</v>
      </c>
      <c r="C3598">
        <v>2016</v>
      </c>
      <c r="D3598" t="s">
        <v>52</v>
      </c>
      <c r="E3598">
        <v>40</v>
      </c>
      <c r="F3598" t="s">
        <v>90</v>
      </c>
      <c r="G3598" t="s">
        <v>34</v>
      </c>
      <c r="H3598" t="s">
        <v>1</v>
      </c>
      <c r="I3598" s="16">
        <f>VLOOKUP(Ventas[[#This Row],[Estado]], Población[#All], 2, 0)</f>
        <v>39240000</v>
      </c>
      <c r="J3598" t="s">
        <v>61</v>
      </c>
      <c r="K3598" t="s">
        <v>64</v>
      </c>
      <c r="L3598">
        <v>3</v>
      </c>
      <c r="M3598" s="2">
        <v>4.67</v>
      </c>
      <c r="N3598" s="2">
        <v>6.3333329999999997</v>
      </c>
      <c r="O3598" s="2">
        <f>Ventas[[#This Row],[Cantidad]]*Ventas[[#This Row],[Costo unitario]]</f>
        <v>14.01</v>
      </c>
      <c r="P3598" s="2">
        <f>Ventas[[#This Row],[Cantidad]]*Ventas[[#This Row],[Precio unitario]]</f>
        <v>18.999998999999999</v>
      </c>
    </row>
    <row r="3599" spans="2:16" x14ac:dyDescent="0.3">
      <c r="B3599" s="1">
        <v>42475</v>
      </c>
      <c r="C3599">
        <v>2016</v>
      </c>
      <c r="D3599" t="s">
        <v>52</v>
      </c>
      <c r="E3599">
        <v>40</v>
      </c>
      <c r="F3599" t="s">
        <v>90</v>
      </c>
      <c r="G3599" t="s">
        <v>34</v>
      </c>
      <c r="H3599" t="s">
        <v>1</v>
      </c>
      <c r="I3599" s="16">
        <f>VLOOKUP(Ventas[[#This Row],[Estado]], Población[#All], 2, 0)</f>
        <v>39240000</v>
      </c>
      <c r="J3599" t="s">
        <v>61</v>
      </c>
      <c r="K3599" t="s">
        <v>64</v>
      </c>
      <c r="L3599">
        <v>3</v>
      </c>
      <c r="M3599" s="2">
        <v>141.66999999999999</v>
      </c>
      <c r="N3599" s="2">
        <v>188.33333300000001</v>
      </c>
      <c r="O3599" s="2">
        <f>Ventas[[#This Row],[Cantidad]]*Ventas[[#This Row],[Costo unitario]]</f>
        <v>425.01</v>
      </c>
      <c r="P3599" s="2">
        <f>Ventas[[#This Row],[Cantidad]]*Ventas[[#This Row],[Precio unitario]]</f>
        <v>564.999999</v>
      </c>
    </row>
    <row r="3600" spans="2:16" x14ac:dyDescent="0.3">
      <c r="B3600" s="1">
        <v>42475</v>
      </c>
      <c r="C3600">
        <v>2016</v>
      </c>
      <c r="D3600" t="s">
        <v>52</v>
      </c>
      <c r="E3600">
        <v>40</v>
      </c>
      <c r="F3600" t="s">
        <v>90</v>
      </c>
      <c r="G3600" t="s">
        <v>34</v>
      </c>
      <c r="H3600" t="s">
        <v>1</v>
      </c>
      <c r="I3600" s="16">
        <f>VLOOKUP(Ventas[[#This Row],[Estado]], Población[#All], 2, 0)</f>
        <v>39240000</v>
      </c>
      <c r="J3600" t="s">
        <v>61</v>
      </c>
      <c r="K3600" t="s">
        <v>64</v>
      </c>
      <c r="L3600">
        <v>3</v>
      </c>
      <c r="M3600" s="2">
        <v>23.33</v>
      </c>
      <c r="N3600" s="2">
        <v>31.666667</v>
      </c>
      <c r="O3600" s="2">
        <f>Ventas[[#This Row],[Cantidad]]*Ventas[[#This Row],[Costo unitario]]</f>
        <v>69.989999999999995</v>
      </c>
      <c r="P3600" s="2">
        <f>Ventas[[#This Row],[Cantidad]]*Ventas[[#This Row],[Precio unitario]]</f>
        <v>95.000000999999997</v>
      </c>
    </row>
    <row r="3601" spans="2:16" x14ac:dyDescent="0.3">
      <c r="B3601" s="1">
        <v>42475</v>
      </c>
      <c r="C3601">
        <v>2016</v>
      </c>
      <c r="D3601" t="s">
        <v>52</v>
      </c>
      <c r="E3601">
        <v>40</v>
      </c>
      <c r="F3601" t="s">
        <v>90</v>
      </c>
      <c r="G3601" t="s">
        <v>34</v>
      </c>
      <c r="H3601" t="s">
        <v>1</v>
      </c>
      <c r="I3601" s="16">
        <f>VLOOKUP(Ventas[[#This Row],[Estado]], Población[#All], 2, 0)</f>
        <v>39240000</v>
      </c>
      <c r="J3601" t="s">
        <v>61</v>
      </c>
      <c r="K3601" t="s">
        <v>64</v>
      </c>
      <c r="L3601">
        <v>2</v>
      </c>
      <c r="M3601" s="2">
        <v>19.5</v>
      </c>
      <c r="N3601" s="2">
        <v>24</v>
      </c>
      <c r="O3601" s="2">
        <f>Ventas[[#This Row],[Cantidad]]*Ventas[[#This Row],[Costo unitario]]</f>
        <v>39</v>
      </c>
      <c r="P3601" s="2">
        <f>Ventas[[#This Row],[Cantidad]]*Ventas[[#This Row],[Precio unitario]]</f>
        <v>48</v>
      </c>
    </row>
    <row r="3602" spans="2:16" x14ac:dyDescent="0.3">
      <c r="B3602" s="1">
        <v>42521</v>
      </c>
      <c r="C3602">
        <v>2016</v>
      </c>
      <c r="D3602" t="s">
        <v>53</v>
      </c>
      <c r="E3602">
        <v>40</v>
      </c>
      <c r="F3602" t="s">
        <v>90</v>
      </c>
      <c r="G3602" t="s">
        <v>34</v>
      </c>
      <c r="H3602" t="s">
        <v>1</v>
      </c>
      <c r="I3602" s="16">
        <f>VLOOKUP(Ventas[[#This Row],[Estado]], Población[#All], 2, 0)</f>
        <v>39240000</v>
      </c>
      <c r="J3602" t="s">
        <v>61</v>
      </c>
      <c r="K3602" t="s">
        <v>64</v>
      </c>
      <c r="L3602">
        <v>3</v>
      </c>
      <c r="M3602" s="2">
        <v>233.33</v>
      </c>
      <c r="N3602" s="2">
        <v>248.66666699999999</v>
      </c>
      <c r="O3602" s="2">
        <f>Ventas[[#This Row],[Cantidad]]*Ventas[[#This Row],[Costo unitario]]</f>
        <v>699.99</v>
      </c>
      <c r="P3602" s="2">
        <f>Ventas[[#This Row],[Cantidad]]*Ventas[[#This Row],[Precio unitario]]</f>
        <v>746.000001</v>
      </c>
    </row>
    <row r="3603" spans="2:16" x14ac:dyDescent="0.3">
      <c r="B3603" s="1">
        <v>42542</v>
      </c>
      <c r="C3603">
        <v>2016</v>
      </c>
      <c r="D3603" t="s">
        <v>54</v>
      </c>
      <c r="E3603">
        <v>40</v>
      </c>
      <c r="F3603" t="s">
        <v>90</v>
      </c>
      <c r="G3603" t="s">
        <v>34</v>
      </c>
      <c r="H3603" t="s">
        <v>1</v>
      </c>
      <c r="I3603" s="16">
        <f>VLOOKUP(Ventas[[#This Row],[Estado]], Población[#All], 2, 0)</f>
        <v>39240000</v>
      </c>
      <c r="J3603" t="s">
        <v>61</v>
      </c>
      <c r="K3603" t="s">
        <v>64</v>
      </c>
      <c r="L3603">
        <v>2</v>
      </c>
      <c r="M3603" s="2">
        <v>360</v>
      </c>
      <c r="N3603" s="2">
        <v>451.5</v>
      </c>
      <c r="O3603" s="2">
        <f>Ventas[[#This Row],[Cantidad]]*Ventas[[#This Row],[Costo unitario]]</f>
        <v>720</v>
      </c>
      <c r="P3603" s="2">
        <f>Ventas[[#This Row],[Cantidad]]*Ventas[[#This Row],[Precio unitario]]</f>
        <v>903</v>
      </c>
    </row>
    <row r="3604" spans="2:16" x14ac:dyDescent="0.3">
      <c r="B3604" s="1">
        <v>42542</v>
      </c>
      <c r="C3604">
        <v>2016</v>
      </c>
      <c r="D3604" t="s">
        <v>54</v>
      </c>
      <c r="E3604">
        <v>40</v>
      </c>
      <c r="F3604" t="s">
        <v>90</v>
      </c>
      <c r="G3604" t="s">
        <v>34</v>
      </c>
      <c r="H3604" t="s">
        <v>1</v>
      </c>
      <c r="I3604" s="16">
        <f>VLOOKUP(Ventas[[#This Row],[Estado]], Población[#All], 2, 0)</f>
        <v>39240000</v>
      </c>
      <c r="J3604" t="s">
        <v>61</v>
      </c>
      <c r="K3604" t="s">
        <v>64</v>
      </c>
      <c r="L3604">
        <v>2</v>
      </c>
      <c r="M3604" s="2">
        <v>72.5</v>
      </c>
      <c r="N3604" s="2">
        <v>87</v>
      </c>
      <c r="O3604" s="2">
        <f>Ventas[[#This Row],[Cantidad]]*Ventas[[#This Row],[Costo unitario]]</f>
        <v>145</v>
      </c>
      <c r="P3604" s="2">
        <f>Ventas[[#This Row],[Cantidad]]*Ventas[[#This Row],[Precio unitario]]</f>
        <v>174</v>
      </c>
    </row>
    <row r="3605" spans="2:16" x14ac:dyDescent="0.3">
      <c r="B3605" s="1">
        <v>42544</v>
      </c>
      <c r="C3605">
        <v>2016</v>
      </c>
      <c r="D3605" t="s">
        <v>54</v>
      </c>
      <c r="E3605">
        <v>40</v>
      </c>
      <c r="F3605" t="s">
        <v>90</v>
      </c>
      <c r="G3605" t="s">
        <v>34</v>
      </c>
      <c r="H3605" t="s">
        <v>1</v>
      </c>
      <c r="I3605" s="16">
        <f>VLOOKUP(Ventas[[#This Row],[Estado]], Población[#All], 2, 0)</f>
        <v>39240000</v>
      </c>
      <c r="J3605" t="s">
        <v>61</v>
      </c>
      <c r="K3605" t="s">
        <v>64</v>
      </c>
      <c r="L3605">
        <v>2</v>
      </c>
      <c r="M3605" s="2">
        <v>22.5</v>
      </c>
      <c r="N3605" s="2">
        <v>28.5</v>
      </c>
      <c r="O3605" s="2">
        <f>Ventas[[#This Row],[Cantidad]]*Ventas[[#This Row],[Costo unitario]]</f>
        <v>45</v>
      </c>
      <c r="P3605" s="2">
        <f>Ventas[[#This Row],[Cantidad]]*Ventas[[#This Row],[Precio unitario]]</f>
        <v>57</v>
      </c>
    </row>
    <row r="3606" spans="2:16" x14ac:dyDescent="0.3">
      <c r="B3606" s="1">
        <v>42544</v>
      </c>
      <c r="C3606">
        <v>2016</v>
      </c>
      <c r="D3606" t="s">
        <v>54</v>
      </c>
      <c r="E3606">
        <v>40</v>
      </c>
      <c r="F3606" t="s">
        <v>90</v>
      </c>
      <c r="G3606" t="s">
        <v>34</v>
      </c>
      <c r="H3606" t="s">
        <v>1</v>
      </c>
      <c r="I3606" s="16">
        <f>VLOOKUP(Ventas[[#This Row],[Estado]], Población[#All], 2, 0)</f>
        <v>39240000</v>
      </c>
      <c r="J3606" t="s">
        <v>61</v>
      </c>
      <c r="K3606" t="s">
        <v>64</v>
      </c>
      <c r="L3606">
        <v>1</v>
      </c>
      <c r="M3606" s="2">
        <v>280</v>
      </c>
      <c r="N3606" s="2">
        <v>346</v>
      </c>
      <c r="O3606" s="2">
        <f>Ventas[[#This Row],[Cantidad]]*Ventas[[#This Row],[Costo unitario]]</f>
        <v>280</v>
      </c>
      <c r="P3606" s="2">
        <f>Ventas[[#This Row],[Cantidad]]*Ventas[[#This Row],[Precio unitario]]</f>
        <v>346</v>
      </c>
    </row>
    <row r="3607" spans="2:16" x14ac:dyDescent="0.3">
      <c r="B3607" s="1">
        <v>42559</v>
      </c>
      <c r="C3607">
        <v>2016</v>
      </c>
      <c r="D3607" t="s">
        <v>55</v>
      </c>
      <c r="E3607">
        <v>40</v>
      </c>
      <c r="F3607" t="s">
        <v>90</v>
      </c>
      <c r="G3607" t="s">
        <v>34</v>
      </c>
      <c r="H3607" t="s">
        <v>1</v>
      </c>
      <c r="I3607" s="16">
        <f>VLOOKUP(Ventas[[#This Row],[Estado]], Población[#All], 2, 0)</f>
        <v>39240000</v>
      </c>
      <c r="J3607" t="s">
        <v>61</v>
      </c>
      <c r="K3607" t="s">
        <v>64</v>
      </c>
      <c r="L3607">
        <v>1</v>
      </c>
      <c r="M3607" s="2">
        <v>95</v>
      </c>
      <c r="N3607" s="2">
        <v>116</v>
      </c>
      <c r="O3607" s="2">
        <f>Ventas[[#This Row],[Cantidad]]*Ventas[[#This Row],[Costo unitario]]</f>
        <v>95</v>
      </c>
      <c r="P3607" s="2">
        <f>Ventas[[#This Row],[Cantidad]]*Ventas[[#This Row],[Precio unitario]]</f>
        <v>116</v>
      </c>
    </row>
    <row r="3608" spans="2:16" x14ac:dyDescent="0.3">
      <c r="B3608" s="1">
        <v>42567</v>
      </c>
      <c r="C3608">
        <v>2016</v>
      </c>
      <c r="D3608" t="s">
        <v>55</v>
      </c>
      <c r="E3608">
        <v>40</v>
      </c>
      <c r="F3608" t="s">
        <v>90</v>
      </c>
      <c r="G3608" t="s">
        <v>34</v>
      </c>
      <c r="H3608" t="s">
        <v>1</v>
      </c>
      <c r="I3608" s="16">
        <f>VLOOKUP(Ventas[[#This Row],[Estado]], Población[#All], 2, 0)</f>
        <v>39240000</v>
      </c>
      <c r="J3608" t="s">
        <v>61</v>
      </c>
      <c r="K3608" t="s">
        <v>64</v>
      </c>
      <c r="L3608">
        <v>3</v>
      </c>
      <c r="M3608" s="2">
        <v>36.67</v>
      </c>
      <c r="N3608" s="2">
        <v>45.333333000000003</v>
      </c>
      <c r="O3608" s="2">
        <f>Ventas[[#This Row],[Cantidad]]*Ventas[[#This Row],[Costo unitario]]</f>
        <v>110.01</v>
      </c>
      <c r="P3608" s="2">
        <f>Ventas[[#This Row],[Cantidad]]*Ventas[[#This Row],[Precio unitario]]</f>
        <v>135.999999</v>
      </c>
    </row>
    <row r="3609" spans="2:16" x14ac:dyDescent="0.3">
      <c r="B3609" s="1">
        <v>42567</v>
      </c>
      <c r="C3609">
        <v>2016</v>
      </c>
      <c r="D3609" t="s">
        <v>55</v>
      </c>
      <c r="E3609">
        <v>40</v>
      </c>
      <c r="F3609" t="s">
        <v>90</v>
      </c>
      <c r="G3609" t="s">
        <v>34</v>
      </c>
      <c r="H3609" t="s">
        <v>1</v>
      </c>
      <c r="I3609" s="16">
        <f>VLOOKUP(Ventas[[#This Row],[Estado]], Población[#All], 2, 0)</f>
        <v>39240000</v>
      </c>
      <c r="J3609" t="s">
        <v>61</v>
      </c>
      <c r="K3609" t="s">
        <v>64</v>
      </c>
      <c r="L3609">
        <v>3</v>
      </c>
      <c r="M3609" s="2">
        <v>183.33</v>
      </c>
      <c r="N3609" s="2">
        <v>237</v>
      </c>
      <c r="O3609" s="2">
        <f>Ventas[[#This Row],[Cantidad]]*Ventas[[#This Row],[Costo unitario]]</f>
        <v>549.99</v>
      </c>
      <c r="P3609" s="2">
        <f>Ventas[[#This Row],[Cantidad]]*Ventas[[#This Row],[Precio unitario]]</f>
        <v>711</v>
      </c>
    </row>
    <row r="3610" spans="2:16" hidden="1" x14ac:dyDescent="0.3">
      <c r="B3610" s="1">
        <v>42202</v>
      </c>
      <c r="C3610">
        <v>2015</v>
      </c>
      <c r="D3610" t="s">
        <v>55</v>
      </c>
      <c r="E3610">
        <v>40</v>
      </c>
      <c r="F3610" t="s">
        <v>90</v>
      </c>
      <c r="G3610" t="s">
        <v>34</v>
      </c>
      <c r="H3610" t="s">
        <v>1</v>
      </c>
      <c r="I3610" s="16">
        <f>VLOOKUP(Ventas[[#This Row],[Estado]], Población[#All], 2, 0)</f>
        <v>39240000</v>
      </c>
      <c r="J3610" t="s">
        <v>63</v>
      </c>
      <c r="K3610" t="s">
        <v>67</v>
      </c>
      <c r="L3610">
        <v>1</v>
      </c>
      <c r="M3610" s="2">
        <v>2320</v>
      </c>
      <c r="N3610" s="2">
        <v>1946</v>
      </c>
      <c r="O3610" s="2">
        <f>Ventas[[#This Row],[Cantidad]]*Ventas[[#This Row],[Costo unitario]]</f>
        <v>2320</v>
      </c>
      <c r="P3610" s="2">
        <f>Ventas[[#This Row],[Cantidad]]*Ventas[[#This Row],[Precio unitario]]</f>
        <v>1946</v>
      </c>
    </row>
    <row r="3611" spans="2:16" hidden="1" x14ac:dyDescent="0.3">
      <c r="B3611" s="1">
        <v>42216</v>
      </c>
      <c r="C3611">
        <v>2015</v>
      </c>
      <c r="D3611" t="s">
        <v>55</v>
      </c>
      <c r="E3611">
        <v>40</v>
      </c>
      <c r="F3611" t="s">
        <v>90</v>
      </c>
      <c r="G3611" t="s">
        <v>34</v>
      </c>
      <c r="H3611" t="s">
        <v>1</v>
      </c>
      <c r="I3611" s="16">
        <f>VLOOKUP(Ventas[[#This Row],[Estado]], Población[#All], 2, 0)</f>
        <v>39240000</v>
      </c>
      <c r="J3611" t="s">
        <v>63</v>
      </c>
      <c r="K3611" t="s">
        <v>67</v>
      </c>
      <c r="L3611">
        <v>3</v>
      </c>
      <c r="M3611" s="2">
        <v>765</v>
      </c>
      <c r="N3611" s="2">
        <v>655.66666699999996</v>
      </c>
      <c r="O3611" s="2">
        <f>Ventas[[#This Row],[Cantidad]]*Ventas[[#This Row],[Costo unitario]]</f>
        <v>2295</v>
      </c>
      <c r="P3611" s="2">
        <f>Ventas[[#This Row],[Cantidad]]*Ventas[[#This Row],[Precio unitario]]</f>
        <v>1967.0000009999999</v>
      </c>
    </row>
    <row r="3612" spans="2:16" hidden="1" x14ac:dyDescent="0.3">
      <c r="B3612" s="1">
        <v>42224</v>
      </c>
      <c r="C3612">
        <v>2015</v>
      </c>
      <c r="D3612" t="s">
        <v>56</v>
      </c>
      <c r="E3612">
        <v>40</v>
      </c>
      <c r="F3612" t="s">
        <v>90</v>
      </c>
      <c r="G3612" t="s">
        <v>34</v>
      </c>
      <c r="H3612" t="s">
        <v>1</v>
      </c>
      <c r="I3612" s="16">
        <f>VLOOKUP(Ventas[[#This Row],[Estado]], Población[#All], 2, 0)</f>
        <v>39240000</v>
      </c>
      <c r="J3612" t="s">
        <v>61</v>
      </c>
      <c r="K3612" t="s">
        <v>64</v>
      </c>
      <c r="L3612">
        <v>2</v>
      </c>
      <c r="M3612" s="2">
        <v>240</v>
      </c>
      <c r="N3612" s="2">
        <v>255</v>
      </c>
      <c r="O3612" s="2">
        <f>Ventas[[#This Row],[Cantidad]]*Ventas[[#This Row],[Costo unitario]]</f>
        <v>480</v>
      </c>
      <c r="P3612" s="2">
        <f>Ventas[[#This Row],[Cantidad]]*Ventas[[#This Row],[Precio unitario]]</f>
        <v>510</v>
      </c>
    </row>
    <row r="3613" spans="2:16" hidden="1" x14ac:dyDescent="0.3">
      <c r="B3613" s="1">
        <v>42224</v>
      </c>
      <c r="C3613">
        <v>2015</v>
      </c>
      <c r="D3613" t="s">
        <v>56</v>
      </c>
      <c r="E3613">
        <v>40</v>
      </c>
      <c r="F3613" t="s">
        <v>90</v>
      </c>
      <c r="G3613" t="s">
        <v>34</v>
      </c>
      <c r="H3613" t="s">
        <v>1</v>
      </c>
      <c r="I3613" s="16">
        <f>VLOOKUP(Ventas[[#This Row],[Estado]], Población[#All], 2, 0)</f>
        <v>39240000</v>
      </c>
      <c r="J3613" t="s">
        <v>61</v>
      </c>
      <c r="K3613" t="s">
        <v>64</v>
      </c>
      <c r="L3613">
        <v>3</v>
      </c>
      <c r="M3613" s="2">
        <v>12.33</v>
      </c>
      <c r="N3613" s="2">
        <v>12.666667</v>
      </c>
      <c r="O3613" s="2">
        <f>Ventas[[#This Row],[Cantidad]]*Ventas[[#This Row],[Costo unitario]]</f>
        <v>36.99</v>
      </c>
      <c r="P3613" s="2">
        <f>Ventas[[#This Row],[Cantidad]]*Ventas[[#This Row],[Precio unitario]]</f>
        <v>38.000000999999997</v>
      </c>
    </row>
    <row r="3614" spans="2:16" hidden="1" x14ac:dyDescent="0.3">
      <c r="B3614" s="1">
        <v>42265</v>
      </c>
      <c r="C3614">
        <v>2015</v>
      </c>
      <c r="D3614" t="s">
        <v>57</v>
      </c>
      <c r="E3614">
        <v>40</v>
      </c>
      <c r="F3614" t="s">
        <v>90</v>
      </c>
      <c r="G3614" t="s">
        <v>34</v>
      </c>
      <c r="H3614" t="s">
        <v>1</v>
      </c>
      <c r="I3614" s="16">
        <f>VLOOKUP(Ventas[[#This Row],[Estado]], Población[#All], 2, 0)</f>
        <v>39240000</v>
      </c>
      <c r="J3614" t="s">
        <v>61</v>
      </c>
      <c r="K3614" t="s">
        <v>64</v>
      </c>
      <c r="L3614">
        <v>2</v>
      </c>
      <c r="M3614" s="2">
        <v>150</v>
      </c>
      <c r="N3614" s="2">
        <v>169</v>
      </c>
      <c r="O3614" s="2">
        <f>Ventas[[#This Row],[Cantidad]]*Ventas[[#This Row],[Costo unitario]]</f>
        <v>300</v>
      </c>
      <c r="P3614" s="2">
        <f>Ventas[[#This Row],[Cantidad]]*Ventas[[#This Row],[Precio unitario]]</f>
        <v>338</v>
      </c>
    </row>
    <row r="3615" spans="2:16" hidden="1" x14ac:dyDescent="0.3">
      <c r="B3615" s="1">
        <v>42265</v>
      </c>
      <c r="C3615">
        <v>2015</v>
      </c>
      <c r="D3615" t="s">
        <v>57</v>
      </c>
      <c r="E3615">
        <v>40</v>
      </c>
      <c r="F3615" t="s">
        <v>90</v>
      </c>
      <c r="G3615" t="s">
        <v>34</v>
      </c>
      <c r="H3615" t="s">
        <v>1</v>
      </c>
      <c r="I3615" s="16">
        <f>VLOOKUP(Ventas[[#This Row],[Estado]], Población[#All], 2, 0)</f>
        <v>39240000</v>
      </c>
      <c r="J3615" t="s">
        <v>61</v>
      </c>
      <c r="K3615" t="s">
        <v>64</v>
      </c>
      <c r="L3615">
        <v>1</v>
      </c>
      <c r="M3615" s="2">
        <v>5</v>
      </c>
      <c r="N3615" s="2">
        <v>5</v>
      </c>
      <c r="O3615" s="2">
        <f>Ventas[[#This Row],[Cantidad]]*Ventas[[#This Row],[Costo unitario]]</f>
        <v>5</v>
      </c>
      <c r="P3615" s="2">
        <f>Ventas[[#This Row],[Cantidad]]*Ventas[[#This Row],[Precio unitario]]</f>
        <v>5</v>
      </c>
    </row>
    <row r="3616" spans="2:16" hidden="1" x14ac:dyDescent="0.3">
      <c r="B3616" s="1">
        <v>42296</v>
      </c>
      <c r="C3616">
        <v>2015</v>
      </c>
      <c r="D3616" t="s">
        <v>58</v>
      </c>
      <c r="E3616">
        <v>40</v>
      </c>
      <c r="F3616" t="s">
        <v>90</v>
      </c>
      <c r="G3616" t="s">
        <v>34</v>
      </c>
      <c r="H3616" t="s">
        <v>1</v>
      </c>
      <c r="I3616" s="16">
        <f>VLOOKUP(Ventas[[#This Row],[Estado]], Población[#All], 2, 0)</f>
        <v>39240000</v>
      </c>
      <c r="J3616" t="s">
        <v>63</v>
      </c>
      <c r="K3616" t="s">
        <v>67</v>
      </c>
      <c r="L3616">
        <v>2</v>
      </c>
      <c r="M3616" s="2">
        <v>1160</v>
      </c>
      <c r="N3616" s="2">
        <v>1054</v>
      </c>
      <c r="O3616" s="2">
        <f>Ventas[[#This Row],[Cantidad]]*Ventas[[#This Row],[Costo unitario]]</f>
        <v>2320</v>
      </c>
      <c r="P3616" s="2">
        <f>Ventas[[#This Row],[Cantidad]]*Ventas[[#This Row],[Precio unitario]]</f>
        <v>2108</v>
      </c>
    </row>
    <row r="3617" spans="2:16" hidden="1" x14ac:dyDescent="0.3">
      <c r="B3617" s="1">
        <v>42313</v>
      </c>
      <c r="C3617">
        <v>2015</v>
      </c>
      <c r="D3617" t="s">
        <v>59</v>
      </c>
      <c r="E3617">
        <v>40</v>
      </c>
      <c r="F3617" t="s">
        <v>90</v>
      </c>
      <c r="G3617" t="s">
        <v>34</v>
      </c>
      <c r="H3617" t="s">
        <v>1</v>
      </c>
      <c r="I3617" s="16">
        <f>VLOOKUP(Ventas[[#This Row],[Estado]], Población[#All], 2, 0)</f>
        <v>39240000</v>
      </c>
      <c r="J3617" t="s">
        <v>61</v>
      </c>
      <c r="K3617" t="s">
        <v>64</v>
      </c>
      <c r="L3617">
        <v>3</v>
      </c>
      <c r="M3617" s="2">
        <v>64.33</v>
      </c>
      <c r="N3617" s="2">
        <v>76.666667000000004</v>
      </c>
      <c r="O3617" s="2">
        <f>Ventas[[#This Row],[Cantidad]]*Ventas[[#This Row],[Costo unitario]]</f>
        <v>192.99</v>
      </c>
      <c r="P3617" s="2">
        <f>Ventas[[#This Row],[Cantidad]]*Ventas[[#This Row],[Precio unitario]]</f>
        <v>230.000001</v>
      </c>
    </row>
    <row r="3618" spans="2:16" hidden="1" x14ac:dyDescent="0.3">
      <c r="B3618" s="1">
        <v>42313</v>
      </c>
      <c r="C3618">
        <v>2015</v>
      </c>
      <c r="D3618" t="s">
        <v>59</v>
      </c>
      <c r="E3618">
        <v>40</v>
      </c>
      <c r="F3618" t="s">
        <v>90</v>
      </c>
      <c r="G3618" t="s">
        <v>34</v>
      </c>
      <c r="H3618" t="s">
        <v>1</v>
      </c>
      <c r="I3618" s="16">
        <f>VLOOKUP(Ventas[[#This Row],[Estado]], Población[#All], 2, 0)</f>
        <v>39240000</v>
      </c>
      <c r="J3618" t="s">
        <v>61</v>
      </c>
      <c r="K3618" t="s">
        <v>64</v>
      </c>
      <c r="L3618">
        <v>1</v>
      </c>
      <c r="M3618" s="2">
        <v>44</v>
      </c>
      <c r="N3618" s="2">
        <v>48</v>
      </c>
      <c r="O3618" s="2">
        <f>Ventas[[#This Row],[Cantidad]]*Ventas[[#This Row],[Costo unitario]]</f>
        <v>44</v>
      </c>
      <c r="P3618" s="2">
        <f>Ventas[[#This Row],[Cantidad]]*Ventas[[#This Row],[Precio unitario]]</f>
        <v>48</v>
      </c>
    </row>
    <row r="3619" spans="2:16" hidden="1" x14ac:dyDescent="0.3">
      <c r="B3619" s="1">
        <v>42331</v>
      </c>
      <c r="C3619">
        <v>2015</v>
      </c>
      <c r="D3619" t="s">
        <v>59</v>
      </c>
      <c r="E3619">
        <v>40</v>
      </c>
      <c r="F3619" t="s">
        <v>90</v>
      </c>
      <c r="G3619" t="s">
        <v>34</v>
      </c>
      <c r="H3619" t="s">
        <v>1</v>
      </c>
      <c r="I3619" s="16">
        <f>VLOOKUP(Ventas[[#This Row],[Estado]], Población[#All], 2, 0)</f>
        <v>39240000</v>
      </c>
      <c r="J3619" t="s">
        <v>61</v>
      </c>
      <c r="K3619" t="s">
        <v>64</v>
      </c>
      <c r="L3619">
        <v>1</v>
      </c>
      <c r="M3619" s="2">
        <v>675</v>
      </c>
      <c r="N3619" s="2">
        <v>783</v>
      </c>
      <c r="O3619" s="2">
        <f>Ventas[[#This Row],[Cantidad]]*Ventas[[#This Row],[Costo unitario]]</f>
        <v>675</v>
      </c>
      <c r="P3619" s="2">
        <f>Ventas[[#This Row],[Cantidad]]*Ventas[[#This Row],[Precio unitario]]</f>
        <v>783</v>
      </c>
    </row>
    <row r="3620" spans="2:16" hidden="1" x14ac:dyDescent="0.3">
      <c r="B3620" s="1">
        <v>42335</v>
      </c>
      <c r="C3620">
        <v>2015</v>
      </c>
      <c r="D3620" t="s">
        <v>59</v>
      </c>
      <c r="E3620">
        <v>40</v>
      </c>
      <c r="F3620" t="s">
        <v>90</v>
      </c>
      <c r="G3620" t="s">
        <v>34</v>
      </c>
      <c r="H3620" t="s">
        <v>1</v>
      </c>
      <c r="I3620" s="16">
        <f>VLOOKUP(Ventas[[#This Row],[Estado]], Población[#All], 2, 0)</f>
        <v>39240000</v>
      </c>
      <c r="J3620" t="s">
        <v>61</v>
      </c>
      <c r="K3620" t="s">
        <v>64</v>
      </c>
      <c r="L3620">
        <v>2</v>
      </c>
      <c r="M3620" s="2">
        <v>27.5</v>
      </c>
      <c r="N3620" s="2">
        <v>27</v>
      </c>
      <c r="O3620" s="2">
        <f>Ventas[[#This Row],[Cantidad]]*Ventas[[#This Row],[Costo unitario]]</f>
        <v>55</v>
      </c>
      <c r="P3620" s="2">
        <f>Ventas[[#This Row],[Cantidad]]*Ventas[[#This Row],[Precio unitario]]</f>
        <v>54</v>
      </c>
    </row>
    <row r="3621" spans="2:16" hidden="1" x14ac:dyDescent="0.3">
      <c r="B3621" s="1">
        <v>42336</v>
      </c>
      <c r="C3621">
        <v>2015</v>
      </c>
      <c r="D3621" t="s">
        <v>59</v>
      </c>
      <c r="E3621">
        <v>40</v>
      </c>
      <c r="F3621" t="s">
        <v>90</v>
      </c>
      <c r="G3621" t="s">
        <v>34</v>
      </c>
      <c r="H3621" t="s">
        <v>1</v>
      </c>
      <c r="I3621" s="16">
        <f>VLOOKUP(Ventas[[#This Row],[Estado]], Población[#All], 2, 0)</f>
        <v>39240000</v>
      </c>
      <c r="J3621" t="s">
        <v>61</v>
      </c>
      <c r="K3621" t="s">
        <v>64</v>
      </c>
      <c r="L3621">
        <v>2</v>
      </c>
      <c r="M3621" s="2">
        <v>50</v>
      </c>
      <c r="N3621" s="2">
        <v>55</v>
      </c>
      <c r="O3621" s="2">
        <f>Ventas[[#This Row],[Cantidad]]*Ventas[[#This Row],[Costo unitario]]</f>
        <v>100</v>
      </c>
      <c r="P3621" s="2">
        <f>Ventas[[#This Row],[Cantidad]]*Ventas[[#This Row],[Precio unitario]]</f>
        <v>110</v>
      </c>
    </row>
    <row r="3622" spans="2:16" hidden="1" x14ac:dyDescent="0.3">
      <c r="B3622" s="1">
        <v>42344</v>
      </c>
      <c r="C3622">
        <v>2015</v>
      </c>
      <c r="D3622" t="s">
        <v>60</v>
      </c>
      <c r="E3622">
        <v>40</v>
      </c>
      <c r="F3622" t="s">
        <v>90</v>
      </c>
      <c r="G3622" t="s">
        <v>34</v>
      </c>
      <c r="H3622" t="s">
        <v>1</v>
      </c>
      <c r="I3622" s="16">
        <f>VLOOKUP(Ventas[[#This Row],[Estado]], Población[#All], 2, 0)</f>
        <v>39240000</v>
      </c>
      <c r="J3622" t="s">
        <v>63</v>
      </c>
      <c r="K3622" t="s">
        <v>67</v>
      </c>
      <c r="L3622">
        <v>2</v>
      </c>
      <c r="M3622" s="2">
        <v>1160</v>
      </c>
      <c r="N3622" s="2">
        <v>1058.5</v>
      </c>
      <c r="O3622" s="2">
        <f>Ventas[[#This Row],[Cantidad]]*Ventas[[#This Row],[Costo unitario]]</f>
        <v>2320</v>
      </c>
      <c r="P3622" s="2">
        <f>Ventas[[#This Row],[Cantidad]]*Ventas[[#This Row],[Precio unitario]]</f>
        <v>2117</v>
      </c>
    </row>
    <row r="3623" spans="2:16" hidden="1" x14ac:dyDescent="0.3">
      <c r="B3623" s="1">
        <v>42344</v>
      </c>
      <c r="C3623">
        <v>2015</v>
      </c>
      <c r="D3623" t="s">
        <v>60</v>
      </c>
      <c r="E3623">
        <v>40</v>
      </c>
      <c r="F3623" t="s">
        <v>90</v>
      </c>
      <c r="G3623" t="s">
        <v>34</v>
      </c>
      <c r="H3623" t="s">
        <v>1</v>
      </c>
      <c r="I3623" s="16">
        <f>VLOOKUP(Ventas[[#This Row],[Estado]], Población[#All], 2, 0)</f>
        <v>39240000</v>
      </c>
      <c r="J3623" t="s">
        <v>61</v>
      </c>
      <c r="K3623" t="s">
        <v>64</v>
      </c>
      <c r="L3623">
        <v>1</v>
      </c>
      <c r="M3623" s="2">
        <v>245</v>
      </c>
      <c r="N3623" s="2">
        <v>283</v>
      </c>
      <c r="O3623" s="2">
        <f>Ventas[[#This Row],[Cantidad]]*Ventas[[#This Row],[Costo unitario]]</f>
        <v>245</v>
      </c>
      <c r="P3623" s="2">
        <f>Ventas[[#This Row],[Cantidad]]*Ventas[[#This Row],[Precio unitario]]</f>
        <v>283</v>
      </c>
    </row>
    <row r="3624" spans="2:16" hidden="1" x14ac:dyDescent="0.3">
      <c r="B3624" s="1">
        <v>42344</v>
      </c>
      <c r="C3624">
        <v>2015</v>
      </c>
      <c r="D3624" t="s">
        <v>60</v>
      </c>
      <c r="E3624">
        <v>40</v>
      </c>
      <c r="F3624" t="s">
        <v>90</v>
      </c>
      <c r="G3624" t="s">
        <v>34</v>
      </c>
      <c r="H3624" t="s">
        <v>1</v>
      </c>
      <c r="I3624" s="16">
        <f>VLOOKUP(Ventas[[#This Row],[Estado]], Población[#All], 2, 0)</f>
        <v>39240000</v>
      </c>
      <c r="J3624" t="s">
        <v>61</v>
      </c>
      <c r="K3624" t="s">
        <v>64</v>
      </c>
      <c r="L3624">
        <v>1</v>
      </c>
      <c r="M3624" s="2">
        <v>64</v>
      </c>
      <c r="N3624" s="2">
        <v>72</v>
      </c>
      <c r="O3624" s="2">
        <f>Ventas[[#This Row],[Cantidad]]*Ventas[[#This Row],[Costo unitario]]</f>
        <v>64</v>
      </c>
      <c r="P3624" s="2">
        <f>Ventas[[#This Row],[Cantidad]]*Ventas[[#This Row],[Precio unitario]]</f>
        <v>72</v>
      </c>
    </row>
    <row r="3625" spans="2:16" x14ac:dyDescent="0.3">
      <c r="B3625" s="1">
        <v>42401</v>
      </c>
      <c r="C3625">
        <v>2016</v>
      </c>
      <c r="D3625" t="s">
        <v>50</v>
      </c>
      <c r="E3625">
        <v>39</v>
      </c>
      <c r="F3625" t="s">
        <v>89</v>
      </c>
      <c r="G3625" t="s">
        <v>34</v>
      </c>
      <c r="H3625" t="s">
        <v>2</v>
      </c>
      <c r="I3625" s="16">
        <f>VLOOKUP(Ventas[[#This Row],[Estado]], Población[#All], 2, 0)</f>
        <v>4246000</v>
      </c>
      <c r="J3625" t="s">
        <v>61</v>
      </c>
      <c r="K3625" t="s">
        <v>64</v>
      </c>
      <c r="L3625">
        <v>1</v>
      </c>
      <c r="M3625" s="2">
        <v>700</v>
      </c>
      <c r="N3625" s="2">
        <v>906</v>
      </c>
      <c r="O3625" s="2">
        <f>Ventas[[#This Row],[Cantidad]]*Ventas[[#This Row],[Costo unitario]]</f>
        <v>700</v>
      </c>
      <c r="P3625" s="2">
        <f>Ventas[[#This Row],[Cantidad]]*Ventas[[#This Row],[Precio unitario]]</f>
        <v>906</v>
      </c>
    </row>
    <row r="3626" spans="2:16" x14ac:dyDescent="0.3">
      <c r="B3626" s="1">
        <v>42401</v>
      </c>
      <c r="C3626">
        <v>2016</v>
      </c>
      <c r="D3626" t="s">
        <v>50</v>
      </c>
      <c r="E3626">
        <v>39</v>
      </c>
      <c r="F3626" t="s">
        <v>89</v>
      </c>
      <c r="G3626" t="s">
        <v>34</v>
      </c>
      <c r="H3626" t="s">
        <v>2</v>
      </c>
      <c r="I3626" s="16">
        <f>VLOOKUP(Ventas[[#This Row],[Estado]], Población[#All], 2, 0)</f>
        <v>4246000</v>
      </c>
      <c r="J3626" t="s">
        <v>61</v>
      </c>
      <c r="K3626" t="s">
        <v>64</v>
      </c>
      <c r="L3626">
        <v>1</v>
      </c>
      <c r="M3626" s="2">
        <v>35</v>
      </c>
      <c r="N3626" s="2">
        <v>46</v>
      </c>
      <c r="O3626" s="2">
        <f>Ventas[[#This Row],[Cantidad]]*Ventas[[#This Row],[Costo unitario]]</f>
        <v>35</v>
      </c>
      <c r="P3626" s="2">
        <f>Ventas[[#This Row],[Cantidad]]*Ventas[[#This Row],[Precio unitario]]</f>
        <v>46</v>
      </c>
    </row>
    <row r="3627" spans="2:16" x14ac:dyDescent="0.3">
      <c r="B3627" s="1">
        <v>42401</v>
      </c>
      <c r="C3627">
        <v>2016</v>
      </c>
      <c r="D3627" t="s">
        <v>50</v>
      </c>
      <c r="E3627">
        <v>39</v>
      </c>
      <c r="F3627" t="s">
        <v>89</v>
      </c>
      <c r="G3627" t="s">
        <v>34</v>
      </c>
      <c r="H3627" t="s">
        <v>2</v>
      </c>
      <c r="I3627" s="16">
        <f>VLOOKUP(Ventas[[#This Row],[Estado]], Población[#All], 2, 0)</f>
        <v>4246000</v>
      </c>
      <c r="J3627" t="s">
        <v>61</v>
      </c>
      <c r="K3627" t="s">
        <v>64</v>
      </c>
      <c r="L3627">
        <v>3</v>
      </c>
      <c r="M3627" s="2">
        <v>10</v>
      </c>
      <c r="N3627" s="2">
        <v>11.666667</v>
      </c>
      <c r="O3627" s="2">
        <f>Ventas[[#This Row],[Cantidad]]*Ventas[[#This Row],[Costo unitario]]</f>
        <v>30</v>
      </c>
      <c r="P3627" s="2">
        <f>Ventas[[#This Row],[Cantidad]]*Ventas[[#This Row],[Precio unitario]]</f>
        <v>35.000000999999997</v>
      </c>
    </row>
    <row r="3628" spans="2:16" x14ac:dyDescent="0.3">
      <c r="B3628" s="1">
        <v>42430</v>
      </c>
      <c r="C3628">
        <v>2016</v>
      </c>
      <c r="D3628" t="s">
        <v>51</v>
      </c>
      <c r="E3628">
        <v>38</v>
      </c>
      <c r="F3628" t="s">
        <v>90</v>
      </c>
      <c r="G3628" t="s">
        <v>34</v>
      </c>
      <c r="H3628" t="s">
        <v>0</v>
      </c>
      <c r="I3628" s="16">
        <f>VLOOKUP(Ventas[[#This Row],[Estado]], Población[#All], 2, 0)</f>
        <v>712816</v>
      </c>
      <c r="J3628" t="s">
        <v>61</v>
      </c>
      <c r="K3628" t="s">
        <v>71</v>
      </c>
      <c r="L3628">
        <v>3</v>
      </c>
      <c r="M3628" s="2">
        <v>161.33000000000001</v>
      </c>
      <c r="N3628" s="2">
        <v>208.33333300000001</v>
      </c>
      <c r="O3628" s="2">
        <f>Ventas[[#This Row],[Cantidad]]*Ventas[[#This Row],[Costo unitario]]</f>
        <v>483.99</v>
      </c>
      <c r="P3628" s="2">
        <f>Ventas[[#This Row],[Cantidad]]*Ventas[[#This Row],[Precio unitario]]</f>
        <v>624.999999</v>
      </c>
    </row>
    <row r="3629" spans="2:16" x14ac:dyDescent="0.3">
      <c r="B3629" s="1">
        <v>42459</v>
      </c>
      <c r="C3629">
        <v>2016</v>
      </c>
      <c r="D3629" t="s">
        <v>51</v>
      </c>
      <c r="E3629">
        <v>38</v>
      </c>
      <c r="F3629" t="s">
        <v>90</v>
      </c>
      <c r="G3629" t="s">
        <v>34</v>
      </c>
      <c r="H3629" t="s">
        <v>0</v>
      </c>
      <c r="I3629" s="16">
        <f>VLOOKUP(Ventas[[#This Row],[Estado]], Población[#All], 2, 0)</f>
        <v>712816</v>
      </c>
      <c r="J3629" t="s">
        <v>61</v>
      </c>
      <c r="K3629" t="s">
        <v>71</v>
      </c>
      <c r="L3629">
        <v>3</v>
      </c>
      <c r="M3629" s="2">
        <v>139.33000000000001</v>
      </c>
      <c r="N3629" s="2">
        <v>171.33333300000001</v>
      </c>
      <c r="O3629" s="2">
        <f>Ventas[[#This Row],[Cantidad]]*Ventas[[#This Row],[Costo unitario]]</f>
        <v>417.99</v>
      </c>
      <c r="P3629" s="2">
        <f>Ventas[[#This Row],[Cantidad]]*Ventas[[#This Row],[Precio unitario]]</f>
        <v>513.999999</v>
      </c>
    </row>
    <row r="3630" spans="2:16" x14ac:dyDescent="0.3">
      <c r="B3630" s="1">
        <v>42477</v>
      </c>
      <c r="C3630">
        <v>2016</v>
      </c>
      <c r="D3630" t="s">
        <v>52</v>
      </c>
      <c r="E3630">
        <v>38</v>
      </c>
      <c r="F3630" t="s">
        <v>90</v>
      </c>
      <c r="G3630" t="s">
        <v>34</v>
      </c>
      <c r="H3630" t="s">
        <v>0</v>
      </c>
      <c r="I3630" s="16">
        <f>VLOOKUP(Ventas[[#This Row],[Estado]], Población[#All], 2, 0)</f>
        <v>712816</v>
      </c>
      <c r="J3630" t="s">
        <v>61</v>
      </c>
      <c r="K3630" t="s">
        <v>71</v>
      </c>
      <c r="L3630">
        <v>2</v>
      </c>
      <c r="M3630" s="2">
        <v>44</v>
      </c>
      <c r="N3630" s="2">
        <v>52</v>
      </c>
      <c r="O3630" s="2">
        <f>Ventas[[#This Row],[Cantidad]]*Ventas[[#This Row],[Costo unitario]]</f>
        <v>88</v>
      </c>
      <c r="P3630" s="2">
        <f>Ventas[[#This Row],[Cantidad]]*Ventas[[#This Row],[Precio unitario]]</f>
        <v>104</v>
      </c>
    </row>
    <row r="3631" spans="2:16" x14ac:dyDescent="0.3">
      <c r="B3631" s="1">
        <v>42514</v>
      </c>
      <c r="C3631">
        <v>2016</v>
      </c>
      <c r="D3631" t="s">
        <v>53</v>
      </c>
      <c r="E3631">
        <v>38</v>
      </c>
      <c r="F3631" t="s">
        <v>90</v>
      </c>
      <c r="G3631" t="s">
        <v>34</v>
      </c>
      <c r="H3631" t="s">
        <v>0</v>
      </c>
      <c r="I3631" s="16">
        <f>VLOOKUP(Ventas[[#This Row],[Estado]], Población[#All], 2, 0)</f>
        <v>712816</v>
      </c>
      <c r="J3631" t="s">
        <v>61</v>
      </c>
      <c r="K3631" t="s">
        <v>71</v>
      </c>
      <c r="L3631">
        <v>3</v>
      </c>
      <c r="M3631" s="2">
        <v>176</v>
      </c>
      <c r="N3631" s="2">
        <v>210.33333300000001</v>
      </c>
      <c r="O3631" s="2">
        <f>Ventas[[#This Row],[Cantidad]]*Ventas[[#This Row],[Costo unitario]]</f>
        <v>528</v>
      </c>
      <c r="P3631" s="2">
        <f>Ventas[[#This Row],[Cantidad]]*Ventas[[#This Row],[Precio unitario]]</f>
        <v>630.999999</v>
      </c>
    </row>
    <row r="3632" spans="2:16" x14ac:dyDescent="0.3">
      <c r="B3632" s="1">
        <v>42560</v>
      </c>
      <c r="C3632">
        <v>2016</v>
      </c>
      <c r="D3632" t="s">
        <v>55</v>
      </c>
      <c r="E3632">
        <v>38</v>
      </c>
      <c r="F3632" t="s">
        <v>90</v>
      </c>
      <c r="G3632" t="s">
        <v>34</v>
      </c>
      <c r="H3632" t="s">
        <v>0</v>
      </c>
      <c r="I3632" s="16">
        <f>VLOOKUP(Ventas[[#This Row],[Estado]], Población[#All], 2, 0)</f>
        <v>712816</v>
      </c>
      <c r="J3632" t="s">
        <v>61</v>
      </c>
      <c r="K3632" t="s">
        <v>71</v>
      </c>
      <c r="L3632">
        <v>1</v>
      </c>
      <c r="M3632" s="2">
        <v>264</v>
      </c>
      <c r="N3632" s="2">
        <v>348</v>
      </c>
      <c r="O3632" s="2">
        <f>Ventas[[#This Row],[Cantidad]]*Ventas[[#This Row],[Costo unitario]]</f>
        <v>264</v>
      </c>
      <c r="P3632" s="2">
        <f>Ventas[[#This Row],[Cantidad]]*Ventas[[#This Row],[Precio unitario]]</f>
        <v>348</v>
      </c>
    </row>
    <row r="3633" spans="2:16" x14ac:dyDescent="0.3">
      <c r="B3633" s="1">
        <v>42570</v>
      </c>
      <c r="C3633">
        <v>2016</v>
      </c>
      <c r="D3633" t="s">
        <v>55</v>
      </c>
      <c r="E3633">
        <v>38</v>
      </c>
      <c r="F3633" t="s">
        <v>90</v>
      </c>
      <c r="G3633" t="s">
        <v>34</v>
      </c>
      <c r="H3633" t="s">
        <v>0</v>
      </c>
      <c r="I3633" s="16">
        <f>VLOOKUP(Ventas[[#This Row],[Estado]], Población[#All], 2, 0)</f>
        <v>712816</v>
      </c>
      <c r="J3633" t="s">
        <v>61</v>
      </c>
      <c r="K3633" t="s">
        <v>71</v>
      </c>
      <c r="L3633">
        <v>1</v>
      </c>
      <c r="M3633" s="2">
        <v>418</v>
      </c>
      <c r="N3633" s="2">
        <v>490</v>
      </c>
      <c r="O3633" s="2">
        <f>Ventas[[#This Row],[Cantidad]]*Ventas[[#This Row],[Costo unitario]]</f>
        <v>418</v>
      </c>
      <c r="P3633" s="2">
        <f>Ventas[[#This Row],[Cantidad]]*Ventas[[#This Row],[Precio unitario]]</f>
        <v>490</v>
      </c>
    </row>
    <row r="3634" spans="2:16" x14ac:dyDescent="0.3">
      <c r="B3634" s="1">
        <v>42427</v>
      </c>
      <c r="C3634">
        <v>2016</v>
      </c>
      <c r="D3634" t="s">
        <v>50</v>
      </c>
      <c r="E3634">
        <v>38</v>
      </c>
      <c r="F3634" t="s">
        <v>89</v>
      </c>
      <c r="G3634" t="s">
        <v>34</v>
      </c>
      <c r="H3634" t="s">
        <v>2</v>
      </c>
      <c r="I3634" s="16">
        <f>VLOOKUP(Ventas[[#This Row],[Estado]], Población[#All], 2, 0)</f>
        <v>4246000</v>
      </c>
      <c r="J3634" t="s">
        <v>61</v>
      </c>
      <c r="K3634" t="s">
        <v>71</v>
      </c>
      <c r="L3634">
        <v>3</v>
      </c>
      <c r="M3634" s="2">
        <v>80.67</v>
      </c>
      <c r="N3634" s="2">
        <v>107</v>
      </c>
      <c r="O3634" s="2">
        <f>Ventas[[#This Row],[Cantidad]]*Ventas[[#This Row],[Costo unitario]]</f>
        <v>242.01</v>
      </c>
      <c r="P3634" s="2">
        <f>Ventas[[#This Row],[Cantidad]]*Ventas[[#This Row],[Precio unitario]]</f>
        <v>321</v>
      </c>
    </row>
    <row r="3635" spans="2:16" x14ac:dyDescent="0.3">
      <c r="B3635" s="1">
        <v>42496</v>
      </c>
      <c r="C3635">
        <v>2016</v>
      </c>
      <c r="D3635" t="s">
        <v>53</v>
      </c>
      <c r="E3635">
        <v>38</v>
      </c>
      <c r="F3635" t="s">
        <v>89</v>
      </c>
      <c r="G3635" t="s">
        <v>34</v>
      </c>
      <c r="H3635" t="s">
        <v>2</v>
      </c>
      <c r="I3635" s="16">
        <f>VLOOKUP(Ventas[[#This Row],[Estado]], Población[#All], 2, 0)</f>
        <v>4246000</v>
      </c>
      <c r="J3635" t="s">
        <v>61</v>
      </c>
      <c r="K3635" t="s">
        <v>64</v>
      </c>
      <c r="L3635">
        <v>1</v>
      </c>
      <c r="M3635" s="2">
        <v>945</v>
      </c>
      <c r="N3635" s="2">
        <v>1256</v>
      </c>
      <c r="O3635" s="2">
        <f>Ventas[[#This Row],[Cantidad]]*Ventas[[#This Row],[Costo unitario]]</f>
        <v>945</v>
      </c>
      <c r="P3635" s="2">
        <f>Ventas[[#This Row],[Cantidad]]*Ventas[[#This Row],[Precio unitario]]</f>
        <v>1256</v>
      </c>
    </row>
    <row r="3636" spans="2:16" x14ac:dyDescent="0.3">
      <c r="B3636" s="1">
        <v>42496</v>
      </c>
      <c r="C3636">
        <v>2016</v>
      </c>
      <c r="D3636" t="s">
        <v>53</v>
      </c>
      <c r="E3636">
        <v>38</v>
      </c>
      <c r="F3636" t="s">
        <v>89</v>
      </c>
      <c r="G3636" t="s">
        <v>34</v>
      </c>
      <c r="H3636" t="s">
        <v>2</v>
      </c>
      <c r="I3636" s="16">
        <f>VLOOKUP(Ventas[[#This Row],[Estado]], Población[#All], 2, 0)</f>
        <v>4246000</v>
      </c>
      <c r="J3636" t="s">
        <v>61</v>
      </c>
      <c r="K3636" t="s">
        <v>64</v>
      </c>
      <c r="L3636">
        <v>1</v>
      </c>
      <c r="M3636" s="2">
        <v>145</v>
      </c>
      <c r="N3636" s="2">
        <v>189</v>
      </c>
      <c r="O3636" s="2">
        <f>Ventas[[#This Row],[Cantidad]]*Ventas[[#This Row],[Costo unitario]]</f>
        <v>145</v>
      </c>
      <c r="P3636" s="2">
        <f>Ventas[[#This Row],[Cantidad]]*Ventas[[#This Row],[Precio unitario]]</f>
        <v>189</v>
      </c>
    </row>
    <row r="3637" spans="2:16" x14ac:dyDescent="0.3">
      <c r="B3637" s="1">
        <v>42496</v>
      </c>
      <c r="C3637">
        <v>2016</v>
      </c>
      <c r="D3637" t="s">
        <v>53</v>
      </c>
      <c r="E3637">
        <v>38</v>
      </c>
      <c r="F3637" t="s">
        <v>89</v>
      </c>
      <c r="G3637" t="s">
        <v>34</v>
      </c>
      <c r="H3637" t="s">
        <v>2</v>
      </c>
      <c r="I3637" s="16">
        <f>VLOOKUP(Ventas[[#This Row],[Estado]], Población[#All], 2, 0)</f>
        <v>4246000</v>
      </c>
      <c r="J3637" t="s">
        <v>61</v>
      </c>
      <c r="K3637" t="s">
        <v>64</v>
      </c>
      <c r="L3637">
        <v>1</v>
      </c>
      <c r="M3637" s="2">
        <v>69</v>
      </c>
      <c r="N3637" s="2">
        <v>84</v>
      </c>
      <c r="O3637" s="2">
        <f>Ventas[[#This Row],[Cantidad]]*Ventas[[#This Row],[Costo unitario]]</f>
        <v>69</v>
      </c>
      <c r="P3637" s="2">
        <f>Ventas[[#This Row],[Cantidad]]*Ventas[[#This Row],[Precio unitario]]</f>
        <v>84</v>
      </c>
    </row>
    <row r="3638" spans="2:16" x14ac:dyDescent="0.3">
      <c r="B3638" s="1">
        <v>42527</v>
      </c>
      <c r="C3638">
        <v>2016</v>
      </c>
      <c r="D3638" t="s">
        <v>54</v>
      </c>
      <c r="E3638">
        <v>38</v>
      </c>
      <c r="F3638" t="s">
        <v>89</v>
      </c>
      <c r="G3638" t="s">
        <v>34</v>
      </c>
      <c r="H3638" t="s">
        <v>2</v>
      </c>
      <c r="I3638" s="16">
        <f>VLOOKUP(Ventas[[#This Row],[Estado]], Población[#All], 2, 0)</f>
        <v>4246000</v>
      </c>
      <c r="J3638" t="s">
        <v>61</v>
      </c>
      <c r="K3638" t="s">
        <v>64</v>
      </c>
      <c r="L3638">
        <v>2</v>
      </c>
      <c r="M3638" s="2">
        <v>35</v>
      </c>
      <c r="N3638" s="2">
        <v>45</v>
      </c>
      <c r="O3638" s="2">
        <f>Ventas[[#This Row],[Cantidad]]*Ventas[[#This Row],[Costo unitario]]</f>
        <v>70</v>
      </c>
      <c r="P3638" s="2">
        <f>Ventas[[#This Row],[Cantidad]]*Ventas[[#This Row],[Precio unitario]]</f>
        <v>90</v>
      </c>
    </row>
    <row r="3639" spans="2:16" x14ac:dyDescent="0.3">
      <c r="B3639" s="1">
        <v>42543</v>
      </c>
      <c r="C3639">
        <v>2016</v>
      </c>
      <c r="D3639" t="s">
        <v>54</v>
      </c>
      <c r="E3639">
        <v>38</v>
      </c>
      <c r="F3639" t="s">
        <v>89</v>
      </c>
      <c r="G3639" t="s">
        <v>34</v>
      </c>
      <c r="H3639" t="s">
        <v>2</v>
      </c>
      <c r="I3639" s="16">
        <f>VLOOKUP(Ventas[[#This Row],[Estado]], Población[#All], 2, 0)</f>
        <v>4246000</v>
      </c>
      <c r="J3639" t="s">
        <v>61</v>
      </c>
      <c r="K3639" t="s">
        <v>64</v>
      </c>
      <c r="L3639">
        <v>2</v>
      </c>
      <c r="M3639" s="2">
        <v>333.5</v>
      </c>
      <c r="N3639" s="2">
        <v>429.5</v>
      </c>
      <c r="O3639" s="2">
        <f>Ventas[[#This Row],[Cantidad]]*Ventas[[#This Row],[Costo unitario]]</f>
        <v>667</v>
      </c>
      <c r="P3639" s="2">
        <f>Ventas[[#This Row],[Cantidad]]*Ventas[[#This Row],[Precio unitario]]</f>
        <v>859</v>
      </c>
    </row>
    <row r="3640" spans="2:16" x14ac:dyDescent="0.3">
      <c r="B3640" s="1">
        <v>42543</v>
      </c>
      <c r="C3640">
        <v>2016</v>
      </c>
      <c r="D3640" t="s">
        <v>54</v>
      </c>
      <c r="E3640">
        <v>38</v>
      </c>
      <c r="F3640" t="s">
        <v>89</v>
      </c>
      <c r="G3640" t="s">
        <v>34</v>
      </c>
      <c r="H3640" t="s">
        <v>2</v>
      </c>
      <c r="I3640" s="16">
        <f>VLOOKUP(Ventas[[#This Row],[Estado]], Población[#All], 2, 0)</f>
        <v>4246000</v>
      </c>
      <c r="J3640" t="s">
        <v>61</v>
      </c>
      <c r="K3640" t="s">
        <v>64</v>
      </c>
      <c r="L3640">
        <v>1</v>
      </c>
      <c r="M3640" s="2">
        <v>55</v>
      </c>
      <c r="N3640" s="2">
        <v>67</v>
      </c>
      <c r="O3640" s="2">
        <f>Ventas[[#This Row],[Cantidad]]*Ventas[[#This Row],[Costo unitario]]</f>
        <v>55</v>
      </c>
      <c r="P3640" s="2">
        <f>Ventas[[#This Row],[Cantidad]]*Ventas[[#This Row],[Precio unitario]]</f>
        <v>67</v>
      </c>
    </row>
    <row r="3641" spans="2:16" hidden="1" x14ac:dyDescent="0.3">
      <c r="B3641" s="1">
        <v>42283</v>
      </c>
      <c r="C3641">
        <v>2015</v>
      </c>
      <c r="D3641" t="s">
        <v>58</v>
      </c>
      <c r="E3641">
        <v>38</v>
      </c>
      <c r="F3641" t="s">
        <v>89</v>
      </c>
      <c r="G3641" t="s">
        <v>34</v>
      </c>
      <c r="H3641" t="s">
        <v>2</v>
      </c>
      <c r="I3641" s="16">
        <f>VLOOKUP(Ventas[[#This Row],[Estado]], Población[#All], 2, 0)</f>
        <v>4246000</v>
      </c>
      <c r="J3641" t="s">
        <v>61</v>
      </c>
      <c r="K3641" t="s">
        <v>64</v>
      </c>
      <c r="L3641">
        <v>3</v>
      </c>
      <c r="M3641" s="2">
        <v>4.67</v>
      </c>
      <c r="N3641" s="2">
        <v>5</v>
      </c>
      <c r="O3641" s="2">
        <f>Ventas[[#This Row],[Cantidad]]*Ventas[[#This Row],[Costo unitario]]</f>
        <v>14.01</v>
      </c>
      <c r="P3641" s="2">
        <f>Ventas[[#This Row],[Cantidad]]*Ventas[[#This Row],[Precio unitario]]</f>
        <v>15</v>
      </c>
    </row>
    <row r="3642" spans="2:16" hidden="1" x14ac:dyDescent="0.3">
      <c r="B3642" s="1">
        <v>42349</v>
      </c>
      <c r="C3642">
        <v>2015</v>
      </c>
      <c r="D3642" t="s">
        <v>60</v>
      </c>
      <c r="E3642">
        <v>38</v>
      </c>
      <c r="F3642" t="s">
        <v>89</v>
      </c>
      <c r="G3642" t="s">
        <v>34</v>
      </c>
      <c r="H3642" t="s">
        <v>2</v>
      </c>
      <c r="I3642" s="16">
        <f>VLOOKUP(Ventas[[#This Row],[Estado]], Población[#All], 2, 0)</f>
        <v>4246000</v>
      </c>
      <c r="J3642" t="s">
        <v>61</v>
      </c>
      <c r="K3642" t="s">
        <v>64</v>
      </c>
      <c r="L3642">
        <v>3</v>
      </c>
      <c r="M3642" s="2">
        <v>6.67</v>
      </c>
      <c r="N3642" s="2">
        <v>7.3333329999999997</v>
      </c>
      <c r="O3642" s="2">
        <f>Ventas[[#This Row],[Cantidad]]*Ventas[[#This Row],[Costo unitario]]</f>
        <v>20.009999999999998</v>
      </c>
      <c r="P3642" s="2">
        <f>Ventas[[#This Row],[Cantidad]]*Ventas[[#This Row],[Precio unitario]]</f>
        <v>21.999998999999999</v>
      </c>
    </row>
    <row r="3643" spans="2:16" hidden="1" x14ac:dyDescent="0.3">
      <c r="B3643" s="1">
        <v>42362</v>
      </c>
      <c r="C3643">
        <v>2015</v>
      </c>
      <c r="D3643" t="s">
        <v>60</v>
      </c>
      <c r="E3643">
        <v>38</v>
      </c>
      <c r="F3643" t="s">
        <v>89</v>
      </c>
      <c r="G3643" t="s">
        <v>34</v>
      </c>
      <c r="H3643" t="s">
        <v>2</v>
      </c>
      <c r="I3643" s="16">
        <f>VLOOKUP(Ventas[[#This Row],[Estado]], Población[#All], 2, 0)</f>
        <v>4246000</v>
      </c>
      <c r="J3643" t="s">
        <v>61</v>
      </c>
      <c r="K3643" t="s">
        <v>64</v>
      </c>
      <c r="L3643">
        <v>2</v>
      </c>
      <c r="M3643" s="2">
        <v>60</v>
      </c>
      <c r="N3643" s="2">
        <v>67</v>
      </c>
      <c r="O3643" s="2">
        <f>Ventas[[#This Row],[Cantidad]]*Ventas[[#This Row],[Costo unitario]]</f>
        <v>120</v>
      </c>
      <c r="P3643" s="2">
        <f>Ventas[[#This Row],[Cantidad]]*Ventas[[#This Row],[Precio unitario]]</f>
        <v>134</v>
      </c>
    </row>
    <row r="3644" spans="2:16" hidden="1" x14ac:dyDescent="0.3">
      <c r="B3644" s="1">
        <v>42366</v>
      </c>
      <c r="C3644">
        <v>2015</v>
      </c>
      <c r="D3644" t="s">
        <v>60</v>
      </c>
      <c r="E3644">
        <v>38</v>
      </c>
      <c r="F3644" t="s">
        <v>89</v>
      </c>
      <c r="G3644" t="s">
        <v>34</v>
      </c>
      <c r="H3644" t="s">
        <v>2</v>
      </c>
      <c r="I3644" s="16">
        <f>VLOOKUP(Ventas[[#This Row],[Estado]], Población[#All], 2, 0)</f>
        <v>4246000</v>
      </c>
      <c r="J3644" t="s">
        <v>61</v>
      </c>
      <c r="K3644" t="s">
        <v>64</v>
      </c>
      <c r="L3644">
        <v>2</v>
      </c>
      <c r="M3644" s="2">
        <v>385</v>
      </c>
      <c r="N3644" s="2">
        <v>433.5</v>
      </c>
      <c r="O3644" s="2">
        <f>Ventas[[#This Row],[Cantidad]]*Ventas[[#This Row],[Costo unitario]]</f>
        <v>770</v>
      </c>
      <c r="P3644" s="2">
        <f>Ventas[[#This Row],[Cantidad]]*Ventas[[#This Row],[Precio unitario]]</f>
        <v>867</v>
      </c>
    </row>
    <row r="3645" spans="2:16" hidden="1" x14ac:dyDescent="0.3">
      <c r="B3645" s="1">
        <v>42366</v>
      </c>
      <c r="C3645">
        <v>2015</v>
      </c>
      <c r="D3645" t="s">
        <v>60</v>
      </c>
      <c r="E3645">
        <v>38</v>
      </c>
      <c r="F3645" t="s">
        <v>89</v>
      </c>
      <c r="G3645" t="s">
        <v>34</v>
      </c>
      <c r="H3645" t="s">
        <v>2</v>
      </c>
      <c r="I3645" s="16">
        <f>VLOOKUP(Ventas[[#This Row],[Estado]], Población[#All], 2, 0)</f>
        <v>4246000</v>
      </c>
      <c r="J3645" t="s">
        <v>61</v>
      </c>
      <c r="K3645" t="s">
        <v>64</v>
      </c>
      <c r="L3645">
        <v>3</v>
      </c>
      <c r="M3645" s="2">
        <v>31.67</v>
      </c>
      <c r="N3645" s="2">
        <v>34</v>
      </c>
      <c r="O3645" s="2">
        <f>Ventas[[#This Row],[Cantidad]]*Ventas[[#This Row],[Costo unitario]]</f>
        <v>95.01</v>
      </c>
      <c r="P3645" s="2">
        <f>Ventas[[#This Row],[Cantidad]]*Ventas[[#This Row],[Precio unitario]]</f>
        <v>102</v>
      </c>
    </row>
    <row r="3646" spans="2:16" x14ac:dyDescent="0.3">
      <c r="B3646" s="1">
        <v>42436</v>
      </c>
      <c r="C3646">
        <v>2016</v>
      </c>
      <c r="D3646" t="s">
        <v>51</v>
      </c>
      <c r="E3646">
        <v>29</v>
      </c>
      <c r="F3646" t="s">
        <v>89</v>
      </c>
      <c r="G3646" t="s">
        <v>37</v>
      </c>
      <c r="H3646" t="s">
        <v>10</v>
      </c>
      <c r="I3646" s="16">
        <f>VLOOKUP(Ventas[[#This Row],[Estado]], Población[#All], 2, 0)</f>
        <v>17930000</v>
      </c>
      <c r="J3646" t="s">
        <v>62</v>
      </c>
      <c r="K3646" t="s">
        <v>70</v>
      </c>
      <c r="L3646">
        <v>3</v>
      </c>
      <c r="M3646" s="2">
        <v>333.33</v>
      </c>
      <c r="N3646" s="2">
        <v>517.33333300000004</v>
      </c>
      <c r="O3646" s="2">
        <f>Ventas[[#This Row],[Cantidad]]*Ventas[[#This Row],[Costo unitario]]</f>
        <v>999.99</v>
      </c>
      <c r="P3646" s="2">
        <f>Ventas[[#This Row],[Cantidad]]*Ventas[[#This Row],[Precio unitario]]</f>
        <v>1551.9999990000001</v>
      </c>
    </row>
    <row r="3647" spans="2:16" x14ac:dyDescent="0.3">
      <c r="B3647" s="1">
        <v>42463</v>
      </c>
      <c r="C3647">
        <v>2016</v>
      </c>
      <c r="D3647" t="s">
        <v>52</v>
      </c>
      <c r="E3647">
        <v>29</v>
      </c>
      <c r="F3647" t="s">
        <v>89</v>
      </c>
      <c r="G3647" t="s">
        <v>37</v>
      </c>
      <c r="H3647" t="s">
        <v>10</v>
      </c>
      <c r="I3647" s="16">
        <f>VLOOKUP(Ventas[[#This Row],[Estado]], Población[#All], 2, 0)</f>
        <v>17930000</v>
      </c>
      <c r="J3647" t="s">
        <v>62</v>
      </c>
      <c r="K3647" t="s">
        <v>70</v>
      </c>
      <c r="L3647">
        <v>3</v>
      </c>
      <c r="M3647" s="2">
        <v>433.33</v>
      </c>
      <c r="N3647" s="2">
        <v>680</v>
      </c>
      <c r="O3647" s="2">
        <f>Ventas[[#This Row],[Cantidad]]*Ventas[[#This Row],[Costo unitario]]</f>
        <v>1299.99</v>
      </c>
      <c r="P3647" s="2">
        <f>Ventas[[#This Row],[Cantidad]]*Ventas[[#This Row],[Precio unitario]]</f>
        <v>2040</v>
      </c>
    </row>
    <row r="3648" spans="2:16" hidden="1" x14ac:dyDescent="0.3">
      <c r="B3648" s="1">
        <v>42220</v>
      </c>
      <c r="C3648">
        <v>2015</v>
      </c>
      <c r="D3648" t="s">
        <v>56</v>
      </c>
      <c r="E3648">
        <v>29</v>
      </c>
      <c r="F3648" t="s">
        <v>89</v>
      </c>
      <c r="G3648" t="s">
        <v>37</v>
      </c>
      <c r="H3648" t="s">
        <v>10</v>
      </c>
      <c r="I3648" s="16">
        <f>VLOOKUP(Ventas[[#This Row],[Estado]], Población[#All], 2, 0)</f>
        <v>17930000</v>
      </c>
      <c r="J3648" t="s">
        <v>62</v>
      </c>
      <c r="K3648" t="s">
        <v>70</v>
      </c>
      <c r="L3648">
        <v>1</v>
      </c>
      <c r="M3648" s="2">
        <v>1300</v>
      </c>
      <c r="N3648" s="2">
        <v>1603</v>
      </c>
      <c r="O3648" s="2">
        <f>Ventas[[#This Row],[Cantidad]]*Ventas[[#This Row],[Costo unitario]]</f>
        <v>1300</v>
      </c>
      <c r="P3648" s="2">
        <f>Ventas[[#This Row],[Cantidad]]*Ventas[[#This Row],[Precio unitario]]</f>
        <v>1603</v>
      </c>
    </row>
    <row r="3649" spans="2:16" hidden="1" x14ac:dyDescent="0.3">
      <c r="B3649" s="1">
        <v>42364</v>
      </c>
      <c r="C3649">
        <v>2015</v>
      </c>
      <c r="D3649" t="s">
        <v>60</v>
      </c>
      <c r="E3649">
        <v>29</v>
      </c>
      <c r="F3649" t="s">
        <v>89</v>
      </c>
      <c r="G3649" t="s">
        <v>37</v>
      </c>
      <c r="H3649" t="s">
        <v>10</v>
      </c>
      <c r="I3649" s="16">
        <f>VLOOKUP(Ventas[[#This Row],[Estado]], Población[#All], 2, 0)</f>
        <v>17930000</v>
      </c>
      <c r="J3649" t="s">
        <v>62</v>
      </c>
      <c r="K3649" t="s">
        <v>70</v>
      </c>
      <c r="L3649">
        <v>1</v>
      </c>
      <c r="M3649" s="2">
        <v>918</v>
      </c>
      <c r="N3649" s="2">
        <v>1150</v>
      </c>
      <c r="O3649" s="2">
        <f>Ventas[[#This Row],[Cantidad]]*Ventas[[#This Row],[Costo unitario]]</f>
        <v>918</v>
      </c>
      <c r="P3649" s="2">
        <f>Ventas[[#This Row],[Cantidad]]*Ventas[[#This Row],[Precio unitario]]</f>
        <v>1150</v>
      </c>
    </row>
    <row r="3650" spans="2:16" x14ac:dyDescent="0.3">
      <c r="B3650" s="1">
        <v>42493</v>
      </c>
      <c r="C3650">
        <v>2016</v>
      </c>
      <c r="D3650" t="s">
        <v>53</v>
      </c>
      <c r="E3650">
        <v>29</v>
      </c>
      <c r="F3650" t="s">
        <v>89</v>
      </c>
      <c r="G3650" t="s">
        <v>36</v>
      </c>
      <c r="H3650" t="s">
        <v>5</v>
      </c>
      <c r="I3650" s="16">
        <f>VLOOKUP(Ventas[[#This Row],[Estado]], Población[#All], 2, 0)</f>
        <v>55980000</v>
      </c>
      <c r="J3650" t="s">
        <v>63</v>
      </c>
      <c r="K3650" t="s">
        <v>74</v>
      </c>
      <c r="L3650">
        <v>1</v>
      </c>
      <c r="M3650" s="2">
        <v>2384</v>
      </c>
      <c r="N3650" s="2">
        <v>2410</v>
      </c>
      <c r="O3650" s="2">
        <f>Ventas[[#This Row],[Cantidad]]*Ventas[[#This Row],[Costo unitario]]</f>
        <v>2384</v>
      </c>
      <c r="P3650" s="2">
        <f>Ventas[[#This Row],[Cantidad]]*Ventas[[#This Row],[Precio unitario]]</f>
        <v>2410</v>
      </c>
    </row>
    <row r="3651" spans="2:16" x14ac:dyDescent="0.3">
      <c r="B3651" s="1">
        <v>42535</v>
      </c>
      <c r="C3651">
        <v>2016</v>
      </c>
      <c r="D3651" t="s">
        <v>54</v>
      </c>
      <c r="E3651">
        <v>29</v>
      </c>
      <c r="F3651" t="s">
        <v>89</v>
      </c>
      <c r="G3651" t="s">
        <v>36</v>
      </c>
      <c r="H3651" t="s">
        <v>5</v>
      </c>
      <c r="I3651" s="16">
        <f>VLOOKUP(Ventas[[#This Row],[Estado]], Población[#All], 2, 0)</f>
        <v>55980000</v>
      </c>
      <c r="J3651" t="s">
        <v>63</v>
      </c>
      <c r="K3651" t="s">
        <v>74</v>
      </c>
      <c r="L3651">
        <v>1</v>
      </c>
      <c r="M3651" s="2">
        <v>1215</v>
      </c>
      <c r="N3651" s="2">
        <v>1294</v>
      </c>
      <c r="O3651" s="2">
        <f>Ventas[[#This Row],[Cantidad]]*Ventas[[#This Row],[Costo unitario]]</f>
        <v>1215</v>
      </c>
      <c r="P3651" s="2">
        <f>Ventas[[#This Row],[Cantidad]]*Ventas[[#This Row],[Precio unitario]]</f>
        <v>1294</v>
      </c>
    </row>
    <row r="3652" spans="2:16" hidden="1" x14ac:dyDescent="0.3">
      <c r="B3652" s="1">
        <v>42200</v>
      </c>
      <c r="C3652">
        <v>2015</v>
      </c>
      <c r="D3652" t="s">
        <v>55</v>
      </c>
      <c r="E3652">
        <v>29</v>
      </c>
      <c r="F3652" t="s">
        <v>89</v>
      </c>
      <c r="G3652" t="s">
        <v>36</v>
      </c>
      <c r="H3652" t="s">
        <v>5</v>
      </c>
      <c r="I3652" s="16">
        <f>VLOOKUP(Ventas[[#This Row],[Estado]], Población[#All], 2, 0)</f>
        <v>55980000</v>
      </c>
      <c r="J3652" t="s">
        <v>63</v>
      </c>
      <c r="K3652" t="s">
        <v>74</v>
      </c>
      <c r="L3652">
        <v>1</v>
      </c>
      <c r="M3652" s="2">
        <v>742</v>
      </c>
      <c r="N3652" s="2">
        <v>744</v>
      </c>
      <c r="O3652" s="2">
        <f>Ventas[[#This Row],[Cantidad]]*Ventas[[#This Row],[Costo unitario]]</f>
        <v>742</v>
      </c>
      <c r="P3652" s="2">
        <f>Ventas[[#This Row],[Cantidad]]*Ventas[[#This Row],[Precio unitario]]</f>
        <v>744</v>
      </c>
    </row>
    <row r="3653" spans="2:16" hidden="1" x14ac:dyDescent="0.3">
      <c r="B3653" s="1">
        <v>42282</v>
      </c>
      <c r="C3653">
        <v>2015</v>
      </c>
      <c r="D3653" t="s">
        <v>58</v>
      </c>
      <c r="E3653">
        <v>29</v>
      </c>
      <c r="F3653" t="s">
        <v>89</v>
      </c>
      <c r="G3653" t="s">
        <v>36</v>
      </c>
      <c r="H3653" t="s">
        <v>5</v>
      </c>
      <c r="I3653" s="16">
        <f>VLOOKUP(Ventas[[#This Row],[Estado]], Población[#All], 2, 0)</f>
        <v>55980000</v>
      </c>
      <c r="J3653" t="s">
        <v>63</v>
      </c>
      <c r="K3653" t="s">
        <v>74</v>
      </c>
      <c r="L3653">
        <v>3</v>
      </c>
      <c r="M3653" s="2">
        <v>247.33</v>
      </c>
      <c r="N3653" s="2">
        <v>247</v>
      </c>
      <c r="O3653" s="2">
        <f>Ventas[[#This Row],[Cantidad]]*Ventas[[#This Row],[Costo unitario]]</f>
        <v>741.99</v>
      </c>
      <c r="P3653" s="2">
        <f>Ventas[[#This Row],[Cantidad]]*Ventas[[#This Row],[Precio unitario]]</f>
        <v>741</v>
      </c>
    </row>
    <row r="3654" spans="2:16" hidden="1" x14ac:dyDescent="0.3">
      <c r="B3654" s="1">
        <v>42305</v>
      </c>
      <c r="C3654">
        <v>2015</v>
      </c>
      <c r="D3654" t="s">
        <v>58</v>
      </c>
      <c r="E3654">
        <v>29</v>
      </c>
      <c r="F3654" t="s">
        <v>89</v>
      </c>
      <c r="G3654" t="s">
        <v>36</v>
      </c>
      <c r="H3654" t="s">
        <v>5</v>
      </c>
      <c r="I3654" s="16">
        <f>VLOOKUP(Ventas[[#This Row],[Estado]], Población[#All], 2, 0)</f>
        <v>55980000</v>
      </c>
      <c r="J3654" t="s">
        <v>63</v>
      </c>
      <c r="K3654" t="s">
        <v>74</v>
      </c>
      <c r="L3654">
        <v>3</v>
      </c>
      <c r="M3654" s="2">
        <v>794.67</v>
      </c>
      <c r="N3654" s="2">
        <v>734.66666699999996</v>
      </c>
      <c r="O3654" s="2">
        <f>Ventas[[#This Row],[Cantidad]]*Ventas[[#This Row],[Costo unitario]]</f>
        <v>2384.0099999999998</v>
      </c>
      <c r="P3654" s="2">
        <f>Ventas[[#This Row],[Cantidad]]*Ventas[[#This Row],[Precio unitario]]</f>
        <v>2204.0000009999999</v>
      </c>
    </row>
    <row r="3655" spans="2:16" hidden="1" x14ac:dyDescent="0.3">
      <c r="B3655" s="1">
        <v>42342</v>
      </c>
      <c r="C3655">
        <v>2015</v>
      </c>
      <c r="D3655" t="s">
        <v>60</v>
      </c>
      <c r="E3655">
        <v>29</v>
      </c>
      <c r="F3655" t="s">
        <v>89</v>
      </c>
      <c r="G3655" t="s">
        <v>36</v>
      </c>
      <c r="H3655" t="s">
        <v>5</v>
      </c>
      <c r="I3655" s="16">
        <f>VLOOKUP(Ventas[[#This Row],[Estado]], Población[#All], 2, 0)</f>
        <v>55980000</v>
      </c>
      <c r="J3655" t="s">
        <v>63</v>
      </c>
      <c r="K3655" t="s">
        <v>74</v>
      </c>
      <c r="L3655">
        <v>1</v>
      </c>
      <c r="M3655" s="2">
        <v>1215</v>
      </c>
      <c r="N3655" s="2">
        <v>1270</v>
      </c>
      <c r="O3655" s="2">
        <f>Ventas[[#This Row],[Cantidad]]*Ventas[[#This Row],[Costo unitario]]</f>
        <v>1215</v>
      </c>
      <c r="P3655" s="2">
        <f>Ventas[[#This Row],[Cantidad]]*Ventas[[#This Row],[Precio unitario]]</f>
        <v>1270</v>
      </c>
    </row>
    <row r="3656" spans="2:16" hidden="1" x14ac:dyDescent="0.3">
      <c r="B3656" s="1">
        <v>42348</v>
      </c>
      <c r="C3656">
        <v>2015</v>
      </c>
      <c r="D3656" t="s">
        <v>60</v>
      </c>
      <c r="E3656">
        <v>29</v>
      </c>
      <c r="F3656" t="s">
        <v>89</v>
      </c>
      <c r="G3656" t="s">
        <v>36</v>
      </c>
      <c r="H3656" t="s">
        <v>5</v>
      </c>
      <c r="I3656" s="16">
        <f>VLOOKUP(Ventas[[#This Row],[Estado]], Población[#All], 2, 0)</f>
        <v>55980000</v>
      </c>
      <c r="J3656" t="s">
        <v>63</v>
      </c>
      <c r="K3656" t="s">
        <v>74</v>
      </c>
      <c r="L3656">
        <v>1</v>
      </c>
      <c r="M3656" s="2">
        <v>1215</v>
      </c>
      <c r="N3656" s="2">
        <v>1237</v>
      </c>
      <c r="O3656" s="2">
        <f>Ventas[[#This Row],[Cantidad]]*Ventas[[#This Row],[Costo unitario]]</f>
        <v>1215</v>
      </c>
      <c r="P3656" s="2">
        <f>Ventas[[#This Row],[Cantidad]]*Ventas[[#This Row],[Precio unitario]]</f>
        <v>1237</v>
      </c>
    </row>
    <row r="3657" spans="2:16" x14ac:dyDescent="0.3">
      <c r="B3657" s="1">
        <v>42536</v>
      </c>
      <c r="C3657">
        <v>2016</v>
      </c>
      <c r="D3657" t="s">
        <v>54</v>
      </c>
      <c r="E3657">
        <v>29</v>
      </c>
      <c r="F3657" t="s">
        <v>89</v>
      </c>
      <c r="G3657" t="s">
        <v>37</v>
      </c>
      <c r="H3657" t="s">
        <v>7</v>
      </c>
      <c r="I3657" s="16">
        <f>VLOOKUP(Ventas[[#This Row],[Estado]], Población[#All], 2, 0)</f>
        <v>1841000</v>
      </c>
      <c r="J3657" t="s">
        <v>63</v>
      </c>
      <c r="K3657" t="s">
        <v>67</v>
      </c>
      <c r="L3657">
        <v>3</v>
      </c>
      <c r="M3657" s="2">
        <v>765</v>
      </c>
      <c r="N3657" s="2">
        <v>934</v>
      </c>
      <c r="O3657" s="2">
        <f>Ventas[[#This Row],[Cantidad]]*Ventas[[#This Row],[Costo unitario]]</f>
        <v>2295</v>
      </c>
      <c r="P3657" s="2">
        <f>Ventas[[#This Row],[Cantidad]]*Ventas[[#This Row],[Precio unitario]]</f>
        <v>2802</v>
      </c>
    </row>
    <row r="3658" spans="2:16" hidden="1" x14ac:dyDescent="0.3">
      <c r="B3658" s="1">
        <v>42051</v>
      </c>
      <c r="C3658">
        <v>2015</v>
      </c>
      <c r="D3658" t="s">
        <v>50</v>
      </c>
      <c r="E3658">
        <v>29</v>
      </c>
      <c r="F3658" t="s">
        <v>89</v>
      </c>
      <c r="G3658" t="s">
        <v>37</v>
      </c>
      <c r="H3658" t="s">
        <v>7</v>
      </c>
      <c r="I3658" s="16">
        <f>VLOOKUP(Ventas[[#This Row],[Estado]], Población[#All], 2, 0)</f>
        <v>1841000</v>
      </c>
      <c r="J3658" t="s">
        <v>63</v>
      </c>
      <c r="K3658" t="s">
        <v>67</v>
      </c>
      <c r="L3658">
        <v>3</v>
      </c>
      <c r="M3658" s="2">
        <v>690.33</v>
      </c>
      <c r="N3658" s="2">
        <v>752.33333300000004</v>
      </c>
      <c r="O3658" s="2">
        <f>Ventas[[#This Row],[Cantidad]]*Ventas[[#This Row],[Costo unitario]]</f>
        <v>2070.9900000000002</v>
      </c>
      <c r="P3658" s="2">
        <f>Ventas[[#This Row],[Cantidad]]*Ventas[[#This Row],[Precio unitario]]</f>
        <v>2256.9999990000001</v>
      </c>
    </row>
    <row r="3659" spans="2:16" hidden="1" x14ac:dyDescent="0.3">
      <c r="B3659" s="1">
        <v>42215</v>
      </c>
      <c r="C3659">
        <v>2015</v>
      </c>
      <c r="D3659" t="s">
        <v>55</v>
      </c>
      <c r="E3659">
        <v>29</v>
      </c>
      <c r="F3659" t="s">
        <v>89</v>
      </c>
      <c r="G3659" t="s">
        <v>37</v>
      </c>
      <c r="H3659" t="s">
        <v>7</v>
      </c>
      <c r="I3659" s="16">
        <f>VLOOKUP(Ventas[[#This Row],[Estado]], Población[#All], 2, 0)</f>
        <v>1841000</v>
      </c>
      <c r="J3659" t="s">
        <v>63</v>
      </c>
      <c r="K3659" t="s">
        <v>67</v>
      </c>
      <c r="L3659">
        <v>3</v>
      </c>
      <c r="M3659" s="2">
        <v>773.33</v>
      </c>
      <c r="N3659" s="2">
        <v>874.66666699999996</v>
      </c>
      <c r="O3659" s="2">
        <f>Ventas[[#This Row],[Cantidad]]*Ventas[[#This Row],[Costo unitario]]</f>
        <v>2319.9900000000002</v>
      </c>
      <c r="P3659" s="2">
        <f>Ventas[[#This Row],[Cantidad]]*Ventas[[#This Row],[Precio unitario]]</f>
        <v>2624.0000009999999</v>
      </c>
    </row>
    <row r="3660" spans="2:16" hidden="1" x14ac:dyDescent="0.3">
      <c r="B3660" s="1">
        <v>42345</v>
      </c>
      <c r="C3660">
        <v>2015</v>
      </c>
      <c r="D3660" t="s">
        <v>60</v>
      </c>
      <c r="E3660">
        <v>29</v>
      </c>
      <c r="F3660" t="s">
        <v>89</v>
      </c>
      <c r="G3660" t="s">
        <v>37</v>
      </c>
      <c r="H3660" t="s">
        <v>7</v>
      </c>
      <c r="I3660" s="16">
        <f>VLOOKUP(Ventas[[#This Row],[Estado]], Población[#All], 2, 0)</f>
        <v>1841000</v>
      </c>
      <c r="J3660" t="s">
        <v>63</v>
      </c>
      <c r="K3660" t="s">
        <v>67</v>
      </c>
      <c r="L3660">
        <v>2</v>
      </c>
      <c r="M3660" s="2">
        <v>1147.5</v>
      </c>
      <c r="N3660" s="2">
        <v>1392.5</v>
      </c>
      <c r="O3660" s="2">
        <f>Ventas[[#This Row],[Cantidad]]*Ventas[[#This Row],[Costo unitario]]</f>
        <v>2295</v>
      </c>
      <c r="P3660" s="2">
        <f>Ventas[[#This Row],[Cantidad]]*Ventas[[#This Row],[Precio unitario]]</f>
        <v>2785</v>
      </c>
    </row>
    <row r="3661" spans="2:16" x14ac:dyDescent="0.3">
      <c r="B3661" s="1">
        <v>42435</v>
      </c>
      <c r="C3661">
        <v>2016</v>
      </c>
      <c r="D3661" t="s">
        <v>51</v>
      </c>
      <c r="E3661">
        <v>29</v>
      </c>
      <c r="F3661" t="s">
        <v>90</v>
      </c>
      <c r="G3661" t="s">
        <v>37</v>
      </c>
      <c r="H3661" t="s">
        <v>9</v>
      </c>
      <c r="I3661" s="16">
        <f>VLOOKUP(Ventas[[#This Row],[Estado]], Población[#All], 2, 0)</f>
        <v>990509</v>
      </c>
      <c r="J3661" t="s">
        <v>61</v>
      </c>
      <c r="K3661" t="s">
        <v>66</v>
      </c>
      <c r="L3661">
        <v>2</v>
      </c>
      <c r="M3661" s="2">
        <v>402.5</v>
      </c>
      <c r="N3661" s="2">
        <v>591</v>
      </c>
      <c r="O3661" s="2">
        <f>Ventas[[#This Row],[Cantidad]]*Ventas[[#This Row],[Costo unitario]]</f>
        <v>805</v>
      </c>
      <c r="P3661" s="2">
        <f>Ventas[[#This Row],[Cantidad]]*Ventas[[#This Row],[Precio unitario]]</f>
        <v>1182</v>
      </c>
    </row>
    <row r="3662" spans="2:16" x14ac:dyDescent="0.3">
      <c r="B3662" s="1">
        <v>42566</v>
      </c>
      <c r="C3662">
        <v>2016</v>
      </c>
      <c r="D3662" t="s">
        <v>55</v>
      </c>
      <c r="E3662">
        <v>29</v>
      </c>
      <c r="F3662" t="s">
        <v>90</v>
      </c>
      <c r="G3662" t="s">
        <v>37</v>
      </c>
      <c r="H3662" t="s">
        <v>9</v>
      </c>
      <c r="I3662" s="16">
        <f>VLOOKUP(Ventas[[#This Row],[Estado]], Población[#All], 2, 0)</f>
        <v>990509</v>
      </c>
      <c r="J3662" t="s">
        <v>61</v>
      </c>
      <c r="K3662" t="s">
        <v>66</v>
      </c>
      <c r="L3662">
        <v>1</v>
      </c>
      <c r="M3662" s="2">
        <v>595</v>
      </c>
      <c r="N3662" s="2">
        <v>886</v>
      </c>
      <c r="O3662" s="2">
        <f>Ventas[[#This Row],[Cantidad]]*Ventas[[#This Row],[Costo unitario]]</f>
        <v>595</v>
      </c>
      <c r="P3662" s="2">
        <f>Ventas[[#This Row],[Cantidad]]*Ventas[[#This Row],[Precio unitario]]</f>
        <v>886</v>
      </c>
    </row>
    <row r="3663" spans="2:16" hidden="1" x14ac:dyDescent="0.3">
      <c r="B3663" s="1">
        <v>42196</v>
      </c>
      <c r="C3663">
        <v>2015</v>
      </c>
      <c r="D3663" t="s">
        <v>55</v>
      </c>
      <c r="E3663">
        <v>29</v>
      </c>
      <c r="F3663" t="s">
        <v>90</v>
      </c>
      <c r="G3663" t="s">
        <v>37</v>
      </c>
      <c r="H3663" t="s">
        <v>9</v>
      </c>
      <c r="I3663" s="16">
        <f>VLOOKUP(Ventas[[#This Row],[Estado]], Población[#All], 2, 0)</f>
        <v>990509</v>
      </c>
      <c r="J3663" t="s">
        <v>61</v>
      </c>
      <c r="K3663" t="s">
        <v>78</v>
      </c>
      <c r="L3663">
        <v>3</v>
      </c>
      <c r="M3663" s="2">
        <v>20</v>
      </c>
      <c r="N3663" s="2">
        <v>26.333333</v>
      </c>
      <c r="O3663" s="2">
        <f>Ventas[[#This Row],[Cantidad]]*Ventas[[#This Row],[Costo unitario]]</f>
        <v>60</v>
      </c>
      <c r="P3663" s="2">
        <f>Ventas[[#This Row],[Cantidad]]*Ventas[[#This Row],[Precio unitario]]</f>
        <v>78.999999000000003</v>
      </c>
    </row>
    <row r="3664" spans="2:16" hidden="1" x14ac:dyDescent="0.3">
      <c r="B3664" s="1">
        <v>42196</v>
      </c>
      <c r="C3664">
        <v>2015</v>
      </c>
      <c r="D3664" t="s">
        <v>55</v>
      </c>
      <c r="E3664">
        <v>29</v>
      </c>
      <c r="F3664" t="s">
        <v>90</v>
      </c>
      <c r="G3664" t="s">
        <v>37</v>
      </c>
      <c r="H3664" t="s">
        <v>9</v>
      </c>
      <c r="I3664" s="16">
        <f>VLOOKUP(Ventas[[#This Row],[Estado]], Población[#All], 2, 0)</f>
        <v>990509</v>
      </c>
      <c r="J3664" t="s">
        <v>62</v>
      </c>
      <c r="K3664" t="s">
        <v>79</v>
      </c>
      <c r="L3664">
        <v>2</v>
      </c>
      <c r="M3664" s="2">
        <v>349.5</v>
      </c>
      <c r="N3664" s="2">
        <v>452</v>
      </c>
      <c r="O3664" s="2">
        <f>Ventas[[#This Row],[Cantidad]]*Ventas[[#This Row],[Costo unitario]]</f>
        <v>699</v>
      </c>
      <c r="P3664" s="2">
        <f>Ventas[[#This Row],[Cantidad]]*Ventas[[#This Row],[Precio unitario]]</f>
        <v>904</v>
      </c>
    </row>
    <row r="3665" spans="2:16" hidden="1" x14ac:dyDescent="0.3">
      <c r="B3665" s="1">
        <v>42196</v>
      </c>
      <c r="C3665">
        <v>2015</v>
      </c>
      <c r="D3665" t="s">
        <v>55</v>
      </c>
      <c r="E3665">
        <v>29</v>
      </c>
      <c r="F3665" t="s">
        <v>90</v>
      </c>
      <c r="G3665" t="s">
        <v>37</v>
      </c>
      <c r="H3665" t="s">
        <v>9</v>
      </c>
      <c r="I3665" s="16">
        <f>VLOOKUP(Ventas[[#This Row],[Estado]], Población[#All], 2, 0)</f>
        <v>990509</v>
      </c>
      <c r="J3665" t="s">
        <v>61</v>
      </c>
      <c r="K3665" t="s">
        <v>78</v>
      </c>
      <c r="L3665">
        <v>3</v>
      </c>
      <c r="M3665" s="2">
        <v>31.67</v>
      </c>
      <c r="N3665" s="2">
        <v>42.666666999999997</v>
      </c>
      <c r="O3665" s="2">
        <f>Ventas[[#This Row],[Cantidad]]*Ventas[[#This Row],[Costo unitario]]</f>
        <v>95.01</v>
      </c>
      <c r="P3665" s="2">
        <f>Ventas[[#This Row],[Cantidad]]*Ventas[[#This Row],[Precio unitario]]</f>
        <v>128.000001</v>
      </c>
    </row>
    <row r="3666" spans="2:16" hidden="1" x14ac:dyDescent="0.3">
      <c r="B3666" s="1">
        <v>42294</v>
      </c>
      <c r="C3666">
        <v>2015</v>
      </c>
      <c r="D3666" t="s">
        <v>58</v>
      </c>
      <c r="E3666">
        <v>29</v>
      </c>
      <c r="F3666" t="s">
        <v>90</v>
      </c>
      <c r="G3666" t="s">
        <v>37</v>
      </c>
      <c r="H3666" t="s">
        <v>9</v>
      </c>
      <c r="I3666" s="16">
        <f>VLOOKUP(Ventas[[#This Row],[Estado]], Población[#All], 2, 0)</f>
        <v>990509</v>
      </c>
      <c r="J3666" t="s">
        <v>61</v>
      </c>
      <c r="K3666" t="s">
        <v>78</v>
      </c>
      <c r="L3666">
        <v>2</v>
      </c>
      <c r="M3666" s="2">
        <v>72</v>
      </c>
      <c r="N3666" s="2">
        <v>97</v>
      </c>
      <c r="O3666" s="2">
        <f>Ventas[[#This Row],[Cantidad]]*Ventas[[#This Row],[Costo unitario]]</f>
        <v>144</v>
      </c>
      <c r="P3666" s="2">
        <f>Ventas[[#This Row],[Cantidad]]*Ventas[[#This Row],[Precio unitario]]</f>
        <v>194</v>
      </c>
    </row>
    <row r="3667" spans="2:16" hidden="1" x14ac:dyDescent="0.3">
      <c r="B3667" s="1">
        <v>42294</v>
      </c>
      <c r="C3667">
        <v>2015</v>
      </c>
      <c r="D3667" t="s">
        <v>58</v>
      </c>
      <c r="E3667">
        <v>29</v>
      </c>
      <c r="F3667" t="s">
        <v>90</v>
      </c>
      <c r="G3667" t="s">
        <v>37</v>
      </c>
      <c r="H3667" t="s">
        <v>9</v>
      </c>
      <c r="I3667" s="16">
        <f>VLOOKUP(Ventas[[#This Row],[Estado]], Población[#All], 2, 0)</f>
        <v>990509</v>
      </c>
      <c r="J3667" t="s">
        <v>61</v>
      </c>
      <c r="K3667" t="s">
        <v>78</v>
      </c>
      <c r="L3667">
        <v>2</v>
      </c>
      <c r="M3667" s="2">
        <v>47.5</v>
      </c>
      <c r="N3667" s="2">
        <v>60.5</v>
      </c>
      <c r="O3667" s="2">
        <f>Ventas[[#This Row],[Cantidad]]*Ventas[[#This Row],[Costo unitario]]</f>
        <v>95</v>
      </c>
      <c r="P3667" s="2">
        <f>Ventas[[#This Row],[Cantidad]]*Ventas[[#This Row],[Precio unitario]]</f>
        <v>121</v>
      </c>
    </row>
    <row r="3668" spans="2:16" hidden="1" x14ac:dyDescent="0.3">
      <c r="B3668" s="1">
        <v>42318</v>
      </c>
      <c r="C3668">
        <v>2015</v>
      </c>
      <c r="D3668" t="s">
        <v>59</v>
      </c>
      <c r="E3668">
        <v>29</v>
      </c>
      <c r="F3668" t="s">
        <v>90</v>
      </c>
      <c r="G3668" t="s">
        <v>37</v>
      </c>
      <c r="H3668" t="s">
        <v>9</v>
      </c>
      <c r="I3668" s="16">
        <f>VLOOKUP(Ventas[[#This Row],[Estado]], Población[#All], 2, 0)</f>
        <v>990509</v>
      </c>
      <c r="J3668" t="s">
        <v>61</v>
      </c>
      <c r="K3668" t="s">
        <v>66</v>
      </c>
      <c r="L3668">
        <v>3</v>
      </c>
      <c r="M3668" s="2">
        <v>175</v>
      </c>
      <c r="N3668" s="2">
        <v>223</v>
      </c>
      <c r="O3668" s="2">
        <f>Ventas[[#This Row],[Cantidad]]*Ventas[[#This Row],[Costo unitario]]</f>
        <v>525</v>
      </c>
      <c r="P3668" s="2">
        <f>Ventas[[#This Row],[Cantidad]]*Ventas[[#This Row],[Precio unitario]]</f>
        <v>669</v>
      </c>
    </row>
    <row r="3669" spans="2:16" hidden="1" x14ac:dyDescent="0.3">
      <c r="B3669" s="1">
        <v>42346</v>
      </c>
      <c r="C3669">
        <v>2015</v>
      </c>
      <c r="D3669" t="s">
        <v>60</v>
      </c>
      <c r="E3669">
        <v>29</v>
      </c>
      <c r="F3669" t="s">
        <v>90</v>
      </c>
      <c r="G3669" t="s">
        <v>37</v>
      </c>
      <c r="H3669" t="s">
        <v>9</v>
      </c>
      <c r="I3669" s="16">
        <f>VLOOKUP(Ventas[[#This Row],[Estado]], Población[#All], 2, 0)</f>
        <v>990509</v>
      </c>
      <c r="J3669" t="s">
        <v>61</v>
      </c>
      <c r="K3669" t="s">
        <v>66</v>
      </c>
      <c r="L3669">
        <v>3</v>
      </c>
      <c r="M3669" s="2">
        <v>245</v>
      </c>
      <c r="N3669" s="2">
        <v>327.33333299999998</v>
      </c>
      <c r="O3669" s="2">
        <f>Ventas[[#This Row],[Cantidad]]*Ventas[[#This Row],[Costo unitario]]</f>
        <v>735</v>
      </c>
      <c r="P3669" s="2">
        <f>Ventas[[#This Row],[Cantidad]]*Ventas[[#This Row],[Precio unitario]]</f>
        <v>981.99999899999989</v>
      </c>
    </row>
    <row r="3670" spans="2:16" hidden="1" x14ac:dyDescent="0.3">
      <c r="B3670" s="1">
        <v>42362</v>
      </c>
      <c r="C3670">
        <v>2015</v>
      </c>
      <c r="D3670" t="s">
        <v>60</v>
      </c>
      <c r="E3670">
        <v>29</v>
      </c>
      <c r="F3670" t="s">
        <v>90</v>
      </c>
      <c r="G3670" t="s">
        <v>37</v>
      </c>
      <c r="H3670" t="s">
        <v>9</v>
      </c>
      <c r="I3670" s="16">
        <f>VLOOKUP(Ventas[[#This Row],[Estado]], Población[#All], 2, 0)</f>
        <v>990509</v>
      </c>
      <c r="J3670" t="s">
        <v>61</v>
      </c>
      <c r="K3670" t="s">
        <v>66</v>
      </c>
      <c r="L3670">
        <v>1</v>
      </c>
      <c r="M3670" s="2">
        <v>630</v>
      </c>
      <c r="N3670" s="2">
        <v>856</v>
      </c>
      <c r="O3670" s="2">
        <f>Ventas[[#This Row],[Cantidad]]*Ventas[[#This Row],[Costo unitario]]</f>
        <v>630</v>
      </c>
      <c r="P3670" s="2">
        <f>Ventas[[#This Row],[Cantidad]]*Ventas[[#This Row],[Precio unitario]]</f>
        <v>856</v>
      </c>
    </row>
    <row r="3671" spans="2:16" x14ac:dyDescent="0.3">
      <c r="B3671" s="1">
        <v>42375</v>
      </c>
      <c r="C3671">
        <v>2016</v>
      </c>
      <c r="D3671" t="s">
        <v>49</v>
      </c>
      <c r="E3671">
        <v>29</v>
      </c>
      <c r="F3671" t="s">
        <v>90</v>
      </c>
      <c r="G3671" t="s">
        <v>36</v>
      </c>
      <c r="H3671" t="s">
        <v>5</v>
      </c>
      <c r="I3671" s="16">
        <f>VLOOKUP(Ventas[[#This Row],[Estado]], Población[#All], 2, 0)</f>
        <v>55980000</v>
      </c>
      <c r="J3671" t="s">
        <v>62</v>
      </c>
      <c r="K3671" t="s">
        <v>70</v>
      </c>
      <c r="L3671">
        <v>2</v>
      </c>
      <c r="M3671" s="2">
        <v>540</v>
      </c>
      <c r="N3671" s="2">
        <v>710</v>
      </c>
      <c r="O3671" s="2">
        <f>Ventas[[#This Row],[Cantidad]]*Ventas[[#This Row],[Costo unitario]]</f>
        <v>1080</v>
      </c>
      <c r="P3671" s="2">
        <f>Ventas[[#This Row],[Cantidad]]*Ventas[[#This Row],[Precio unitario]]</f>
        <v>1420</v>
      </c>
    </row>
    <row r="3672" spans="2:16" x14ac:dyDescent="0.3">
      <c r="B3672" s="1">
        <v>42389</v>
      </c>
      <c r="C3672">
        <v>2016</v>
      </c>
      <c r="D3672" t="s">
        <v>49</v>
      </c>
      <c r="E3672">
        <v>29</v>
      </c>
      <c r="F3672" t="s">
        <v>90</v>
      </c>
      <c r="G3672" t="s">
        <v>36</v>
      </c>
      <c r="H3672" t="s">
        <v>5</v>
      </c>
      <c r="I3672" s="16">
        <f>VLOOKUP(Ventas[[#This Row],[Estado]], Población[#All], 2, 0)</f>
        <v>55980000</v>
      </c>
      <c r="J3672" t="s">
        <v>61</v>
      </c>
      <c r="K3672" t="s">
        <v>78</v>
      </c>
      <c r="L3672">
        <v>2</v>
      </c>
      <c r="M3672" s="2">
        <v>103.5</v>
      </c>
      <c r="N3672" s="2">
        <v>131</v>
      </c>
      <c r="O3672" s="2">
        <f>Ventas[[#This Row],[Cantidad]]*Ventas[[#This Row],[Costo unitario]]</f>
        <v>207</v>
      </c>
      <c r="P3672" s="2">
        <f>Ventas[[#This Row],[Cantidad]]*Ventas[[#This Row],[Precio unitario]]</f>
        <v>262</v>
      </c>
    </row>
    <row r="3673" spans="2:16" x14ac:dyDescent="0.3">
      <c r="B3673" s="1">
        <v>42389</v>
      </c>
      <c r="C3673">
        <v>2016</v>
      </c>
      <c r="D3673" t="s">
        <v>49</v>
      </c>
      <c r="E3673">
        <v>29</v>
      </c>
      <c r="F3673" t="s">
        <v>90</v>
      </c>
      <c r="G3673" t="s">
        <v>36</v>
      </c>
      <c r="H3673" t="s">
        <v>5</v>
      </c>
      <c r="I3673" s="16">
        <f>VLOOKUP(Ventas[[#This Row],[Estado]], Población[#All], 2, 0)</f>
        <v>55980000</v>
      </c>
      <c r="J3673" t="s">
        <v>61</v>
      </c>
      <c r="K3673" t="s">
        <v>78</v>
      </c>
      <c r="L3673">
        <v>3</v>
      </c>
      <c r="M3673" s="2">
        <v>36.67</v>
      </c>
      <c r="N3673" s="2">
        <v>47.333333000000003</v>
      </c>
      <c r="O3673" s="2">
        <f>Ventas[[#This Row],[Cantidad]]*Ventas[[#This Row],[Costo unitario]]</f>
        <v>110.01</v>
      </c>
      <c r="P3673" s="2">
        <f>Ventas[[#This Row],[Cantidad]]*Ventas[[#This Row],[Precio unitario]]</f>
        <v>141.999999</v>
      </c>
    </row>
    <row r="3674" spans="2:16" x14ac:dyDescent="0.3">
      <c r="B3674" s="1">
        <v>42390</v>
      </c>
      <c r="C3674">
        <v>2016</v>
      </c>
      <c r="D3674" t="s">
        <v>49</v>
      </c>
      <c r="E3674">
        <v>29</v>
      </c>
      <c r="F3674" t="s">
        <v>90</v>
      </c>
      <c r="G3674" t="s">
        <v>36</v>
      </c>
      <c r="H3674" t="s">
        <v>5</v>
      </c>
      <c r="I3674" s="16">
        <f>VLOOKUP(Ventas[[#This Row],[Estado]], Población[#All], 2, 0)</f>
        <v>55980000</v>
      </c>
      <c r="J3674" t="s">
        <v>62</v>
      </c>
      <c r="K3674" t="s">
        <v>70</v>
      </c>
      <c r="L3674">
        <v>2</v>
      </c>
      <c r="M3674" s="2">
        <v>405</v>
      </c>
      <c r="N3674" s="2">
        <v>481.5</v>
      </c>
      <c r="O3674" s="2">
        <f>Ventas[[#This Row],[Cantidad]]*Ventas[[#This Row],[Costo unitario]]</f>
        <v>810</v>
      </c>
      <c r="P3674" s="2">
        <f>Ventas[[#This Row],[Cantidad]]*Ventas[[#This Row],[Precio unitario]]</f>
        <v>963</v>
      </c>
    </row>
    <row r="3675" spans="2:16" x14ac:dyDescent="0.3">
      <c r="B3675" s="1">
        <v>42391</v>
      </c>
      <c r="C3675">
        <v>2016</v>
      </c>
      <c r="D3675" t="s">
        <v>49</v>
      </c>
      <c r="E3675">
        <v>29</v>
      </c>
      <c r="F3675" t="s">
        <v>90</v>
      </c>
      <c r="G3675" t="s">
        <v>36</v>
      </c>
      <c r="H3675" t="s">
        <v>5</v>
      </c>
      <c r="I3675" s="16">
        <f>VLOOKUP(Ventas[[#This Row],[Estado]], Población[#All], 2, 0)</f>
        <v>55980000</v>
      </c>
      <c r="J3675" t="s">
        <v>62</v>
      </c>
      <c r="K3675" t="s">
        <v>70</v>
      </c>
      <c r="L3675">
        <v>1</v>
      </c>
      <c r="M3675" s="2">
        <v>594</v>
      </c>
      <c r="N3675" s="2">
        <v>694</v>
      </c>
      <c r="O3675" s="2">
        <f>Ventas[[#This Row],[Cantidad]]*Ventas[[#This Row],[Costo unitario]]</f>
        <v>594</v>
      </c>
      <c r="P3675" s="2">
        <f>Ventas[[#This Row],[Cantidad]]*Ventas[[#This Row],[Precio unitario]]</f>
        <v>694</v>
      </c>
    </row>
    <row r="3676" spans="2:16" x14ac:dyDescent="0.3">
      <c r="B3676" s="1">
        <v>42397</v>
      </c>
      <c r="C3676">
        <v>2016</v>
      </c>
      <c r="D3676" t="s">
        <v>49</v>
      </c>
      <c r="E3676">
        <v>29</v>
      </c>
      <c r="F3676" t="s">
        <v>90</v>
      </c>
      <c r="G3676" t="s">
        <v>36</v>
      </c>
      <c r="H3676" t="s">
        <v>5</v>
      </c>
      <c r="I3676" s="16">
        <f>VLOOKUP(Ventas[[#This Row],[Estado]], Población[#All], 2, 0)</f>
        <v>55980000</v>
      </c>
      <c r="J3676" t="s">
        <v>61</v>
      </c>
      <c r="K3676" t="s">
        <v>78</v>
      </c>
      <c r="L3676">
        <v>2</v>
      </c>
      <c r="M3676" s="2">
        <v>103.5</v>
      </c>
      <c r="N3676" s="2">
        <v>133.5</v>
      </c>
      <c r="O3676" s="2">
        <f>Ventas[[#This Row],[Cantidad]]*Ventas[[#This Row],[Costo unitario]]</f>
        <v>207</v>
      </c>
      <c r="P3676" s="2">
        <f>Ventas[[#This Row],[Cantidad]]*Ventas[[#This Row],[Precio unitario]]</f>
        <v>267</v>
      </c>
    </row>
    <row r="3677" spans="2:16" x14ac:dyDescent="0.3">
      <c r="B3677" s="1">
        <v>42397</v>
      </c>
      <c r="C3677">
        <v>2016</v>
      </c>
      <c r="D3677" t="s">
        <v>49</v>
      </c>
      <c r="E3677">
        <v>29</v>
      </c>
      <c r="F3677" t="s">
        <v>90</v>
      </c>
      <c r="G3677" t="s">
        <v>36</v>
      </c>
      <c r="H3677" t="s">
        <v>5</v>
      </c>
      <c r="I3677" s="16">
        <f>VLOOKUP(Ventas[[#This Row],[Estado]], Población[#All], 2, 0)</f>
        <v>55980000</v>
      </c>
      <c r="J3677" t="s">
        <v>61</v>
      </c>
      <c r="K3677" t="s">
        <v>78</v>
      </c>
      <c r="L3677">
        <v>3</v>
      </c>
      <c r="M3677" s="2">
        <v>5</v>
      </c>
      <c r="N3677" s="2">
        <v>5.6666670000000003</v>
      </c>
      <c r="O3677" s="2">
        <f>Ventas[[#This Row],[Cantidad]]*Ventas[[#This Row],[Costo unitario]]</f>
        <v>15</v>
      </c>
      <c r="P3677" s="2">
        <f>Ventas[[#This Row],[Cantidad]]*Ventas[[#This Row],[Precio unitario]]</f>
        <v>17.000001000000001</v>
      </c>
    </row>
    <row r="3678" spans="2:16" x14ac:dyDescent="0.3">
      <c r="B3678" s="1">
        <v>42426</v>
      </c>
      <c r="C3678">
        <v>2016</v>
      </c>
      <c r="D3678" t="s">
        <v>50</v>
      </c>
      <c r="E3678">
        <v>29</v>
      </c>
      <c r="F3678" t="s">
        <v>90</v>
      </c>
      <c r="G3678" t="s">
        <v>36</v>
      </c>
      <c r="H3678" t="s">
        <v>5</v>
      </c>
      <c r="I3678" s="16">
        <f>VLOOKUP(Ventas[[#This Row],[Estado]], Población[#All], 2, 0)</f>
        <v>55980000</v>
      </c>
      <c r="J3678" t="s">
        <v>62</v>
      </c>
      <c r="K3678" t="s">
        <v>70</v>
      </c>
      <c r="L3678">
        <v>2</v>
      </c>
      <c r="M3678" s="2">
        <v>250</v>
      </c>
      <c r="N3678" s="2">
        <v>297</v>
      </c>
      <c r="O3678" s="2">
        <f>Ventas[[#This Row],[Cantidad]]*Ventas[[#This Row],[Costo unitario]]</f>
        <v>500</v>
      </c>
      <c r="P3678" s="2">
        <f>Ventas[[#This Row],[Cantidad]]*Ventas[[#This Row],[Precio unitario]]</f>
        <v>594</v>
      </c>
    </row>
    <row r="3679" spans="2:16" x14ac:dyDescent="0.3">
      <c r="B3679" s="1">
        <v>42442</v>
      </c>
      <c r="C3679">
        <v>2016</v>
      </c>
      <c r="D3679" t="s">
        <v>51</v>
      </c>
      <c r="E3679">
        <v>29</v>
      </c>
      <c r="F3679" t="s">
        <v>90</v>
      </c>
      <c r="G3679" t="s">
        <v>36</v>
      </c>
      <c r="H3679" t="s">
        <v>5</v>
      </c>
      <c r="I3679" s="16">
        <f>VLOOKUP(Ventas[[#This Row],[Estado]], Población[#All], 2, 0)</f>
        <v>55980000</v>
      </c>
      <c r="J3679" t="s">
        <v>63</v>
      </c>
      <c r="K3679" t="s">
        <v>67</v>
      </c>
      <c r="L3679">
        <v>3</v>
      </c>
      <c r="M3679" s="2">
        <v>765</v>
      </c>
      <c r="N3679" s="2">
        <v>724</v>
      </c>
      <c r="O3679" s="2">
        <f>Ventas[[#This Row],[Cantidad]]*Ventas[[#This Row],[Costo unitario]]</f>
        <v>2295</v>
      </c>
      <c r="P3679" s="2">
        <f>Ventas[[#This Row],[Cantidad]]*Ventas[[#This Row],[Precio unitario]]</f>
        <v>2172</v>
      </c>
    </row>
    <row r="3680" spans="2:16" x14ac:dyDescent="0.3">
      <c r="B3680" s="1">
        <v>42445</v>
      </c>
      <c r="C3680">
        <v>2016</v>
      </c>
      <c r="D3680" t="s">
        <v>51</v>
      </c>
      <c r="E3680">
        <v>29</v>
      </c>
      <c r="F3680" t="s">
        <v>90</v>
      </c>
      <c r="G3680" t="s">
        <v>36</v>
      </c>
      <c r="H3680" t="s">
        <v>5</v>
      </c>
      <c r="I3680" s="16">
        <f>VLOOKUP(Ventas[[#This Row],[Estado]], Población[#All], 2, 0)</f>
        <v>55980000</v>
      </c>
      <c r="J3680" t="s">
        <v>62</v>
      </c>
      <c r="K3680" t="s">
        <v>70</v>
      </c>
      <c r="L3680">
        <v>1</v>
      </c>
      <c r="M3680" s="2">
        <v>800</v>
      </c>
      <c r="N3680" s="2">
        <v>857</v>
      </c>
      <c r="O3680" s="2">
        <f>Ventas[[#This Row],[Cantidad]]*Ventas[[#This Row],[Costo unitario]]</f>
        <v>800</v>
      </c>
      <c r="P3680" s="2">
        <f>Ventas[[#This Row],[Cantidad]]*Ventas[[#This Row],[Precio unitario]]</f>
        <v>857</v>
      </c>
    </row>
    <row r="3681" spans="2:16" x14ac:dyDescent="0.3">
      <c r="B3681" s="1">
        <v>42465</v>
      </c>
      <c r="C3681">
        <v>2016</v>
      </c>
      <c r="D3681" t="s">
        <v>52</v>
      </c>
      <c r="E3681">
        <v>29</v>
      </c>
      <c r="F3681" t="s">
        <v>90</v>
      </c>
      <c r="G3681" t="s">
        <v>36</v>
      </c>
      <c r="H3681" t="s">
        <v>5</v>
      </c>
      <c r="I3681" s="16">
        <f>VLOOKUP(Ventas[[#This Row],[Estado]], Población[#All], 2, 0)</f>
        <v>55980000</v>
      </c>
      <c r="J3681" t="s">
        <v>63</v>
      </c>
      <c r="K3681" t="s">
        <v>74</v>
      </c>
      <c r="L3681">
        <v>1</v>
      </c>
      <c r="M3681" s="2">
        <v>2384</v>
      </c>
      <c r="N3681" s="2">
        <v>2644</v>
      </c>
      <c r="O3681" s="2">
        <f>Ventas[[#This Row],[Cantidad]]*Ventas[[#This Row],[Costo unitario]]</f>
        <v>2384</v>
      </c>
      <c r="P3681" s="2">
        <f>Ventas[[#This Row],[Cantidad]]*Ventas[[#This Row],[Precio unitario]]</f>
        <v>2644</v>
      </c>
    </row>
    <row r="3682" spans="2:16" x14ac:dyDescent="0.3">
      <c r="B3682" s="1">
        <v>42465</v>
      </c>
      <c r="C3682">
        <v>2016</v>
      </c>
      <c r="D3682" t="s">
        <v>52</v>
      </c>
      <c r="E3682">
        <v>29</v>
      </c>
      <c r="F3682" t="s">
        <v>90</v>
      </c>
      <c r="G3682" t="s">
        <v>36</v>
      </c>
      <c r="H3682" t="s">
        <v>5</v>
      </c>
      <c r="I3682" s="16">
        <f>VLOOKUP(Ventas[[#This Row],[Estado]], Población[#All], 2, 0)</f>
        <v>55980000</v>
      </c>
      <c r="J3682" t="s">
        <v>61</v>
      </c>
      <c r="K3682" t="s">
        <v>78</v>
      </c>
      <c r="L3682">
        <v>1</v>
      </c>
      <c r="M3682" s="2">
        <v>144</v>
      </c>
      <c r="N3682" s="2">
        <v>181</v>
      </c>
      <c r="O3682" s="2">
        <f>Ventas[[#This Row],[Cantidad]]*Ventas[[#This Row],[Costo unitario]]</f>
        <v>144</v>
      </c>
      <c r="P3682" s="2">
        <f>Ventas[[#This Row],[Cantidad]]*Ventas[[#This Row],[Precio unitario]]</f>
        <v>181</v>
      </c>
    </row>
    <row r="3683" spans="2:16" x14ac:dyDescent="0.3">
      <c r="B3683" s="1">
        <v>42465</v>
      </c>
      <c r="C3683">
        <v>2016</v>
      </c>
      <c r="D3683" t="s">
        <v>52</v>
      </c>
      <c r="E3683">
        <v>29</v>
      </c>
      <c r="F3683" t="s">
        <v>90</v>
      </c>
      <c r="G3683" t="s">
        <v>36</v>
      </c>
      <c r="H3683" t="s">
        <v>5</v>
      </c>
      <c r="I3683" s="16">
        <f>VLOOKUP(Ventas[[#This Row],[Estado]], Población[#All], 2, 0)</f>
        <v>55980000</v>
      </c>
      <c r="J3683" t="s">
        <v>61</v>
      </c>
      <c r="K3683" t="s">
        <v>78</v>
      </c>
      <c r="L3683">
        <v>1</v>
      </c>
      <c r="M3683" s="2">
        <v>40</v>
      </c>
      <c r="N3683" s="2">
        <v>55</v>
      </c>
      <c r="O3683" s="2">
        <f>Ventas[[#This Row],[Cantidad]]*Ventas[[#This Row],[Costo unitario]]</f>
        <v>40</v>
      </c>
      <c r="P3683" s="2">
        <f>Ventas[[#This Row],[Cantidad]]*Ventas[[#This Row],[Precio unitario]]</f>
        <v>55</v>
      </c>
    </row>
    <row r="3684" spans="2:16" x14ac:dyDescent="0.3">
      <c r="B3684" s="1">
        <v>42467</v>
      </c>
      <c r="C3684">
        <v>2016</v>
      </c>
      <c r="D3684" t="s">
        <v>52</v>
      </c>
      <c r="E3684">
        <v>29</v>
      </c>
      <c r="F3684" t="s">
        <v>90</v>
      </c>
      <c r="G3684" t="s">
        <v>36</v>
      </c>
      <c r="H3684" t="s">
        <v>5</v>
      </c>
      <c r="I3684" s="16">
        <f>VLOOKUP(Ventas[[#This Row],[Estado]], Población[#All], 2, 0)</f>
        <v>55980000</v>
      </c>
      <c r="J3684" t="s">
        <v>61</v>
      </c>
      <c r="K3684" t="s">
        <v>78</v>
      </c>
      <c r="L3684">
        <v>2</v>
      </c>
      <c r="M3684" s="2">
        <v>75</v>
      </c>
      <c r="N3684" s="2">
        <v>91.5</v>
      </c>
      <c r="O3684" s="2">
        <f>Ventas[[#This Row],[Cantidad]]*Ventas[[#This Row],[Costo unitario]]</f>
        <v>150</v>
      </c>
      <c r="P3684" s="2">
        <f>Ventas[[#This Row],[Cantidad]]*Ventas[[#This Row],[Precio unitario]]</f>
        <v>183</v>
      </c>
    </row>
    <row r="3685" spans="2:16" x14ac:dyDescent="0.3">
      <c r="B3685" s="1">
        <v>42469</v>
      </c>
      <c r="C3685">
        <v>2016</v>
      </c>
      <c r="D3685" t="s">
        <v>52</v>
      </c>
      <c r="E3685">
        <v>29</v>
      </c>
      <c r="F3685" t="s">
        <v>90</v>
      </c>
      <c r="G3685" t="s">
        <v>36</v>
      </c>
      <c r="H3685" t="s">
        <v>5</v>
      </c>
      <c r="I3685" s="16">
        <f>VLOOKUP(Ventas[[#This Row],[Estado]], Población[#All], 2, 0)</f>
        <v>55980000</v>
      </c>
      <c r="J3685" t="s">
        <v>63</v>
      </c>
      <c r="K3685" t="s">
        <v>67</v>
      </c>
      <c r="L3685">
        <v>3</v>
      </c>
      <c r="M3685" s="2">
        <v>765</v>
      </c>
      <c r="N3685" s="2">
        <v>809.33333300000004</v>
      </c>
      <c r="O3685" s="2">
        <f>Ventas[[#This Row],[Cantidad]]*Ventas[[#This Row],[Costo unitario]]</f>
        <v>2295</v>
      </c>
      <c r="P3685" s="2">
        <f>Ventas[[#This Row],[Cantidad]]*Ventas[[#This Row],[Precio unitario]]</f>
        <v>2427.9999990000001</v>
      </c>
    </row>
    <row r="3686" spans="2:16" x14ac:dyDescent="0.3">
      <c r="B3686" s="1">
        <v>42473</v>
      </c>
      <c r="C3686">
        <v>2016</v>
      </c>
      <c r="D3686" t="s">
        <v>52</v>
      </c>
      <c r="E3686">
        <v>29</v>
      </c>
      <c r="F3686" t="s">
        <v>90</v>
      </c>
      <c r="G3686" t="s">
        <v>36</v>
      </c>
      <c r="H3686" t="s">
        <v>5</v>
      </c>
      <c r="I3686" s="16">
        <f>VLOOKUP(Ventas[[#This Row],[Estado]], Población[#All], 2, 0)</f>
        <v>55980000</v>
      </c>
      <c r="J3686" t="s">
        <v>63</v>
      </c>
      <c r="K3686" t="s">
        <v>67</v>
      </c>
      <c r="L3686">
        <v>2</v>
      </c>
      <c r="M3686" s="2">
        <v>1147.5</v>
      </c>
      <c r="N3686" s="2">
        <v>1215</v>
      </c>
      <c r="O3686" s="2">
        <f>Ventas[[#This Row],[Cantidad]]*Ventas[[#This Row],[Costo unitario]]</f>
        <v>2295</v>
      </c>
      <c r="P3686" s="2">
        <f>Ventas[[#This Row],[Cantidad]]*Ventas[[#This Row],[Precio unitario]]</f>
        <v>2430</v>
      </c>
    </row>
    <row r="3687" spans="2:16" x14ac:dyDescent="0.3">
      <c r="B3687" s="1">
        <v>42473</v>
      </c>
      <c r="C3687">
        <v>2016</v>
      </c>
      <c r="D3687" t="s">
        <v>52</v>
      </c>
      <c r="E3687">
        <v>29</v>
      </c>
      <c r="F3687" t="s">
        <v>90</v>
      </c>
      <c r="G3687" t="s">
        <v>36</v>
      </c>
      <c r="H3687" t="s">
        <v>5</v>
      </c>
      <c r="I3687" s="16">
        <f>VLOOKUP(Ventas[[#This Row],[Estado]], Población[#All], 2, 0)</f>
        <v>55980000</v>
      </c>
      <c r="J3687" t="s">
        <v>62</v>
      </c>
      <c r="K3687" t="s">
        <v>70</v>
      </c>
      <c r="L3687">
        <v>3</v>
      </c>
      <c r="M3687" s="2">
        <v>366.67</v>
      </c>
      <c r="N3687" s="2">
        <v>411.66666700000002</v>
      </c>
      <c r="O3687" s="2">
        <f>Ventas[[#This Row],[Cantidad]]*Ventas[[#This Row],[Costo unitario]]</f>
        <v>1100.01</v>
      </c>
      <c r="P3687" s="2">
        <f>Ventas[[#This Row],[Cantidad]]*Ventas[[#This Row],[Precio unitario]]</f>
        <v>1235.0000010000001</v>
      </c>
    </row>
    <row r="3688" spans="2:16" x14ac:dyDescent="0.3">
      <c r="B3688" s="1">
        <v>42476</v>
      </c>
      <c r="C3688">
        <v>2016</v>
      </c>
      <c r="D3688" t="s">
        <v>52</v>
      </c>
      <c r="E3688">
        <v>29</v>
      </c>
      <c r="F3688" t="s">
        <v>90</v>
      </c>
      <c r="G3688" t="s">
        <v>36</v>
      </c>
      <c r="H3688" t="s">
        <v>5</v>
      </c>
      <c r="I3688" s="16">
        <f>VLOOKUP(Ventas[[#This Row],[Estado]], Población[#All], 2, 0)</f>
        <v>55980000</v>
      </c>
      <c r="J3688" t="s">
        <v>62</v>
      </c>
      <c r="K3688" t="s">
        <v>70</v>
      </c>
      <c r="L3688">
        <v>1</v>
      </c>
      <c r="M3688" s="2">
        <v>1134</v>
      </c>
      <c r="N3688" s="2">
        <v>1361</v>
      </c>
      <c r="O3688" s="2">
        <f>Ventas[[#This Row],[Cantidad]]*Ventas[[#This Row],[Costo unitario]]</f>
        <v>1134</v>
      </c>
      <c r="P3688" s="2">
        <f>Ventas[[#This Row],[Cantidad]]*Ventas[[#This Row],[Precio unitario]]</f>
        <v>1361</v>
      </c>
    </row>
    <row r="3689" spans="2:16" x14ac:dyDescent="0.3">
      <c r="B3689" s="1">
        <v>42493</v>
      </c>
      <c r="C3689">
        <v>2016</v>
      </c>
      <c r="D3689" t="s">
        <v>53</v>
      </c>
      <c r="E3689">
        <v>29</v>
      </c>
      <c r="F3689" t="s">
        <v>90</v>
      </c>
      <c r="G3689" t="s">
        <v>36</v>
      </c>
      <c r="H3689" t="s">
        <v>5</v>
      </c>
      <c r="I3689" s="16">
        <f>VLOOKUP(Ventas[[#This Row],[Estado]], Población[#All], 2, 0)</f>
        <v>55980000</v>
      </c>
      <c r="J3689" t="s">
        <v>63</v>
      </c>
      <c r="K3689" t="s">
        <v>67</v>
      </c>
      <c r="L3689">
        <v>1</v>
      </c>
      <c r="M3689" s="2">
        <v>2320</v>
      </c>
      <c r="N3689" s="2">
        <v>2695</v>
      </c>
      <c r="O3689" s="2">
        <f>Ventas[[#This Row],[Cantidad]]*Ventas[[#This Row],[Costo unitario]]</f>
        <v>2320</v>
      </c>
      <c r="P3689" s="2">
        <f>Ventas[[#This Row],[Cantidad]]*Ventas[[#This Row],[Precio unitario]]</f>
        <v>2695</v>
      </c>
    </row>
    <row r="3690" spans="2:16" x14ac:dyDescent="0.3">
      <c r="B3690" s="1">
        <v>42495</v>
      </c>
      <c r="C3690">
        <v>2016</v>
      </c>
      <c r="D3690" t="s">
        <v>53</v>
      </c>
      <c r="E3690">
        <v>29</v>
      </c>
      <c r="F3690" t="s">
        <v>90</v>
      </c>
      <c r="G3690" t="s">
        <v>36</v>
      </c>
      <c r="H3690" t="s">
        <v>5</v>
      </c>
      <c r="I3690" s="16">
        <f>VLOOKUP(Ventas[[#This Row],[Estado]], Población[#All], 2, 0)</f>
        <v>55980000</v>
      </c>
      <c r="J3690" t="s">
        <v>63</v>
      </c>
      <c r="K3690" t="s">
        <v>74</v>
      </c>
      <c r="L3690">
        <v>1</v>
      </c>
      <c r="M3690" s="2">
        <v>2384</v>
      </c>
      <c r="N3690" s="2">
        <v>2694</v>
      </c>
      <c r="O3690" s="2">
        <f>Ventas[[#This Row],[Cantidad]]*Ventas[[#This Row],[Costo unitario]]</f>
        <v>2384</v>
      </c>
      <c r="P3690" s="2">
        <f>Ventas[[#This Row],[Cantidad]]*Ventas[[#This Row],[Precio unitario]]</f>
        <v>2694</v>
      </c>
    </row>
    <row r="3691" spans="2:16" x14ac:dyDescent="0.3">
      <c r="B3691" s="1">
        <v>42497</v>
      </c>
      <c r="C3691">
        <v>2016</v>
      </c>
      <c r="D3691" t="s">
        <v>53</v>
      </c>
      <c r="E3691">
        <v>29</v>
      </c>
      <c r="F3691" t="s">
        <v>90</v>
      </c>
      <c r="G3691" t="s">
        <v>36</v>
      </c>
      <c r="H3691" t="s">
        <v>5</v>
      </c>
      <c r="I3691" s="16">
        <f>VLOOKUP(Ventas[[#This Row],[Estado]], Población[#All], 2, 0)</f>
        <v>55980000</v>
      </c>
      <c r="J3691" t="s">
        <v>63</v>
      </c>
      <c r="K3691" t="s">
        <v>67</v>
      </c>
      <c r="L3691">
        <v>3</v>
      </c>
      <c r="M3691" s="2">
        <v>765</v>
      </c>
      <c r="N3691" s="2">
        <v>859</v>
      </c>
      <c r="O3691" s="2">
        <f>Ventas[[#This Row],[Cantidad]]*Ventas[[#This Row],[Costo unitario]]</f>
        <v>2295</v>
      </c>
      <c r="P3691" s="2">
        <f>Ventas[[#This Row],[Cantidad]]*Ventas[[#This Row],[Precio unitario]]</f>
        <v>2577</v>
      </c>
    </row>
    <row r="3692" spans="2:16" x14ac:dyDescent="0.3">
      <c r="B3692" s="1">
        <v>42503</v>
      </c>
      <c r="C3692">
        <v>2016</v>
      </c>
      <c r="D3692" t="s">
        <v>53</v>
      </c>
      <c r="E3692">
        <v>29</v>
      </c>
      <c r="F3692" t="s">
        <v>90</v>
      </c>
      <c r="G3692" t="s">
        <v>36</v>
      </c>
      <c r="H3692" t="s">
        <v>5</v>
      </c>
      <c r="I3692" s="16">
        <f>VLOOKUP(Ventas[[#This Row],[Estado]], Población[#All], 2, 0)</f>
        <v>55980000</v>
      </c>
      <c r="J3692" t="s">
        <v>62</v>
      </c>
      <c r="K3692" t="s">
        <v>70</v>
      </c>
      <c r="L3692">
        <v>3</v>
      </c>
      <c r="M3692" s="2">
        <v>350</v>
      </c>
      <c r="N3692" s="2">
        <v>481.66666700000002</v>
      </c>
      <c r="O3692" s="2">
        <f>Ventas[[#This Row],[Cantidad]]*Ventas[[#This Row],[Costo unitario]]</f>
        <v>1050</v>
      </c>
      <c r="P3692" s="2">
        <f>Ventas[[#This Row],[Cantidad]]*Ventas[[#This Row],[Precio unitario]]</f>
        <v>1445.0000010000001</v>
      </c>
    </row>
    <row r="3693" spans="2:16" x14ac:dyDescent="0.3">
      <c r="B3693" s="1">
        <v>42504</v>
      </c>
      <c r="C3693">
        <v>2016</v>
      </c>
      <c r="D3693" t="s">
        <v>53</v>
      </c>
      <c r="E3693">
        <v>29</v>
      </c>
      <c r="F3693" t="s">
        <v>90</v>
      </c>
      <c r="G3693" t="s">
        <v>36</v>
      </c>
      <c r="H3693" t="s">
        <v>5</v>
      </c>
      <c r="I3693" s="16">
        <f>VLOOKUP(Ventas[[#This Row],[Estado]], Población[#All], 2, 0)</f>
        <v>55980000</v>
      </c>
      <c r="J3693" t="s">
        <v>63</v>
      </c>
      <c r="K3693" t="s">
        <v>74</v>
      </c>
      <c r="L3693">
        <v>3</v>
      </c>
      <c r="M3693" s="2">
        <v>405</v>
      </c>
      <c r="N3693" s="2">
        <v>424.66666700000002</v>
      </c>
      <c r="O3693" s="2">
        <f>Ventas[[#This Row],[Cantidad]]*Ventas[[#This Row],[Costo unitario]]</f>
        <v>1215</v>
      </c>
      <c r="P3693" s="2">
        <f>Ventas[[#This Row],[Cantidad]]*Ventas[[#This Row],[Precio unitario]]</f>
        <v>1274.0000010000001</v>
      </c>
    </row>
    <row r="3694" spans="2:16" x14ac:dyDescent="0.3">
      <c r="B3694" s="1">
        <v>42504</v>
      </c>
      <c r="C3694">
        <v>2016</v>
      </c>
      <c r="D3694" t="s">
        <v>53</v>
      </c>
      <c r="E3694">
        <v>29</v>
      </c>
      <c r="F3694" t="s">
        <v>90</v>
      </c>
      <c r="G3694" t="s">
        <v>36</v>
      </c>
      <c r="H3694" t="s">
        <v>5</v>
      </c>
      <c r="I3694" s="16">
        <f>VLOOKUP(Ventas[[#This Row],[Estado]], Población[#All], 2, 0)</f>
        <v>55980000</v>
      </c>
      <c r="J3694" t="s">
        <v>61</v>
      </c>
      <c r="K3694" t="s">
        <v>78</v>
      </c>
      <c r="L3694">
        <v>1</v>
      </c>
      <c r="M3694" s="2">
        <v>25</v>
      </c>
      <c r="N3694" s="2">
        <v>31</v>
      </c>
      <c r="O3694" s="2">
        <f>Ventas[[#This Row],[Cantidad]]*Ventas[[#This Row],[Costo unitario]]</f>
        <v>25</v>
      </c>
      <c r="P3694" s="2">
        <f>Ventas[[#This Row],[Cantidad]]*Ventas[[#This Row],[Precio unitario]]</f>
        <v>31</v>
      </c>
    </row>
    <row r="3695" spans="2:16" x14ac:dyDescent="0.3">
      <c r="B3695" s="1">
        <v>42504</v>
      </c>
      <c r="C3695">
        <v>2016</v>
      </c>
      <c r="D3695" t="s">
        <v>53</v>
      </c>
      <c r="E3695">
        <v>29</v>
      </c>
      <c r="F3695" t="s">
        <v>90</v>
      </c>
      <c r="G3695" t="s">
        <v>36</v>
      </c>
      <c r="H3695" t="s">
        <v>5</v>
      </c>
      <c r="I3695" s="16">
        <f>VLOOKUP(Ventas[[#This Row],[Estado]], Población[#All], 2, 0)</f>
        <v>55980000</v>
      </c>
      <c r="J3695" t="s">
        <v>61</v>
      </c>
      <c r="K3695" t="s">
        <v>78</v>
      </c>
      <c r="L3695">
        <v>3</v>
      </c>
      <c r="M3695" s="2">
        <v>15</v>
      </c>
      <c r="N3695" s="2">
        <v>18.333333</v>
      </c>
      <c r="O3695" s="2">
        <f>Ventas[[#This Row],[Cantidad]]*Ventas[[#This Row],[Costo unitario]]</f>
        <v>45</v>
      </c>
      <c r="P3695" s="2">
        <f>Ventas[[#This Row],[Cantidad]]*Ventas[[#This Row],[Precio unitario]]</f>
        <v>54.999999000000003</v>
      </c>
    </row>
    <row r="3696" spans="2:16" x14ac:dyDescent="0.3">
      <c r="B3696" s="1">
        <v>42506</v>
      </c>
      <c r="C3696">
        <v>2016</v>
      </c>
      <c r="D3696" t="s">
        <v>53</v>
      </c>
      <c r="E3696">
        <v>29</v>
      </c>
      <c r="F3696" t="s">
        <v>90</v>
      </c>
      <c r="G3696" t="s">
        <v>36</v>
      </c>
      <c r="H3696" t="s">
        <v>5</v>
      </c>
      <c r="I3696" s="16">
        <f>VLOOKUP(Ventas[[#This Row],[Estado]], Población[#All], 2, 0)</f>
        <v>55980000</v>
      </c>
      <c r="J3696" t="s">
        <v>63</v>
      </c>
      <c r="K3696" t="s">
        <v>74</v>
      </c>
      <c r="L3696">
        <v>1</v>
      </c>
      <c r="M3696" s="2">
        <v>2384</v>
      </c>
      <c r="N3696" s="2">
        <v>2551</v>
      </c>
      <c r="O3696" s="2">
        <f>Ventas[[#This Row],[Cantidad]]*Ventas[[#This Row],[Costo unitario]]</f>
        <v>2384</v>
      </c>
      <c r="P3696" s="2">
        <f>Ventas[[#This Row],[Cantidad]]*Ventas[[#This Row],[Precio unitario]]</f>
        <v>2551</v>
      </c>
    </row>
    <row r="3697" spans="2:16" x14ac:dyDescent="0.3">
      <c r="B3697" s="1">
        <v>42512</v>
      </c>
      <c r="C3697">
        <v>2016</v>
      </c>
      <c r="D3697" t="s">
        <v>53</v>
      </c>
      <c r="E3697">
        <v>29</v>
      </c>
      <c r="F3697" t="s">
        <v>90</v>
      </c>
      <c r="G3697" t="s">
        <v>36</v>
      </c>
      <c r="H3697" t="s">
        <v>5</v>
      </c>
      <c r="I3697" s="16">
        <f>VLOOKUP(Ventas[[#This Row],[Estado]], Población[#All], 2, 0)</f>
        <v>55980000</v>
      </c>
      <c r="J3697" t="s">
        <v>62</v>
      </c>
      <c r="K3697" t="s">
        <v>70</v>
      </c>
      <c r="L3697">
        <v>1</v>
      </c>
      <c r="M3697" s="2">
        <v>702</v>
      </c>
      <c r="N3697" s="2">
        <v>1046</v>
      </c>
      <c r="O3697" s="2">
        <f>Ventas[[#This Row],[Cantidad]]*Ventas[[#This Row],[Costo unitario]]</f>
        <v>702</v>
      </c>
      <c r="P3697" s="2">
        <f>Ventas[[#This Row],[Cantidad]]*Ventas[[#This Row],[Precio unitario]]</f>
        <v>1046</v>
      </c>
    </row>
    <row r="3698" spans="2:16" x14ac:dyDescent="0.3">
      <c r="B3698" s="1">
        <v>42522</v>
      </c>
      <c r="C3698">
        <v>2016</v>
      </c>
      <c r="D3698" t="s">
        <v>54</v>
      </c>
      <c r="E3698">
        <v>29</v>
      </c>
      <c r="F3698" t="s">
        <v>90</v>
      </c>
      <c r="G3698" t="s">
        <v>36</v>
      </c>
      <c r="H3698" t="s">
        <v>5</v>
      </c>
      <c r="I3698" s="16">
        <f>VLOOKUP(Ventas[[#This Row],[Estado]], Población[#All], 2, 0)</f>
        <v>55980000</v>
      </c>
      <c r="J3698" t="s">
        <v>61</v>
      </c>
      <c r="K3698" t="s">
        <v>78</v>
      </c>
      <c r="L3698">
        <v>3</v>
      </c>
      <c r="M3698" s="2">
        <v>39</v>
      </c>
      <c r="N3698" s="2">
        <v>44</v>
      </c>
      <c r="O3698" s="2">
        <f>Ventas[[#This Row],[Cantidad]]*Ventas[[#This Row],[Costo unitario]]</f>
        <v>117</v>
      </c>
      <c r="P3698" s="2">
        <f>Ventas[[#This Row],[Cantidad]]*Ventas[[#This Row],[Precio unitario]]</f>
        <v>132</v>
      </c>
    </row>
    <row r="3699" spans="2:16" x14ac:dyDescent="0.3">
      <c r="B3699" s="1">
        <v>42522</v>
      </c>
      <c r="C3699">
        <v>2016</v>
      </c>
      <c r="D3699" t="s">
        <v>54</v>
      </c>
      <c r="E3699">
        <v>29</v>
      </c>
      <c r="F3699" t="s">
        <v>90</v>
      </c>
      <c r="G3699" t="s">
        <v>36</v>
      </c>
      <c r="H3699" t="s">
        <v>5</v>
      </c>
      <c r="I3699" s="16">
        <f>VLOOKUP(Ventas[[#This Row],[Estado]], Población[#All], 2, 0)</f>
        <v>55980000</v>
      </c>
      <c r="J3699" t="s">
        <v>61</v>
      </c>
      <c r="K3699" t="s">
        <v>78</v>
      </c>
      <c r="L3699">
        <v>3</v>
      </c>
      <c r="M3699" s="2">
        <v>40</v>
      </c>
      <c r="N3699" s="2">
        <v>53</v>
      </c>
      <c r="O3699" s="2">
        <f>Ventas[[#This Row],[Cantidad]]*Ventas[[#This Row],[Costo unitario]]</f>
        <v>120</v>
      </c>
      <c r="P3699" s="2">
        <f>Ventas[[#This Row],[Cantidad]]*Ventas[[#This Row],[Precio unitario]]</f>
        <v>159</v>
      </c>
    </row>
    <row r="3700" spans="2:16" x14ac:dyDescent="0.3">
      <c r="B3700" s="1">
        <v>42532</v>
      </c>
      <c r="C3700">
        <v>2016</v>
      </c>
      <c r="D3700" t="s">
        <v>54</v>
      </c>
      <c r="E3700">
        <v>29</v>
      </c>
      <c r="F3700" t="s">
        <v>90</v>
      </c>
      <c r="G3700" t="s">
        <v>36</v>
      </c>
      <c r="H3700" t="s">
        <v>5</v>
      </c>
      <c r="I3700" s="16">
        <f>VLOOKUP(Ventas[[#This Row],[Estado]], Población[#All], 2, 0)</f>
        <v>55980000</v>
      </c>
      <c r="J3700" t="s">
        <v>63</v>
      </c>
      <c r="K3700" t="s">
        <v>67</v>
      </c>
      <c r="L3700">
        <v>3</v>
      </c>
      <c r="M3700" s="2">
        <v>256.33</v>
      </c>
      <c r="N3700" s="2">
        <v>264.33333299999998</v>
      </c>
      <c r="O3700" s="2">
        <f>Ventas[[#This Row],[Cantidad]]*Ventas[[#This Row],[Costo unitario]]</f>
        <v>768.99</v>
      </c>
      <c r="P3700" s="2">
        <f>Ventas[[#This Row],[Cantidad]]*Ventas[[#This Row],[Precio unitario]]</f>
        <v>792.99999899999989</v>
      </c>
    </row>
    <row r="3701" spans="2:16" x14ac:dyDescent="0.3">
      <c r="B3701" s="1">
        <v>42532</v>
      </c>
      <c r="C3701">
        <v>2016</v>
      </c>
      <c r="D3701" t="s">
        <v>54</v>
      </c>
      <c r="E3701">
        <v>29</v>
      </c>
      <c r="F3701" t="s">
        <v>90</v>
      </c>
      <c r="G3701" t="s">
        <v>36</v>
      </c>
      <c r="H3701" t="s">
        <v>5</v>
      </c>
      <c r="I3701" s="16">
        <f>VLOOKUP(Ventas[[#This Row],[Estado]], Población[#All], 2, 0)</f>
        <v>55980000</v>
      </c>
      <c r="J3701" t="s">
        <v>61</v>
      </c>
      <c r="K3701" t="s">
        <v>78</v>
      </c>
      <c r="L3701">
        <v>2</v>
      </c>
      <c r="M3701" s="2">
        <v>105</v>
      </c>
      <c r="N3701" s="2">
        <v>122.5</v>
      </c>
      <c r="O3701" s="2">
        <f>Ventas[[#This Row],[Cantidad]]*Ventas[[#This Row],[Costo unitario]]</f>
        <v>210</v>
      </c>
      <c r="P3701" s="2">
        <f>Ventas[[#This Row],[Cantidad]]*Ventas[[#This Row],[Precio unitario]]</f>
        <v>245</v>
      </c>
    </row>
    <row r="3702" spans="2:16" x14ac:dyDescent="0.3">
      <c r="B3702" s="1">
        <v>42540</v>
      </c>
      <c r="C3702">
        <v>2016</v>
      </c>
      <c r="D3702" t="s">
        <v>54</v>
      </c>
      <c r="E3702">
        <v>29</v>
      </c>
      <c r="F3702" t="s">
        <v>90</v>
      </c>
      <c r="G3702" t="s">
        <v>36</v>
      </c>
      <c r="H3702" t="s">
        <v>5</v>
      </c>
      <c r="I3702" s="16">
        <f>VLOOKUP(Ventas[[#This Row],[Estado]], Población[#All], 2, 0)</f>
        <v>55980000</v>
      </c>
      <c r="J3702" t="s">
        <v>63</v>
      </c>
      <c r="K3702" t="s">
        <v>67</v>
      </c>
      <c r="L3702">
        <v>3</v>
      </c>
      <c r="M3702" s="2">
        <v>256.33</v>
      </c>
      <c r="N3702" s="2">
        <v>288</v>
      </c>
      <c r="O3702" s="2">
        <f>Ventas[[#This Row],[Cantidad]]*Ventas[[#This Row],[Costo unitario]]</f>
        <v>768.99</v>
      </c>
      <c r="P3702" s="2">
        <f>Ventas[[#This Row],[Cantidad]]*Ventas[[#This Row],[Precio unitario]]</f>
        <v>864</v>
      </c>
    </row>
    <row r="3703" spans="2:16" x14ac:dyDescent="0.3">
      <c r="B3703" s="1">
        <v>42540</v>
      </c>
      <c r="C3703">
        <v>2016</v>
      </c>
      <c r="D3703" t="s">
        <v>54</v>
      </c>
      <c r="E3703">
        <v>29</v>
      </c>
      <c r="F3703" t="s">
        <v>90</v>
      </c>
      <c r="G3703" t="s">
        <v>36</v>
      </c>
      <c r="H3703" t="s">
        <v>5</v>
      </c>
      <c r="I3703" s="16">
        <f>VLOOKUP(Ventas[[#This Row],[Estado]], Población[#All], 2, 0)</f>
        <v>55980000</v>
      </c>
      <c r="J3703" t="s">
        <v>62</v>
      </c>
      <c r="K3703" t="s">
        <v>70</v>
      </c>
      <c r="L3703">
        <v>1</v>
      </c>
      <c r="M3703" s="2">
        <v>150</v>
      </c>
      <c r="N3703" s="2">
        <v>170</v>
      </c>
      <c r="O3703" s="2">
        <f>Ventas[[#This Row],[Cantidad]]*Ventas[[#This Row],[Costo unitario]]</f>
        <v>150</v>
      </c>
      <c r="P3703" s="2">
        <f>Ventas[[#This Row],[Cantidad]]*Ventas[[#This Row],[Precio unitario]]</f>
        <v>170</v>
      </c>
    </row>
    <row r="3704" spans="2:16" x14ac:dyDescent="0.3">
      <c r="B3704" s="1">
        <v>42550</v>
      </c>
      <c r="C3704">
        <v>2016</v>
      </c>
      <c r="D3704" t="s">
        <v>54</v>
      </c>
      <c r="E3704">
        <v>29</v>
      </c>
      <c r="F3704" t="s">
        <v>90</v>
      </c>
      <c r="G3704" t="s">
        <v>36</v>
      </c>
      <c r="H3704" t="s">
        <v>5</v>
      </c>
      <c r="I3704" s="16">
        <f>VLOOKUP(Ventas[[#This Row],[Estado]], Población[#All], 2, 0)</f>
        <v>55980000</v>
      </c>
      <c r="J3704" t="s">
        <v>63</v>
      </c>
      <c r="K3704" t="s">
        <v>74</v>
      </c>
      <c r="L3704">
        <v>3</v>
      </c>
      <c r="M3704" s="2">
        <v>247.33</v>
      </c>
      <c r="N3704" s="2">
        <v>264.66666700000002</v>
      </c>
      <c r="O3704" s="2">
        <f>Ventas[[#This Row],[Cantidad]]*Ventas[[#This Row],[Costo unitario]]</f>
        <v>741.99</v>
      </c>
      <c r="P3704" s="2">
        <f>Ventas[[#This Row],[Cantidad]]*Ventas[[#This Row],[Precio unitario]]</f>
        <v>794.00000100000011</v>
      </c>
    </row>
    <row r="3705" spans="2:16" x14ac:dyDescent="0.3">
      <c r="B3705" s="1">
        <v>42551</v>
      </c>
      <c r="C3705">
        <v>2016</v>
      </c>
      <c r="D3705" t="s">
        <v>54</v>
      </c>
      <c r="E3705">
        <v>29</v>
      </c>
      <c r="F3705" t="s">
        <v>90</v>
      </c>
      <c r="G3705" t="s">
        <v>36</v>
      </c>
      <c r="H3705" t="s">
        <v>5</v>
      </c>
      <c r="I3705" s="16">
        <f>VLOOKUP(Ventas[[#This Row],[Estado]], Población[#All], 2, 0)</f>
        <v>55980000</v>
      </c>
      <c r="J3705" t="s">
        <v>63</v>
      </c>
      <c r="K3705" t="s">
        <v>74</v>
      </c>
      <c r="L3705">
        <v>3</v>
      </c>
      <c r="M3705" s="2">
        <v>405</v>
      </c>
      <c r="N3705" s="2">
        <v>419.66666700000002</v>
      </c>
      <c r="O3705" s="2">
        <f>Ventas[[#This Row],[Cantidad]]*Ventas[[#This Row],[Costo unitario]]</f>
        <v>1215</v>
      </c>
      <c r="P3705" s="2">
        <f>Ventas[[#This Row],[Cantidad]]*Ventas[[#This Row],[Precio unitario]]</f>
        <v>1259.0000010000001</v>
      </c>
    </row>
    <row r="3706" spans="2:16" x14ac:dyDescent="0.3">
      <c r="B3706" s="1">
        <v>42551</v>
      </c>
      <c r="C3706">
        <v>2016</v>
      </c>
      <c r="D3706" t="s">
        <v>54</v>
      </c>
      <c r="E3706">
        <v>29</v>
      </c>
      <c r="F3706" t="s">
        <v>90</v>
      </c>
      <c r="G3706" t="s">
        <v>36</v>
      </c>
      <c r="H3706" t="s">
        <v>5</v>
      </c>
      <c r="I3706" s="16">
        <f>VLOOKUP(Ventas[[#This Row],[Estado]], Población[#All], 2, 0)</f>
        <v>55980000</v>
      </c>
      <c r="J3706" t="s">
        <v>63</v>
      </c>
      <c r="K3706" t="s">
        <v>67</v>
      </c>
      <c r="L3706">
        <v>1</v>
      </c>
      <c r="M3706" s="2">
        <v>2295</v>
      </c>
      <c r="N3706" s="2">
        <v>2360</v>
      </c>
      <c r="O3706" s="2">
        <f>Ventas[[#This Row],[Cantidad]]*Ventas[[#This Row],[Costo unitario]]</f>
        <v>2295</v>
      </c>
      <c r="P3706" s="2">
        <f>Ventas[[#This Row],[Cantidad]]*Ventas[[#This Row],[Precio unitario]]</f>
        <v>2360</v>
      </c>
    </row>
    <row r="3707" spans="2:16" hidden="1" x14ac:dyDescent="0.3">
      <c r="B3707" s="1">
        <v>42011</v>
      </c>
      <c r="C3707">
        <v>2015</v>
      </c>
      <c r="D3707" t="s">
        <v>49</v>
      </c>
      <c r="E3707">
        <v>29</v>
      </c>
      <c r="F3707" t="s">
        <v>90</v>
      </c>
      <c r="G3707" t="s">
        <v>36</v>
      </c>
      <c r="H3707" t="s">
        <v>5</v>
      </c>
      <c r="I3707" s="16">
        <f>VLOOKUP(Ventas[[#This Row],[Estado]], Población[#All], 2, 0)</f>
        <v>55980000</v>
      </c>
      <c r="J3707" t="s">
        <v>63</v>
      </c>
      <c r="K3707" t="s">
        <v>67</v>
      </c>
      <c r="L3707">
        <v>1</v>
      </c>
      <c r="M3707" s="2">
        <v>2071</v>
      </c>
      <c r="N3707" s="2">
        <v>1945</v>
      </c>
      <c r="O3707" s="2">
        <f>Ventas[[#This Row],[Cantidad]]*Ventas[[#This Row],[Costo unitario]]</f>
        <v>2071</v>
      </c>
      <c r="P3707" s="2">
        <f>Ventas[[#This Row],[Cantidad]]*Ventas[[#This Row],[Precio unitario]]</f>
        <v>1945</v>
      </c>
    </row>
    <row r="3708" spans="2:16" hidden="1" x14ac:dyDescent="0.3">
      <c r="B3708" s="1">
        <v>42105</v>
      </c>
      <c r="C3708">
        <v>2015</v>
      </c>
      <c r="D3708" t="s">
        <v>52</v>
      </c>
      <c r="E3708">
        <v>29</v>
      </c>
      <c r="F3708" t="s">
        <v>90</v>
      </c>
      <c r="G3708" t="s">
        <v>36</v>
      </c>
      <c r="H3708" t="s">
        <v>5</v>
      </c>
      <c r="I3708" s="16">
        <f>VLOOKUP(Ventas[[#This Row],[Estado]], Población[#All], 2, 0)</f>
        <v>55980000</v>
      </c>
      <c r="J3708" t="s">
        <v>63</v>
      </c>
      <c r="K3708" t="s">
        <v>67</v>
      </c>
      <c r="L3708">
        <v>1</v>
      </c>
      <c r="M3708" s="2">
        <v>2049</v>
      </c>
      <c r="N3708" s="2">
        <v>1829</v>
      </c>
      <c r="O3708" s="2">
        <f>Ventas[[#This Row],[Cantidad]]*Ventas[[#This Row],[Costo unitario]]</f>
        <v>2049</v>
      </c>
      <c r="P3708" s="2">
        <f>Ventas[[#This Row],[Cantidad]]*Ventas[[#This Row],[Precio unitario]]</f>
        <v>1829</v>
      </c>
    </row>
    <row r="3709" spans="2:16" hidden="1" x14ac:dyDescent="0.3">
      <c r="B3709" s="1">
        <v>42276</v>
      </c>
      <c r="C3709">
        <v>2015</v>
      </c>
      <c r="D3709" t="s">
        <v>57</v>
      </c>
      <c r="E3709">
        <v>29</v>
      </c>
      <c r="F3709" t="s">
        <v>90</v>
      </c>
      <c r="G3709" t="s">
        <v>36</v>
      </c>
      <c r="H3709" t="s">
        <v>5</v>
      </c>
      <c r="I3709" s="16">
        <f>VLOOKUP(Ventas[[#This Row],[Estado]], Población[#All], 2, 0)</f>
        <v>55980000</v>
      </c>
      <c r="J3709" t="s">
        <v>63</v>
      </c>
      <c r="K3709" t="s">
        <v>67</v>
      </c>
      <c r="L3709">
        <v>3</v>
      </c>
      <c r="M3709" s="2">
        <v>773.33</v>
      </c>
      <c r="N3709" s="2">
        <v>729</v>
      </c>
      <c r="O3709" s="2">
        <f>Ventas[[#This Row],[Cantidad]]*Ventas[[#This Row],[Costo unitario]]</f>
        <v>2319.9900000000002</v>
      </c>
      <c r="P3709" s="2">
        <f>Ventas[[#This Row],[Cantidad]]*Ventas[[#This Row],[Precio unitario]]</f>
        <v>2187</v>
      </c>
    </row>
    <row r="3710" spans="2:16" hidden="1" x14ac:dyDescent="0.3">
      <c r="B3710" s="1">
        <v>42276</v>
      </c>
      <c r="C3710">
        <v>2015</v>
      </c>
      <c r="D3710" t="s">
        <v>57</v>
      </c>
      <c r="E3710">
        <v>29</v>
      </c>
      <c r="F3710" t="s">
        <v>90</v>
      </c>
      <c r="G3710" t="s">
        <v>36</v>
      </c>
      <c r="H3710" t="s">
        <v>5</v>
      </c>
      <c r="I3710" s="16">
        <f>VLOOKUP(Ventas[[#This Row],[Estado]], Población[#All], 2, 0)</f>
        <v>55980000</v>
      </c>
      <c r="J3710" t="s">
        <v>62</v>
      </c>
      <c r="K3710" t="s">
        <v>70</v>
      </c>
      <c r="L3710">
        <v>1</v>
      </c>
      <c r="M3710" s="2">
        <v>300</v>
      </c>
      <c r="N3710" s="2">
        <v>309</v>
      </c>
      <c r="O3710" s="2">
        <f>Ventas[[#This Row],[Cantidad]]*Ventas[[#This Row],[Costo unitario]]</f>
        <v>300</v>
      </c>
      <c r="P3710" s="2">
        <f>Ventas[[#This Row],[Cantidad]]*Ventas[[#This Row],[Precio unitario]]</f>
        <v>309</v>
      </c>
    </row>
    <row r="3711" spans="2:16" hidden="1" x14ac:dyDescent="0.3">
      <c r="B3711" s="1">
        <v>42283</v>
      </c>
      <c r="C3711">
        <v>2015</v>
      </c>
      <c r="D3711" t="s">
        <v>58</v>
      </c>
      <c r="E3711">
        <v>29</v>
      </c>
      <c r="F3711" t="s">
        <v>90</v>
      </c>
      <c r="G3711" t="s">
        <v>36</v>
      </c>
      <c r="H3711" t="s">
        <v>5</v>
      </c>
      <c r="I3711" s="16">
        <f>VLOOKUP(Ventas[[#This Row],[Estado]], Población[#All], 2, 0)</f>
        <v>55980000</v>
      </c>
      <c r="J3711" t="s">
        <v>63</v>
      </c>
      <c r="K3711" t="s">
        <v>74</v>
      </c>
      <c r="L3711">
        <v>2</v>
      </c>
      <c r="M3711" s="2">
        <v>607.5</v>
      </c>
      <c r="N3711" s="2">
        <v>519.5</v>
      </c>
      <c r="O3711" s="2">
        <f>Ventas[[#This Row],[Cantidad]]*Ventas[[#This Row],[Costo unitario]]</f>
        <v>1215</v>
      </c>
      <c r="P3711" s="2">
        <f>Ventas[[#This Row],[Cantidad]]*Ventas[[#This Row],[Precio unitario]]</f>
        <v>1039</v>
      </c>
    </row>
    <row r="3712" spans="2:16" hidden="1" x14ac:dyDescent="0.3">
      <c r="B3712" s="1">
        <v>42283</v>
      </c>
      <c r="C3712">
        <v>2015</v>
      </c>
      <c r="D3712" t="s">
        <v>58</v>
      </c>
      <c r="E3712">
        <v>29</v>
      </c>
      <c r="F3712" t="s">
        <v>90</v>
      </c>
      <c r="G3712" t="s">
        <v>36</v>
      </c>
      <c r="H3712" t="s">
        <v>5</v>
      </c>
      <c r="I3712" s="16">
        <f>VLOOKUP(Ventas[[#This Row],[Estado]], Población[#All], 2, 0)</f>
        <v>55980000</v>
      </c>
      <c r="J3712" t="s">
        <v>61</v>
      </c>
      <c r="K3712" t="s">
        <v>78</v>
      </c>
      <c r="L3712">
        <v>2</v>
      </c>
      <c r="M3712" s="2">
        <v>52.5</v>
      </c>
      <c r="N3712" s="2">
        <v>53</v>
      </c>
      <c r="O3712" s="2">
        <f>Ventas[[#This Row],[Cantidad]]*Ventas[[#This Row],[Costo unitario]]</f>
        <v>105</v>
      </c>
      <c r="P3712" s="2">
        <f>Ventas[[#This Row],[Cantidad]]*Ventas[[#This Row],[Precio unitario]]</f>
        <v>106</v>
      </c>
    </row>
    <row r="3713" spans="2:16" hidden="1" x14ac:dyDescent="0.3">
      <c r="B3713" s="1">
        <v>42283</v>
      </c>
      <c r="C3713">
        <v>2015</v>
      </c>
      <c r="D3713" t="s">
        <v>58</v>
      </c>
      <c r="E3713">
        <v>29</v>
      </c>
      <c r="F3713" t="s">
        <v>90</v>
      </c>
      <c r="G3713" t="s">
        <v>36</v>
      </c>
      <c r="H3713" t="s">
        <v>5</v>
      </c>
      <c r="I3713" s="16">
        <f>VLOOKUP(Ventas[[#This Row],[Estado]], Población[#All], 2, 0)</f>
        <v>55980000</v>
      </c>
      <c r="J3713" t="s">
        <v>61</v>
      </c>
      <c r="K3713" t="s">
        <v>78</v>
      </c>
      <c r="L3713">
        <v>2</v>
      </c>
      <c r="M3713" s="2">
        <v>40.5</v>
      </c>
      <c r="N3713" s="2">
        <v>46</v>
      </c>
      <c r="O3713" s="2">
        <f>Ventas[[#This Row],[Cantidad]]*Ventas[[#This Row],[Costo unitario]]</f>
        <v>81</v>
      </c>
      <c r="P3713" s="2">
        <f>Ventas[[#This Row],[Cantidad]]*Ventas[[#This Row],[Precio unitario]]</f>
        <v>92</v>
      </c>
    </row>
    <row r="3714" spans="2:16" hidden="1" x14ac:dyDescent="0.3">
      <c r="B3714" s="1">
        <v>42291</v>
      </c>
      <c r="C3714">
        <v>2015</v>
      </c>
      <c r="D3714" t="s">
        <v>58</v>
      </c>
      <c r="E3714">
        <v>29</v>
      </c>
      <c r="F3714" t="s">
        <v>90</v>
      </c>
      <c r="G3714" t="s">
        <v>36</v>
      </c>
      <c r="H3714" t="s">
        <v>5</v>
      </c>
      <c r="I3714" s="16">
        <f>VLOOKUP(Ventas[[#This Row],[Estado]], Población[#All], 2, 0)</f>
        <v>55980000</v>
      </c>
      <c r="J3714" t="s">
        <v>63</v>
      </c>
      <c r="K3714" t="s">
        <v>74</v>
      </c>
      <c r="L3714">
        <v>3</v>
      </c>
      <c r="M3714" s="2">
        <v>794.67</v>
      </c>
      <c r="N3714" s="2">
        <v>736</v>
      </c>
      <c r="O3714" s="2">
        <f>Ventas[[#This Row],[Cantidad]]*Ventas[[#This Row],[Costo unitario]]</f>
        <v>2384.0099999999998</v>
      </c>
      <c r="P3714" s="2">
        <f>Ventas[[#This Row],[Cantidad]]*Ventas[[#This Row],[Precio unitario]]</f>
        <v>2208</v>
      </c>
    </row>
    <row r="3715" spans="2:16" hidden="1" x14ac:dyDescent="0.3">
      <c r="B3715" s="1">
        <v>42291</v>
      </c>
      <c r="C3715">
        <v>2015</v>
      </c>
      <c r="D3715" t="s">
        <v>58</v>
      </c>
      <c r="E3715">
        <v>29</v>
      </c>
      <c r="F3715" t="s">
        <v>90</v>
      </c>
      <c r="G3715" t="s">
        <v>36</v>
      </c>
      <c r="H3715" t="s">
        <v>5</v>
      </c>
      <c r="I3715" s="16">
        <f>VLOOKUP(Ventas[[#This Row],[Estado]], Población[#All], 2, 0)</f>
        <v>55980000</v>
      </c>
      <c r="J3715" t="s">
        <v>61</v>
      </c>
      <c r="K3715" t="s">
        <v>78</v>
      </c>
      <c r="L3715">
        <v>1</v>
      </c>
      <c r="M3715" s="2">
        <v>81</v>
      </c>
      <c r="N3715" s="2">
        <v>82</v>
      </c>
      <c r="O3715" s="2">
        <f>Ventas[[#This Row],[Cantidad]]*Ventas[[#This Row],[Costo unitario]]</f>
        <v>81</v>
      </c>
      <c r="P3715" s="2">
        <f>Ventas[[#This Row],[Cantidad]]*Ventas[[#This Row],[Precio unitario]]</f>
        <v>82</v>
      </c>
    </row>
    <row r="3716" spans="2:16" hidden="1" x14ac:dyDescent="0.3">
      <c r="B3716" s="1">
        <v>42303</v>
      </c>
      <c r="C3716">
        <v>2015</v>
      </c>
      <c r="D3716" t="s">
        <v>58</v>
      </c>
      <c r="E3716">
        <v>29</v>
      </c>
      <c r="F3716" t="s">
        <v>90</v>
      </c>
      <c r="G3716" t="s">
        <v>36</v>
      </c>
      <c r="H3716" t="s">
        <v>5</v>
      </c>
      <c r="I3716" s="16">
        <f>VLOOKUP(Ventas[[#This Row],[Estado]], Población[#All], 2, 0)</f>
        <v>55980000</v>
      </c>
      <c r="J3716" t="s">
        <v>63</v>
      </c>
      <c r="K3716" t="s">
        <v>74</v>
      </c>
      <c r="L3716">
        <v>3</v>
      </c>
      <c r="M3716" s="2">
        <v>247.33</v>
      </c>
      <c r="N3716" s="2">
        <v>227</v>
      </c>
      <c r="O3716" s="2">
        <f>Ventas[[#This Row],[Cantidad]]*Ventas[[#This Row],[Costo unitario]]</f>
        <v>741.99</v>
      </c>
      <c r="P3716" s="2">
        <f>Ventas[[#This Row],[Cantidad]]*Ventas[[#This Row],[Precio unitario]]</f>
        <v>681</v>
      </c>
    </row>
    <row r="3717" spans="2:16" hidden="1" x14ac:dyDescent="0.3">
      <c r="B3717" s="1">
        <v>42312</v>
      </c>
      <c r="C3717">
        <v>2015</v>
      </c>
      <c r="D3717" t="s">
        <v>59</v>
      </c>
      <c r="E3717">
        <v>29</v>
      </c>
      <c r="F3717" t="s">
        <v>90</v>
      </c>
      <c r="G3717" t="s">
        <v>36</v>
      </c>
      <c r="H3717" t="s">
        <v>5</v>
      </c>
      <c r="I3717" s="16">
        <f>VLOOKUP(Ventas[[#This Row],[Estado]], Población[#All], 2, 0)</f>
        <v>55980000</v>
      </c>
      <c r="J3717" t="s">
        <v>63</v>
      </c>
      <c r="K3717" t="s">
        <v>74</v>
      </c>
      <c r="L3717">
        <v>2</v>
      </c>
      <c r="M3717" s="2">
        <v>371</v>
      </c>
      <c r="N3717" s="2">
        <v>346.5</v>
      </c>
      <c r="O3717" s="2">
        <f>Ventas[[#This Row],[Cantidad]]*Ventas[[#This Row],[Costo unitario]]</f>
        <v>742</v>
      </c>
      <c r="P3717" s="2">
        <f>Ventas[[#This Row],[Cantidad]]*Ventas[[#This Row],[Precio unitario]]</f>
        <v>693</v>
      </c>
    </row>
    <row r="3718" spans="2:16" hidden="1" x14ac:dyDescent="0.3">
      <c r="B3718" s="1">
        <v>42314</v>
      </c>
      <c r="C3718">
        <v>2015</v>
      </c>
      <c r="D3718" t="s">
        <v>59</v>
      </c>
      <c r="E3718">
        <v>29</v>
      </c>
      <c r="F3718" t="s">
        <v>90</v>
      </c>
      <c r="G3718" t="s">
        <v>36</v>
      </c>
      <c r="H3718" t="s">
        <v>5</v>
      </c>
      <c r="I3718" s="16">
        <f>VLOOKUP(Ventas[[#This Row],[Estado]], Población[#All], 2, 0)</f>
        <v>55980000</v>
      </c>
      <c r="J3718" t="s">
        <v>61</v>
      </c>
      <c r="K3718" t="s">
        <v>78</v>
      </c>
      <c r="L3718">
        <v>3</v>
      </c>
      <c r="M3718" s="2">
        <v>35</v>
      </c>
      <c r="N3718" s="2">
        <v>38.333333000000003</v>
      </c>
      <c r="O3718" s="2">
        <f>Ventas[[#This Row],[Cantidad]]*Ventas[[#This Row],[Costo unitario]]</f>
        <v>105</v>
      </c>
      <c r="P3718" s="2">
        <f>Ventas[[#This Row],[Cantidad]]*Ventas[[#This Row],[Precio unitario]]</f>
        <v>114.999999</v>
      </c>
    </row>
    <row r="3719" spans="2:16" hidden="1" x14ac:dyDescent="0.3">
      <c r="B3719" s="1">
        <v>42331</v>
      </c>
      <c r="C3719">
        <v>2015</v>
      </c>
      <c r="D3719" t="s">
        <v>59</v>
      </c>
      <c r="E3719">
        <v>29</v>
      </c>
      <c r="F3719" t="s">
        <v>90</v>
      </c>
      <c r="G3719" t="s">
        <v>36</v>
      </c>
      <c r="H3719" t="s">
        <v>5</v>
      </c>
      <c r="I3719" s="16">
        <f>VLOOKUP(Ventas[[#This Row],[Estado]], Población[#All], 2, 0)</f>
        <v>55980000</v>
      </c>
      <c r="J3719" t="s">
        <v>63</v>
      </c>
      <c r="K3719" t="s">
        <v>67</v>
      </c>
      <c r="L3719">
        <v>2</v>
      </c>
      <c r="M3719" s="2">
        <v>1160</v>
      </c>
      <c r="N3719" s="2">
        <v>1105</v>
      </c>
      <c r="O3719" s="2">
        <f>Ventas[[#This Row],[Cantidad]]*Ventas[[#This Row],[Costo unitario]]</f>
        <v>2320</v>
      </c>
      <c r="P3719" s="2">
        <f>Ventas[[#This Row],[Cantidad]]*Ventas[[#This Row],[Precio unitario]]</f>
        <v>2210</v>
      </c>
    </row>
    <row r="3720" spans="2:16" hidden="1" x14ac:dyDescent="0.3">
      <c r="B3720" s="1">
        <v>42332</v>
      </c>
      <c r="C3720">
        <v>2015</v>
      </c>
      <c r="D3720" t="s">
        <v>59</v>
      </c>
      <c r="E3720">
        <v>29</v>
      </c>
      <c r="F3720" t="s">
        <v>90</v>
      </c>
      <c r="G3720" t="s">
        <v>36</v>
      </c>
      <c r="H3720" t="s">
        <v>5</v>
      </c>
      <c r="I3720" s="16">
        <f>VLOOKUP(Ventas[[#This Row],[Estado]], Población[#All], 2, 0)</f>
        <v>55980000</v>
      </c>
      <c r="J3720" t="s">
        <v>63</v>
      </c>
      <c r="K3720" t="s">
        <v>67</v>
      </c>
      <c r="L3720">
        <v>3</v>
      </c>
      <c r="M3720" s="2">
        <v>765</v>
      </c>
      <c r="N3720" s="2">
        <v>727.33333300000004</v>
      </c>
      <c r="O3720" s="2">
        <f>Ventas[[#This Row],[Cantidad]]*Ventas[[#This Row],[Costo unitario]]</f>
        <v>2295</v>
      </c>
      <c r="P3720" s="2">
        <f>Ventas[[#This Row],[Cantidad]]*Ventas[[#This Row],[Precio unitario]]</f>
        <v>2181.9999990000001</v>
      </c>
    </row>
    <row r="3721" spans="2:16" hidden="1" x14ac:dyDescent="0.3">
      <c r="B3721" s="1">
        <v>42332</v>
      </c>
      <c r="C3721">
        <v>2015</v>
      </c>
      <c r="D3721" t="s">
        <v>59</v>
      </c>
      <c r="E3721">
        <v>29</v>
      </c>
      <c r="F3721" t="s">
        <v>90</v>
      </c>
      <c r="G3721" t="s">
        <v>36</v>
      </c>
      <c r="H3721" t="s">
        <v>5</v>
      </c>
      <c r="I3721" s="16">
        <f>VLOOKUP(Ventas[[#This Row],[Estado]], Población[#All], 2, 0)</f>
        <v>55980000</v>
      </c>
      <c r="J3721" t="s">
        <v>61</v>
      </c>
      <c r="K3721" t="s">
        <v>78</v>
      </c>
      <c r="L3721">
        <v>1</v>
      </c>
      <c r="M3721" s="2">
        <v>70</v>
      </c>
      <c r="N3721" s="2">
        <v>77</v>
      </c>
      <c r="O3721" s="2">
        <f>Ventas[[#This Row],[Cantidad]]*Ventas[[#This Row],[Costo unitario]]</f>
        <v>70</v>
      </c>
      <c r="P3721" s="2">
        <f>Ventas[[#This Row],[Cantidad]]*Ventas[[#This Row],[Precio unitario]]</f>
        <v>77</v>
      </c>
    </row>
    <row r="3722" spans="2:16" hidden="1" x14ac:dyDescent="0.3">
      <c r="B3722" s="1">
        <v>42332</v>
      </c>
      <c r="C3722">
        <v>2015</v>
      </c>
      <c r="D3722" t="s">
        <v>59</v>
      </c>
      <c r="E3722">
        <v>29</v>
      </c>
      <c r="F3722" t="s">
        <v>90</v>
      </c>
      <c r="G3722" t="s">
        <v>36</v>
      </c>
      <c r="H3722" t="s">
        <v>5</v>
      </c>
      <c r="I3722" s="16">
        <f>VLOOKUP(Ventas[[#This Row],[Estado]], Población[#All], 2, 0)</f>
        <v>55980000</v>
      </c>
      <c r="J3722" t="s">
        <v>61</v>
      </c>
      <c r="K3722" t="s">
        <v>78</v>
      </c>
      <c r="L3722">
        <v>3</v>
      </c>
      <c r="M3722" s="2">
        <v>41.67</v>
      </c>
      <c r="N3722" s="2">
        <v>44.666666999999997</v>
      </c>
      <c r="O3722" s="2">
        <f>Ventas[[#This Row],[Cantidad]]*Ventas[[#This Row],[Costo unitario]]</f>
        <v>125.01</v>
      </c>
      <c r="P3722" s="2">
        <f>Ventas[[#This Row],[Cantidad]]*Ventas[[#This Row],[Precio unitario]]</f>
        <v>134.000001</v>
      </c>
    </row>
    <row r="3723" spans="2:16" hidden="1" x14ac:dyDescent="0.3">
      <c r="B3723" s="1">
        <v>42332</v>
      </c>
      <c r="C3723">
        <v>2015</v>
      </c>
      <c r="D3723" t="s">
        <v>59</v>
      </c>
      <c r="E3723">
        <v>29</v>
      </c>
      <c r="F3723" t="s">
        <v>90</v>
      </c>
      <c r="G3723" t="s">
        <v>36</v>
      </c>
      <c r="H3723" t="s">
        <v>5</v>
      </c>
      <c r="I3723" s="16">
        <f>VLOOKUP(Ventas[[#This Row],[Estado]], Población[#All], 2, 0)</f>
        <v>55980000</v>
      </c>
      <c r="J3723" t="s">
        <v>62</v>
      </c>
      <c r="K3723" t="s">
        <v>70</v>
      </c>
      <c r="L3723">
        <v>3</v>
      </c>
      <c r="M3723" s="2">
        <v>90</v>
      </c>
      <c r="N3723" s="2">
        <v>105.333333</v>
      </c>
      <c r="O3723" s="2">
        <f>Ventas[[#This Row],[Cantidad]]*Ventas[[#This Row],[Costo unitario]]</f>
        <v>270</v>
      </c>
      <c r="P3723" s="2">
        <f>Ventas[[#This Row],[Cantidad]]*Ventas[[#This Row],[Precio unitario]]</f>
        <v>315.999999</v>
      </c>
    </row>
    <row r="3724" spans="2:16" hidden="1" x14ac:dyDescent="0.3">
      <c r="B3724" s="1">
        <v>42332</v>
      </c>
      <c r="C3724">
        <v>2015</v>
      </c>
      <c r="D3724" t="s">
        <v>59</v>
      </c>
      <c r="E3724">
        <v>29</v>
      </c>
      <c r="F3724" t="s">
        <v>90</v>
      </c>
      <c r="G3724" t="s">
        <v>36</v>
      </c>
      <c r="H3724" t="s">
        <v>5</v>
      </c>
      <c r="I3724" s="16">
        <f>VLOOKUP(Ventas[[#This Row],[Estado]], Población[#All], 2, 0)</f>
        <v>55980000</v>
      </c>
      <c r="J3724" t="s">
        <v>62</v>
      </c>
      <c r="K3724" t="s">
        <v>70</v>
      </c>
      <c r="L3724">
        <v>1</v>
      </c>
      <c r="M3724" s="2">
        <v>950</v>
      </c>
      <c r="N3724" s="2">
        <v>1049</v>
      </c>
      <c r="O3724" s="2">
        <f>Ventas[[#This Row],[Cantidad]]*Ventas[[#This Row],[Costo unitario]]</f>
        <v>950</v>
      </c>
      <c r="P3724" s="2">
        <f>Ventas[[#This Row],[Cantidad]]*Ventas[[#This Row],[Precio unitario]]</f>
        <v>1049</v>
      </c>
    </row>
    <row r="3725" spans="2:16" hidden="1" x14ac:dyDescent="0.3">
      <c r="B3725" s="1">
        <v>42343</v>
      </c>
      <c r="C3725">
        <v>2015</v>
      </c>
      <c r="D3725" t="s">
        <v>60</v>
      </c>
      <c r="E3725">
        <v>29</v>
      </c>
      <c r="F3725" t="s">
        <v>90</v>
      </c>
      <c r="G3725" t="s">
        <v>36</v>
      </c>
      <c r="H3725" t="s">
        <v>5</v>
      </c>
      <c r="I3725" s="16">
        <f>VLOOKUP(Ventas[[#This Row],[Estado]], Población[#All], 2, 0)</f>
        <v>55980000</v>
      </c>
      <c r="J3725" t="s">
        <v>61</v>
      </c>
      <c r="K3725" t="s">
        <v>78</v>
      </c>
      <c r="L3725">
        <v>2</v>
      </c>
      <c r="M3725" s="2">
        <v>9</v>
      </c>
      <c r="N3725" s="2">
        <v>10</v>
      </c>
      <c r="O3725" s="2">
        <f>Ventas[[#This Row],[Cantidad]]*Ventas[[#This Row],[Costo unitario]]</f>
        <v>18</v>
      </c>
      <c r="P3725" s="2">
        <f>Ventas[[#This Row],[Cantidad]]*Ventas[[#This Row],[Precio unitario]]</f>
        <v>20</v>
      </c>
    </row>
    <row r="3726" spans="2:16" hidden="1" x14ac:dyDescent="0.3">
      <c r="B3726" s="1">
        <v>42343</v>
      </c>
      <c r="C3726">
        <v>2015</v>
      </c>
      <c r="D3726" t="s">
        <v>60</v>
      </c>
      <c r="E3726">
        <v>29</v>
      </c>
      <c r="F3726" t="s">
        <v>90</v>
      </c>
      <c r="G3726" t="s">
        <v>36</v>
      </c>
      <c r="H3726" t="s">
        <v>5</v>
      </c>
      <c r="I3726" s="16">
        <f>VLOOKUP(Ventas[[#This Row],[Estado]], Población[#All], 2, 0)</f>
        <v>55980000</v>
      </c>
      <c r="J3726" t="s">
        <v>61</v>
      </c>
      <c r="K3726" t="s">
        <v>78</v>
      </c>
      <c r="L3726">
        <v>2</v>
      </c>
      <c r="M3726" s="2">
        <v>15</v>
      </c>
      <c r="N3726" s="2">
        <v>16.5</v>
      </c>
      <c r="O3726" s="2">
        <f>Ventas[[#This Row],[Cantidad]]*Ventas[[#This Row],[Costo unitario]]</f>
        <v>30</v>
      </c>
      <c r="P3726" s="2">
        <f>Ventas[[#This Row],[Cantidad]]*Ventas[[#This Row],[Precio unitario]]</f>
        <v>33</v>
      </c>
    </row>
    <row r="3727" spans="2:16" hidden="1" x14ac:dyDescent="0.3">
      <c r="B3727" s="1">
        <v>42346</v>
      </c>
      <c r="C3727">
        <v>2015</v>
      </c>
      <c r="D3727" t="s">
        <v>60</v>
      </c>
      <c r="E3727">
        <v>29</v>
      </c>
      <c r="F3727" t="s">
        <v>90</v>
      </c>
      <c r="G3727" t="s">
        <v>36</v>
      </c>
      <c r="H3727" t="s">
        <v>5</v>
      </c>
      <c r="I3727" s="16">
        <f>VLOOKUP(Ventas[[#This Row],[Estado]], Población[#All], 2, 0)</f>
        <v>55980000</v>
      </c>
      <c r="J3727" t="s">
        <v>63</v>
      </c>
      <c r="K3727" t="s">
        <v>74</v>
      </c>
      <c r="L3727">
        <v>1</v>
      </c>
      <c r="M3727" s="2">
        <v>742</v>
      </c>
      <c r="N3727" s="2">
        <v>719</v>
      </c>
      <c r="O3727" s="2">
        <f>Ventas[[#This Row],[Cantidad]]*Ventas[[#This Row],[Costo unitario]]</f>
        <v>742</v>
      </c>
      <c r="P3727" s="2">
        <f>Ventas[[#This Row],[Cantidad]]*Ventas[[#This Row],[Precio unitario]]</f>
        <v>719</v>
      </c>
    </row>
    <row r="3728" spans="2:16" hidden="1" x14ac:dyDescent="0.3">
      <c r="B3728" s="1">
        <v>42356</v>
      </c>
      <c r="C3728">
        <v>2015</v>
      </c>
      <c r="D3728" t="s">
        <v>60</v>
      </c>
      <c r="E3728">
        <v>29</v>
      </c>
      <c r="F3728" t="s">
        <v>90</v>
      </c>
      <c r="G3728" t="s">
        <v>36</v>
      </c>
      <c r="H3728" t="s">
        <v>5</v>
      </c>
      <c r="I3728" s="16">
        <f>VLOOKUP(Ventas[[#This Row],[Estado]], Población[#All], 2, 0)</f>
        <v>55980000</v>
      </c>
      <c r="J3728" t="s">
        <v>62</v>
      </c>
      <c r="K3728" t="s">
        <v>70</v>
      </c>
      <c r="L3728">
        <v>2</v>
      </c>
      <c r="M3728" s="2">
        <v>450</v>
      </c>
      <c r="N3728" s="2">
        <v>518</v>
      </c>
      <c r="O3728" s="2">
        <f>Ventas[[#This Row],[Cantidad]]*Ventas[[#This Row],[Costo unitario]]</f>
        <v>900</v>
      </c>
      <c r="P3728" s="2">
        <f>Ventas[[#This Row],[Cantidad]]*Ventas[[#This Row],[Precio unitario]]</f>
        <v>1036</v>
      </c>
    </row>
    <row r="3729" spans="2:16" hidden="1" x14ac:dyDescent="0.3">
      <c r="B3729" s="1">
        <v>42359</v>
      </c>
      <c r="C3729">
        <v>2015</v>
      </c>
      <c r="D3729" t="s">
        <v>60</v>
      </c>
      <c r="E3729">
        <v>29</v>
      </c>
      <c r="F3729" t="s">
        <v>90</v>
      </c>
      <c r="G3729" t="s">
        <v>36</v>
      </c>
      <c r="H3729" t="s">
        <v>5</v>
      </c>
      <c r="I3729" s="16">
        <f>VLOOKUP(Ventas[[#This Row],[Estado]], Población[#All], 2, 0)</f>
        <v>55980000</v>
      </c>
      <c r="J3729" t="s">
        <v>63</v>
      </c>
      <c r="K3729" t="s">
        <v>67</v>
      </c>
      <c r="L3729">
        <v>3</v>
      </c>
      <c r="M3729" s="2">
        <v>773.33</v>
      </c>
      <c r="N3729" s="2">
        <v>715.66666699999996</v>
      </c>
      <c r="O3729" s="2">
        <f>Ventas[[#This Row],[Cantidad]]*Ventas[[#This Row],[Costo unitario]]</f>
        <v>2319.9900000000002</v>
      </c>
      <c r="P3729" s="2">
        <f>Ventas[[#This Row],[Cantidad]]*Ventas[[#This Row],[Precio unitario]]</f>
        <v>2147.0000009999999</v>
      </c>
    </row>
    <row r="3730" spans="2:16" hidden="1" x14ac:dyDescent="0.3">
      <c r="B3730" s="1">
        <v>42363</v>
      </c>
      <c r="C3730">
        <v>2015</v>
      </c>
      <c r="D3730" t="s">
        <v>60</v>
      </c>
      <c r="E3730">
        <v>29</v>
      </c>
      <c r="F3730" t="s">
        <v>90</v>
      </c>
      <c r="G3730" t="s">
        <v>36</v>
      </c>
      <c r="H3730" t="s">
        <v>5</v>
      </c>
      <c r="I3730" s="16">
        <f>VLOOKUP(Ventas[[#This Row],[Estado]], Población[#All], 2, 0)</f>
        <v>55980000</v>
      </c>
      <c r="J3730" t="s">
        <v>63</v>
      </c>
      <c r="K3730" t="s">
        <v>74</v>
      </c>
      <c r="L3730">
        <v>1</v>
      </c>
      <c r="M3730" s="2">
        <v>742</v>
      </c>
      <c r="N3730" s="2">
        <v>697</v>
      </c>
      <c r="O3730" s="2">
        <f>Ventas[[#This Row],[Cantidad]]*Ventas[[#This Row],[Costo unitario]]</f>
        <v>742</v>
      </c>
      <c r="P3730" s="2">
        <f>Ventas[[#This Row],[Cantidad]]*Ventas[[#This Row],[Precio unitario]]</f>
        <v>697</v>
      </c>
    </row>
    <row r="3731" spans="2:16" x14ac:dyDescent="0.3">
      <c r="B3731" s="1">
        <v>42445</v>
      </c>
      <c r="C3731">
        <v>2016</v>
      </c>
      <c r="D3731" t="s">
        <v>51</v>
      </c>
      <c r="E3731">
        <v>30</v>
      </c>
      <c r="F3731" t="s">
        <v>90</v>
      </c>
      <c r="G3731" t="s">
        <v>35</v>
      </c>
      <c r="H3731" t="s">
        <v>8</v>
      </c>
      <c r="I3731" s="16">
        <f>VLOOKUP(Ventas[[#This Row],[Estado]], Población[#All], 2, 0)</f>
        <v>1654000</v>
      </c>
      <c r="J3731" t="s">
        <v>63</v>
      </c>
      <c r="K3731" t="s">
        <v>67</v>
      </c>
      <c r="L3731">
        <v>1</v>
      </c>
      <c r="M3731" s="2">
        <v>2320</v>
      </c>
      <c r="N3731" s="2">
        <v>2291</v>
      </c>
      <c r="O3731" s="2">
        <f>Ventas[[#This Row],[Cantidad]]*Ventas[[#This Row],[Costo unitario]]</f>
        <v>2320</v>
      </c>
      <c r="P3731" s="2">
        <f>Ventas[[#This Row],[Cantidad]]*Ventas[[#This Row],[Precio unitario]]</f>
        <v>2291</v>
      </c>
    </row>
    <row r="3732" spans="2:16" x14ac:dyDescent="0.3">
      <c r="B3732" s="1">
        <v>42478</v>
      </c>
      <c r="C3732">
        <v>2016</v>
      </c>
      <c r="D3732" t="s">
        <v>52</v>
      </c>
      <c r="E3732">
        <v>30</v>
      </c>
      <c r="F3732" t="s">
        <v>90</v>
      </c>
      <c r="G3732" t="s">
        <v>35</v>
      </c>
      <c r="H3732" t="s">
        <v>8</v>
      </c>
      <c r="I3732" s="16">
        <f>VLOOKUP(Ventas[[#This Row],[Estado]], Población[#All], 2, 0)</f>
        <v>1654000</v>
      </c>
      <c r="J3732" t="s">
        <v>63</v>
      </c>
      <c r="K3732" t="s">
        <v>67</v>
      </c>
      <c r="L3732">
        <v>2</v>
      </c>
      <c r="M3732" s="2">
        <v>384.5</v>
      </c>
      <c r="N3732" s="2">
        <v>314</v>
      </c>
      <c r="O3732" s="2">
        <f>Ventas[[#This Row],[Cantidad]]*Ventas[[#This Row],[Costo unitario]]</f>
        <v>769</v>
      </c>
      <c r="P3732" s="2">
        <f>Ventas[[#This Row],[Cantidad]]*Ventas[[#This Row],[Precio unitario]]</f>
        <v>628</v>
      </c>
    </row>
    <row r="3733" spans="2:16" x14ac:dyDescent="0.3">
      <c r="B3733" s="1">
        <v>42416</v>
      </c>
      <c r="C3733">
        <v>2016</v>
      </c>
      <c r="D3733" t="s">
        <v>50</v>
      </c>
      <c r="E3733">
        <v>30</v>
      </c>
      <c r="F3733" t="s">
        <v>90</v>
      </c>
      <c r="G3733" t="s">
        <v>35</v>
      </c>
      <c r="H3733" t="s">
        <v>8</v>
      </c>
      <c r="I3733" s="16">
        <f>VLOOKUP(Ventas[[#This Row],[Estado]], Población[#All], 2, 0)</f>
        <v>1654000</v>
      </c>
      <c r="J3733" t="s">
        <v>62</v>
      </c>
      <c r="K3733" t="s">
        <v>70</v>
      </c>
      <c r="L3733">
        <v>1</v>
      </c>
      <c r="M3733" s="2">
        <v>1404</v>
      </c>
      <c r="N3733" s="2">
        <v>1625</v>
      </c>
      <c r="O3733" s="2">
        <f>Ventas[[#This Row],[Cantidad]]*Ventas[[#This Row],[Costo unitario]]</f>
        <v>1404</v>
      </c>
      <c r="P3733" s="2">
        <f>Ventas[[#This Row],[Cantidad]]*Ventas[[#This Row],[Precio unitario]]</f>
        <v>1625</v>
      </c>
    </row>
    <row r="3734" spans="2:16" x14ac:dyDescent="0.3">
      <c r="B3734" s="1">
        <v>42478</v>
      </c>
      <c r="C3734">
        <v>2016</v>
      </c>
      <c r="D3734" t="s">
        <v>52</v>
      </c>
      <c r="E3734">
        <v>30</v>
      </c>
      <c r="F3734" t="s">
        <v>90</v>
      </c>
      <c r="G3734" t="s">
        <v>35</v>
      </c>
      <c r="H3734" t="s">
        <v>8</v>
      </c>
      <c r="I3734" s="16">
        <f>VLOOKUP(Ventas[[#This Row],[Estado]], Población[#All], 2, 0)</f>
        <v>1654000</v>
      </c>
      <c r="J3734" t="s">
        <v>62</v>
      </c>
      <c r="K3734" t="s">
        <v>70</v>
      </c>
      <c r="L3734">
        <v>2</v>
      </c>
      <c r="M3734" s="2">
        <v>250</v>
      </c>
      <c r="N3734" s="2">
        <v>351</v>
      </c>
      <c r="O3734" s="2">
        <f>Ventas[[#This Row],[Cantidad]]*Ventas[[#This Row],[Costo unitario]]</f>
        <v>500</v>
      </c>
      <c r="P3734" s="2">
        <f>Ventas[[#This Row],[Cantidad]]*Ventas[[#This Row],[Precio unitario]]</f>
        <v>702</v>
      </c>
    </row>
    <row r="3735" spans="2:16" x14ac:dyDescent="0.3">
      <c r="B3735" s="1">
        <v>42501</v>
      </c>
      <c r="C3735">
        <v>2016</v>
      </c>
      <c r="D3735" t="s">
        <v>53</v>
      </c>
      <c r="E3735">
        <v>30</v>
      </c>
      <c r="F3735" t="s">
        <v>90</v>
      </c>
      <c r="G3735" t="s">
        <v>35</v>
      </c>
      <c r="H3735" t="s">
        <v>8</v>
      </c>
      <c r="I3735" s="16">
        <f>VLOOKUP(Ventas[[#This Row],[Estado]], Población[#All], 2, 0)</f>
        <v>1654000</v>
      </c>
      <c r="J3735" t="s">
        <v>62</v>
      </c>
      <c r="K3735" t="s">
        <v>70</v>
      </c>
      <c r="L3735">
        <v>2</v>
      </c>
      <c r="M3735" s="2">
        <v>725</v>
      </c>
      <c r="N3735" s="2">
        <v>910</v>
      </c>
      <c r="O3735" s="2">
        <f>Ventas[[#This Row],[Cantidad]]*Ventas[[#This Row],[Costo unitario]]</f>
        <v>1450</v>
      </c>
      <c r="P3735" s="2">
        <f>Ventas[[#This Row],[Cantidad]]*Ventas[[#This Row],[Precio unitario]]</f>
        <v>1820</v>
      </c>
    </row>
    <row r="3736" spans="2:16" x14ac:dyDescent="0.3">
      <c r="B3736" s="1">
        <v>42525</v>
      </c>
      <c r="C3736">
        <v>2016</v>
      </c>
      <c r="D3736" t="s">
        <v>54</v>
      </c>
      <c r="E3736">
        <v>30</v>
      </c>
      <c r="F3736" t="s">
        <v>90</v>
      </c>
      <c r="G3736" t="s">
        <v>35</v>
      </c>
      <c r="H3736" t="s">
        <v>8</v>
      </c>
      <c r="I3736" s="16">
        <f>VLOOKUP(Ventas[[#This Row],[Estado]], Población[#All], 2, 0)</f>
        <v>1654000</v>
      </c>
      <c r="J3736" t="s">
        <v>62</v>
      </c>
      <c r="K3736" t="s">
        <v>70</v>
      </c>
      <c r="L3736">
        <v>1</v>
      </c>
      <c r="M3736" s="2">
        <v>1296</v>
      </c>
      <c r="N3736" s="2">
        <v>1683</v>
      </c>
      <c r="O3736" s="2">
        <f>Ventas[[#This Row],[Cantidad]]*Ventas[[#This Row],[Costo unitario]]</f>
        <v>1296</v>
      </c>
      <c r="P3736" s="2">
        <f>Ventas[[#This Row],[Cantidad]]*Ventas[[#This Row],[Precio unitario]]</f>
        <v>1683</v>
      </c>
    </row>
    <row r="3737" spans="2:16" hidden="1" x14ac:dyDescent="0.3">
      <c r="B3737" s="1">
        <v>42267</v>
      </c>
      <c r="C3737">
        <v>2015</v>
      </c>
      <c r="D3737" t="s">
        <v>57</v>
      </c>
      <c r="E3737">
        <v>30</v>
      </c>
      <c r="F3737" t="s">
        <v>90</v>
      </c>
      <c r="G3737" t="s">
        <v>35</v>
      </c>
      <c r="H3737" t="s">
        <v>8</v>
      </c>
      <c r="I3737" s="16">
        <f>VLOOKUP(Ventas[[#This Row],[Estado]], Población[#All], 2, 0)</f>
        <v>1654000</v>
      </c>
      <c r="J3737" t="s">
        <v>62</v>
      </c>
      <c r="K3737" t="s">
        <v>70</v>
      </c>
      <c r="L3737">
        <v>3</v>
      </c>
      <c r="M3737" s="2">
        <v>500</v>
      </c>
      <c r="N3737" s="2">
        <v>525.66666699999996</v>
      </c>
      <c r="O3737" s="2">
        <f>Ventas[[#This Row],[Cantidad]]*Ventas[[#This Row],[Costo unitario]]</f>
        <v>1500</v>
      </c>
      <c r="P3737" s="2">
        <f>Ventas[[#This Row],[Cantidad]]*Ventas[[#This Row],[Precio unitario]]</f>
        <v>1577.0000009999999</v>
      </c>
    </row>
    <row r="3738" spans="2:16" hidden="1" x14ac:dyDescent="0.3">
      <c r="B3738" s="1">
        <v>42267</v>
      </c>
      <c r="C3738">
        <v>2015</v>
      </c>
      <c r="D3738" t="s">
        <v>57</v>
      </c>
      <c r="E3738">
        <v>30</v>
      </c>
      <c r="F3738" t="s">
        <v>90</v>
      </c>
      <c r="G3738" t="s">
        <v>35</v>
      </c>
      <c r="H3738" t="s">
        <v>8</v>
      </c>
      <c r="I3738" s="16">
        <f>VLOOKUP(Ventas[[#This Row],[Estado]], Población[#All], 2, 0)</f>
        <v>1654000</v>
      </c>
      <c r="J3738" t="s">
        <v>62</v>
      </c>
      <c r="K3738" t="s">
        <v>73</v>
      </c>
      <c r="L3738">
        <v>1</v>
      </c>
      <c r="M3738" s="2">
        <v>207</v>
      </c>
      <c r="N3738" s="2">
        <v>187</v>
      </c>
      <c r="O3738" s="2">
        <f>Ventas[[#This Row],[Cantidad]]*Ventas[[#This Row],[Costo unitario]]</f>
        <v>207</v>
      </c>
      <c r="P3738" s="2">
        <f>Ventas[[#This Row],[Cantidad]]*Ventas[[#This Row],[Precio unitario]]</f>
        <v>187</v>
      </c>
    </row>
    <row r="3739" spans="2:16" hidden="1" x14ac:dyDescent="0.3">
      <c r="B3739" s="1">
        <v>42300</v>
      </c>
      <c r="C3739">
        <v>2015</v>
      </c>
      <c r="D3739" t="s">
        <v>58</v>
      </c>
      <c r="E3739">
        <v>30</v>
      </c>
      <c r="F3739" t="s">
        <v>89</v>
      </c>
      <c r="G3739" t="s">
        <v>35</v>
      </c>
      <c r="H3739" t="s">
        <v>12</v>
      </c>
      <c r="I3739" s="16">
        <f>VLOOKUP(Ventas[[#This Row],[Estado]], Población[#All], 2, 0)</f>
        <v>2161000</v>
      </c>
      <c r="J3739" t="s">
        <v>62</v>
      </c>
      <c r="K3739" t="s">
        <v>72</v>
      </c>
      <c r="L3739">
        <v>3</v>
      </c>
      <c r="M3739" s="2">
        <v>30</v>
      </c>
      <c r="N3739" s="2">
        <v>39</v>
      </c>
      <c r="O3739" s="2">
        <f>Ventas[[#This Row],[Cantidad]]*Ventas[[#This Row],[Costo unitario]]</f>
        <v>90</v>
      </c>
      <c r="P3739" s="2">
        <f>Ventas[[#This Row],[Cantidad]]*Ventas[[#This Row],[Precio unitario]]</f>
        <v>117</v>
      </c>
    </row>
    <row r="3740" spans="2:16" x14ac:dyDescent="0.3">
      <c r="B3740" s="1">
        <v>42370</v>
      </c>
      <c r="C3740">
        <v>2016</v>
      </c>
      <c r="D3740" t="s">
        <v>49</v>
      </c>
      <c r="E3740">
        <v>30</v>
      </c>
      <c r="F3740" t="s">
        <v>90</v>
      </c>
      <c r="G3740" t="s">
        <v>35</v>
      </c>
      <c r="H3740" t="s">
        <v>12</v>
      </c>
      <c r="I3740" s="16">
        <f>VLOOKUP(Ventas[[#This Row],[Estado]], Población[#All], 2, 0)</f>
        <v>2161000</v>
      </c>
      <c r="J3740" t="s">
        <v>63</v>
      </c>
      <c r="K3740" t="s">
        <v>77</v>
      </c>
      <c r="L3740">
        <v>3</v>
      </c>
      <c r="M3740" s="2">
        <v>180</v>
      </c>
      <c r="N3740" s="2">
        <v>216</v>
      </c>
      <c r="O3740" s="2">
        <f>Ventas[[#This Row],[Cantidad]]*Ventas[[#This Row],[Costo unitario]]</f>
        <v>540</v>
      </c>
      <c r="P3740" s="2">
        <f>Ventas[[#This Row],[Cantidad]]*Ventas[[#This Row],[Precio unitario]]</f>
        <v>648</v>
      </c>
    </row>
    <row r="3741" spans="2:16" x14ac:dyDescent="0.3">
      <c r="B3741" s="1">
        <v>42385</v>
      </c>
      <c r="C3741">
        <v>2016</v>
      </c>
      <c r="D3741" t="s">
        <v>49</v>
      </c>
      <c r="E3741">
        <v>30</v>
      </c>
      <c r="F3741" t="s">
        <v>90</v>
      </c>
      <c r="G3741" t="s">
        <v>35</v>
      </c>
      <c r="H3741" t="s">
        <v>12</v>
      </c>
      <c r="I3741" s="16">
        <f>VLOOKUP(Ventas[[#This Row],[Estado]], Población[#All], 2, 0)</f>
        <v>2161000</v>
      </c>
      <c r="J3741" t="s">
        <v>63</v>
      </c>
      <c r="K3741" t="s">
        <v>77</v>
      </c>
      <c r="L3741">
        <v>3</v>
      </c>
      <c r="M3741" s="2">
        <v>567</v>
      </c>
      <c r="N3741" s="2">
        <v>635.66666699999996</v>
      </c>
      <c r="O3741" s="2">
        <f>Ventas[[#This Row],[Cantidad]]*Ventas[[#This Row],[Costo unitario]]</f>
        <v>1701</v>
      </c>
      <c r="P3741" s="2">
        <f>Ventas[[#This Row],[Cantidad]]*Ventas[[#This Row],[Precio unitario]]</f>
        <v>1907.0000009999999</v>
      </c>
    </row>
    <row r="3742" spans="2:16" x14ac:dyDescent="0.3">
      <c r="B3742" s="1">
        <v>42385</v>
      </c>
      <c r="C3742">
        <v>2016</v>
      </c>
      <c r="D3742" t="s">
        <v>49</v>
      </c>
      <c r="E3742">
        <v>30</v>
      </c>
      <c r="F3742" t="s">
        <v>90</v>
      </c>
      <c r="G3742" t="s">
        <v>35</v>
      </c>
      <c r="H3742" t="s">
        <v>12</v>
      </c>
      <c r="I3742" s="16">
        <f>VLOOKUP(Ventas[[#This Row],[Estado]], Población[#All], 2, 0)</f>
        <v>2161000</v>
      </c>
      <c r="J3742" t="s">
        <v>61</v>
      </c>
      <c r="K3742" t="s">
        <v>64</v>
      </c>
      <c r="L3742">
        <v>1</v>
      </c>
      <c r="M3742" s="2">
        <v>550</v>
      </c>
      <c r="N3742" s="2">
        <v>900</v>
      </c>
      <c r="O3742" s="2">
        <f>Ventas[[#This Row],[Cantidad]]*Ventas[[#This Row],[Costo unitario]]</f>
        <v>550</v>
      </c>
      <c r="P3742" s="2">
        <f>Ventas[[#This Row],[Cantidad]]*Ventas[[#This Row],[Precio unitario]]</f>
        <v>900</v>
      </c>
    </row>
    <row r="3743" spans="2:16" x14ac:dyDescent="0.3">
      <c r="B3743" s="1">
        <v>42413</v>
      </c>
      <c r="C3743">
        <v>2016</v>
      </c>
      <c r="D3743" t="s">
        <v>50</v>
      </c>
      <c r="E3743">
        <v>30</v>
      </c>
      <c r="F3743" t="s">
        <v>90</v>
      </c>
      <c r="G3743" t="s">
        <v>35</v>
      </c>
      <c r="H3743" t="s">
        <v>12</v>
      </c>
      <c r="I3743" s="16">
        <f>VLOOKUP(Ventas[[#This Row],[Estado]], Población[#All], 2, 0)</f>
        <v>2161000</v>
      </c>
      <c r="J3743" t="s">
        <v>61</v>
      </c>
      <c r="K3743" t="s">
        <v>64</v>
      </c>
      <c r="L3743">
        <v>2</v>
      </c>
      <c r="M3743" s="2">
        <v>75</v>
      </c>
      <c r="N3743" s="2">
        <v>126.5</v>
      </c>
      <c r="O3743" s="2">
        <f>Ventas[[#This Row],[Cantidad]]*Ventas[[#This Row],[Costo unitario]]</f>
        <v>150</v>
      </c>
      <c r="P3743" s="2">
        <f>Ventas[[#This Row],[Cantidad]]*Ventas[[#This Row],[Precio unitario]]</f>
        <v>253</v>
      </c>
    </row>
    <row r="3744" spans="2:16" x14ac:dyDescent="0.3">
      <c r="B3744" s="1">
        <v>42449</v>
      </c>
      <c r="C3744">
        <v>2016</v>
      </c>
      <c r="D3744" t="s">
        <v>51</v>
      </c>
      <c r="E3744">
        <v>30</v>
      </c>
      <c r="F3744" t="s">
        <v>90</v>
      </c>
      <c r="G3744" t="s">
        <v>35</v>
      </c>
      <c r="H3744" t="s">
        <v>12</v>
      </c>
      <c r="I3744" s="16">
        <f>VLOOKUP(Ventas[[#This Row],[Estado]], Población[#All], 2, 0)</f>
        <v>2161000</v>
      </c>
      <c r="J3744" t="s">
        <v>63</v>
      </c>
      <c r="K3744" t="s">
        <v>67</v>
      </c>
      <c r="L3744">
        <v>1</v>
      </c>
      <c r="M3744" s="2">
        <v>2295</v>
      </c>
      <c r="N3744" s="2">
        <v>2823</v>
      </c>
      <c r="O3744" s="2">
        <f>Ventas[[#This Row],[Cantidad]]*Ventas[[#This Row],[Costo unitario]]</f>
        <v>2295</v>
      </c>
      <c r="P3744" s="2">
        <f>Ventas[[#This Row],[Cantidad]]*Ventas[[#This Row],[Precio unitario]]</f>
        <v>2823</v>
      </c>
    </row>
    <row r="3745" spans="2:16" x14ac:dyDescent="0.3">
      <c r="B3745" s="1">
        <v>42449</v>
      </c>
      <c r="C3745">
        <v>2016</v>
      </c>
      <c r="D3745" t="s">
        <v>51</v>
      </c>
      <c r="E3745">
        <v>30</v>
      </c>
      <c r="F3745" t="s">
        <v>90</v>
      </c>
      <c r="G3745" t="s">
        <v>35</v>
      </c>
      <c r="H3745" t="s">
        <v>12</v>
      </c>
      <c r="I3745" s="16">
        <f>VLOOKUP(Ventas[[#This Row],[Estado]], Población[#All], 2, 0)</f>
        <v>2161000</v>
      </c>
      <c r="J3745" t="s">
        <v>61</v>
      </c>
      <c r="K3745" t="s">
        <v>64</v>
      </c>
      <c r="L3745">
        <v>2</v>
      </c>
      <c r="M3745" s="2">
        <v>10.5</v>
      </c>
      <c r="N3745" s="2">
        <v>11</v>
      </c>
      <c r="O3745" s="2">
        <f>Ventas[[#This Row],[Cantidad]]*Ventas[[#This Row],[Costo unitario]]</f>
        <v>21</v>
      </c>
      <c r="P3745" s="2">
        <f>Ventas[[#This Row],[Cantidad]]*Ventas[[#This Row],[Precio unitario]]</f>
        <v>22</v>
      </c>
    </row>
    <row r="3746" spans="2:16" x14ac:dyDescent="0.3">
      <c r="B3746" s="1">
        <v>42489</v>
      </c>
      <c r="C3746">
        <v>2016</v>
      </c>
      <c r="D3746" t="s">
        <v>52</v>
      </c>
      <c r="E3746">
        <v>30</v>
      </c>
      <c r="F3746" t="s">
        <v>90</v>
      </c>
      <c r="G3746" t="s">
        <v>35</v>
      </c>
      <c r="H3746" t="s">
        <v>12</v>
      </c>
      <c r="I3746" s="16">
        <f>VLOOKUP(Ventas[[#This Row],[Estado]], Población[#All], 2, 0)</f>
        <v>2161000</v>
      </c>
      <c r="J3746" t="s">
        <v>63</v>
      </c>
      <c r="K3746" t="s">
        <v>67</v>
      </c>
      <c r="L3746">
        <v>2</v>
      </c>
      <c r="M3746" s="2">
        <v>1160</v>
      </c>
      <c r="N3746" s="2">
        <v>1476.5</v>
      </c>
      <c r="O3746" s="2">
        <f>Ventas[[#This Row],[Cantidad]]*Ventas[[#This Row],[Costo unitario]]</f>
        <v>2320</v>
      </c>
      <c r="P3746" s="2">
        <f>Ventas[[#This Row],[Cantidad]]*Ventas[[#This Row],[Precio unitario]]</f>
        <v>2953</v>
      </c>
    </row>
    <row r="3747" spans="2:16" hidden="1" x14ac:dyDescent="0.3">
      <c r="B3747" s="1">
        <v>42110</v>
      </c>
      <c r="C3747">
        <v>2015</v>
      </c>
      <c r="D3747" t="s">
        <v>52</v>
      </c>
      <c r="E3747">
        <v>30</v>
      </c>
      <c r="F3747" t="s">
        <v>90</v>
      </c>
      <c r="G3747" t="s">
        <v>35</v>
      </c>
      <c r="H3747" t="s">
        <v>12</v>
      </c>
      <c r="I3747" s="16">
        <f>VLOOKUP(Ventas[[#This Row],[Estado]], Población[#All], 2, 0)</f>
        <v>2161000</v>
      </c>
      <c r="J3747" t="s">
        <v>63</v>
      </c>
      <c r="K3747" t="s">
        <v>77</v>
      </c>
      <c r="L3747">
        <v>1</v>
      </c>
      <c r="M3747" s="2">
        <v>2443</v>
      </c>
      <c r="N3747" s="2">
        <v>2925</v>
      </c>
      <c r="O3747" s="2">
        <f>Ventas[[#This Row],[Cantidad]]*Ventas[[#This Row],[Costo unitario]]</f>
        <v>2443</v>
      </c>
      <c r="P3747" s="2">
        <f>Ventas[[#This Row],[Cantidad]]*Ventas[[#This Row],[Precio unitario]]</f>
        <v>2925</v>
      </c>
    </row>
    <row r="3748" spans="2:16" hidden="1" x14ac:dyDescent="0.3">
      <c r="B3748" s="1">
        <v>42129</v>
      </c>
      <c r="C3748">
        <v>2015</v>
      </c>
      <c r="D3748" t="s">
        <v>53</v>
      </c>
      <c r="E3748">
        <v>30</v>
      </c>
      <c r="F3748" t="s">
        <v>90</v>
      </c>
      <c r="G3748" t="s">
        <v>35</v>
      </c>
      <c r="H3748" t="s">
        <v>12</v>
      </c>
      <c r="I3748" s="16">
        <f>VLOOKUP(Ventas[[#This Row],[Estado]], Población[#All], 2, 0)</f>
        <v>2161000</v>
      </c>
      <c r="J3748" t="s">
        <v>63</v>
      </c>
      <c r="K3748" t="s">
        <v>77</v>
      </c>
      <c r="L3748">
        <v>3</v>
      </c>
      <c r="M3748" s="2">
        <v>333.33</v>
      </c>
      <c r="N3748" s="2">
        <v>408</v>
      </c>
      <c r="O3748" s="2">
        <f>Ventas[[#This Row],[Cantidad]]*Ventas[[#This Row],[Costo unitario]]</f>
        <v>999.99</v>
      </c>
      <c r="P3748" s="2">
        <f>Ventas[[#This Row],[Cantidad]]*Ventas[[#This Row],[Precio unitario]]</f>
        <v>1224</v>
      </c>
    </row>
    <row r="3749" spans="2:16" x14ac:dyDescent="0.3">
      <c r="B3749" s="1">
        <v>42470</v>
      </c>
      <c r="C3749">
        <v>2016</v>
      </c>
      <c r="D3749" t="s">
        <v>52</v>
      </c>
      <c r="E3749">
        <v>30</v>
      </c>
      <c r="F3749" t="s">
        <v>89</v>
      </c>
      <c r="G3749" t="s">
        <v>37</v>
      </c>
      <c r="H3749" t="s">
        <v>10</v>
      </c>
      <c r="I3749" s="16">
        <f>VLOOKUP(Ventas[[#This Row],[Estado]], Población[#All], 2, 0)</f>
        <v>17930000</v>
      </c>
      <c r="J3749" t="s">
        <v>61</v>
      </c>
      <c r="K3749" t="s">
        <v>66</v>
      </c>
      <c r="L3749">
        <v>2</v>
      </c>
      <c r="M3749" s="2">
        <v>70</v>
      </c>
      <c r="N3749" s="2">
        <v>113.5</v>
      </c>
      <c r="O3749" s="2">
        <f>Ventas[[#This Row],[Cantidad]]*Ventas[[#This Row],[Costo unitario]]</f>
        <v>140</v>
      </c>
      <c r="P3749" s="2">
        <f>Ventas[[#This Row],[Cantidad]]*Ventas[[#This Row],[Precio unitario]]</f>
        <v>227</v>
      </c>
    </row>
    <row r="3750" spans="2:16" x14ac:dyDescent="0.3">
      <c r="B3750" s="1">
        <v>42517</v>
      </c>
      <c r="C3750">
        <v>2016</v>
      </c>
      <c r="D3750" t="s">
        <v>53</v>
      </c>
      <c r="E3750">
        <v>30</v>
      </c>
      <c r="F3750" t="s">
        <v>89</v>
      </c>
      <c r="G3750" t="s">
        <v>37</v>
      </c>
      <c r="H3750" t="s">
        <v>10</v>
      </c>
      <c r="I3750" s="16">
        <f>VLOOKUP(Ventas[[#This Row],[Estado]], Población[#All], 2, 0)</f>
        <v>17930000</v>
      </c>
      <c r="J3750" t="s">
        <v>61</v>
      </c>
      <c r="K3750" t="s">
        <v>66</v>
      </c>
      <c r="L3750">
        <v>2</v>
      </c>
      <c r="M3750" s="2">
        <v>192.5</v>
      </c>
      <c r="N3750" s="2">
        <v>282.5</v>
      </c>
      <c r="O3750" s="2">
        <f>Ventas[[#This Row],[Cantidad]]*Ventas[[#This Row],[Costo unitario]]</f>
        <v>385</v>
      </c>
      <c r="P3750" s="2">
        <f>Ventas[[#This Row],[Cantidad]]*Ventas[[#This Row],[Precio unitario]]</f>
        <v>565</v>
      </c>
    </row>
    <row r="3751" spans="2:16" hidden="1" x14ac:dyDescent="0.3">
      <c r="B3751" s="1">
        <v>42264</v>
      </c>
      <c r="C3751">
        <v>2015</v>
      </c>
      <c r="D3751" t="s">
        <v>57</v>
      </c>
      <c r="E3751">
        <v>30</v>
      </c>
      <c r="F3751" t="s">
        <v>89</v>
      </c>
      <c r="G3751" t="s">
        <v>37</v>
      </c>
      <c r="H3751" t="s">
        <v>10</v>
      </c>
      <c r="I3751" s="16">
        <f>VLOOKUP(Ventas[[#This Row],[Estado]], Población[#All], 2, 0)</f>
        <v>17930000</v>
      </c>
      <c r="J3751" t="s">
        <v>61</v>
      </c>
      <c r="K3751" t="s">
        <v>66</v>
      </c>
      <c r="L3751">
        <v>2</v>
      </c>
      <c r="M3751" s="2">
        <v>192.5</v>
      </c>
      <c r="N3751" s="2">
        <v>280.5</v>
      </c>
      <c r="O3751" s="2">
        <f>Ventas[[#This Row],[Cantidad]]*Ventas[[#This Row],[Costo unitario]]</f>
        <v>385</v>
      </c>
      <c r="P3751" s="2">
        <f>Ventas[[#This Row],[Cantidad]]*Ventas[[#This Row],[Precio unitario]]</f>
        <v>561</v>
      </c>
    </row>
    <row r="3752" spans="2:16" x14ac:dyDescent="0.3">
      <c r="B3752" s="1">
        <v>42410</v>
      </c>
      <c r="C3752">
        <v>2016</v>
      </c>
      <c r="D3752" t="s">
        <v>50</v>
      </c>
      <c r="E3752">
        <v>31</v>
      </c>
      <c r="F3752" t="s">
        <v>90</v>
      </c>
      <c r="G3752" t="s">
        <v>35</v>
      </c>
      <c r="H3752" t="s">
        <v>15</v>
      </c>
      <c r="I3752" s="16">
        <f>VLOOKUP(Ventas[[#This Row],[Estado]], Población[#All], 2, 0)</f>
        <v>1606000</v>
      </c>
      <c r="J3752" t="s">
        <v>62</v>
      </c>
      <c r="K3752" t="s">
        <v>70</v>
      </c>
      <c r="L3752">
        <v>3</v>
      </c>
      <c r="M3752" s="2">
        <v>250</v>
      </c>
      <c r="N3752" s="2">
        <v>261</v>
      </c>
      <c r="O3752" s="2">
        <f>Ventas[[#This Row],[Cantidad]]*Ventas[[#This Row],[Costo unitario]]</f>
        <v>750</v>
      </c>
      <c r="P3752" s="2">
        <f>Ventas[[#This Row],[Cantidad]]*Ventas[[#This Row],[Precio unitario]]</f>
        <v>783</v>
      </c>
    </row>
    <row r="3753" spans="2:16" x14ac:dyDescent="0.3">
      <c r="B3753" s="1">
        <v>42370</v>
      </c>
      <c r="C3753">
        <v>2016</v>
      </c>
      <c r="D3753" t="s">
        <v>49</v>
      </c>
      <c r="E3753">
        <v>31</v>
      </c>
      <c r="F3753" t="s">
        <v>90</v>
      </c>
      <c r="G3753" t="s">
        <v>36</v>
      </c>
      <c r="H3753" t="s">
        <v>5</v>
      </c>
      <c r="I3753" s="16">
        <f>VLOOKUP(Ventas[[#This Row],[Estado]], Población[#All], 2, 0)</f>
        <v>55980000</v>
      </c>
      <c r="J3753" t="s">
        <v>63</v>
      </c>
      <c r="K3753" t="s">
        <v>74</v>
      </c>
      <c r="L3753">
        <v>3</v>
      </c>
      <c r="M3753" s="2">
        <v>405</v>
      </c>
      <c r="N3753" s="2">
        <v>404.33333299999998</v>
      </c>
      <c r="O3753" s="2">
        <f>Ventas[[#This Row],[Cantidad]]*Ventas[[#This Row],[Costo unitario]]</f>
        <v>1215</v>
      </c>
      <c r="P3753" s="2">
        <f>Ventas[[#This Row],[Cantidad]]*Ventas[[#This Row],[Precio unitario]]</f>
        <v>1212.9999989999999</v>
      </c>
    </row>
    <row r="3754" spans="2:16" hidden="1" x14ac:dyDescent="0.3">
      <c r="B3754" s="1">
        <v>42349</v>
      </c>
      <c r="C3754">
        <v>2015</v>
      </c>
      <c r="D3754" t="s">
        <v>60</v>
      </c>
      <c r="E3754">
        <v>31</v>
      </c>
      <c r="F3754" t="s">
        <v>90</v>
      </c>
      <c r="G3754" t="s">
        <v>36</v>
      </c>
      <c r="H3754" t="s">
        <v>5</v>
      </c>
      <c r="I3754" s="16">
        <f>VLOOKUP(Ventas[[#This Row],[Estado]], Población[#All], 2, 0)</f>
        <v>55980000</v>
      </c>
      <c r="J3754" t="s">
        <v>63</v>
      </c>
      <c r="K3754" t="s">
        <v>74</v>
      </c>
      <c r="L3754">
        <v>1</v>
      </c>
      <c r="M3754" s="2">
        <v>742</v>
      </c>
      <c r="N3754" s="2">
        <v>706</v>
      </c>
      <c r="O3754" s="2">
        <f>Ventas[[#This Row],[Cantidad]]*Ventas[[#This Row],[Costo unitario]]</f>
        <v>742</v>
      </c>
      <c r="P3754" s="2">
        <f>Ventas[[#This Row],[Cantidad]]*Ventas[[#This Row],[Precio unitario]]</f>
        <v>706</v>
      </c>
    </row>
    <row r="3755" spans="2:16" x14ac:dyDescent="0.3">
      <c r="B3755" s="1">
        <v>42442</v>
      </c>
      <c r="C3755">
        <v>2016</v>
      </c>
      <c r="D3755" t="s">
        <v>51</v>
      </c>
      <c r="E3755">
        <v>31</v>
      </c>
      <c r="F3755" t="s">
        <v>89</v>
      </c>
      <c r="G3755" t="s">
        <v>35</v>
      </c>
      <c r="H3755" t="s">
        <v>23</v>
      </c>
      <c r="I3755" s="16">
        <f>VLOOKUP(Ventas[[#This Row],[Estado]], Población[#All], 2, 0)</f>
        <v>1244000</v>
      </c>
      <c r="J3755" t="s">
        <v>63</v>
      </c>
      <c r="K3755" t="s">
        <v>67</v>
      </c>
      <c r="L3755">
        <v>2</v>
      </c>
      <c r="M3755" s="2">
        <v>1147.5</v>
      </c>
      <c r="N3755" s="2">
        <v>1142</v>
      </c>
      <c r="O3755" s="2">
        <f>Ventas[[#This Row],[Cantidad]]*Ventas[[#This Row],[Costo unitario]]</f>
        <v>2295</v>
      </c>
      <c r="P3755" s="2">
        <f>Ventas[[#This Row],[Cantidad]]*Ventas[[#This Row],[Precio unitario]]</f>
        <v>2284</v>
      </c>
    </row>
    <row r="3756" spans="2:16" x14ac:dyDescent="0.3">
      <c r="B3756" s="1">
        <v>42442</v>
      </c>
      <c r="C3756">
        <v>2016</v>
      </c>
      <c r="D3756" t="s">
        <v>51</v>
      </c>
      <c r="E3756">
        <v>31</v>
      </c>
      <c r="F3756" t="s">
        <v>89</v>
      </c>
      <c r="G3756" t="s">
        <v>35</v>
      </c>
      <c r="H3756" t="s">
        <v>23</v>
      </c>
      <c r="I3756" s="16">
        <f>VLOOKUP(Ventas[[#This Row],[Estado]], Población[#All], 2, 0)</f>
        <v>1244000</v>
      </c>
      <c r="J3756" t="s">
        <v>61</v>
      </c>
      <c r="K3756" t="s">
        <v>69</v>
      </c>
      <c r="L3756">
        <v>2</v>
      </c>
      <c r="M3756" s="2">
        <v>330</v>
      </c>
      <c r="N3756" s="2">
        <v>292</v>
      </c>
      <c r="O3756" s="2">
        <f>Ventas[[#This Row],[Cantidad]]*Ventas[[#This Row],[Costo unitario]]</f>
        <v>660</v>
      </c>
      <c r="P3756" s="2">
        <f>Ventas[[#This Row],[Cantidad]]*Ventas[[#This Row],[Precio unitario]]</f>
        <v>584</v>
      </c>
    </row>
    <row r="3757" spans="2:16" x14ac:dyDescent="0.3">
      <c r="B3757" s="1">
        <v>42424</v>
      </c>
      <c r="C3757">
        <v>2016</v>
      </c>
      <c r="D3757" t="s">
        <v>50</v>
      </c>
      <c r="E3757">
        <v>32</v>
      </c>
      <c r="F3757" t="s">
        <v>90</v>
      </c>
      <c r="G3757" t="s">
        <v>37</v>
      </c>
      <c r="H3757" t="s">
        <v>10</v>
      </c>
      <c r="I3757" s="16">
        <f>VLOOKUP(Ventas[[#This Row],[Estado]], Población[#All], 2, 0)</f>
        <v>17930000</v>
      </c>
      <c r="J3757" t="s">
        <v>63</v>
      </c>
      <c r="K3757" t="s">
        <v>67</v>
      </c>
      <c r="L3757">
        <v>1</v>
      </c>
      <c r="M3757" s="2">
        <v>2295</v>
      </c>
      <c r="N3757" s="2">
        <v>2873</v>
      </c>
      <c r="O3757" s="2">
        <f>Ventas[[#This Row],[Cantidad]]*Ventas[[#This Row],[Costo unitario]]</f>
        <v>2295</v>
      </c>
      <c r="P3757" s="2">
        <f>Ventas[[#This Row],[Cantidad]]*Ventas[[#This Row],[Precio unitario]]</f>
        <v>2873</v>
      </c>
    </row>
    <row r="3758" spans="2:16" x14ac:dyDescent="0.3">
      <c r="B3758" s="1">
        <v>42424</v>
      </c>
      <c r="C3758">
        <v>2016</v>
      </c>
      <c r="D3758" t="s">
        <v>50</v>
      </c>
      <c r="E3758">
        <v>32</v>
      </c>
      <c r="F3758" t="s">
        <v>90</v>
      </c>
      <c r="G3758" t="s">
        <v>37</v>
      </c>
      <c r="H3758" t="s">
        <v>10</v>
      </c>
      <c r="I3758" s="16">
        <f>VLOOKUP(Ventas[[#This Row],[Estado]], Población[#All], 2, 0)</f>
        <v>17930000</v>
      </c>
      <c r="J3758" t="s">
        <v>61</v>
      </c>
      <c r="K3758" t="s">
        <v>71</v>
      </c>
      <c r="L3758">
        <v>3</v>
      </c>
      <c r="M3758" s="2">
        <v>176</v>
      </c>
      <c r="N3758" s="2">
        <v>273.33333299999998</v>
      </c>
      <c r="O3758" s="2">
        <f>Ventas[[#This Row],[Cantidad]]*Ventas[[#This Row],[Costo unitario]]</f>
        <v>528</v>
      </c>
      <c r="P3758" s="2">
        <f>Ventas[[#This Row],[Cantidad]]*Ventas[[#This Row],[Precio unitario]]</f>
        <v>819.99999899999989</v>
      </c>
    </row>
    <row r="3759" spans="2:16" x14ac:dyDescent="0.3">
      <c r="B3759" s="1">
        <v>42424</v>
      </c>
      <c r="C3759">
        <v>2016</v>
      </c>
      <c r="D3759" t="s">
        <v>50</v>
      </c>
      <c r="E3759">
        <v>32</v>
      </c>
      <c r="F3759" t="s">
        <v>90</v>
      </c>
      <c r="G3759" t="s">
        <v>37</v>
      </c>
      <c r="H3759" t="s">
        <v>10</v>
      </c>
      <c r="I3759" s="16">
        <f>VLOOKUP(Ventas[[#This Row],[Estado]], Población[#All], 2, 0)</f>
        <v>17930000</v>
      </c>
      <c r="J3759" t="s">
        <v>62</v>
      </c>
      <c r="K3759" t="s">
        <v>70</v>
      </c>
      <c r="L3759">
        <v>3</v>
      </c>
      <c r="M3759" s="2">
        <v>333.33</v>
      </c>
      <c r="N3759" s="2">
        <v>536.66666699999996</v>
      </c>
      <c r="O3759" s="2">
        <f>Ventas[[#This Row],[Cantidad]]*Ventas[[#This Row],[Costo unitario]]</f>
        <v>999.99</v>
      </c>
      <c r="P3759" s="2">
        <f>Ventas[[#This Row],[Cantidad]]*Ventas[[#This Row],[Precio unitario]]</f>
        <v>1610.0000009999999</v>
      </c>
    </row>
    <row r="3760" spans="2:16" x14ac:dyDescent="0.3">
      <c r="B3760" s="1">
        <v>42505</v>
      </c>
      <c r="C3760">
        <v>2016</v>
      </c>
      <c r="D3760" t="s">
        <v>53</v>
      </c>
      <c r="E3760">
        <v>32</v>
      </c>
      <c r="F3760" t="s">
        <v>90</v>
      </c>
      <c r="G3760" t="s">
        <v>37</v>
      </c>
      <c r="H3760" t="s">
        <v>10</v>
      </c>
      <c r="I3760" s="16">
        <f>VLOOKUP(Ventas[[#This Row],[Estado]], Población[#All], 2, 0)</f>
        <v>17930000</v>
      </c>
      <c r="J3760" t="s">
        <v>63</v>
      </c>
      <c r="K3760" t="s">
        <v>67</v>
      </c>
      <c r="L3760">
        <v>2</v>
      </c>
      <c r="M3760" s="2">
        <v>384.5</v>
      </c>
      <c r="N3760" s="2">
        <v>498.5</v>
      </c>
      <c r="O3760" s="2">
        <f>Ventas[[#This Row],[Cantidad]]*Ventas[[#This Row],[Costo unitario]]</f>
        <v>769</v>
      </c>
      <c r="P3760" s="2">
        <f>Ventas[[#This Row],[Cantidad]]*Ventas[[#This Row],[Precio unitario]]</f>
        <v>997</v>
      </c>
    </row>
    <row r="3761" spans="2:16" hidden="1" x14ac:dyDescent="0.3">
      <c r="B3761" s="1">
        <v>42070</v>
      </c>
      <c r="C3761">
        <v>2015</v>
      </c>
      <c r="D3761" t="s">
        <v>51</v>
      </c>
      <c r="E3761">
        <v>32</v>
      </c>
      <c r="F3761" t="s">
        <v>90</v>
      </c>
      <c r="G3761" t="s">
        <v>37</v>
      </c>
      <c r="H3761" t="s">
        <v>10</v>
      </c>
      <c r="I3761" s="16">
        <f>VLOOKUP(Ventas[[#This Row],[Estado]], Población[#All], 2, 0)</f>
        <v>17930000</v>
      </c>
      <c r="J3761" t="s">
        <v>63</v>
      </c>
      <c r="K3761" t="s">
        <v>67</v>
      </c>
      <c r="L3761">
        <v>1</v>
      </c>
      <c r="M3761" s="2">
        <v>2071</v>
      </c>
      <c r="N3761" s="2">
        <v>2417</v>
      </c>
      <c r="O3761" s="2">
        <f>Ventas[[#This Row],[Cantidad]]*Ventas[[#This Row],[Costo unitario]]</f>
        <v>2071</v>
      </c>
      <c r="P3761" s="2">
        <f>Ventas[[#This Row],[Cantidad]]*Ventas[[#This Row],[Precio unitario]]</f>
        <v>2417</v>
      </c>
    </row>
    <row r="3762" spans="2:16" x14ac:dyDescent="0.3">
      <c r="B3762" s="1">
        <v>42532</v>
      </c>
      <c r="C3762">
        <v>2016</v>
      </c>
      <c r="D3762" t="s">
        <v>54</v>
      </c>
      <c r="E3762">
        <v>32</v>
      </c>
      <c r="F3762" t="s">
        <v>89</v>
      </c>
      <c r="G3762" t="s">
        <v>35</v>
      </c>
      <c r="H3762" t="s">
        <v>12</v>
      </c>
      <c r="I3762" s="16">
        <f>VLOOKUP(Ventas[[#This Row],[Estado]], Población[#All], 2, 0)</f>
        <v>2161000</v>
      </c>
      <c r="J3762" t="s">
        <v>62</v>
      </c>
      <c r="K3762" t="s">
        <v>70</v>
      </c>
      <c r="L3762">
        <v>1</v>
      </c>
      <c r="M3762" s="2">
        <v>150</v>
      </c>
      <c r="N3762" s="2">
        <v>239</v>
      </c>
      <c r="O3762" s="2">
        <f>Ventas[[#This Row],[Cantidad]]*Ventas[[#This Row],[Costo unitario]]</f>
        <v>150</v>
      </c>
      <c r="P3762" s="2">
        <f>Ventas[[#This Row],[Cantidad]]*Ventas[[#This Row],[Precio unitario]]</f>
        <v>239</v>
      </c>
    </row>
    <row r="3763" spans="2:16" x14ac:dyDescent="0.3">
      <c r="B3763" s="1">
        <v>42553</v>
      </c>
      <c r="C3763">
        <v>2016</v>
      </c>
      <c r="D3763" t="s">
        <v>55</v>
      </c>
      <c r="E3763">
        <v>32</v>
      </c>
      <c r="F3763" t="s">
        <v>90</v>
      </c>
      <c r="G3763" t="s">
        <v>37</v>
      </c>
      <c r="H3763" t="s">
        <v>10</v>
      </c>
      <c r="I3763" s="16">
        <f>VLOOKUP(Ventas[[#This Row],[Estado]], Población[#All], 2, 0)</f>
        <v>17930000</v>
      </c>
      <c r="J3763" t="s">
        <v>62</v>
      </c>
      <c r="K3763" t="s">
        <v>73</v>
      </c>
      <c r="L3763">
        <v>3</v>
      </c>
      <c r="M3763" s="2">
        <v>48</v>
      </c>
      <c r="N3763" s="2">
        <v>75</v>
      </c>
      <c r="O3763" s="2">
        <f>Ventas[[#This Row],[Cantidad]]*Ventas[[#This Row],[Costo unitario]]</f>
        <v>144</v>
      </c>
      <c r="P3763" s="2">
        <f>Ventas[[#This Row],[Cantidad]]*Ventas[[#This Row],[Precio unitario]]</f>
        <v>225</v>
      </c>
    </row>
    <row r="3764" spans="2:16" x14ac:dyDescent="0.3">
      <c r="B3764" s="1">
        <v>42447</v>
      </c>
      <c r="C3764">
        <v>2016</v>
      </c>
      <c r="D3764" t="s">
        <v>51</v>
      </c>
      <c r="E3764">
        <v>33</v>
      </c>
      <c r="F3764" t="s">
        <v>89</v>
      </c>
      <c r="G3764" t="s">
        <v>35</v>
      </c>
      <c r="H3764" t="s">
        <v>16</v>
      </c>
      <c r="I3764" s="16">
        <f>VLOOKUP(Ventas[[#This Row],[Estado]], Población[#All], 2, 0)</f>
        <v>2592000</v>
      </c>
      <c r="J3764" t="s">
        <v>63</v>
      </c>
      <c r="K3764" t="s">
        <v>67</v>
      </c>
      <c r="L3764">
        <v>3</v>
      </c>
      <c r="M3764" s="2">
        <v>773.33</v>
      </c>
      <c r="N3764" s="2">
        <v>770</v>
      </c>
      <c r="O3764" s="2">
        <f>Ventas[[#This Row],[Cantidad]]*Ventas[[#This Row],[Costo unitario]]</f>
        <v>2319.9900000000002</v>
      </c>
      <c r="P3764" s="2">
        <f>Ventas[[#This Row],[Cantidad]]*Ventas[[#This Row],[Precio unitario]]</f>
        <v>2310</v>
      </c>
    </row>
    <row r="3765" spans="2:16" x14ac:dyDescent="0.3">
      <c r="B3765" s="1">
        <v>42457</v>
      </c>
      <c r="C3765">
        <v>2016</v>
      </c>
      <c r="D3765" t="s">
        <v>51</v>
      </c>
      <c r="E3765">
        <v>33</v>
      </c>
      <c r="F3765" t="s">
        <v>89</v>
      </c>
      <c r="G3765" t="s">
        <v>35</v>
      </c>
      <c r="H3765" t="s">
        <v>16</v>
      </c>
      <c r="I3765" s="16">
        <f>VLOOKUP(Ventas[[#This Row],[Estado]], Población[#All], 2, 0)</f>
        <v>2592000</v>
      </c>
      <c r="J3765" t="s">
        <v>63</v>
      </c>
      <c r="K3765" t="s">
        <v>67</v>
      </c>
      <c r="L3765">
        <v>1</v>
      </c>
      <c r="M3765" s="2">
        <v>2295</v>
      </c>
      <c r="N3765" s="2">
        <v>1595</v>
      </c>
      <c r="O3765" s="2">
        <f>Ventas[[#This Row],[Cantidad]]*Ventas[[#This Row],[Costo unitario]]</f>
        <v>2295</v>
      </c>
      <c r="P3765" s="2">
        <f>Ventas[[#This Row],[Cantidad]]*Ventas[[#This Row],[Precio unitario]]</f>
        <v>1595</v>
      </c>
    </row>
    <row r="3766" spans="2:16" x14ac:dyDescent="0.3">
      <c r="B3766" s="1">
        <v>42457</v>
      </c>
      <c r="C3766">
        <v>2016</v>
      </c>
      <c r="D3766" t="s">
        <v>51</v>
      </c>
      <c r="E3766">
        <v>33</v>
      </c>
      <c r="F3766" t="s">
        <v>89</v>
      </c>
      <c r="G3766" t="s">
        <v>35</v>
      </c>
      <c r="H3766" t="s">
        <v>16</v>
      </c>
      <c r="I3766" s="16">
        <f>VLOOKUP(Ventas[[#This Row],[Estado]], Población[#All], 2, 0)</f>
        <v>2592000</v>
      </c>
      <c r="J3766" t="s">
        <v>61</v>
      </c>
      <c r="K3766" t="s">
        <v>66</v>
      </c>
      <c r="L3766">
        <v>2</v>
      </c>
      <c r="M3766" s="2">
        <v>122.5</v>
      </c>
      <c r="N3766" s="2">
        <v>138.5</v>
      </c>
      <c r="O3766" s="2">
        <f>Ventas[[#This Row],[Cantidad]]*Ventas[[#This Row],[Costo unitario]]</f>
        <v>245</v>
      </c>
      <c r="P3766" s="2">
        <f>Ventas[[#This Row],[Cantidad]]*Ventas[[#This Row],[Precio unitario]]</f>
        <v>277</v>
      </c>
    </row>
    <row r="3767" spans="2:16" hidden="1" x14ac:dyDescent="0.3">
      <c r="B3767" s="1">
        <v>42111</v>
      </c>
      <c r="C3767">
        <v>2015</v>
      </c>
      <c r="D3767" t="s">
        <v>52</v>
      </c>
      <c r="E3767">
        <v>33</v>
      </c>
      <c r="F3767" t="s">
        <v>89</v>
      </c>
      <c r="G3767" t="s">
        <v>35</v>
      </c>
      <c r="H3767" t="s">
        <v>16</v>
      </c>
      <c r="I3767" s="16">
        <f>VLOOKUP(Ventas[[#This Row],[Estado]], Población[#All], 2, 0)</f>
        <v>2592000</v>
      </c>
      <c r="J3767" t="s">
        <v>63</v>
      </c>
      <c r="K3767" t="s">
        <v>77</v>
      </c>
      <c r="L3767">
        <v>1</v>
      </c>
      <c r="M3767" s="2">
        <v>2443</v>
      </c>
      <c r="N3767" s="2">
        <v>2574</v>
      </c>
      <c r="O3767" s="2">
        <f>Ventas[[#This Row],[Cantidad]]*Ventas[[#This Row],[Costo unitario]]</f>
        <v>2443</v>
      </c>
      <c r="P3767" s="2">
        <f>Ventas[[#This Row],[Cantidad]]*Ventas[[#This Row],[Precio unitario]]</f>
        <v>2574</v>
      </c>
    </row>
    <row r="3768" spans="2:16" hidden="1" x14ac:dyDescent="0.3">
      <c r="B3768" s="1">
        <v>42297</v>
      </c>
      <c r="C3768">
        <v>2015</v>
      </c>
      <c r="D3768" t="s">
        <v>58</v>
      </c>
      <c r="E3768">
        <v>33</v>
      </c>
      <c r="F3768" t="s">
        <v>89</v>
      </c>
      <c r="G3768" t="s">
        <v>35</v>
      </c>
      <c r="H3768" t="s">
        <v>16</v>
      </c>
      <c r="I3768" s="16">
        <f>VLOOKUP(Ventas[[#This Row],[Estado]], Población[#All], 2, 0)</f>
        <v>2592000</v>
      </c>
      <c r="J3768" t="s">
        <v>61</v>
      </c>
      <c r="K3768" t="s">
        <v>66</v>
      </c>
      <c r="L3768">
        <v>1</v>
      </c>
      <c r="M3768" s="2">
        <v>840</v>
      </c>
      <c r="N3768" s="2">
        <v>737</v>
      </c>
      <c r="O3768" s="2">
        <f>Ventas[[#This Row],[Cantidad]]*Ventas[[#This Row],[Costo unitario]]</f>
        <v>840</v>
      </c>
      <c r="P3768" s="2">
        <f>Ventas[[#This Row],[Cantidad]]*Ventas[[#This Row],[Precio unitario]]</f>
        <v>737</v>
      </c>
    </row>
    <row r="3769" spans="2:16" hidden="1" x14ac:dyDescent="0.3">
      <c r="B3769" s="1">
        <v>42298</v>
      </c>
      <c r="C3769">
        <v>2015</v>
      </c>
      <c r="D3769" t="s">
        <v>58</v>
      </c>
      <c r="E3769">
        <v>33</v>
      </c>
      <c r="F3769" t="s">
        <v>89</v>
      </c>
      <c r="G3769" t="s">
        <v>35</v>
      </c>
      <c r="H3769" t="s">
        <v>16</v>
      </c>
      <c r="I3769" s="16">
        <f>VLOOKUP(Ventas[[#This Row],[Estado]], Población[#All], 2, 0)</f>
        <v>2592000</v>
      </c>
      <c r="J3769" t="s">
        <v>63</v>
      </c>
      <c r="K3769" t="s">
        <v>77</v>
      </c>
      <c r="L3769">
        <v>3</v>
      </c>
      <c r="M3769" s="2">
        <v>814.33</v>
      </c>
      <c r="N3769" s="2">
        <v>655</v>
      </c>
      <c r="O3769" s="2">
        <f>Ventas[[#This Row],[Cantidad]]*Ventas[[#This Row],[Costo unitario]]</f>
        <v>2442.9900000000002</v>
      </c>
      <c r="P3769" s="2">
        <f>Ventas[[#This Row],[Cantidad]]*Ventas[[#This Row],[Precio unitario]]</f>
        <v>1965</v>
      </c>
    </row>
    <row r="3770" spans="2:16" hidden="1" x14ac:dyDescent="0.3">
      <c r="B3770" s="1">
        <v>42239</v>
      </c>
      <c r="C3770">
        <v>2015</v>
      </c>
      <c r="D3770" t="s">
        <v>56</v>
      </c>
      <c r="E3770">
        <v>33</v>
      </c>
      <c r="F3770" t="s">
        <v>90</v>
      </c>
      <c r="G3770" t="s">
        <v>37</v>
      </c>
      <c r="H3770" t="s">
        <v>10</v>
      </c>
      <c r="I3770" s="16">
        <f>VLOOKUP(Ventas[[#This Row],[Estado]], Población[#All], 2, 0)</f>
        <v>17930000</v>
      </c>
      <c r="J3770" t="s">
        <v>62</v>
      </c>
      <c r="K3770" t="s">
        <v>73</v>
      </c>
      <c r="L3770">
        <v>2</v>
      </c>
      <c r="M3770" s="2">
        <v>108</v>
      </c>
      <c r="N3770" s="2">
        <v>139.5</v>
      </c>
      <c r="O3770" s="2">
        <f>Ventas[[#This Row],[Cantidad]]*Ventas[[#This Row],[Costo unitario]]</f>
        <v>216</v>
      </c>
      <c r="P3770" s="2">
        <f>Ventas[[#This Row],[Cantidad]]*Ventas[[#This Row],[Precio unitario]]</f>
        <v>279</v>
      </c>
    </row>
    <row r="3771" spans="2:16" hidden="1" x14ac:dyDescent="0.3">
      <c r="B3771" s="1">
        <v>42245</v>
      </c>
      <c r="C3771">
        <v>2015</v>
      </c>
      <c r="D3771" t="s">
        <v>56</v>
      </c>
      <c r="E3771">
        <v>33</v>
      </c>
      <c r="F3771" t="s">
        <v>90</v>
      </c>
      <c r="G3771" t="s">
        <v>37</v>
      </c>
      <c r="H3771" t="s">
        <v>10</v>
      </c>
      <c r="I3771" s="16">
        <f>VLOOKUP(Ventas[[#This Row],[Estado]], Población[#All], 2, 0)</f>
        <v>17930000</v>
      </c>
      <c r="J3771" t="s">
        <v>62</v>
      </c>
      <c r="K3771" t="s">
        <v>73</v>
      </c>
      <c r="L3771">
        <v>3</v>
      </c>
      <c r="M3771" s="2">
        <v>78</v>
      </c>
      <c r="N3771" s="2">
        <v>102.333333</v>
      </c>
      <c r="O3771" s="2">
        <f>Ventas[[#This Row],[Cantidad]]*Ventas[[#This Row],[Costo unitario]]</f>
        <v>234</v>
      </c>
      <c r="P3771" s="2">
        <f>Ventas[[#This Row],[Cantidad]]*Ventas[[#This Row],[Precio unitario]]</f>
        <v>306.999999</v>
      </c>
    </row>
    <row r="3772" spans="2:16" hidden="1" x14ac:dyDescent="0.3">
      <c r="B3772" s="1">
        <v>42256</v>
      </c>
      <c r="C3772">
        <v>2015</v>
      </c>
      <c r="D3772" t="s">
        <v>57</v>
      </c>
      <c r="E3772">
        <v>33</v>
      </c>
      <c r="F3772" t="s">
        <v>90</v>
      </c>
      <c r="G3772" t="s">
        <v>37</v>
      </c>
      <c r="H3772" t="s">
        <v>10</v>
      </c>
      <c r="I3772" s="16">
        <f>VLOOKUP(Ventas[[#This Row],[Estado]], Población[#All], 2, 0)</f>
        <v>17930000</v>
      </c>
      <c r="J3772" t="s">
        <v>62</v>
      </c>
      <c r="K3772" t="s">
        <v>73</v>
      </c>
      <c r="L3772">
        <v>2</v>
      </c>
      <c r="M3772" s="2">
        <v>36</v>
      </c>
      <c r="N3772" s="2">
        <v>45.5</v>
      </c>
      <c r="O3772" s="2">
        <f>Ventas[[#This Row],[Cantidad]]*Ventas[[#This Row],[Costo unitario]]</f>
        <v>72</v>
      </c>
      <c r="P3772" s="2">
        <f>Ventas[[#This Row],[Cantidad]]*Ventas[[#This Row],[Precio unitario]]</f>
        <v>91</v>
      </c>
    </row>
    <row r="3773" spans="2:16" hidden="1" x14ac:dyDescent="0.3">
      <c r="B3773" s="1">
        <v>42282</v>
      </c>
      <c r="C3773">
        <v>2015</v>
      </c>
      <c r="D3773" t="s">
        <v>58</v>
      </c>
      <c r="E3773">
        <v>33</v>
      </c>
      <c r="F3773" t="s">
        <v>90</v>
      </c>
      <c r="G3773" t="s">
        <v>37</v>
      </c>
      <c r="H3773" t="s">
        <v>10</v>
      </c>
      <c r="I3773" s="16">
        <f>VLOOKUP(Ventas[[#This Row],[Estado]], Población[#All], 2, 0)</f>
        <v>17930000</v>
      </c>
      <c r="J3773" t="s">
        <v>62</v>
      </c>
      <c r="K3773" t="s">
        <v>73</v>
      </c>
      <c r="L3773">
        <v>3</v>
      </c>
      <c r="M3773" s="2">
        <v>51</v>
      </c>
      <c r="N3773" s="2">
        <v>65.333332999999996</v>
      </c>
      <c r="O3773" s="2">
        <f>Ventas[[#This Row],[Cantidad]]*Ventas[[#This Row],[Costo unitario]]</f>
        <v>153</v>
      </c>
      <c r="P3773" s="2">
        <f>Ventas[[#This Row],[Cantidad]]*Ventas[[#This Row],[Precio unitario]]</f>
        <v>195.999999</v>
      </c>
    </row>
    <row r="3774" spans="2:16" x14ac:dyDescent="0.3">
      <c r="B3774" s="1">
        <v>42548</v>
      </c>
      <c r="C3774">
        <v>2016</v>
      </c>
      <c r="D3774" t="s">
        <v>54</v>
      </c>
      <c r="E3774">
        <v>33</v>
      </c>
      <c r="F3774" t="s">
        <v>90</v>
      </c>
      <c r="G3774" t="s">
        <v>35</v>
      </c>
      <c r="H3774" t="s">
        <v>24</v>
      </c>
      <c r="I3774" s="16">
        <f>VLOOKUP(Ventas[[#This Row],[Estado]], Población[#All], 2, 0)</f>
        <v>1395000</v>
      </c>
      <c r="J3774" t="s">
        <v>62</v>
      </c>
      <c r="K3774" t="s">
        <v>70</v>
      </c>
      <c r="L3774">
        <v>1</v>
      </c>
      <c r="M3774" s="2">
        <v>300</v>
      </c>
      <c r="N3774" s="2">
        <v>454</v>
      </c>
      <c r="O3774" s="2">
        <f>Ventas[[#This Row],[Cantidad]]*Ventas[[#This Row],[Costo unitario]]</f>
        <v>300</v>
      </c>
      <c r="P3774" s="2">
        <f>Ventas[[#This Row],[Cantidad]]*Ventas[[#This Row],[Precio unitario]]</f>
        <v>454</v>
      </c>
    </row>
    <row r="3775" spans="2:16" hidden="1" x14ac:dyDescent="0.3">
      <c r="B3775" s="1">
        <v>42337</v>
      </c>
      <c r="C3775">
        <v>2015</v>
      </c>
      <c r="D3775" t="s">
        <v>59</v>
      </c>
      <c r="E3775">
        <v>33</v>
      </c>
      <c r="F3775" t="s">
        <v>90</v>
      </c>
      <c r="G3775" t="s">
        <v>35</v>
      </c>
      <c r="H3775" t="s">
        <v>24</v>
      </c>
      <c r="I3775" s="16">
        <f>VLOOKUP(Ventas[[#This Row],[Estado]], Población[#All], 2, 0)</f>
        <v>1395000</v>
      </c>
      <c r="J3775" t="s">
        <v>62</v>
      </c>
      <c r="K3775" t="s">
        <v>70</v>
      </c>
      <c r="L3775">
        <v>1</v>
      </c>
      <c r="M3775" s="2">
        <v>1250</v>
      </c>
      <c r="N3775" s="2">
        <v>997</v>
      </c>
      <c r="O3775" s="2">
        <f>Ventas[[#This Row],[Cantidad]]*Ventas[[#This Row],[Costo unitario]]</f>
        <v>1250</v>
      </c>
      <c r="P3775" s="2">
        <f>Ventas[[#This Row],[Cantidad]]*Ventas[[#This Row],[Precio unitario]]</f>
        <v>997</v>
      </c>
    </row>
    <row r="3776" spans="2:16" x14ac:dyDescent="0.3">
      <c r="B3776" s="1">
        <v>42422</v>
      </c>
      <c r="C3776">
        <v>2016</v>
      </c>
      <c r="D3776" t="s">
        <v>50</v>
      </c>
      <c r="E3776">
        <v>33</v>
      </c>
      <c r="F3776" t="s">
        <v>89</v>
      </c>
      <c r="G3776" t="s">
        <v>37</v>
      </c>
      <c r="H3776" t="s">
        <v>7</v>
      </c>
      <c r="I3776" s="16">
        <f>VLOOKUP(Ventas[[#This Row],[Estado]], Población[#All], 2, 0)</f>
        <v>1841000</v>
      </c>
      <c r="J3776" t="s">
        <v>61</v>
      </c>
      <c r="K3776" t="s">
        <v>71</v>
      </c>
      <c r="L3776">
        <v>2</v>
      </c>
      <c r="M3776" s="2">
        <v>143</v>
      </c>
      <c r="N3776" s="2">
        <v>209</v>
      </c>
      <c r="O3776" s="2">
        <f>Ventas[[#This Row],[Cantidad]]*Ventas[[#This Row],[Costo unitario]]</f>
        <v>286</v>
      </c>
      <c r="P3776" s="2">
        <f>Ventas[[#This Row],[Cantidad]]*Ventas[[#This Row],[Precio unitario]]</f>
        <v>418</v>
      </c>
    </row>
    <row r="3777" spans="2:16" x14ac:dyDescent="0.3">
      <c r="B3777" s="1">
        <v>42422</v>
      </c>
      <c r="C3777">
        <v>2016</v>
      </c>
      <c r="D3777" t="s">
        <v>50</v>
      </c>
      <c r="E3777">
        <v>33</v>
      </c>
      <c r="F3777" t="s">
        <v>89</v>
      </c>
      <c r="G3777" t="s">
        <v>37</v>
      </c>
      <c r="H3777" t="s">
        <v>7</v>
      </c>
      <c r="I3777" s="16">
        <f>VLOOKUP(Ventas[[#This Row],[Estado]], Población[#All], 2, 0)</f>
        <v>1841000</v>
      </c>
      <c r="J3777" t="s">
        <v>61</v>
      </c>
      <c r="K3777" t="s">
        <v>78</v>
      </c>
      <c r="L3777">
        <v>3</v>
      </c>
      <c r="M3777" s="2">
        <v>63.33</v>
      </c>
      <c r="N3777" s="2">
        <v>92.333332999999996</v>
      </c>
      <c r="O3777" s="2">
        <f>Ventas[[#This Row],[Cantidad]]*Ventas[[#This Row],[Costo unitario]]</f>
        <v>189.99</v>
      </c>
      <c r="P3777" s="2">
        <f>Ventas[[#This Row],[Cantidad]]*Ventas[[#This Row],[Precio unitario]]</f>
        <v>276.999999</v>
      </c>
    </row>
    <row r="3778" spans="2:16" x14ac:dyDescent="0.3">
      <c r="B3778" s="1">
        <v>42422</v>
      </c>
      <c r="C3778">
        <v>2016</v>
      </c>
      <c r="D3778" t="s">
        <v>50</v>
      </c>
      <c r="E3778">
        <v>33</v>
      </c>
      <c r="F3778" t="s">
        <v>89</v>
      </c>
      <c r="G3778" t="s">
        <v>37</v>
      </c>
      <c r="H3778" t="s">
        <v>7</v>
      </c>
      <c r="I3778" s="16">
        <f>VLOOKUP(Ventas[[#This Row],[Estado]], Población[#All], 2, 0)</f>
        <v>1841000</v>
      </c>
      <c r="J3778" t="s">
        <v>61</v>
      </c>
      <c r="K3778" t="s">
        <v>78</v>
      </c>
      <c r="L3778">
        <v>2</v>
      </c>
      <c r="M3778" s="2">
        <v>37.5</v>
      </c>
      <c r="N3778" s="2">
        <v>57</v>
      </c>
      <c r="O3778" s="2">
        <f>Ventas[[#This Row],[Cantidad]]*Ventas[[#This Row],[Costo unitario]]</f>
        <v>75</v>
      </c>
      <c r="P3778" s="2">
        <f>Ventas[[#This Row],[Cantidad]]*Ventas[[#This Row],[Precio unitario]]</f>
        <v>114</v>
      </c>
    </row>
    <row r="3779" spans="2:16" x14ac:dyDescent="0.3">
      <c r="B3779" s="1">
        <v>42422</v>
      </c>
      <c r="C3779">
        <v>2016</v>
      </c>
      <c r="D3779" t="s">
        <v>50</v>
      </c>
      <c r="E3779">
        <v>33</v>
      </c>
      <c r="F3779" t="s">
        <v>89</v>
      </c>
      <c r="G3779" t="s">
        <v>37</v>
      </c>
      <c r="H3779" t="s">
        <v>7</v>
      </c>
      <c r="I3779" s="16">
        <f>VLOOKUP(Ventas[[#This Row],[Estado]], Población[#All], 2, 0)</f>
        <v>1841000</v>
      </c>
      <c r="J3779" t="s">
        <v>61</v>
      </c>
      <c r="K3779" t="s">
        <v>66</v>
      </c>
      <c r="L3779">
        <v>3</v>
      </c>
      <c r="M3779" s="2">
        <v>198.33</v>
      </c>
      <c r="N3779" s="2">
        <v>283.66666700000002</v>
      </c>
      <c r="O3779" s="2">
        <f>Ventas[[#This Row],[Cantidad]]*Ventas[[#This Row],[Costo unitario]]</f>
        <v>594.99</v>
      </c>
      <c r="P3779" s="2">
        <f>Ventas[[#This Row],[Cantidad]]*Ventas[[#This Row],[Precio unitario]]</f>
        <v>851.00000100000011</v>
      </c>
    </row>
    <row r="3780" spans="2:16" hidden="1" x14ac:dyDescent="0.3">
      <c r="B3780" s="1">
        <v>42189</v>
      </c>
      <c r="C3780">
        <v>2015</v>
      </c>
      <c r="D3780" t="s">
        <v>55</v>
      </c>
      <c r="E3780">
        <v>33</v>
      </c>
      <c r="F3780" t="s">
        <v>89</v>
      </c>
      <c r="G3780" t="s">
        <v>37</v>
      </c>
      <c r="H3780" t="s">
        <v>7</v>
      </c>
      <c r="I3780" s="16">
        <f>VLOOKUP(Ventas[[#This Row],[Estado]], Población[#All], 2, 0)</f>
        <v>1841000</v>
      </c>
      <c r="J3780" t="s">
        <v>61</v>
      </c>
      <c r="K3780" t="s">
        <v>78</v>
      </c>
      <c r="L3780">
        <v>3</v>
      </c>
      <c r="M3780" s="2">
        <v>39</v>
      </c>
      <c r="N3780" s="2">
        <v>50.666666999999997</v>
      </c>
      <c r="O3780" s="2">
        <f>Ventas[[#This Row],[Cantidad]]*Ventas[[#This Row],[Costo unitario]]</f>
        <v>117</v>
      </c>
      <c r="P3780" s="2">
        <f>Ventas[[#This Row],[Cantidad]]*Ventas[[#This Row],[Precio unitario]]</f>
        <v>152.000001</v>
      </c>
    </row>
    <row r="3781" spans="2:16" hidden="1" x14ac:dyDescent="0.3">
      <c r="B3781" s="1">
        <v>42189</v>
      </c>
      <c r="C3781">
        <v>2015</v>
      </c>
      <c r="D3781" t="s">
        <v>55</v>
      </c>
      <c r="E3781">
        <v>33</v>
      </c>
      <c r="F3781" t="s">
        <v>89</v>
      </c>
      <c r="G3781" t="s">
        <v>37</v>
      </c>
      <c r="H3781" t="s">
        <v>7</v>
      </c>
      <c r="I3781" s="16">
        <f>VLOOKUP(Ventas[[#This Row],[Estado]], Población[#All], 2, 0)</f>
        <v>1841000</v>
      </c>
      <c r="J3781" t="s">
        <v>61</v>
      </c>
      <c r="K3781" t="s">
        <v>78</v>
      </c>
      <c r="L3781">
        <v>1</v>
      </c>
      <c r="M3781" s="2">
        <v>65</v>
      </c>
      <c r="N3781" s="2">
        <v>87</v>
      </c>
      <c r="O3781" s="2">
        <f>Ventas[[#This Row],[Cantidad]]*Ventas[[#This Row],[Costo unitario]]</f>
        <v>65</v>
      </c>
      <c r="P3781" s="2">
        <f>Ventas[[#This Row],[Cantidad]]*Ventas[[#This Row],[Precio unitario]]</f>
        <v>87</v>
      </c>
    </row>
    <row r="3782" spans="2:16" hidden="1" x14ac:dyDescent="0.3">
      <c r="B3782" s="1">
        <v>42189</v>
      </c>
      <c r="C3782">
        <v>2015</v>
      </c>
      <c r="D3782" t="s">
        <v>55</v>
      </c>
      <c r="E3782">
        <v>33</v>
      </c>
      <c r="F3782" t="s">
        <v>89</v>
      </c>
      <c r="G3782" t="s">
        <v>37</v>
      </c>
      <c r="H3782" t="s">
        <v>7</v>
      </c>
      <c r="I3782" s="16">
        <f>VLOOKUP(Ventas[[#This Row],[Estado]], Población[#All], 2, 0)</f>
        <v>1841000</v>
      </c>
      <c r="J3782" t="s">
        <v>61</v>
      </c>
      <c r="K3782" t="s">
        <v>66</v>
      </c>
      <c r="L3782">
        <v>3</v>
      </c>
      <c r="M3782" s="2">
        <v>11.67</v>
      </c>
      <c r="N3782" s="2">
        <v>16.333333</v>
      </c>
      <c r="O3782" s="2">
        <f>Ventas[[#This Row],[Cantidad]]*Ventas[[#This Row],[Costo unitario]]</f>
        <v>35.01</v>
      </c>
      <c r="P3782" s="2">
        <f>Ventas[[#This Row],[Cantidad]]*Ventas[[#This Row],[Precio unitario]]</f>
        <v>48.999999000000003</v>
      </c>
    </row>
    <row r="3783" spans="2:16" hidden="1" x14ac:dyDescent="0.3">
      <c r="B3783" s="1">
        <v>42225</v>
      </c>
      <c r="C3783">
        <v>2015</v>
      </c>
      <c r="D3783" t="s">
        <v>56</v>
      </c>
      <c r="E3783">
        <v>33</v>
      </c>
      <c r="F3783" t="s">
        <v>89</v>
      </c>
      <c r="G3783" t="s">
        <v>37</v>
      </c>
      <c r="H3783" t="s">
        <v>7</v>
      </c>
      <c r="I3783" s="16">
        <f>VLOOKUP(Ventas[[#This Row],[Estado]], Población[#All], 2, 0)</f>
        <v>1841000</v>
      </c>
      <c r="J3783" t="s">
        <v>61</v>
      </c>
      <c r="K3783" t="s">
        <v>66</v>
      </c>
      <c r="L3783">
        <v>2</v>
      </c>
      <c r="M3783" s="2">
        <v>367.5</v>
      </c>
      <c r="N3783" s="2">
        <v>492</v>
      </c>
      <c r="O3783" s="2">
        <f>Ventas[[#This Row],[Cantidad]]*Ventas[[#This Row],[Costo unitario]]</f>
        <v>735</v>
      </c>
      <c r="P3783" s="2">
        <f>Ventas[[#This Row],[Cantidad]]*Ventas[[#This Row],[Precio unitario]]</f>
        <v>984</v>
      </c>
    </row>
    <row r="3784" spans="2:16" x14ac:dyDescent="0.3">
      <c r="B3784" s="1">
        <v>42455</v>
      </c>
      <c r="C3784">
        <v>2016</v>
      </c>
      <c r="D3784" t="s">
        <v>51</v>
      </c>
      <c r="E3784">
        <v>33</v>
      </c>
      <c r="F3784" t="s">
        <v>89</v>
      </c>
      <c r="G3784" t="s">
        <v>35</v>
      </c>
      <c r="H3784" t="s">
        <v>28</v>
      </c>
      <c r="I3784" s="16">
        <f>VLOOKUP(Ventas[[#This Row],[Estado]], Población[#All], 2, 0)</f>
        <v>1390000</v>
      </c>
      <c r="J3784" t="s">
        <v>63</v>
      </c>
      <c r="K3784" t="s">
        <v>67</v>
      </c>
      <c r="L3784">
        <v>3</v>
      </c>
      <c r="M3784" s="2">
        <v>765</v>
      </c>
      <c r="N3784" s="2">
        <v>890.33333300000004</v>
      </c>
      <c r="O3784" s="2">
        <f>Ventas[[#This Row],[Cantidad]]*Ventas[[#This Row],[Costo unitario]]</f>
        <v>2295</v>
      </c>
      <c r="P3784" s="2">
        <f>Ventas[[#This Row],[Cantidad]]*Ventas[[#This Row],[Precio unitario]]</f>
        <v>2670.9999990000001</v>
      </c>
    </row>
    <row r="3785" spans="2:16" x14ac:dyDescent="0.3">
      <c r="B3785" s="1">
        <v>42455</v>
      </c>
      <c r="C3785">
        <v>2016</v>
      </c>
      <c r="D3785" t="s">
        <v>51</v>
      </c>
      <c r="E3785">
        <v>33</v>
      </c>
      <c r="F3785" t="s">
        <v>89</v>
      </c>
      <c r="G3785" t="s">
        <v>35</v>
      </c>
      <c r="H3785" t="s">
        <v>28</v>
      </c>
      <c r="I3785" s="16">
        <f>VLOOKUP(Ventas[[#This Row],[Estado]], Población[#All], 2, 0)</f>
        <v>1390000</v>
      </c>
      <c r="J3785" t="s">
        <v>61</v>
      </c>
      <c r="K3785" t="s">
        <v>64</v>
      </c>
      <c r="L3785">
        <v>1</v>
      </c>
      <c r="M3785" s="2">
        <v>420</v>
      </c>
      <c r="N3785" s="2">
        <v>515</v>
      </c>
      <c r="O3785" s="2">
        <f>Ventas[[#This Row],[Cantidad]]*Ventas[[#This Row],[Costo unitario]]</f>
        <v>420</v>
      </c>
      <c r="P3785" s="2">
        <f>Ventas[[#This Row],[Cantidad]]*Ventas[[#This Row],[Precio unitario]]</f>
        <v>515</v>
      </c>
    </row>
    <row r="3786" spans="2:16" x14ac:dyDescent="0.3">
      <c r="B3786" s="1">
        <v>42455</v>
      </c>
      <c r="C3786">
        <v>2016</v>
      </c>
      <c r="D3786" t="s">
        <v>51</v>
      </c>
      <c r="E3786">
        <v>33</v>
      </c>
      <c r="F3786" t="s">
        <v>89</v>
      </c>
      <c r="G3786" t="s">
        <v>35</v>
      </c>
      <c r="H3786" t="s">
        <v>28</v>
      </c>
      <c r="I3786" s="16">
        <f>VLOOKUP(Ventas[[#This Row],[Estado]], Población[#All], 2, 0)</f>
        <v>1390000</v>
      </c>
      <c r="J3786" t="s">
        <v>61</v>
      </c>
      <c r="K3786" t="s">
        <v>64</v>
      </c>
      <c r="L3786">
        <v>2</v>
      </c>
      <c r="M3786" s="2">
        <v>25</v>
      </c>
      <c r="N3786" s="2">
        <v>28.5</v>
      </c>
      <c r="O3786" s="2">
        <f>Ventas[[#This Row],[Cantidad]]*Ventas[[#This Row],[Costo unitario]]</f>
        <v>50</v>
      </c>
      <c r="P3786" s="2">
        <f>Ventas[[#This Row],[Cantidad]]*Ventas[[#This Row],[Precio unitario]]</f>
        <v>57</v>
      </c>
    </row>
    <row r="3787" spans="2:16" x14ac:dyDescent="0.3">
      <c r="B3787" s="1">
        <v>42455</v>
      </c>
      <c r="C3787">
        <v>2016</v>
      </c>
      <c r="D3787" t="s">
        <v>51</v>
      </c>
      <c r="E3787">
        <v>33</v>
      </c>
      <c r="F3787" t="s">
        <v>89</v>
      </c>
      <c r="G3787" t="s">
        <v>35</v>
      </c>
      <c r="H3787" t="s">
        <v>28</v>
      </c>
      <c r="I3787" s="16">
        <f>VLOOKUP(Ventas[[#This Row],[Estado]], Población[#All], 2, 0)</f>
        <v>1390000</v>
      </c>
      <c r="J3787" t="s">
        <v>61</v>
      </c>
      <c r="K3787" t="s">
        <v>64</v>
      </c>
      <c r="L3787">
        <v>3</v>
      </c>
      <c r="M3787" s="2">
        <v>3.67</v>
      </c>
      <c r="N3787" s="2">
        <v>5</v>
      </c>
      <c r="O3787" s="2">
        <f>Ventas[[#This Row],[Cantidad]]*Ventas[[#This Row],[Costo unitario]]</f>
        <v>11.01</v>
      </c>
      <c r="P3787" s="2">
        <f>Ventas[[#This Row],[Cantidad]]*Ventas[[#This Row],[Precio unitario]]</f>
        <v>15</v>
      </c>
    </row>
    <row r="3788" spans="2:16" x14ac:dyDescent="0.3">
      <c r="B3788" s="1">
        <v>42455</v>
      </c>
      <c r="C3788">
        <v>2016</v>
      </c>
      <c r="D3788" t="s">
        <v>51</v>
      </c>
      <c r="E3788">
        <v>33</v>
      </c>
      <c r="F3788" t="s">
        <v>89</v>
      </c>
      <c r="G3788" t="s">
        <v>35</v>
      </c>
      <c r="H3788" t="s">
        <v>28</v>
      </c>
      <c r="I3788" s="16">
        <f>VLOOKUP(Ventas[[#This Row],[Estado]], Población[#All], 2, 0)</f>
        <v>1390000</v>
      </c>
      <c r="J3788" t="s">
        <v>61</v>
      </c>
      <c r="K3788" t="s">
        <v>76</v>
      </c>
      <c r="L3788">
        <v>1</v>
      </c>
      <c r="M3788" s="2">
        <v>159</v>
      </c>
      <c r="N3788" s="2">
        <v>211</v>
      </c>
      <c r="O3788" s="2">
        <f>Ventas[[#This Row],[Cantidad]]*Ventas[[#This Row],[Costo unitario]]</f>
        <v>159</v>
      </c>
      <c r="P3788" s="2">
        <f>Ventas[[#This Row],[Cantidad]]*Ventas[[#This Row],[Precio unitario]]</f>
        <v>211</v>
      </c>
    </row>
    <row r="3789" spans="2:16" x14ac:dyDescent="0.3">
      <c r="B3789" s="1">
        <v>42392</v>
      </c>
      <c r="C3789">
        <v>2016</v>
      </c>
      <c r="D3789" t="s">
        <v>49</v>
      </c>
      <c r="E3789">
        <v>33</v>
      </c>
      <c r="F3789" t="s">
        <v>90</v>
      </c>
      <c r="G3789" t="s">
        <v>37</v>
      </c>
      <c r="H3789" t="s">
        <v>6</v>
      </c>
      <c r="I3789" s="16">
        <f>VLOOKUP(Ventas[[#This Row],[Estado]], Población[#All], 2, 0)</f>
        <v>6266000</v>
      </c>
      <c r="J3789" t="s">
        <v>61</v>
      </c>
      <c r="K3789" t="s">
        <v>66</v>
      </c>
      <c r="L3789">
        <v>1</v>
      </c>
      <c r="M3789" s="2">
        <v>945</v>
      </c>
      <c r="N3789" s="2">
        <v>1399</v>
      </c>
      <c r="O3789" s="2">
        <f>Ventas[[#This Row],[Cantidad]]*Ventas[[#This Row],[Costo unitario]]</f>
        <v>945</v>
      </c>
      <c r="P3789" s="2">
        <f>Ventas[[#This Row],[Cantidad]]*Ventas[[#This Row],[Precio unitario]]</f>
        <v>1399</v>
      </c>
    </row>
    <row r="3790" spans="2:16" x14ac:dyDescent="0.3">
      <c r="B3790" s="1">
        <v>42416</v>
      </c>
      <c r="C3790">
        <v>2016</v>
      </c>
      <c r="D3790" t="s">
        <v>50</v>
      </c>
      <c r="E3790">
        <v>33</v>
      </c>
      <c r="F3790" t="s">
        <v>90</v>
      </c>
      <c r="G3790" t="s">
        <v>37</v>
      </c>
      <c r="H3790" t="s">
        <v>6</v>
      </c>
      <c r="I3790" s="16">
        <f>VLOOKUP(Ventas[[#This Row],[Estado]], Población[#All], 2, 0)</f>
        <v>6266000</v>
      </c>
      <c r="J3790" t="s">
        <v>63</v>
      </c>
      <c r="K3790" t="s">
        <v>67</v>
      </c>
      <c r="L3790">
        <v>1</v>
      </c>
      <c r="M3790" s="2">
        <v>2295</v>
      </c>
      <c r="N3790" s="2">
        <v>2834</v>
      </c>
      <c r="O3790" s="2">
        <f>Ventas[[#This Row],[Cantidad]]*Ventas[[#This Row],[Costo unitario]]</f>
        <v>2295</v>
      </c>
      <c r="P3790" s="2">
        <f>Ventas[[#This Row],[Cantidad]]*Ventas[[#This Row],[Precio unitario]]</f>
        <v>2834</v>
      </c>
    </row>
    <row r="3791" spans="2:16" x14ac:dyDescent="0.3">
      <c r="B3791" s="1">
        <v>42416</v>
      </c>
      <c r="C3791">
        <v>2016</v>
      </c>
      <c r="D3791" t="s">
        <v>50</v>
      </c>
      <c r="E3791">
        <v>33</v>
      </c>
      <c r="F3791" t="s">
        <v>90</v>
      </c>
      <c r="G3791" t="s">
        <v>37</v>
      </c>
      <c r="H3791" t="s">
        <v>6</v>
      </c>
      <c r="I3791" s="16">
        <f>VLOOKUP(Ventas[[#This Row],[Estado]], Población[#All], 2, 0)</f>
        <v>6266000</v>
      </c>
      <c r="J3791" t="s">
        <v>61</v>
      </c>
      <c r="K3791" t="s">
        <v>66</v>
      </c>
      <c r="L3791">
        <v>3</v>
      </c>
      <c r="M3791" s="2">
        <v>81.67</v>
      </c>
      <c r="N3791" s="2">
        <v>116</v>
      </c>
      <c r="O3791" s="2">
        <f>Ventas[[#This Row],[Cantidad]]*Ventas[[#This Row],[Costo unitario]]</f>
        <v>245.01</v>
      </c>
      <c r="P3791" s="2">
        <f>Ventas[[#This Row],[Cantidad]]*Ventas[[#This Row],[Precio unitario]]</f>
        <v>348</v>
      </c>
    </row>
    <row r="3792" spans="2:16" x14ac:dyDescent="0.3">
      <c r="B3792" s="1">
        <v>42419</v>
      </c>
      <c r="C3792">
        <v>2016</v>
      </c>
      <c r="D3792" t="s">
        <v>50</v>
      </c>
      <c r="E3792">
        <v>33</v>
      </c>
      <c r="F3792" t="s">
        <v>90</v>
      </c>
      <c r="G3792" t="s">
        <v>37</v>
      </c>
      <c r="H3792" t="s">
        <v>6</v>
      </c>
      <c r="I3792" s="16">
        <f>VLOOKUP(Ventas[[#This Row],[Estado]], Población[#All], 2, 0)</f>
        <v>6266000</v>
      </c>
      <c r="J3792" t="s">
        <v>63</v>
      </c>
      <c r="K3792" t="s">
        <v>67</v>
      </c>
      <c r="L3792">
        <v>2</v>
      </c>
      <c r="M3792" s="2">
        <v>1147.5</v>
      </c>
      <c r="N3792" s="2">
        <v>1412.5</v>
      </c>
      <c r="O3792" s="2">
        <f>Ventas[[#This Row],[Cantidad]]*Ventas[[#This Row],[Costo unitario]]</f>
        <v>2295</v>
      </c>
      <c r="P3792" s="2">
        <f>Ventas[[#This Row],[Cantidad]]*Ventas[[#This Row],[Precio unitario]]</f>
        <v>2825</v>
      </c>
    </row>
    <row r="3793" spans="2:16" x14ac:dyDescent="0.3">
      <c r="B3793" s="1">
        <v>42419</v>
      </c>
      <c r="C3793">
        <v>2016</v>
      </c>
      <c r="D3793" t="s">
        <v>50</v>
      </c>
      <c r="E3793">
        <v>33</v>
      </c>
      <c r="F3793" t="s">
        <v>90</v>
      </c>
      <c r="G3793" t="s">
        <v>37</v>
      </c>
      <c r="H3793" t="s">
        <v>6</v>
      </c>
      <c r="I3793" s="16">
        <f>VLOOKUP(Ventas[[#This Row],[Estado]], Población[#All], 2, 0)</f>
        <v>6266000</v>
      </c>
      <c r="J3793" t="s">
        <v>61</v>
      </c>
      <c r="K3793" t="s">
        <v>66</v>
      </c>
      <c r="L3793">
        <v>2</v>
      </c>
      <c r="M3793" s="2">
        <v>157.5</v>
      </c>
      <c r="N3793" s="2">
        <v>262</v>
      </c>
      <c r="O3793" s="2">
        <f>Ventas[[#This Row],[Cantidad]]*Ventas[[#This Row],[Costo unitario]]</f>
        <v>315</v>
      </c>
      <c r="P3793" s="2">
        <f>Ventas[[#This Row],[Cantidad]]*Ventas[[#This Row],[Precio unitario]]</f>
        <v>524</v>
      </c>
    </row>
    <row r="3794" spans="2:16" hidden="1" x14ac:dyDescent="0.3">
      <c r="B3794" s="1">
        <v>42081</v>
      </c>
      <c r="C3794">
        <v>2015</v>
      </c>
      <c r="D3794" t="s">
        <v>51</v>
      </c>
      <c r="E3794">
        <v>33</v>
      </c>
      <c r="F3794" t="s">
        <v>90</v>
      </c>
      <c r="G3794" t="s">
        <v>37</v>
      </c>
      <c r="H3794" t="s">
        <v>6</v>
      </c>
      <c r="I3794" s="16">
        <f>VLOOKUP(Ventas[[#This Row],[Estado]], Población[#All], 2, 0)</f>
        <v>6266000</v>
      </c>
      <c r="J3794" t="s">
        <v>63</v>
      </c>
      <c r="K3794" t="s">
        <v>67</v>
      </c>
      <c r="L3794">
        <v>2</v>
      </c>
      <c r="M3794" s="2">
        <v>1035.5</v>
      </c>
      <c r="N3794" s="2">
        <v>1134.5</v>
      </c>
      <c r="O3794" s="2">
        <f>Ventas[[#This Row],[Cantidad]]*Ventas[[#This Row],[Costo unitario]]</f>
        <v>2071</v>
      </c>
      <c r="P3794" s="2">
        <f>Ventas[[#This Row],[Cantidad]]*Ventas[[#This Row],[Precio unitario]]</f>
        <v>2269</v>
      </c>
    </row>
    <row r="3795" spans="2:16" hidden="1" x14ac:dyDescent="0.3">
      <c r="B3795" s="1">
        <v>42085</v>
      </c>
      <c r="C3795">
        <v>2015</v>
      </c>
      <c r="D3795" t="s">
        <v>51</v>
      </c>
      <c r="E3795">
        <v>33</v>
      </c>
      <c r="F3795" t="s">
        <v>90</v>
      </c>
      <c r="G3795" t="s">
        <v>37</v>
      </c>
      <c r="H3795" t="s">
        <v>6</v>
      </c>
      <c r="I3795" s="16">
        <f>VLOOKUP(Ventas[[#This Row],[Estado]], Población[#All], 2, 0)</f>
        <v>6266000</v>
      </c>
      <c r="J3795" t="s">
        <v>63</v>
      </c>
      <c r="K3795" t="s">
        <v>67</v>
      </c>
      <c r="L3795">
        <v>1</v>
      </c>
      <c r="M3795" s="2">
        <v>2071</v>
      </c>
      <c r="N3795" s="2">
        <v>2481</v>
      </c>
      <c r="O3795" s="2">
        <f>Ventas[[#This Row],[Cantidad]]*Ventas[[#This Row],[Costo unitario]]</f>
        <v>2071</v>
      </c>
      <c r="P3795" s="2">
        <f>Ventas[[#This Row],[Cantidad]]*Ventas[[#This Row],[Precio unitario]]</f>
        <v>2481</v>
      </c>
    </row>
    <row r="3796" spans="2:16" hidden="1" x14ac:dyDescent="0.3">
      <c r="B3796" s="1">
        <v>42237</v>
      </c>
      <c r="C3796">
        <v>2015</v>
      </c>
      <c r="D3796" t="s">
        <v>56</v>
      </c>
      <c r="E3796">
        <v>33</v>
      </c>
      <c r="F3796" t="s">
        <v>90</v>
      </c>
      <c r="G3796" t="s">
        <v>37</v>
      </c>
      <c r="H3796" t="s">
        <v>6</v>
      </c>
      <c r="I3796" s="16">
        <f>VLOOKUP(Ventas[[#This Row],[Estado]], Población[#All], 2, 0)</f>
        <v>6266000</v>
      </c>
      <c r="J3796" t="s">
        <v>61</v>
      </c>
      <c r="K3796" t="s">
        <v>66</v>
      </c>
      <c r="L3796">
        <v>2</v>
      </c>
      <c r="M3796" s="2">
        <v>297.5</v>
      </c>
      <c r="N3796" s="2">
        <v>402</v>
      </c>
      <c r="O3796" s="2">
        <f>Ventas[[#This Row],[Cantidad]]*Ventas[[#This Row],[Costo unitario]]</f>
        <v>595</v>
      </c>
      <c r="P3796" s="2">
        <f>Ventas[[#This Row],[Cantidad]]*Ventas[[#This Row],[Precio unitario]]</f>
        <v>804</v>
      </c>
    </row>
    <row r="3797" spans="2:16" hidden="1" x14ac:dyDescent="0.3">
      <c r="B3797" s="1">
        <v>42281</v>
      </c>
      <c r="C3797">
        <v>2015</v>
      </c>
      <c r="D3797" t="s">
        <v>58</v>
      </c>
      <c r="E3797">
        <v>33</v>
      </c>
      <c r="F3797" t="s">
        <v>90</v>
      </c>
      <c r="G3797" t="s">
        <v>37</v>
      </c>
      <c r="H3797" t="s">
        <v>6</v>
      </c>
      <c r="I3797" s="16">
        <f>VLOOKUP(Ventas[[#This Row],[Estado]], Población[#All], 2, 0)</f>
        <v>6266000</v>
      </c>
      <c r="J3797" t="s">
        <v>63</v>
      </c>
      <c r="K3797" t="s">
        <v>67</v>
      </c>
      <c r="L3797">
        <v>2</v>
      </c>
      <c r="M3797" s="2">
        <v>384.5</v>
      </c>
      <c r="N3797" s="2">
        <v>419</v>
      </c>
      <c r="O3797" s="2">
        <f>Ventas[[#This Row],[Cantidad]]*Ventas[[#This Row],[Costo unitario]]</f>
        <v>769</v>
      </c>
      <c r="P3797" s="2">
        <f>Ventas[[#This Row],[Cantidad]]*Ventas[[#This Row],[Precio unitario]]</f>
        <v>838</v>
      </c>
    </row>
    <row r="3798" spans="2:16" x14ac:dyDescent="0.3">
      <c r="B3798" s="1">
        <v>42452</v>
      </c>
      <c r="C3798">
        <v>2016</v>
      </c>
      <c r="D3798" t="s">
        <v>51</v>
      </c>
      <c r="E3798">
        <v>34</v>
      </c>
      <c r="F3798" t="s">
        <v>90</v>
      </c>
      <c r="G3798" t="s">
        <v>35</v>
      </c>
      <c r="H3798" t="s">
        <v>4</v>
      </c>
      <c r="I3798" s="16">
        <f>VLOOKUP(Ventas[[#This Row],[Estado]], Población[#All], 2, 0)</f>
        <v>1437000</v>
      </c>
      <c r="J3798" t="s">
        <v>62</v>
      </c>
      <c r="K3798" t="s">
        <v>73</v>
      </c>
      <c r="L3798">
        <v>3</v>
      </c>
      <c r="M3798" s="2">
        <v>12</v>
      </c>
      <c r="N3798" s="2">
        <v>21</v>
      </c>
      <c r="O3798" s="2">
        <f>Ventas[[#This Row],[Cantidad]]*Ventas[[#This Row],[Costo unitario]]</f>
        <v>36</v>
      </c>
      <c r="P3798" s="2">
        <f>Ventas[[#This Row],[Cantidad]]*Ventas[[#This Row],[Precio unitario]]</f>
        <v>63</v>
      </c>
    </row>
    <row r="3799" spans="2:16" hidden="1" x14ac:dyDescent="0.3">
      <c r="B3799" s="1">
        <v>42300</v>
      </c>
      <c r="C3799">
        <v>2015</v>
      </c>
      <c r="D3799" t="s">
        <v>58</v>
      </c>
      <c r="E3799">
        <v>34</v>
      </c>
      <c r="F3799" t="s">
        <v>90</v>
      </c>
      <c r="G3799" t="s">
        <v>35</v>
      </c>
      <c r="H3799" t="s">
        <v>4</v>
      </c>
      <c r="I3799" s="16">
        <f>VLOOKUP(Ventas[[#This Row],[Estado]], Población[#All], 2, 0)</f>
        <v>1437000</v>
      </c>
      <c r="J3799" t="s">
        <v>62</v>
      </c>
      <c r="K3799" t="s">
        <v>73</v>
      </c>
      <c r="L3799">
        <v>2</v>
      </c>
      <c r="M3799" s="2">
        <v>126</v>
      </c>
      <c r="N3799" s="2">
        <v>108.5</v>
      </c>
      <c r="O3799" s="2">
        <f>Ventas[[#This Row],[Cantidad]]*Ventas[[#This Row],[Costo unitario]]</f>
        <v>252</v>
      </c>
      <c r="P3799" s="2">
        <f>Ventas[[#This Row],[Cantidad]]*Ventas[[#This Row],[Precio unitario]]</f>
        <v>217</v>
      </c>
    </row>
    <row r="3800" spans="2:16" x14ac:dyDescent="0.3">
      <c r="B3800" s="1">
        <v>42454</v>
      </c>
      <c r="C3800">
        <v>2016</v>
      </c>
      <c r="D3800" t="s">
        <v>51</v>
      </c>
      <c r="E3800">
        <v>31</v>
      </c>
      <c r="F3800" t="s">
        <v>90</v>
      </c>
      <c r="G3800" t="s">
        <v>35</v>
      </c>
      <c r="H3800" t="s">
        <v>3</v>
      </c>
      <c r="I3800" s="16">
        <f>VLOOKUP(Ventas[[#This Row],[Estado]], Población[#All], 2, 0)</f>
        <v>1315000</v>
      </c>
      <c r="J3800" t="s">
        <v>61</v>
      </c>
      <c r="K3800" t="s">
        <v>66</v>
      </c>
      <c r="L3800">
        <v>1</v>
      </c>
      <c r="M3800" s="2">
        <v>245</v>
      </c>
      <c r="N3800" s="2">
        <v>413</v>
      </c>
      <c r="O3800" s="2">
        <f>Ventas[[#This Row],[Cantidad]]*Ventas[[#This Row],[Costo unitario]]</f>
        <v>245</v>
      </c>
      <c r="P3800" s="2">
        <f>Ventas[[#This Row],[Cantidad]]*Ventas[[#This Row],[Precio unitario]]</f>
        <v>413</v>
      </c>
    </row>
    <row r="3801" spans="2:16" x14ac:dyDescent="0.3">
      <c r="B3801" s="1">
        <v>42563</v>
      </c>
      <c r="C3801">
        <v>2016</v>
      </c>
      <c r="D3801" t="s">
        <v>55</v>
      </c>
      <c r="E3801">
        <v>31</v>
      </c>
      <c r="F3801" t="s">
        <v>90</v>
      </c>
      <c r="G3801" t="s">
        <v>35</v>
      </c>
      <c r="H3801" t="s">
        <v>3</v>
      </c>
      <c r="I3801" s="16">
        <f>VLOOKUP(Ventas[[#This Row],[Estado]], Población[#All], 2, 0)</f>
        <v>1315000</v>
      </c>
      <c r="J3801" t="s">
        <v>61</v>
      </c>
      <c r="K3801" t="s">
        <v>64</v>
      </c>
      <c r="L3801">
        <v>3</v>
      </c>
      <c r="M3801" s="2">
        <v>90</v>
      </c>
      <c r="N3801" s="2">
        <v>123</v>
      </c>
      <c r="O3801" s="2">
        <f>Ventas[[#This Row],[Cantidad]]*Ventas[[#This Row],[Costo unitario]]</f>
        <v>270</v>
      </c>
      <c r="P3801" s="2">
        <f>Ventas[[#This Row],[Cantidad]]*Ventas[[#This Row],[Precio unitario]]</f>
        <v>369</v>
      </c>
    </row>
    <row r="3802" spans="2:16" x14ac:dyDescent="0.3">
      <c r="B3802" s="1">
        <v>42563</v>
      </c>
      <c r="C3802">
        <v>2016</v>
      </c>
      <c r="D3802" t="s">
        <v>55</v>
      </c>
      <c r="E3802">
        <v>31</v>
      </c>
      <c r="F3802" t="s">
        <v>90</v>
      </c>
      <c r="G3802" t="s">
        <v>35</v>
      </c>
      <c r="H3802" t="s">
        <v>3</v>
      </c>
      <c r="I3802" s="16">
        <f>VLOOKUP(Ventas[[#This Row],[Estado]], Población[#All], 2, 0)</f>
        <v>1315000</v>
      </c>
      <c r="J3802" t="s">
        <v>61</v>
      </c>
      <c r="K3802" t="s">
        <v>64</v>
      </c>
      <c r="L3802">
        <v>3</v>
      </c>
      <c r="M3802" s="2">
        <v>36.67</v>
      </c>
      <c r="N3802" s="2">
        <v>34</v>
      </c>
      <c r="O3802" s="2">
        <f>Ventas[[#This Row],[Cantidad]]*Ventas[[#This Row],[Costo unitario]]</f>
        <v>110.01</v>
      </c>
      <c r="P3802" s="2">
        <f>Ventas[[#This Row],[Cantidad]]*Ventas[[#This Row],[Precio unitario]]</f>
        <v>102</v>
      </c>
    </row>
    <row r="3803" spans="2:16" x14ac:dyDescent="0.3">
      <c r="B3803" s="1">
        <v>42563</v>
      </c>
      <c r="C3803">
        <v>2016</v>
      </c>
      <c r="D3803" t="s">
        <v>55</v>
      </c>
      <c r="E3803">
        <v>31</v>
      </c>
      <c r="F3803" t="s">
        <v>90</v>
      </c>
      <c r="G3803" t="s">
        <v>35</v>
      </c>
      <c r="H3803" t="s">
        <v>3</v>
      </c>
      <c r="I3803" s="16">
        <f>VLOOKUP(Ventas[[#This Row],[Estado]], Población[#All], 2, 0)</f>
        <v>1315000</v>
      </c>
      <c r="J3803" t="s">
        <v>61</v>
      </c>
      <c r="K3803" t="s">
        <v>66</v>
      </c>
      <c r="L3803">
        <v>2</v>
      </c>
      <c r="M3803" s="2">
        <v>245</v>
      </c>
      <c r="N3803" s="2">
        <v>364.5</v>
      </c>
      <c r="O3803" s="2">
        <f>Ventas[[#This Row],[Cantidad]]*Ventas[[#This Row],[Costo unitario]]</f>
        <v>490</v>
      </c>
      <c r="P3803" s="2">
        <f>Ventas[[#This Row],[Cantidad]]*Ventas[[#This Row],[Precio unitario]]</f>
        <v>729</v>
      </c>
    </row>
    <row r="3804" spans="2:16" hidden="1" x14ac:dyDescent="0.3">
      <c r="B3804" s="1">
        <v>42255</v>
      </c>
      <c r="C3804">
        <v>2015</v>
      </c>
      <c r="D3804" t="s">
        <v>57</v>
      </c>
      <c r="E3804">
        <v>31</v>
      </c>
      <c r="F3804" t="s">
        <v>90</v>
      </c>
      <c r="G3804" t="s">
        <v>35</v>
      </c>
      <c r="H3804" t="s">
        <v>3</v>
      </c>
      <c r="I3804" s="16">
        <f>VLOOKUP(Ventas[[#This Row],[Estado]], Población[#All], 2, 0)</f>
        <v>1315000</v>
      </c>
      <c r="J3804" t="s">
        <v>61</v>
      </c>
      <c r="K3804" t="s">
        <v>64</v>
      </c>
      <c r="L3804">
        <v>2</v>
      </c>
      <c r="M3804" s="2">
        <v>35</v>
      </c>
      <c r="N3804" s="2">
        <v>47.5</v>
      </c>
      <c r="O3804" s="2">
        <f>Ventas[[#This Row],[Cantidad]]*Ventas[[#This Row],[Costo unitario]]</f>
        <v>70</v>
      </c>
      <c r="P3804" s="2">
        <f>Ventas[[#This Row],[Cantidad]]*Ventas[[#This Row],[Precio unitario]]</f>
        <v>95</v>
      </c>
    </row>
    <row r="3805" spans="2:16" hidden="1" x14ac:dyDescent="0.3">
      <c r="B3805" s="1">
        <v>42256</v>
      </c>
      <c r="C3805">
        <v>2015</v>
      </c>
      <c r="D3805" t="s">
        <v>57</v>
      </c>
      <c r="E3805">
        <v>31</v>
      </c>
      <c r="F3805" t="s">
        <v>90</v>
      </c>
      <c r="G3805" t="s">
        <v>35</v>
      </c>
      <c r="H3805" t="s">
        <v>3</v>
      </c>
      <c r="I3805" s="16">
        <f>VLOOKUP(Ventas[[#This Row],[Estado]], Población[#All], 2, 0)</f>
        <v>1315000</v>
      </c>
      <c r="J3805" t="s">
        <v>61</v>
      </c>
      <c r="K3805" t="s">
        <v>78</v>
      </c>
      <c r="L3805">
        <v>3</v>
      </c>
      <c r="M3805" s="2">
        <v>46.67</v>
      </c>
      <c r="N3805" s="2">
        <v>39.666666999999997</v>
      </c>
      <c r="O3805" s="2">
        <f>Ventas[[#This Row],[Cantidad]]*Ventas[[#This Row],[Costo unitario]]</f>
        <v>140.01</v>
      </c>
      <c r="P3805" s="2">
        <f>Ventas[[#This Row],[Cantidad]]*Ventas[[#This Row],[Precio unitario]]</f>
        <v>119.000001</v>
      </c>
    </row>
    <row r="3806" spans="2:16" hidden="1" x14ac:dyDescent="0.3">
      <c r="B3806" s="1">
        <v>42268</v>
      </c>
      <c r="C3806">
        <v>2015</v>
      </c>
      <c r="D3806" t="s">
        <v>57</v>
      </c>
      <c r="E3806">
        <v>31</v>
      </c>
      <c r="F3806" t="s">
        <v>90</v>
      </c>
      <c r="G3806" t="s">
        <v>35</v>
      </c>
      <c r="H3806" t="s">
        <v>3</v>
      </c>
      <c r="I3806" s="16">
        <f>VLOOKUP(Ventas[[#This Row],[Estado]], Población[#All], 2, 0)</f>
        <v>1315000</v>
      </c>
      <c r="J3806" t="s">
        <v>61</v>
      </c>
      <c r="K3806" t="s">
        <v>78</v>
      </c>
      <c r="L3806">
        <v>3</v>
      </c>
      <c r="M3806" s="2">
        <v>31.67</v>
      </c>
      <c r="N3806" s="2">
        <v>44.333333000000003</v>
      </c>
      <c r="O3806" s="2">
        <f>Ventas[[#This Row],[Cantidad]]*Ventas[[#This Row],[Costo unitario]]</f>
        <v>95.01</v>
      </c>
      <c r="P3806" s="2">
        <f>Ventas[[#This Row],[Cantidad]]*Ventas[[#This Row],[Precio unitario]]</f>
        <v>132.999999</v>
      </c>
    </row>
    <row r="3807" spans="2:16" hidden="1" x14ac:dyDescent="0.3">
      <c r="B3807" s="1">
        <v>42268</v>
      </c>
      <c r="C3807">
        <v>2015</v>
      </c>
      <c r="D3807" t="s">
        <v>57</v>
      </c>
      <c r="E3807">
        <v>31</v>
      </c>
      <c r="F3807" t="s">
        <v>90</v>
      </c>
      <c r="G3807" t="s">
        <v>35</v>
      </c>
      <c r="H3807" t="s">
        <v>3</v>
      </c>
      <c r="I3807" s="16">
        <f>VLOOKUP(Ventas[[#This Row],[Estado]], Población[#All], 2, 0)</f>
        <v>1315000</v>
      </c>
      <c r="J3807" t="s">
        <v>61</v>
      </c>
      <c r="K3807" t="s">
        <v>66</v>
      </c>
      <c r="L3807">
        <v>3</v>
      </c>
      <c r="M3807" s="2">
        <v>245</v>
      </c>
      <c r="N3807" s="2">
        <v>218.33333300000001</v>
      </c>
      <c r="O3807" s="2">
        <f>Ventas[[#This Row],[Cantidad]]*Ventas[[#This Row],[Costo unitario]]</f>
        <v>735</v>
      </c>
      <c r="P3807" s="2">
        <f>Ventas[[#This Row],[Cantidad]]*Ventas[[#This Row],[Precio unitario]]</f>
        <v>654.999999</v>
      </c>
    </row>
    <row r="3808" spans="2:16" hidden="1" x14ac:dyDescent="0.3">
      <c r="B3808" s="1">
        <v>42297</v>
      </c>
      <c r="C3808">
        <v>2015</v>
      </c>
      <c r="D3808" t="s">
        <v>58</v>
      </c>
      <c r="E3808">
        <v>31</v>
      </c>
      <c r="F3808" t="s">
        <v>90</v>
      </c>
      <c r="G3808" t="s">
        <v>35</v>
      </c>
      <c r="H3808" t="s">
        <v>3</v>
      </c>
      <c r="I3808" s="16">
        <f>VLOOKUP(Ventas[[#This Row],[Estado]], Población[#All], 2, 0)</f>
        <v>1315000</v>
      </c>
      <c r="J3808" t="s">
        <v>61</v>
      </c>
      <c r="K3808" t="s">
        <v>64</v>
      </c>
      <c r="L3808">
        <v>1</v>
      </c>
      <c r="M3808" s="2">
        <v>76</v>
      </c>
      <c r="N3808" s="2">
        <v>85</v>
      </c>
      <c r="O3808" s="2">
        <f>Ventas[[#This Row],[Cantidad]]*Ventas[[#This Row],[Costo unitario]]</f>
        <v>76</v>
      </c>
      <c r="P3808" s="2">
        <f>Ventas[[#This Row],[Cantidad]]*Ventas[[#This Row],[Precio unitario]]</f>
        <v>85</v>
      </c>
    </row>
    <row r="3809" spans="2:16" hidden="1" x14ac:dyDescent="0.3">
      <c r="B3809" s="1">
        <v>42297</v>
      </c>
      <c r="C3809">
        <v>2015</v>
      </c>
      <c r="D3809" t="s">
        <v>58</v>
      </c>
      <c r="E3809">
        <v>31</v>
      </c>
      <c r="F3809" t="s">
        <v>90</v>
      </c>
      <c r="G3809" t="s">
        <v>35</v>
      </c>
      <c r="H3809" t="s">
        <v>3</v>
      </c>
      <c r="I3809" s="16">
        <f>VLOOKUP(Ventas[[#This Row],[Estado]], Población[#All], 2, 0)</f>
        <v>1315000</v>
      </c>
      <c r="J3809" t="s">
        <v>61</v>
      </c>
      <c r="K3809" t="s">
        <v>66</v>
      </c>
      <c r="L3809">
        <v>3</v>
      </c>
      <c r="M3809" s="2">
        <v>221.67</v>
      </c>
      <c r="N3809" s="2">
        <v>251</v>
      </c>
      <c r="O3809" s="2">
        <f>Ventas[[#This Row],[Cantidad]]*Ventas[[#This Row],[Costo unitario]]</f>
        <v>665.01</v>
      </c>
      <c r="P3809" s="2">
        <f>Ventas[[#This Row],[Cantidad]]*Ventas[[#This Row],[Precio unitario]]</f>
        <v>753</v>
      </c>
    </row>
    <row r="3810" spans="2:16" hidden="1" x14ac:dyDescent="0.3">
      <c r="B3810" s="1">
        <v>42334</v>
      </c>
      <c r="C3810">
        <v>2015</v>
      </c>
      <c r="D3810" t="s">
        <v>59</v>
      </c>
      <c r="E3810">
        <v>31</v>
      </c>
      <c r="F3810" t="s">
        <v>90</v>
      </c>
      <c r="G3810" t="s">
        <v>35</v>
      </c>
      <c r="H3810" t="s">
        <v>3</v>
      </c>
      <c r="I3810" s="16">
        <f>VLOOKUP(Ventas[[#This Row],[Estado]], Población[#All], 2, 0)</f>
        <v>1315000</v>
      </c>
      <c r="J3810" t="s">
        <v>62</v>
      </c>
      <c r="K3810" t="s">
        <v>73</v>
      </c>
      <c r="L3810">
        <v>3</v>
      </c>
      <c r="M3810" s="2">
        <v>84</v>
      </c>
      <c r="N3810" s="2">
        <v>89.666667000000004</v>
      </c>
      <c r="O3810" s="2">
        <f>Ventas[[#This Row],[Cantidad]]*Ventas[[#This Row],[Costo unitario]]</f>
        <v>252</v>
      </c>
      <c r="P3810" s="2">
        <f>Ventas[[#This Row],[Cantidad]]*Ventas[[#This Row],[Precio unitario]]</f>
        <v>269.000001</v>
      </c>
    </row>
    <row r="3811" spans="2:16" x14ac:dyDescent="0.3">
      <c r="B3811" s="1">
        <v>42373</v>
      </c>
      <c r="C3811">
        <v>2016</v>
      </c>
      <c r="D3811" t="s">
        <v>49</v>
      </c>
      <c r="E3811">
        <v>31</v>
      </c>
      <c r="F3811" t="s">
        <v>89</v>
      </c>
      <c r="G3811" t="s">
        <v>35</v>
      </c>
      <c r="H3811" t="s">
        <v>12</v>
      </c>
      <c r="I3811" s="16">
        <f>VLOOKUP(Ventas[[#This Row],[Estado]], Población[#All], 2, 0)</f>
        <v>2161000</v>
      </c>
      <c r="J3811" t="s">
        <v>62</v>
      </c>
      <c r="K3811" t="s">
        <v>70</v>
      </c>
      <c r="L3811">
        <v>1</v>
      </c>
      <c r="M3811" s="2">
        <v>108</v>
      </c>
      <c r="N3811" s="2">
        <v>117</v>
      </c>
      <c r="O3811" s="2">
        <f>Ventas[[#This Row],[Cantidad]]*Ventas[[#This Row],[Costo unitario]]</f>
        <v>108</v>
      </c>
      <c r="P3811" s="2">
        <f>Ventas[[#This Row],[Cantidad]]*Ventas[[#This Row],[Precio unitario]]</f>
        <v>117</v>
      </c>
    </row>
    <row r="3812" spans="2:16" x14ac:dyDescent="0.3">
      <c r="B3812" s="1">
        <v>42379</v>
      </c>
      <c r="C3812">
        <v>2016</v>
      </c>
      <c r="D3812" t="s">
        <v>49</v>
      </c>
      <c r="E3812">
        <v>31</v>
      </c>
      <c r="F3812" t="s">
        <v>89</v>
      </c>
      <c r="G3812" t="s">
        <v>35</v>
      </c>
      <c r="H3812" t="s">
        <v>12</v>
      </c>
      <c r="I3812" s="16">
        <f>VLOOKUP(Ventas[[#This Row],[Estado]], Población[#All], 2, 0)</f>
        <v>2161000</v>
      </c>
      <c r="J3812" t="s">
        <v>61</v>
      </c>
      <c r="K3812" t="s">
        <v>78</v>
      </c>
      <c r="L3812">
        <v>2</v>
      </c>
      <c r="M3812" s="2">
        <v>55</v>
      </c>
      <c r="N3812" s="2">
        <v>95.5</v>
      </c>
      <c r="O3812" s="2">
        <f>Ventas[[#This Row],[Cantidad]]*Ventas[[#This Row],[Costo unitario]]</f>
        <v>110</v>
      </c>
      <c r="P3812" s="2">
        <f>Ventas[[#This Row],[Cantidad]]*Ventas[[#This Row],[Precio unitario]]</f>
        <v>191</v>
      </c>
    </row>
    <row r="3813" spans="2:16" x14ac:dyDescent="0.3">
      <c r="B3813" s="1">
        <v>42379</v>
      </c>
      <c r="C3813">
        <v>2016</v>
      </c>
      <c r="D3813" t="s">
        <v>49</v>
      </c>
      <c r="E3813">
        <v>31</v>
      </c>
      <c r="F3813" t="s">
        <v>89</v>
      </c>
      <c r="G3813" t="s">
        <v>35</v>
      </c>
      <c r="H3813" t="s">
        <v>12</v>
      </c>
      <c r="I3813" s="16">
        <f>VLOOKUP(Ventas[[#This Row],[Estado]], Población[#All], 2, 0)</f>
        <v>2161000</v>
      </c>
      <c r="J3813" t="s">
        <v>62</v>
      </c>
      <c r="K3813" t="s">
        <v>70</v>
      </c>
      <c r="L3813">
        <v>2</v>
      </c>
      <c r="M3813" s="2">
        <v>459</v>
      </c>
      <c r="N3813" s="2">
        <v>459</v>
      </c>
      <c r="O3813" s="2">
        <f>Ventas[[#This Row],[Cantidad]]*Ventas[[#This Row],[Costo unitario]]</f>
        <v>918</v>
      </c>
      <c r="P3813" s="2">
        <f>Ventas[[#This Row],[Cantidad]]*Ventas[[#This Row],[Precio unitario]]</f>
        <v>918</v>
      </c>
    </row>
    <row r="3814" spans="2:16" x14ac:dyDescent="0.3">
      <c r="B3814" s="1">
        <v>42435</v>
      </c>
      <c r="C3814">
        <v>2016</v>
      </c>
      <c r="D3814" t="s">
        <v>51</v>
      </c>
      <c r="E3814">
        <v>31</v>
      </c>
      <c r="F3814" t="s">
        <v>89</v>
      </c>
      <c r="G3814" t="s">
        <v>35</v>
      </c>
      <c r="H3814" t="s">
        <v>12</v>
      </c>
      <c r="I3814" s="16">
        <f>VLOOKUP(Ventas[[#This Row],[Estado]], Población[#All], 2, 0)</f>
        <v>2161000</v>
      </c>
      <c r="J3814" t="s">
        <v>61</v>
      </c>
      <c r="K3814" t="s">
        <v>64</v>
      </c>
      <c r="L3814">
        <v>1</v>
      </c>
      <c r="M3814" s="2">
        <v>55</v>
      </c>
      <c r="N3814" s="2">
        <v>86</v>
      </c>
      <c r="O3814" s="2">
        <f>Ventas[[#This Row],[Cantidad]]*Ventas[[#This Row],[Costo unitario]]</f>
        <v>55</v>
      </c>
      <c r="P3814" s="2">
        <f>Ventas[[#This Row],[Cantidad]]*Ventas[[#This Row],[Precio unitario]]</f>
        <v>86</v>
      </c>
    </row>
    <row r="3815" spans="2:16" x14ac:dyDescent="0.3">
      <c r="B3815" s="1">
        <v>42435</v>
      </c>
      <c r="C3815">
        <v>2016</v>
      </c>
      <c r="D3815" t="s">
        <v>51</v>
      </c>
      <c r="E3815">
        <v>31</v>
      </c>
      <c r="F3815" t="s">
        <v>89</v>
      </c>
      <c r="G3815" t="s">
        <v>35</v>
      </c>
      <c r="H3815" t="s">
        <v>12</v>
      </c>
      <c r="I3815" s="16">
        <f>VLOOKUP(Ventas[[#This Row],[Estado]], Población[#All], 2, 0)</f>
        <v>2161000</v>
      </c>
      <c r="J3815" t="s">
        <v>61</v>
      </c>
      <c r="K3815" t="s">
        <v>64</v>
      </c>
      <c r="L3815">
        <v>3</v>
      </c>
      <c r="M3815" s="2">
        <v>210</v>
      </c>
      <c r="N3815" s="2">
        <v>229.66666699999999</v>
      </c>
      <c r="O3815" s="2">
        <f>Ventas[[#This Row],[Cantidad]]*Ventas[[#This Row],[Costo unitario]]</f>
        <v>630</v>
      </c>
      <c r="P3815" s="2">
        <f>Ventas[[#This Row],[Cantidad]]*Ventas[[#This Row],[Precio unitario]]</f>
        <v>689.000001</v>
      </c>
    </row>
    <row r="3816" spans="2:16" x14ac:dyDescent="0.3">
      <c r="B3816" s="1">
        <v>42435</v>
      </c>
      <c r="C3816">
        <v>2016</v>
      </c>
      <c r="D3816" t="s">
        <v>51</v>
      </c>
      <c r="E3816">
        <v>31</v>
      </c>
      <c r="F3816" t="s">
        <v>89</v>
      </c>
      <c r="G3816" t="s">
        <v>35</v>
      </c>
      <c r="H3816" t="s">
        <v>12</v>
      </c>
      <c r="I3816" s="16">
        <f>VLOOKUP(Ventas[[#This Row],[Estado]], Población[#All], 2, 0)</f>
        <v>2161000</v>
      </c>
      <c r="J3816" t="s">
        <v>61</v>
      </c>
      <c r="K3816" t="s">
        <v>66</v>
      </c>
      <c r="L3816">
        <v>1</v>
      </c>
      <c r="M3816" s="2">
        <v>700</v>
      </c>
      <c r="N3816" s="2">
        <v>592</v>
      </c>
      <c r="O3816" s="2">
        <f>Ventas[[#This Row],[Cantidad]]*Ventas[[#This Row],[Costo unitario]]</f>
        <v>700</v>
      </c>
      <c r="P3816" s="2">
        <f>Ventas[[#This Row],[Cantidad]]*Ventas[[#This Row],[Precio unitario]]</f>
        <v>592</v>
      </c>
    </row>
    <row r="3817" spans="2:16" x14ac:dyDescent="0.3">
      <c r="B3817" s="1">
        <v>42457</v>
      </c>
      <c r="C3817">
        <v>2016</v>
      </c>
      <c r="D3817" t="s">
        <v>51</v>
      </c>
      <c r="E3817">
        <v>31</v>
      </c>
      <c r="F3817" t="s">
        <v>89</v>
      </c>
      <c r="G3817" t="s">
        <v>35</v>
      </c>
      <c r="H3817" t="s">
        <v>12</v>
      </c>
      <c r="I3817" s="16">
        <f>VLOOKUP(Ventas[[#This Row],[Estado]], Población[#All], 2, 0)</f>
        <v>2161000</v>
      </c>
      <c r="J3817" t="s">
        <v>61</v>
      </c>
      <c r="K3817" t="s">
        <v>64</v>
      </c>
      <c r="L3817">
        <v>1</v>
      </c>
      <c r="M3817" s="2">
        <v>600</v>
      </c>
      <c r="N3817" s="2">
        <v>593</v>
      </c>
      <c r="O3817" s="2">
        <f>Ventas[[#This Row],[Cantidad]]*Ventas[[#This Row],[Costo unitario]]</f>
        <v>600</v>
      </c>
      <c r="P3817" s="2">
        <f>Ventas[[#This Row],[Cantidad]]*Ventas[[#This Row],[Precio unitario]]</f>
        <v>593</v>
      </c>
    </row>
    <row r="3818" spans="2:16" x14ac:dyDescent="0.3">
      <c r="B3818" s="1">
        <v>42457</v>
      </c>
      <c r="C3818">
        <v>2016</v>
      </c>
      <c r="D3818" t="s">
        <v>51</v>
      </c>
      <c r="E3818">
        <v>31</v>
      </c>
      <c r="F3818" t="s">
        <v>89</v>
      </c>
      <c r="G3818" t="s">
        <v>35</v>
      </c>
      <c r="H3818" t="s">
        <v>12</v>
      </c>
      <c r="I3818" s="16">
        <f>VLOOKUP(Ventas[[#This Row],[Estado]], Población[#All], 2, 0)</f>
        <v>2161000</v>
      </c>
      <c r="J3818" t="s">
        <v>61</v>
      </c>
      <c r="K3818" t="s">
        <v>64</v>
      </c>
      <c r="L3818">
        <v>2</v>
      </c>
      <c r="M3818" s="2">
        <v>40</v>
      </c>
      <c r="N3818" s="2">
        <v>47</v>
      </c>
      <c r="O3818" s="2">
        <f>Ventas[[#This Row],[Cantidad]]*Ventas[[#This Row],[Costo unitario]]</f>
        <v>80</v>
      </c>
      <c r="P3818" s="2">
        <f>Ventas[[#This Row],[Cantidad]]*Ventas[[#This Row],[Precio unitario]]</f>
        <v>94</v>
      </c>
    </row>
    <row r="3819" spans="2:16" x14ac:dyDescent="0.3">
      <c r="B3819" s="1">
        <v>42457</v>
      </c>
      <c r="C3819">
        <v>2016</v>
      </c>
      <c r="D3819" t="s">
        <v>51</v>
      </c>
      <c r="E3819">
        <v>31</v>
      </c>
      <c r="F3819" t="s">
        <v>89</v>
      </c>
      <c r="G3819" t="s">
        <v>35</v>
      </c>
      <c r="H3819" t="s">
        <v>12</v>
      </c>
      <c r="I3819" s="16">
        <f>VLOOKUP(Ventas[[#This Row],[Estado]], Población[#All], 2, 0)</f>
        <v>2161000</v>
      </c>
      <c r="J3819" t="s">
        <v>61</v>
      </c>
      <c r="K3819" t="s">
        <v>66</v>
      </c>
      <c r="L3819">
        <v>1</v>
      </c>
      <c r="M3819" s="2">
        <v>875</v>
      </c>
      <c r="N3819" s="2">
        <v>1339</v>
      </c>
      <c r="O3819" s="2">
        <f>Ventas[[#This Row],[Cantidad]]*Ventas[[#This Row],[Costo unitario]]</f>
        <v>875</v>
      </c>
      <c r="P3819" s="2">
        <f>Ventas[[#This Row],[Cantidad]]*Ventas[[#This Row],[Precio unitario]]</f>
        <v>1339</v>
      </c>
    </row>
    <row r="3820" spans="2:16" x14ac:dyDescent="0.3">
      <c r="B3820" s="1">
        <v>42461</v>
      </c>
      <c r="C3820">
        <v>2016</v>
      </c>
      <c r="D3820" t="s">
        <v>52</v>
      </c>
      <c r="E3820">
        <v>31</v>
      </c>
      <c r="F3820" t="s">
        <v>89</v>
      </c>
      <c r="G3820" t="s">
        <v>35</v>
      </c>
      <c r="H3820" t="s">
        <v>12</v>
      </c>
      <c r="I3820" s="16">
        <f>VLOOKUP(Ventas[[#This Row],[Estado]], Población[#All], 2, 0)</f>
        <v>2161000</v>
      </c>
      <c r="J3820" t="s">
        <v>62</v>
      </c>
      <c r="K3820" t="s">
        <v>70</v>
      </c>
      <c r="L3820">
        <v>1</v>
      </c>
      <c r="M3820" s="2">
        <v>1350</v>
      </c>
      <c r="N3820" s="2">
        <v>1789</v>
      </c>
      <c r="O3820" s="2">
        <f>Ventas[[#This Row],[Cantidad]]*Ventas[[#This Row],[Costo unitario]]</f>
        <v>1350</v>
      </c>
      <c r="P3820" s="2">
        <f>Ventas[[#This Row],[Cantidad]]*Ventas[[#This Row],[Precio unitario]]</f>
        <v>1789</v>
      </c>
    </row>
    <row r="3821" spans="2:16" x14ac:dyDescent="0.3">
      <c r="B3821" s="1">
        <v>42505</v>
      </c>
      <c r="C3821">
        <v>2016</v>
      </c>
      <c r="D3821" t="s">
        <v>53</v>
      </c>
      <c r="E3821">
        <v>31</v>
      </c>
      <c r="F3821" t="s">
        <v>89</v>
      </c>
      <c r="G3821" t="s">
        <v>35</v>
      </c>
      <c r="H3821" t="s">
        <v>12</v>
      </c>
      <c r="I3821" s="16">
        <f>VLOOKUP(Ventas[[#This Row],[Estado]], Población[#All], 2, 0)</f>
        <v>2161000</v>
      </c>
      <c r="J3821" t="s">
        <v>62</v>
      </c>
      <c r="K3821" t="s">
        <v>70</v>
      </c>
      <c r="L3821">
        <v>3</v>
      </c>
      <c r="M3821" s="2">
        <v>350</v>
      </c>
      <c r="N3821" s="2">
        <v>459.66666700000002</v>
      </c>
      <c r="O3821" s="2">
        <f>Ventas[[#This Row],[Cantidad]]*Ventas[[#This Row],[Costo unitario]]</f>
        <v>1050</v>
      </c>
      <c r="P3821" s="2">
        <f>Ventas[[#This Row],[Cantidad]]*Ventas[[#This Row],[Precio unitario]]</f>
        <v>1379.0000010000001</v>
      </c>
    </row>
    <row r="3822" spans="2:16" x14ac:dyDescent="0.3">
      <c r="B3822" s="1">
        <v>42515</v>
      </c>
      <c r="C3822">
        <v>2016</v>
      </c>
      <c r="D3822" t="s">
        <v>53</v>
      </c>
      <c r="E3822">
        <v>31</v>
      </c>
      <c r="F3822" t="s">
        <v>89</v>
      </c>
      <c r="G3822" t="s">
        <v>35</v>
      </c>
      <c r="H3822" t="s">
        <v>12</v>
      </c>
      <c r="I3822" s="16">
        <f>VLOOKUP(Ventas[[#This Row],[Estado]], Población[#All], 2, 0)</f>
        <v>2161000</v>
      </c>
      <c r="J3822" t="s">
        <v>61</v>
      </c>
      <c r="K3822" t="s">
        <v>64</v>
      </c>
      <c r="L3822">
        <v>1</v>
      </c>
      <c r="M3822" s="2">
        <v>120</v>
      </c>
      <c r="N3822" s="2">
        <v>166</v>
      </c>
      <c r="O3822" s="2">
        <f>Ventas[[#This Row],[Cantidad]]*Ventas[[#This Row],[Costo unitario]]</f>
        <v>120</v>
      </c>
      <c r="P3822" s="2">
        <f>Ventas[[#This Row],[Cantidad]]*Ventas[[#This Row],[Precio unitario]]</f>
        <v>166</v>
      </c>
    </row>
    <row r="3823" spans="2:16" x14ac:dyDescent="0.3">
      <c r="B3823" s="1">
        <v>42515</v>
      </c>
      <c r="C3823">
        <v>2016</v>
      </c>
      <c r="D3823" t="s">
        <v>53</v>
      </c>
      <c r="E3823">
        <v>31</v>
      </c>
      <c r="F3823" t="s">
        <v>89</v>
      </c>
      <c r="G3823" t="s">
        <v>35</v>
      </c>
      <c r="H3823" t="s">
        <v>12</v>
      </c>
      <c r="I3823" s="16">
        <f>VLOOKUP(Ventas[[#This Row],[Estado]], Población[#All], 2, 0)</f>
        <v>2161000</v>
      </c>
      <c r="J3823" t="s">
        <v>61</v>
      </c>
      <c r="K3823" t="s">
        <v>64</v>
      </c>
      <c r="L3823">
        <v>3</v>
      </c>
      <c r="M3823" s="2">
        <v>90</v>
      </c>
      <c r="N3823" s="2">
        <v>98</v>
      </c>
      <c r="O3823" s="2">
        <f>Ventas[[#This Row],[Cantidad]]*Ventas[[#This Row],[Costo unitario]]</f>
        <v>270</v>
      </c>
      <c r="P3823" s="2">
        <f>Ventas[[#This Row],[Cantidad]]*Ventas[[#This Row],[Precio unitario]]</f>
        <v>294</v>
      </c>
    </row>
    <row r="3824" spans="2:16" x14ac:dyDescent="0.3">
      <c r="B3824" s="1">
        <v>42515</v>
      </c>
      <c r="C3824">
        <v>2016</v>
      </c>
      <c r="D3824" t="s">
        <v>53</v>
      </c>
      <c r="E3824">
        <v>31</v>
      </c>
      <c r="F3824" t="s">
        <v>89</v>
      </c>
      <c r="G3824" t="s">
        <v>35</v>
      </c>
      <c r="H3824" t="s">
        <v>12</v>
      </c>
      <c r="I3824" s="16">
        <f>VLOOKUP(Ventas[[#This Row],[Estado]], Población[#All], 2, 0)</f>
        <v>2161000</v>
      </c>
      <c r="J3824" t="s">
        <v>61</v>
      </c>
      <c r="K3824" t="s">
        <v>66</v>
      </c>
      <c r="L3824">
        <v>1</v>
      </c>
      <c r="M3824" s="2">
        <v>665</v>
      </c>
      <c r="N3824" s="2">
        <v>581</v>
      </c>
      <c r="O3824" s="2">
        <f>Ventas[[#This Row],[Cantidad]]*Ventas[[#This Row],[Costo unitario]]</f>
        <v>665</v>
      </c>
      <c r="P3824" s="2">
        <f>Ventas[[#This Row],[Cantidad]]*Ventas[[#This Row],[Precio unitario]]</f>
        <v>581</v>
      </c>
    </row>
    <row r="3825" spans="2:16" hidden="1" x14ac:dyDescent="0.3">
      <c r="B3825" s="1">
        <v>42206</v>
      </c>
      <c r="C3825">
        <v>2015</v>
      </c>
      <c r="D3825" t="s">
        <v>55</v>
      </c>
      <c r="E3825">
        <v>31</v>
      </c>
      <c r="F3825" t="s">
        <v>89</v>
      </c>
      <c r="G3825" t="s">
        <v>35</v>
      </c>
      <c r="H3825" t="s">
        <v>12</v>
      </c>
      <c r="I3825" s="16">
        <f>VLOOKUP(Ventas[[#This Row],[Estado]], Población[#All], 2, 0)</f>
        <v>2161000</v>
      </c>
      <c r="J3825" t="s">
        <v>61</v>
      </c>
      <c r="K3825" t="s">
        <v>78</v>
      </c>
      <c r="L3825">
        <v>1</v>
      </c>
      <c r="M3825" s="2">
        <v>50</v>
      </c>
      <c r="N3825" s="2">
        <v>42</v>
      </c>
      <c r="O3825" s="2">
        <f>Ventas[[#This Row],[Cantidad]]*Ventas[[#This Row],[Costo unitario]]</f>
        <v>50</v>
      </c>
      <c r="P3825" s="2">
        <f>Ventas[[#This Row],[Cantidad]]*Ventas[[#This Row],[Precio unitario]]</f>
        <v>42</v>
      </c>
    </row>
    <row r="3826" spans="2:16" hidden="1" x14ac:dyDescent="0.3">
      <c r="B3826" s="1">
        <v>42206</v>
      </c>
      <c r="C3826">
        <v>2015</v>
      </c>
      <c r="D3826" t="s">
        <v>55</v>
      </c>
      <c r="E3826">
        <v>31</v>
      </c>
      <c r="F3826" t="s">
        <v>89</v>
      </c>
      <c r="G3826" t="s">
        <v>35</v>
      </c>
      <c r="H3826" t="s">
        <v>12</v>
      </c>
      <c r="I3826" s="16">
        <f>VLOOKUP(Ventas[[#This Row],[Estado]], Población[#All], 2, 0)</f>
        <v>2161000</v>
      </c>
      <c r="J3826" t="s">
        <v>61</v>
      </c>
      <c r="K3826" t="s">
        <v>78</v>
      </c>
      <c r="L3826">
        <v>1</v>
      </c>
      <c r="M3826" s="2">
        <v>125</v>
      </c>
      <c r="N3826" s="2">
        <v>116</v>
      </c>
      <c r="O3826" s="2">
        <f>Ventas[[#This Row],[Cantidad]]*Ventas[[#This Row],[Costo unitario]]</f>
        <v>125</v>
      </c>
      <c r="P3826" s="2">
        <f>Ventas[[#This Row],[Cantidad]]*Ventas[[#This Row],[Precio unitario]]</f>
        <v>116</v>
      </c>
    </row>
    <row r="3827" spans="2:16" hidden="1" x14ac:dyDescent="0.3">
      <c r="B3827" s="1">
        <v>42206</v>
      </c>
      <c r="C3827">
        <v>2015</v>
      </c>
      <c r="D3827" t="s">
        <v>55</v>
      </c>
      <c r="E3827">
        <v>31</v>
      </c>
      <c r="F3827" t="s">
        <v>89</v>
      </c>
      <c r="G3827" t="s">
        <v>35</v>
      </c>
      <c r="H3827" t="s">
        <v>12</v>
      </c>
      <c r="I3827" s="16">
        <f>VLOOKUP(Ventas[[#This Row],[Estado]], Población[#All], 2, 0)</f>
        <v>2161000</v>
      </c>
      <c r="J3827" t="s">
        <v>61</v>
      </c>
      <c r="K3827" t="s">
        <v>66</v>
      </c>
      <c r="L3827">
        <v>2</v>
      </c>
      <c r="M3827" s="2">
        <v>437.5</v>
      </c>
      <c r="N3827" s="2">
        <v>314.5</v>
      </c>
      <c r="O3827" s="2">
        <f>Ventas[[#This Row],[Cantidad]]*Ventas[[#This Row],[Costo unitario]]</f>
        <v>875</v>
      </c>
      <c r="P3827" s="2">
        <f>Ventas[[#This Row],[Cantidad]]*Ventas[[#This Row],[Precio unitario]]</f>
        <v>629</v>
      </c>
    </row>
    <row r="3828" spans="2:16" hidden="1" x14ac:dyDescent="0.3">
      <c r="B3828" s="1">
        <v>42231</v>
      </c>
      <c r="C3828">
        <v>2015</v>
      </c>
      <c r="D3828" t="s">
        <v>56</v>
      </c>
      <c r="E3828">
        <v>31</v>
      </c>
      <c r="F3828" t="s">
        <v>89</v>
      </c>
      <c r="G3828" t="s">
        <v>35</v>
      </c>
      <c r="H3828" t="s">
        <v>12</v>
      </c>
      <c r="I3828" s="16">
        <f>VLOOKUP(Ventas[[#This Row],[Estado]], Población[#All], 2, 0)</f>
        <v>2161000</v>
      </c>
      <c r="J3828" t="s">
        <v>61</v>
      </c>
      <c r="K3828" t="s">
        <v>64</v>
      </c>
      <c r="L3828">
        <v>1</v>
      </c>
      <c r="M3828" s="2">
        <v>88</v>
      </c>
      <c r="N3828" s="2">
        <v>140</v>
      </c>
      <c r="O3828" s="2">
        <f>Ventas[[#This Row],[Cantidad]]*Ventas[[#This Row],[Costo unitario]]</f>
        <v>88</v>
      </c>
      <c r="P3828" s="2">
        <f>Ventas[[#This Row],[Cantidad]]*Ventas[[#This Row],[Precio unitario]]</f>
        <v>140</v>
      </c>
    </row>
    <row r="3829" spans="2:16" hidden="1" x14ac:dyDescent="0.3">
      <c r="B3829" s="1">
        <v>42231</v>
      </c>
      <c r="C3829">
        <v>2015</v>
      </c>
      <c r="D3829" t="s">
        <v>56</v>
      </c>
      <c r="E3829">
        <v>31</v>
      </c>
      <c r="F3829" t="s">
        <v>89</v>
      </c>
      <c r="G3829" t="s">
        <v>35</v>
      </c>
      <c r="H3829" t="s">
        <v>12</v>
      </c>
      <c r="I3829" s="16">
        <f>VLOOKUP(Ventas[[#This Row],[Estado]], Población[#All], 2, 0)</f>
        <v>2161000</v>
      </c>
      <c r="J3829" t="s">
        <v>61</v>
      </c>
      <c r="K3829" t="s">
        <v>66</v>
      </c>
      <c r="L3829">
        <v>1</v>
      </c>
      <c r="M3829" s="2">
        <v>385</v>
      </c>
      <c r="N3829" s="2">
        <v>583</v>
      </c>
      <c r="O3829" s="2">
        <f>Ventas[[#This Row],[Cantidad]]*Ventas[[#This Row],[Costo unitario]]</f>
        <v>385</v>
      </c>
      <c r="P3829" s="2">
        <f>Ventas[[#This Row],[Cantidad]]*Ventas[[#This Row],[Precio unitario]]</f>
        <v>583</v>
      </c>
    </row>
    <row r="3830" spans="2:16" hidden="1" x14ac:dyDescent="0.3">
      <c r="B3830" s="1">
        <v>42264</v>
      </c>
      <c r="C3830">
        <v>2015</v>
      </c>
      <c r="D3830" t="s">
        <v>57</v>
      </c>
      <c r="E3830">
        <v>31</v>
      </c>
      <c r="F3830" t="s">
        <v>89</v>
      </c>
      <c r="G3830" t="s">
        <v>35</v>
      </c>
      <c r="H3830" t="s">
        <v>12</v>
      </c>
      <c r="I3830" s="16">
        <f>VLOOKUP(Ventas[[#This Row],[Estado]], Población[#All], 2, 0)</f>
        <v>2161000</v>
      </c>
      <c r="J3830" t="s">
        <v>61</v>
      </c>
      <c r="K3830" t="s">
        <v>64</v>
      </c>
      <c r="L3830">
        <v>1</v>
      </c>
      <c r="M3830" s="2">
        <v>96</v>
      </c>
      <c r="N3830" s="2">
        <v>131</v>
      </c>
      <c r="O3830" s="2">
        <f>Ventas[[#This Row],[Cantidad]]*Ventas[[#This Row],[Costo unitario]]</f>
        <v>96</v>
      </c>
      <c r="P3830" s="2">
        <f>Ventas[[#This Row],[Cantidad]]*Ventas[[#This Row],[Precio unitario]]</f>
        <v>131</v>
      </c>
    </row>
    <row r="3831" spans="2:16" hidden="1" x14ac:dyDescent="0.3">
      <c r="B3831" s="1">
        <v>42264</v>
      </c>
      <c r="C3831">
        <v>2015</v>
      </c>
      <c r="D3831" t="s">
        <v>57</v>
      </c>
      <c r="E3831">
        <v>31</v>
      </c>
      <c r="F3831" t="s">
        <v>89</v>
      </c>
      <c r="G3831" t="s">
        <v>35</v>
      </c>
      <c r="H3831" t="s">
        <v>12</v>
      </c>
      <c r="I3831" s="16">
        <f>VLOOKUP(Ventas[[#This Row],[Estado]], Población[#All], 2, 0)</f>
        <v>2161000</v>
      </c>
      <c r="J3831" t="s">
        <v>61</v>
      </c>
      <c r="K3831" t="s">
        <v>64</v>
      </c>
      <c r="L3831">
        <v>1</v>
      </c>
      <c r="M3831" s="2">
        <v>34</v>
      </c>
      <c r="N3831" s="2">
        <v>37</v>
      </c>
      <c r="O3831" s="2">
        <f>Ventas[[#This Row],[Cantidad]]*Ventas[[#This Row],[Costo unitario]]</f>
        <v>34</v>
      </c>
      <c r="P3831" s="2">
        <f>Ventas[[#This Row],[Cantidad]]*Ventas[[#This Row],[Precio unitario]]</f>
        <v>37</v>
      </c>
    </row>
    <row r="3832" spans="2:16" hidden="1" x14ac:dyDescent="0.3">
      <c r="B3832" s="1">
        <v>42266</v>
      </c>
      <c r="C3832">
        <v>2015</v>
      </c>
      <c r="D3832" t="s">
        <v>57</v>
      </c>
      <c r="E3832">
        <v>31</v>
      </c>
      <c r="F3832" t="s">
        <v>89</v>
      </c>
      <c r="G3832" t="s">
        <v>35</v>
      </c>
      <c r="H3832" t="s">
        <v>12</v>
      </c>
      <c r="I3832" s="16">
        <f>VLOOKUP(Ventas[[#This Row],[Estado]], Población[#All], 2, 0)</f>
        <v>2161000</v>
      </c>
      <c r="J3832" t="s">
        <v>61</v>
      </c>
      <c r="K3832" t="s">
        <v>78</v>
      </c>
      <c r="L3832">
        <v>3</v>
      </c>
      <c r="M3832" s="2">
        <v>48.33</v>
      </c>
      <c r="N3832" s="2">
        <v>46</v>
      </c>
      <c r="O3832" s="2">
        <f>Ventas[[#This Row],[Cantidad]]*Ventas[[#This Row],[Costo unitario]]</f>
        <v>144.99</v>
      </c>
      <c r="P3832" s="2">
        <f>Ventas[[#This Row],[Cantidad]]*Ventas[[#This Row],[Precio unitario]]</f>
        <v>138</v>
      </c>
    </row>
    <row r="3833" spans="2:16" hidden="1" x14ac:dyDescent="0.3">
      <c r="B3833" s="1">
        <v>42266</v>
      </c>
      <c r="C3833">
        <v>2015</v>
      </c>
      <c r="D3833" t="s">
        <v>57</v>
      </c>
      <c r="E3833">
        <v>31</v>
      </c>
      <c r="F3833" t="s">
        <v>89</v>
      </c>
      <c r="G3833" t="s">
        <v>35</v>
      </c>
      <c r="H3833" t="s">
        <v>12</v>
      </c>
      <c r="I3833" s="16">
        <f>VLOOKUP(Ventas[[#This Row],[Estado]], Población[#All], 2, 0)</f>
        <v>2161000</v>
      </c>
      <c r="J3833" t="s">
        <v>62</v>
      </c>
      <c r="K3833" t="s">
        <v>70</v>
      </c>
      <c r="L3833">
        <v>1</v>
      </c>
      <c r="M3833" s="2">
        <v>540</v>
      </c>
      <c r="N3833" s="2">
        <v>818</v>
      </c>
      <c r="O3833" s="2">
        <f>Ventas[[#This Row],[Cantidad]]*Ventas[[#This Row],[Costo unitario]]</f>
        <v>540</v>
      </c>
      <c r="P3833" s="2">
        <f>Ventas[[#This Row],[Cantidad]]*Ventas[[#This Row],[Precio unitario]]</f>
        <v>818</v>
      </c>
    </row>
    <row r="3834" spans="2:16" hidden="1" x14ac:dyDescent="0.3">
      <c r="B3834" s="1">
        <v>42288</v>
      </c>
      <c r="C3834">
        <v>2015</v>
      </c>
      <c r="D3834" t="s">
        <v>58</v>
      </c>
      <c r="E3834">
        <v>31</v>
      </c>
      <c r="F3834" t="s">
        <v>89</v>
      </c>
      <c r="G3834" t="s">
        <v>35</v>
      </c>
      <c r="H3834" t="s">
        <v>12</v>
      </c>
      <c r="I3834" s="16">
        <f>VLOOKUP(Ventas[[#This Row],[Estado]], Población[#All], 2, 0)</f>
        <v>2161000</v>
      </c>
      <c r="J3834" t="s">
        <v>62</v>
      </c>
      <c r="K3834" t="s">
        <v>70</v>
      </c>
      <c r="L3834">
        <v>3</v>
      </c>
      <c r="M3834" s="2">
        <v>288</v>
      </c>
      <c r="N3834" s="2">
        <v>355</v>
      </c>
      <c r="O3834" s="2">
        <f>Ventas[[#This Row],[Cantidad]]*Ventas[[#This Row],[Costo unitario]]</f>
        <v>864</v>
      </c>
      <c r="P3834" s="2">
        <f>Ventas[[#This Row],[Cantidad]]*Ventas[[#This Row],[Precio unitario]]</f>
        <v>1065</v>
      </c>
    </row>
    <row r="3835" spans="2:16" hidden="1" x14ac:dyDescent="0.3">
      <c r="B3835" s="1">
        <v>42310</v>
      </c>
      <c r="C3835">
        <v>2015</v>
      </c>
      <c r="D3835" t="s">
        <v>59</v>
      </c>
      <c r="E3835">
        <v>31</v>
      </c>
      <c r="F3835" t="s">
        <v>89</v>
      </c>
      <c r="G3835" t="s">
        <v>35</v>
      </c>
      <c r="H3835" t="s">
        <v>12</v>
      </c>
      <c r="I3835" s="16">
        <f>VLOOKUP(Ventas[[#This Row],[Estado]], Población[#All], 2, 0)</f>
        <v>2161000</v>
      </c>
      <c r="J3835" t="s">
        <v>62</v>
      </c>
      <c r="K3835" t="s">
        <v>70</v>
      </c>
      <c r="L3835">
        <v>2</v>
      </c>
      <c r="M3835" s="2">
        <v>225</v>
      </c>
      <c r="N3835" s="2">
        <v>284</v>
      </c>
      <c r="O3835" s="2">
        <f>Ventas[[#This Row],[Cantidad]]*Ventas[[#This Row],[Costo unitario]]</f>
        <v>450</v>
      </c>
      <c r="P3835" s="2">
        <f>Ventas[[#This Row],[Cantidad]]*Ventas[[#This Row],[Precio unitario]]</f>
        <v>568</v>
      </c>
    </row>
    <row r="3836" spans="2:16" hidden="1" x14ac:dyDescent="0.3">
      <c r="B3836" s="1">
        <v>42329</v>
      </c>
      <c r="C3836">
        <v>2015</v>
      </c>
      <c r="D3836" t="s">
        <v>59</v>
      </c>
      <c r="E3836">
        <v>31</v>
      </c>
      <c r="F3836" t="s">
        <v>89</v>
      </c>
      <c r="G3836" t="s">
        <v>35</v>
      </c>
      <c r="H3836" t="s">
        <v>12</v>
      </c>
      <c r="I3836" s="16">
        <f>VLOOKUP(Ventas[[#This Row],[Estado]], Población[#All], 2, 0)</f>
        <v>2161000</v>
      </c>
      <c r="J3836" t="s">
        <v>61</v>
      </c>
      <c r="K3836" t="s">
        <v>64</v>
      </c>
      <c r="L3836">
        <v>3</v>
      </c>
      <c r="M3836" s="2">
        <v>14.67</v>
      </c>
      <c r="N3836" s="2">
        <v>20.333333</v>
      </c>
      <c r="O3836" s="2">
        <f>Ventas[[#This Row],[Cantidad]]*Ventas[[#This Row],[Costo unitario]]</f>
        <v>44.01</v>
      </c>
      <c r="P3836" s="2">
        <f>Ventas[[#This Row],[Cantidad]]*Ventas[[#This Row],[Precio unitario]]</f>
        <v>60.999999000000003</v>
      </c>
    </row>
    <row r="3837" spans="2:16" hidden="1" x14ac:dyDescent="0.3">
      <c r="B3837" s="1">
        <v>42329</v>
      </c>
      <c r="C3837">
        <v>2015</v>
      </c>
      <c r="D3837" t="s">
        <v>59</v>
      </c>
      <c r="E3837">
        <v>31</v>
      </c>
      <c r="F3837" t="s">
        <v>89</v>
      </c>
      <c r="G3837" t="s">
        <v>35</v>
      </c>
      <c r="H3837" t="s">
        <v>12</v>
      </c>
      <c r="I3837" s="16">
        <f>VLOOKUP(Ventas[[#This Row],[Estado]], Población[#All], 2, 0)</f>
        <v>2161000</v>
      </c>
      <c r="J3837" t="s">
        <v>61</v>
      </c>
      <c r="K3837" t="s">
        <v>64</v>
      </c>
      <c r="L3837">
        <v>2</v>
      </c>
      <c r="M3837" s="2">
        <v>342.5</v>
      </c>
      <c r="N3837" s="2">
        <v>243.5</v>
      </c>
      <c r="O3837" s="2">
        <f>Ventas[[#This Row],[Cantidad]]*Ventas[[#This Row],[Costo unitario]]</f>
        <v>685</v>
      </c>
      <c r="P3837" s="2">
        <f>Ventas[[#This Row],[Cantidad]]*Ventas[[#This Row],[Precio unitario]]</f>
        <v>487</v>
      </c>
    </row>
    <row r="3838" spans="2:16" hidden="1" x14ac:dyDescent="0.3">
      <c r="B3838" s="1">
        <v>42329</v>
      </c>
      <c r="C3838">
        <v>2015</v>
      </c>
      <c r="D3838" t="s">
        <v>59</v>
      </c>
      <c r="E3838">
        <v>31</v>
      </c>
      <c r="F3838" t="s">
        <v>89</v>
      </c>
      <c r="G3838" t="s">
        <v>35</v>
      </c>
      <c r="H3838" t="s">
        <v>12</v>
      </c>
      <c r="I3838" s="16">
        <f>VLOOKUP(Ventas[[#This Row],[Estado]], Población[#All], 2, 0)</f>
        <v>2161000</v>
      </c>
      <c r="J3838" t="s">
        <v>61</v>
      </c>
      <c r="K3838" t="s">
        <v>64</v>
      </c>
      <c r="L3838">
        <v>1</v>
      </c>
      <c r="M3838" s="2">
        <v>11</v>
      </c>
      <c r="N3838" s="2">
        <v>16</v>
      </c>
      <c r="O3838" s="2">
        <f>Ventas[[#This Row],[Cantidad]]*Ventas[[#This Row],[Costo unitario]]</f>
        <v>11</v>
      </c>
      <c r="P3838" s="2">
        <f>Ventas[[#This Row],[Cantidad]]*Ventas[[#This Row],[Precio unitario]]</f>
        <v>16</v>
      </c>
    </row>
    <row r="3839" spans="2:16" x14ac:dyDescent="0.3">
      <c r="B3839" s="1">
        <v>42484</v>
      </c>
      <c r="C3839">
        <v>2016</v>
      </c>
      <c r="D3839" t="s">
        <v>52</v>
      </c>
      <c r="E3839">
        <v>33</v>
      </c>
      <c r="F3839" t="s">
        <v>89</v>
      </c>
      <c r="G3839" t="s">
        <v>35</v>
      </c>
      <c r="H3839" t="s">
        <v>4</v>
      </c>
      <c r="I3839" s="16">
        <f>VLOOKUP(Ventas[[#This Row],[Estado]], Población[#All], 2, 0)</f>
        <v>1437000</v>
      </c>
      <c r="J3839" t="s">
        <v>63</v>
      </c>
      <c r="K3839" t="s">
        <v>67</v>
      </c>
      <c r="L3839">
        <v>3</v>
      </c>
      <c r="M3839" s="2">
        <v>773.33</v>
      </c>
      <c r="N3839" s="2">
        <v>1059.666667</v>
      </c>
      <c r="O3839" s="2">
        <f>Ventas[[#This Row],[Cantidad]]*Ventas[[#This Row],[Costo unitario]]</f>
        <v>2319.9900000000002</v>
      </c>
      <c r="P3839" s="2">
        <f>Ventas[[#This Row],[Cantidad]]*Ventas[[#This Row],[Precio unitario]]</f>
        <v>3179.0000009999999</v>
      </c>
    </row>
    <row r="3840" spans="2:16" x14ac:dyDescent="0.3">
      <c r="B3840" s="1">
        <v>42484</v>
      </c>
      <c r="C3840">
        <v>2016</v>
      </c>
      <c r="D3840" t="s">
        <v>52</v>
      </c>
      <c r="E3840">
        <v>33</v>
      </c>
      <c r="F3840" t="s">
        <v>89</v>
      </c>
      <c r="G3840" t="s">
        <v>35</v>
      </c>
      <c r="H3840" t="s">
        <v>4</v>
      </c>
      <c r="I3840" s="16">
        <f>VLOOKUP(Ventas[[#This Row],[Estado]], Población[#All], 2, 0)</f>
        <v>1437000</v>
      </c>
      <c r="J3840" t="s">
        <v>61</v>
      </c>
      <c r="K3840" t="s">
        <v>78</v>
      </c>
      <c r="L3840">
        <v>2</v>
      </c>
      <c r="M3840" s="2">
        <v>15</v>
      </c>
      <c r="N3840" s="2">
        <v>19</v>
      </c>
      <c r="O3840" s="2">
        <f>Ventas[[#This Row],[Cantidad]]*Ventas[[#This Row],[Costo unitario]]</f>
        <v>30</v>
      </c>
      <c r="P3840" s="2">
        <f>Ventas[[#This Row],[Cantidad]]*Ventas[[#This Row],[Precio unitario]]</f>
        <v>38</v>
      </c>
    </row>
    <row r="3841" spans="2:16" x14ac:dyDescent="0.3">
      <c r="B3841" s="1">
        <v>42484</v>
      </c>
      <c r="C3841">
        <v>2016</v>
      </c>
      <c r="D3841" t="s">
        <v>52</v>
      </c>
      <c r="E3841">
        <v>33</v>
      </c>
      <c r="F3841" t="s">
        <v>89</v>
      </c>
      <c r="G3841" t="s">
        <v>35</v>
      </c>
      <c r="H3841" t="s">
        <v>4</v>
      </c>
      <c r="I3841" s="16">
        <f>VLOOKUP(Ventas[[#This Row],[Estado]], Población[#All], 2, 0)</f>
        <v>1437000</v>
      </c>
      <c r="J3841" t="s">
        <v>61</v>
      </c>
      <c r="K3841" t="s">
        <v>78</v>
      </c>
      <c r="L3841">
        <v>1</v>
      </c>
      <c r="M3841" s="2">
        <v>110</v>
      </c>
      <c r="N3841" s="2">
        <v>96</v>
      </c>
      <c r="O3841" s="2">
        <f>Ventas[[#This Row],[Cantidad]]*Ventas[[#This Row],[Costo unitario]]</f>
        <v>110</v>
      </c>
      <c r="P3841" s="2">
        <f>Ventas[[#This Row],[Cantidad]]*Ventas[[#This Row],[Precio unitario]]</f>
        <v>96</v>
      </c>
    </row>
    <row r="3842" spans="2:16" x14ac:dyDescent="0.3">
      <c r="B3842" s="1">
        <v>42392</v>
      </c>
      <c r="C3842">
        <v>2016</v>
      </c>
      <c r="D3842" t="s">
        <v>49</v>
      </c>
      <c r="E3842">
        <v>33</v>
      </c>
      <c r="F3842" t="s">
        <v>90</v>
      </c>
      <c r="G3842" t="s">
        <v>37</v>
      </c>
      <c r="H3842" t="s">
        <v>6</v>
      </c>
      <c r="I3842" s="16">
        <f>VLOOKUP(Ventas[[#This Row],[Estado]], Población[#All], 2, 0)</f>
        <v>6266000</v>
      </c>
      <c r="J3842" t="s">
        <v>61</v>
      </c>
      <c r="K3842" t="s">
        <v>78</v>
      </c>
      <c r="L3842">
        <v>3</v>
      </c>
      <c r="M3842" s="2">
        <v>35</v>
      </c>
      <c r="N3842" s="2">
        <v>49.333333000000003</v>
      </c>
      <c r="O3842" s="2">
        <f>Ventas[[#This Row],[Cantidad]]*Ventas[[#This Row],[Costo unitario]]</f>
        <v>105</v>
      </c>
      <c r="P3842" s="2">
        <f>Ventas[[#This Row],[Cantidad]]*Ventas[[#This Row],[Precio unitario]]</f>
        <v>147.999999</v>
      </c>
    </row>
    <row r="3843" spans="2:16" x14ac:dyDescent="0.3">
      <c r="B3843" s="1">
        <v>42419</v>
      </c>
      <c r="C3843">
        <v>2016</v>
      </c>
      <c r="D3843" t="s">
        <v>50</v>
      </c>
      <c r="E3843">
        <v>33</v>
      </c>
      <c r="F3843" t="s">
        <v>90</v>
      </c>
      <c r="G3843" t="s">
        <v>37</v>
      </c>
      <c r="H3843" t="s">
        <v>6</v>
      </c>
      <c r="I3843" s="16">
        <f>VLOOKUP(Ventas[[#This Row],[Estado]], Población[#All], 2, 0)</f>
        <v>6266000</v>
      </c>
      <c r="J3843" t="s">
        <v>61</v>
      </c>
      <c r="K3843" t="s">
        <v>78</v>
      </c>
      <c r="L3843">
        <v>3</v>
      </c>
      <c r="M3843" s="2">
        <v>16.670000000000002</v>
      </c>
      <c r="N3843" s="2">
        <v>28</v>
      </c>
      <c r="O3843" s="2">
        <f>Ventas[[#This Row],[Cantidad]]*Ventas[[#This Row],[Costo unitario]]</f>
        <v>50.010000000000005</v>
      </c>
      <c r="P3843" s="2">
        <f>Ventas[[#This Row],[Cantidad]]*Ventas[[#This Row],[Precio unitario]]</f>
        <v>84</v>
      </c>
    </row>
    <row r="3844" spans="2:16" x14ac:dyDescent="0.3">
      <c r="B3844" s="1">
        <v>42419</v>
      </c>
      <c r="C3844">
        <v>2016</v>
      </c>
      <c r="D3844" t="s">
        <v>50</v>
      </c>
      <c r="E3844">
        <v>33</v>
      </c>
      <c r="F3844" t="s">
        <v>90</v>
      </c>
      <c r="G3844" t="s">
        <v>37</v>
      </c>
      <c r="H3844" t="s">
        <v>6</v>
      </c>
      <c r="I3844" s="16">
        <f>VLOOKUP(Ventas[[#This Row],[Estado]], Población[#All], 2, 0)</f>
        <v>6266000</v>
      </c>
      <c r="J3844" t="s">
        <v>61</v>
      </c>
      <c r="K3844" t="s">
        <v>78</v>
      </c>
      <c r="L3844">
        <v>1</v>
      </c>
      <c r="M3844" s="2">
        <v>10</v>
      </c>
      <c r="N3844" s="2">
        <v>15</v>
      </c>
      <c r="O3844" s="2">
        <f>Ventas[[#This Row],[Cantidad]]*Ventas[[#This Row],[Costo unitario]]</f>
        <v>10</v>
      </c>
      <c r="P3844" s="2">
        <f>Ventas[[#This Row],[Cantidad]]*Ventas[[#This Row],[Precio unitario]]</f>
        <v>15</v>
      </c>
    </row>
    <row r="3845" spans="2:16" hidden="1" x14ac:dyDescent="0.3">
      <c r="B3845" s="1">
        <v>42255</v>
      </c>
      <c r="C3845">
        <v>2015</v>
      </c>
      <c r="D3845" t="s">
        <v>57</v>
      </c>
      <c r="E3845">
        <v>33</v>
      </c>
      <c r="F3845" t="s">
        <v>90</v>
      </c>
      <c r="G3845" t="s">
        <v>37</v>
      </c>
      <c r="H3845" t="s">
        <v>6</v>
      </c>
      <c r="I3845" s="16">
        <f>VLOOKUP(Ventas[[#This Row],[Estado]], Población[#All], 2, 0)</f>
        <v>6266000</v>
      </c>
      <c r="J3845" t="s">
        <v>61</v>
      </c>
      <c r="K3845" t="s">
        <v>78</v>
      </c>
      <c r="L3845">
        <v>1</v>
      </c>
      <c r="M3845" s="2">
        <v>60</v>
      </c>
      <c r="N3845" s="2">
        <v>83</v>
      </c>
      <c r="O3845" s="2">
        <f>Ventas[[#This Row],[Cantidad]]*Ventas[[#This Row],[Costo unitario]]</f>
        <v>60</v>
      </c>
      <c r="P3845" s="2">
        <f>Ventas[[#This Row],[Cantidad]]*Ventas[[#This Row],[Precio unitario]]</f>
        <v>83</v>
      </c>
    </row>
    <row r="3846" spans="2:16" x14ac:dyDescent="0.3">
      <c r="B3846" s="1">
        <v>42407</v>
      </c>
      <c r="C3846">
        <v>2016</v>
      </c>
      <c r="D3846" t="s">
        <v>50</v>
      </c>
      <c r="E3846">
        <v>33</v>
      </c>
      <c r="F3846" t="s">
        <v>89</v>
      </c>
      <c r="G3846" t="s">
        <v>36</v>
      </c>
      <c r="H3846" t="s">
        <v>5</v>
      </c>
      <c r="I3846" s="16">
        <f>VLOOKUP(Ventas[[#This Row],[Estado]], Población[#All], 2, 0)</f>
        <v>55980000</v>
      </c>
      <c r="J3846" t="s">
        <v>62</v>
      </c>
      <c r="K3846" t="s">
        <v>73</v>
      </c>
      <c r="L3846">
        <v>1</v>
      </c>
      <c r="M3846" s="2">
        <v>144</v>
      </c>
      <c r="N3846" s="2">
        <v>200</v>
      </c>
      <c r="O3846" s="2">
        <f>Ventas[[#This Row],[Cantidad]]*Ventas[[#This Row],[Costo unitario]]</f>
        <v>144</v>
      </c>
      <c r="P3846" s="2">
        <f>Ventas[[#This Row],[Cantidad]]*Ventas[[#This Row],[Precio unitario]]</f>
        <v>200</v>
      </c>
    </row>
    <row r="3847" spans="2:16" x14ac:dyDescent="0.3">
      <c r="B3847" s="1">
        <v>42421</v>
      </c>
      <c r="C3847">
        <v>2016</v>
      </c>
      <c r="D3847" t="s">
        <v>50</v>
      </c>
      <c r="E3847">
        <v>33</v>
      </c>
      <c r="F3847" t="s">
        <v>89</v>
      </c>
      <c r="G3847" t="s">
        <v>36</v>
      </c>
      <c r="H3847" t="s">
        <v>5</v>
      </c>
      <c r="I3847" s="16">
        <f>VLOOKUP(Ventas[[#This Row],[Estado]], Población[#All], 2, 0)</f>
        <v>55980000</v>
      </c>
      <c r="J3847" t="s">
        <v>62</v>
      </c>
      <c r="K3847" t="s">
        <v>73</v>
      </c>
      <c r="L3847">
        <v>2</v>
      </c>
      <c r="M3847" s="2">
        <v>90</v>
      </c>
      <c r="N3847" s="2">
        <v>104.5</v>
      </c>
      <c r="O3847" s="2">
        <f>Ventas[[#This Row],[Cantidad]]*Ventas[[#This Row],[Costo unitario]]</f>
        <v>180</v>
      </c>
      <c r="P3847" s="2">
        <f>Ventas[[#This Row],[Cantidad]]*Ventas[[#This Row],[Precio unitario]]</f>
        <v>209</v>
      </c>
    </row>
    <row r="3848" spans="2:16" x14ac:dyDescent="0.3">
      <c r="B3848" s="1">
        <v>42421</v>
      </c>
      <c r="C3848">
        <v>2016</v>
      </c>
      <c r="D3848" t="s">
        <v>50</v>
      </c>
      <c r="E3848">
        <v>33</v>
      </c>
      <c r="F3848" t="s">
        <v>89</v>
      </c>
      <c r="G3848" t="s">
        <v>36</v>
      </c>
      <c r="H3848" t="s">
        <v>5</v>
      </c>
      <c r="I3848" s="16">
        <f>VLOOKUP(Ventas[[#This Row],[Estado]], Población[#All], 2, 0)</f>
        <v>55980000</v>
      </c>
      <c r="J3848" t="s">
        <v>61</v>
      </c>
      <c r="K3848" t="s">
        <v>68</v>
      </c>
      <c r="L3848">
        <v>3</v>
      </c>
      <c r="M3848" s="2">
        <v>212</v>
      </c>
      <c r="N3848" s="2">
        <v>274.33333299999998</v>
      </c>
      <c r="O3848" s="2">
        <f>Ventas[[#This Row],[Cantidad]]*Ventas[[#This Row],[Costo unitario]]</f>
        <v>636</v>
      </c>
      <c r="P3848" s="2">
        <f>Ventas[[#This Row],[Cantidad]]*Ventas[[#This Row],[Precio unitario]]</f>
        <v>822.99999899999989</v>
      </c>
    </row>
    <row r="3849" spans="2:16" x14ac:dyDescent="0.3">
      <c r="B3849" s="1">
        <v>42467</v>
      </c>
      <c r="C3849">
        <v>2016</v>
      </c>
      <c r="D3849" t="s">
        <v>52</v>
      </c>
      <c r="E3849">
        <v>33</v>
      </c>
      <c r="F3849" t="s">
        <v>89</v>
      </c>
      <c r="G3849" t="s">
        <v>36</v>
      </c>
      <c r="H3849" t="s">
        <v>5</v>
      </c>
      <c r="I3849" s="16">
        <f>VLOOKUP(Ventas[[#This Row],[Estado]], Población[#All], 2, 0)</f>
        <v>55980000</v>
      </c>
      <c r="J3849" t="s">
        <v>62</v>
      </c>
      <c r="K3849" t="s">
        <v>73</v>
      </c>
      <c r="L3849">
        <v>2</v>
      </c>
      <c r="M3849" s="2">
        <v>27</v>
      </c>
      <c r="N3849" s="2">
        <v>33</v>
      </c>
      <c r="O3849" s="2">
        <f>Ventas[[#This Row],[Cantidad]]*Ventas[[#This Row],[Costo unitario]]</f>
        <v>54</v>
      </c>
      <c r="P3849" s="2">
        <f>Ventas[[#This Row],[Cantidad]]*Ventas[[#This Row],[Precio unitario]]</f>
        <v>66</v>
      </c>
    </row>
    <row r="3850" spans="2:16" hidden="1" x14ac:dyDescent="0.3">
      <c r="B3850" s="1">
        <v>42253</v>
      </c>
      <c r="C3850">
        <v>2015</v>
      </c>
      <c r="D3850" t="s">
        <v>57</v>
      </c>
      <c r="E3850">
        <v>33</v>
      </c>
      <c r="F3850" t="s">
        <v>89</v>
      </c>
      <c r="G3850" t="s">
        <v>36</v>
      </c>
      <c r="H3850" t="s">
        <v>5</v>
      </c>
      <c r="I3850" s="16">
        <f>VLOOKUP(Ventas[[#This Row],[Estado]], Población[#All], 2, 0)</f>
        <v>55980000</v>
      </c>
      <c r="J3850" t="s">
        <v>62</v>
      </c>
      <c r="K3850" t="s">
        <v>73</v>
      </c>
      <c r="L3850">
        <v>1</v>
      </c>
      <c r="M3850" s="2">
        <v>171</v>
      </c>
      <c r="N3850" s="2">
        <v>210</v>
      </c>
      <c r="O3850" s="2">
        <f>Ventas[[#This Row],[Cantidad]]*Ventas[[#This Row],[Costo unitario]]</f>
        <v>171</v>
      </c>
      <c r="P3850" s="2">
        <f>Ventas[[#This Row],[Cantidad]]*Ventas[[#This Row],[Precio unitario]]</f>
        <v>210</v>
      </c>
    </row>
    <row r="3851" spans="2:16" hidden="1" x14ac:dyDescent="0.3">
      <c r="B3851" s="1">
        <v>42322</v>
      </c>
      <c r="C3851">
        <v>2015</v>
      </c>
      <c r="D3851" t="s">
        <v>59</v>
      </c>
      <c r="E3851">
        <v>33</v>
      </c>
      <c r="F3851" t="s">
        <v>89</v>
      </c>
      <c r="G3851" t="s">
        <v>36</v>
      </c>
      <c r="H3851" t="s">
        <v>5</v>
      </c>
      <c r="I3851" s="16">
        <f>VLOOKUP(Ventas[[#This Row],[Estado]], Población[#All], 2, 0)</f>
        <v>55980000</v>
      </c>
      <c r="J3851" t="s">
        <v>62</v>
      </c>
      <c r="K3851" t="s">
        <v>73</v>
      </c>
      <c r="L3851">
        <v>1</v>
      </c>
      <c r="M3851" s="2">
        <v>189</v>
      </c>
      <c r="N3851" s="2">
        <v>213</v>
      </c>
      <c r="O3851" s="2">
        <f>Ventas[[#This Row],[Cantidad]]*Ventas[[#This Row],[Costo unitario]]</f>
        <v>189</v>
      </c>
      <c r="P3851" s="2">
        <f>Ventas[[#This Row],[Cantidad]]*Ventas[[#This Row],[Precio unitario]]</f>
        <v>213</v>
      </c>
    </row>
    <row r="3852" spans="2:16" hidden="1" x14ac:dyDescent="0.3">
      <c r="B3852" s="1">
        <v>42338</v>
      </c>
      <c r="C3852">
        <v>2015</v>
      </c>
      <c r="D3852" t="s">
        <v>59</v>
      </c>
      <c r="E3852">
        <v>33</v>
      </c>
      <c r="F3852" t="s">
        <v>89</v>
      </c>
      <c r="G3852" t="s">
        <v>36</v>
      </c>
      <c r="H3852" t="s">
        <v>5</v>
      </c>
      <c r="I3852" s="16">
        <f>VLOOKUP(Ventas[[#This Row],[Estado]], Población[#All], 2, 0)</f>
        <v>55980000</v>
      </c>
      <c r="J3852" t="s">
        <v>62</v>
      </c>
      <c r="K3852" t="s">
        <v>73</v>
      </c>
      <c r="L3852">
        <v>1</v>
      </c>
      <c r="M3852" s="2">
        <v>180</v>
      </c>
      <c r="N3852" s="2">
        <v>190</v>
      </c>
      <c r="O3852" s="2">
        <f>Ventas[[#This Row],[Cantidad]]*Ventas[[#This Row],[Costo unitario]]</f>
        <v>180</v>
      </c>
      <c r="P3852" s="2">
        <f>Ventas[[#This Row],[Cantidad]]*Ventas[[#This Row],[Precio unitario]]</f>
        <v>190</v>
      </c>
    </row>
    <row r="3853" spans="2:16" hidden="1" x14ac:dyDescent="0.3">
      <c r="B3853" s="1">
        <v>42351</v>
      </c>
      <c r="C3853">
        <v>2015</v>
      </c>
      <c r="D3853" t="s">
        <v>60</v>
      </c>
      <c r="E3853">
        <v>33</v>
      </c>
      <c r="F3853" t="s">
        <v>89</v>
      </c>
      <c r="G3853" t="s">
        <v>36</v>
      </c>
      <c r="H3853" t="s">
        <v>5</v>
      </c>
      <c r="I3853" s="16">
        <f>VLOOKUP(Ventas[[#This Row],[Estado]], Población[#All], 2, 0)</f>
        <v>55980000</v>
      </c>
      <c r="J3853" t="s">
        <v>62</v>
      </c>
      <c r="K3853" t="s">
        <v>73</v>
      </c>
      <c r="L3853">
        <v>1</v>
      </c>
      <c r="M3853" s="2">
        <v>18</v>
      </c>
      <c r="N3853" s="2">
        <v>17</v>
      </c>
      <c r="O3853" s="2">
        <f>Ventas[[#This Row],[Cantidad]]*Ventas[[#This Row],[Costo unitario]]</f>
        <v>18</v>
      </c>
      <c r="P3853" s="2">
        <f>Ventas[[#This Row],[Cantidad]]*Ventas[[#This Row],[Precio unitario]]</f>
        <v>17</v>
      </c>
    </row>
    <row r="3854" spans="2:16" x14ac:dyDescent="0.3">
      <c r="B3854" s="1">
        <v>42428</v>
      </c>
      <c r="C3854">
        <v>2016</v>
      </c>
      <c r="D3854" t="s">
        <v>50</v>
      </c>
      <c r="E3854">
        <v>19</v>
      </c>
      <c r="F3854" t="s">
        <v>89</v>
      </c>
      <c r="G3854" t="s">
        <v>37</v>
      </c>
      <c r="H3854" t="s">
        <v>7</v>
      </c>
      <c r="I3854" s="16">
        <f>VLOOKUP(Ventas[[#This Row],[Estado]], Población[#All], 2, 0)</f>
        <v>1841000</v>
      </c>
      <c r="J3854" t="s">
        <v>63</v>
      </c>
      <c r="K3854" t="s">
        <v>67</v>
      </c>
      <c r="L3854">
        <v>3</v>
      </c>
      <c r="M3854" s="2">
        <v>765</v>
      </c>
      <c r="N3854" s="2">
        <v>902.33333300000004</v>
      </c>
      <c r="O3854" s="2">
        <f>Ventas[[#This Row],[Cantidad]]*Ventas[[#This Row],[Costo unitario]]</f>
        <v>2295</v>
      </c>
      <c r="P3854" s="2">
        <f>Ventas[[#This Row],[Cantidad]]*Ventas[[#This Row],[Precio unitario]]</f>
        <v>2706.9999990000001</v>
      </c>
    </row>
    <row r="3855" spans="2:16" x14ac:dyDescent="0.3">
      <c r="B3855" s="1">
        <v>42428</v>
      </c>
      <c r="C3855">
        <v>2016</v>
      </c>
      <c r="D3855" t="s">
        <v>50</v>
      </c>
      <c r="E3855">
        <v>19</v>
      </c>
      <c r="F3855" t="s">
        <v>89</v>
      </c>
      <c r="G3855" t="s">
        <v>37</v>
      </c>
      <c r="H3855" t="s">
        <v>7</v>
      </c>
      <c r="I3855" s="16">
        <f>VLOOKUP(Ventas[[#This Row],[Estado]], Población[#All], 2, 0)</f>
        <v>1841000</v>
      </c>
      <c r="J3855" t="s">
        <v>61</v>
      </c>
      <c r="K3855" t="s">
        <v>66</v>
      </c>
      <c r="L3855">
        <v>3</v>
      </c>
      <c r="M3855" s="2">
        <v>23.33</v>
      </c>
      <c r="N3855" s="2">
        <v>37</v>
      </c>
      <c r="O3855" s="2">
        <f>Ventas[[#This Row],[Cantidad]]*Ventas[[#This Row],[Costo unitario]]</f>
        <v>69.989999999999995</v>
      </c>
      <c r="P3855" s="2">
        <f>Ventas[[#This Row],[Cantidad]]*Ventas[[#This Row],[Precio unitario]]</f>
        <v>111</v>
      </c>
    </row>
    <row r="3856" spans="2:16" hidden="1" x14ac:dyDescent="0.3">
      <c r="B3856" s="1">
        <v>42080</v>
      </c>
      <c r="C3856">
        <v>2015</v>
      </c>
      <c r="D3856" t="s">
        <v>51</v>
      </c>
      <c r="E3856">
        <v>19</v>
      </c>
      <c r="F3856" t="s">
        <v>89</v>
      </c>
      <c r="G3856" t="s">
        <v>37</v>
      </c>
      <c r="H3856" t="s">
        <v>7</v>
      </c>
      <c r="I3856" s="16">
        <f>VLOOKUP(Ventas[[#This Row],[Estado]], Población[#All], 2, 0)</f>
        <v>1841000</v>
      </c>
      <c r="J3856" t="s">
        <v>63</v>
      </c>
      <c r="K3856" t="s">
        <v>67</v>
      </c>
      <c r="L3856">
        <v>1</v>
      </c>
      <c r="M3856" s="2">
        <v>2049</v>
      </c>
      <c r="N3856" s="2">
        <v>2465</v>
      </c>
      <c r="O3856" s="2">
        <f>Ventas[[#This Row],[Cantidad]]*Ventas[[#This Row],[Costo unitario]]</f>
        <v>2049</v>
      </c>
      <c r="P3856" s="2">
        <f>Ventas[[#This Row],[Cantidad]]*Ventas[[#This Row],[Precio unitario]]</f>
        <v>2465</v>
      </c>
    </row>
    <row r="3857" spans="2:16" x14ac:dyDescent="0.3">
      <c r="B3857" s="1">
        <v>42441</v>
      </c>
      <c r="C3857">
        <v>2016</v>
      </c>
      <c r="D3857" t="s">
        <v>51</v>
      </c>
      <c r="E3857">
        <v>18</v>
      </c>
      <c r="F3857" t="s">
        <v>90</v>
      </c>
      <c r="G3857" t="s">
        <v>37</v>
      </c>
      <c r="H3857" t="s">
        <v>10</v>
      </c>
      <c r="I3857" s="16">
        <f>VLOOKUP(Ventas[[#This Row],[Estado]], Población[#All], 2, 0)</f>
        <v>17930000</v>
      </c>
      <c r="J3857" t="s">
        <v>63</v>
      </c>
      <c r="K3857" t="s">
        <v>67</v>
      </c>
      <c r="L3857">
        <v>3</v>
      </c>
      <c r="M3857" s="2">
        <v>765</v>
      </c>
      <c r="N3857" s="2">
        <v>1020.333333</v>
      </c>
      <c r="O3857" s="2">
        <f>Ventas[[#This Row],[Cantidad]]*Ventas[[#This Row],[Costo unitario]]</f>
        <v>2295</v>
      </c>
      <c r="P3857" s="2">
        <f>Ventas[[#This Row],[Cantidad]]*Ventas[[#This Row],[Precio unitario]]</f>
        <v>3060.9999990000001</v>
      </c>
    </row>
    <row r="3858" spans="2:16" x14ac:dyDescent="0.3">
      <c r="B3858" s="1">
        <v>42441</v>
      </c>
      <c r="C3858">
        <v>2016</v>
      </c>
      <c r="D3858" t="s">
        <v>51</v>
      </c>
      <c r="E3858">
        <v>18</v>
      </c>
      <c r="F3858" t="s">
        <v>90</v>
      </c>
      <c r="G3858" t="s">
        <v>37</v>
      </c>
      <c r="H3858" t="s">
        <v>10</v>
      </c>
      <c r="I3858" s="16">
        <f>VLOOKUP(Ventas[[#This Row],[Estado]], Población[#All], 2, 0)</f>
        <v>17930000</v>
      </c>
      <c r="J3858" t="s">
        <v>61</v>
      </c>
      <c r="K3858" t="s">
        <v>78</v>
      </c>
      <c r="L3858">
        <v>2</v>
      </c>
      <c r="M3858" s="2">
        <v>140</v>
      </c>
      <c r="N3858" s="2">
        <v>204.5</v>
      </c>
      <c r="O3858" s="2">
        <f>Ventas[[#This Row],[Cantidad]]*Ventas[[#This Row],[Costo unitario]]</f>
        <v>280</v>
      </c>
      <c r="P3858" s="2">
        <f>Ventas[[#This Row],[Cantidad]]*Ventas[[#This Row],[Precio unitario]]</f>
        <v>409</v>
      </c>
    </row>
    <row r="3859" spans="2:16" x14ac:dyDescent="0.3">
      <c r="B3859" s="1">
        <v>42441</v>
      </c>
      <c r="C3859">
        <v>2016</v>
      </c>
      <c r="D3859" t="s">
        <v>51</v>
      </c>
      <c r="E3859">
        <v>18</v>
      </c>
      <c r="F3859" t="s">
        <v>90</v>
      </c>
      <c r="G3859" t="s">
        <v>37</v>
      </c>
      <c r="H3859" t="s">
        <v>10</v>
      </c>
      <c r="I3859" s="16">
        <f>VLOOKUP(Ventas[[#This Row],[Estado]], Población[#All], 2, 0)</f>
        <v>17930000</v>
      </c>
      <c r="J3859" t="s">
        <v>61</v>
      </c>
      <c r="K3859" t="s">
        <v>78</v>
      </c>
      <c r="L3859">
        <v>3</v>
      </c>
      <c r="M3859" s="2">
        <v>43.33</v>
      </c>
      <c r="N3859" s="2">
        <v>69.666667000000004</v>
      </c>
      <c r="O3859" s="2">
        <f>Ventas[[#This Row],[Cantidad]]*Ventas[[#This Row],[Costo unitario]]</f>
        <v>129.99</v>
      </c>
      <c r="P3859" s="2">
        <f>Ventas[[#This Row],[Cantidad]]*Ventas[[#This Row],[Precio unitario]]</f>
        <v>209.000001</v>
      </c>
    </row>
    <row r="3860" spans="2:16" x14ac:dyDescent="0.3">
      <c r="B3860" s="1">
        <v>42441</v>
      </c>
      <c r="C3860">
        <v>2016</v>
      </c>
      <c r="D3860" t="s">
        <v>51</v>
      </c>
      <c r="E3860">
        <v>18</v>
      </c>
      <c r="F3860" t="s">
        <v>90</v>
      </c>
      <c r="G3860" t="s">
        <v>37</v>
      </c>
      <c r="H3860" t="s">
        <v>10</v>
      </c>
      <c r="I3860" s="16">
        <f>VLOOKUP(Ventas[[#This Row],[Estado]], Población[#All], 2, 0)</f>
        <v>17930000</v>
      </c>
      <c r="J3860" t="s">
        <v>61</v>
      </c>
      <c r="K3860" t="s">
        <v>66</v>
      </c>
      <c r="L3860">
        <v>3</v>
      </c>
      <c r="M3860" s="2">
        <v>256.67</v>
      </c>
      <c r="N3860" s="2">
        <v>384.33333299999998</v>
      </c>
      <c r="O3860" s="2">
        <f>Ventas[[#This Row],[Cantidad]]*Ventas[[#This Row],[Costo unitario]]</f>
        <v>770.01</v>
      </c>
      <c r="P3860" s="2">
        <f>Ventas[[#This Row],[Cantidad]]*Ventas[[#This Row],[Precio unitario]]</f>
        <v>1152.9999989999999</v>
      </c>
    </row>
    <row r="3861" spans="2:16" hidden="1" x14ac:dyDescent="0.3">
      <c r="B3861" s="1">
        <v>42095</v>
      </c>
      <c r="C3861">
        <v>2015</v>
      </c>
      <c r="D3861" t="s">
        <v>52</v>
      </c>
      <c r="E3861">
        <v>18</v>
      </c>
      <c r="F3861" t="s">
        <v>90</v>
      </c>
      <c r="G3861" t="s">
        <v>37</v>
      </c>
      <c r="H3861" t="s">
        <v>10</v>
      </c>
      <c r="I3861" s="16">
        <f>VLOOKUP(Ventas[[#This Row],[Estado]], Población[#All], 2, 0)</f>
        <v>17930000</v>
      </c>
      <c r="J3861" t="s">
        <v>63</v>
      </c>
      <c r="K3861" t="s">
        <v>67</v>
      </c>
      <c r="L3861">
        <v>2</v>
      </c>
      <c r="M3861" s="2">
        <v>1035.5</v>
      </c>
      <c r="N3861" s="2">
        <v>1162.5</v>
      </c>
      <c r="O3861" s="2">
        <f>Ventas[[#This Row],[Cantidad]]*Ventas[[#This Row],[Costo unitario]]</f>
        <v>2071</v>
      </c>
      <c r="P3861" s="2">
        <f>Ventas[[#This Row],[Cantidad]]*Ventas[[#This Row],[Precio unitario]]</f>
        <v>2325</v>
      </c>
    </row>
    <row r="3862" spans="2:16" x14ac:dyDescent="0.3">
      <c r="B3862" s="1">
        <v>42378</v>
      </c>
      <c r="C3862">
        <v>2016</v>
      </c>
      <c r="D3862" t="s">
        <v>49</v>
      </c>
      <c r="E3862">
        <v>34</v>
      </c>
      <c r="F3862" t="s">
        <v>90</v>
      </c>
      <c r="G3862" t="s">
        <v>36</v>
      </c>
      <c r="H3862" t="s">
        <v>5</v>
      </c>
      <c r="I3862" s="16">
        <f>VLOOKUP(Ventas[[#This Row],[Estado]], Población[#All], 2, 0)</f>
        <v>55980000</v>
      </c>
      <c r="J3862" t="s">
        <v>62</v>
      </c>
      <c r="K3862" t="s">
        <v>29</v>
      </c>
      <c r="L3862">
        <v>3</v>
      </c>
      <c r="M3862" s="2">
        <v>676.67</v>
      </c>
      <c r="N3862" s="2">
        <v>920.33333300000004</v>
      </c>
      <c r="O3862" s="2">
        <f>Ventas[[#This Row],[Cantidad]]*Ventas[[#This Row],[Costo unitario]]</f>
        <v>2030.0099999999998</v>
      </c>
      <c r="P3862" s="2">
        <f>Ventas[[#This Row],[Cantidad]]*Ventas[[#This Row],[Precio unitario]]</f>
        <v>2760.9999990000001</v>
      </c>
    </row>
    <row r="3863" spans="2:16" hidden="1" x14ac:dyDescent="0.3">
      <c r="B3863" s="1">
        <v>42231</v>
      </c>
      <c r="C3863">
        <v>2015</v>
      </c>
      <c r="D3863" t="s">
        <v>56</v>
      </c>
      <c r="E3863">
        <v>34</v>
      </c>
      <c r="F3863" t="s">
        <v>90</v>
      </c>
      <c r="G3863" t="s">
        <v>36</v>
      </c>
      <c r="H3863" t="s">
        <v>5</v>
      </c>
      <c r="I3863" s="16">
        <f>VLOOKUP(Ventas[[#This Row],[Estado]], Población[#All], 2, 0)</f>
        <v>55980000</v>
      </c>
      <c r="J3863" t="s">
        <v>62</v>
      </c>
      <c r="K3863" t="s">
        <v>29</v>
      </c>
      <c r="L3863">
        <v>2</v>
      </c>
      <c r="M3863" s="2">
        <v>805</v>
      </c>
      <c r="N3863" s="2">
        <v>914</v>
      </c>
      <c r="O3863" s="2">
        <f>Ventas[[#This Row],[Cantidad]]*Ventas[[#This Row],[Costo unitario]]</f>
        <v>1610</v>
      </c>
      <c r="P3863" s="2">
        <f>Ventas[[#This Row],[Cantidad]]*Ventas[[#This Row],[Precio unitario]]</f>
        <v>1828</v>
      </c>
    </row>
    <row r="3864" spans="2:16" hidden="1" x14ac:dyDescent="0.3">
      <c r="B3864" s="1">
        <v>42250</v>
      </c>
      <c r="C3864">
        <v>2015</v>
      </c>
      <c r="D3864" t="s">
        <v>57</v>
      </c>
      <c r="E3864">
        <v>34</v>
      </c>
      <c r="F3864" t="s">
        <v>90</v>
      </c>
      <c r="G3864" t="s">
        <v>36</v>
      </c>
      <c r="H3864" t="s">
        <v>5</v>
      </c>
      <c r="I3864" s="16">
        <f>VLOOKUP(Ventas[[#This Row],[Estado]], Población[#All], 2, 0)</f>
        <v>55980000</v>
      </c>
      <c r="J3864" t="s">
        <v>62</v>
      </c>
      <c r="K3864" t="s">
        <v>29</v>
      </c>
      <c r="L3864">
        <v>2</v>
      </c>
      <c r="M3864" s="2">
        <v>805</v>
      </c>
      <c r="N3864" s="2">
        <v>902</v>
      </c>
      <c r="O3864" s="2">
        <f>Ventas[[#This Row],[Cantidad]]*Ventas[[#This Row],[Costo unitario]]</f>
        <v>1610</v>
      </c>
      <c r="P3864" s="2">
        <f>Ventas[[#This Row],[Cantidad]]*Ventas[[#This Row],[Precio unitario]]</f>
        <v>1804</v>
      </c>
    </row>
    <row r="3865" spans="2:16" hidden="1" x14ac:dyDescent="0.3">
      <c r="B3865" s="1">
        <v>42301</v>
      </c>
      <c r="C3865">
        <v>2015</v>
      </c>
      <c r="D3865" t="s">
        <v>58</v>
      </c>
      <c r="E3865">
        <v>34</v>
      </c>
      <c r="F3865" t="s">
        <v>90</v>
      </c>
      <c r="G3865" t="s">
        <v>36</v>
      </c>
      <c r="H3865" t="s">
        <v>5</v>
      </c>
      <c r="I3865" s="16">
        <f>VLOOKUP(Ventas[[#This Row],[Estado]], Población[#All], 2, 0)</f>
        <v>55980000</v>
      </c>
      <c r="J3865" t="s">
        <v>62</v>
      </c>
      <c r="K3865" t="s">
        <v>29</v>
      </c>
      <c r="L3865">
        <v>1</v>
      </c>
      <c r="M3865" s="2">
        <v>140</v>
      </c>
      <c r="N3865" s="2">
        <v>165</v>
      </c>
      <c r="O3865" s="2">
        <f>Ventas[[#This Row],[Cantidad]]*Ventas[[#This Row],[Costo unitario]]</f>
        <v>140</v>
      </c>
      <c r="P3865" s="2">
        <f>Ventas[[#This Row],[Cantidad]]*Ventas[[#This Row],[Precio unitario]]</f>
        <v>165</v>
      </c>
    </row>
    <row r="3866" spans="2:16" hidden="1" x14ac:dyDescent="0.3">
      <c r="B3866" s="1">
        <v>42340</v>
      </c>
      <c r="C3866">
        <v>2015</v>
      </c>
      <c r="D3866" t="s">
        <v>60</v>
      </c>
      <c r="E3866">
        <v>35</v>
      </c>
      <c r="F3866" t="s">
        <v>89</v>
      </c>
      <c r="G3866" t="s">
        <v>36</v>
      </c>
      <c r="H3866" t="s">
        <v>5</v>
      </c>
      <c r="I3866" s="16">
        <f>VLOOKUP(Ventas[[#This Row],[Estado]], Población[#All], 2, 0)</f>
        <v>55980000</v>
      </c>
      <c r="J3866" t="s">
        <v>62</v>
      </c>
      <c r="K3866" t="s">
        <v>29</v>
      </c>
      <c r="L3866">
        <v>1</v>
      </c>
      <c r="M3866" s="2">
        <v>2030</v>
      </c>
      <c r="N3866" s="2">
        <v>2312</v>
      </c>
      <c r="O3866" s="2">
        <f>Ventas[[#This Row],[Cantidad]]*Ventas[[#This Row],[Costo unitario]]</f>
        <v>2030</v>
      </c>
      <c r="P3866" s="2">
        <f>Ventas[[#This Row],[Cantidad]]*Ventas[[#This Row],[Precio unitario]]</f>
        <v>2312</v>
      </c>
    </row>
    <row r="3867" spans="2:16" x14ac:dyDescent="0.3">
      <c r="B3867" s="1">
        <v>42452</v>
      </c>
      <c r="C3867">
        <v>2016</v>
      </c>
      <c r="D3867" t="s">
        <v>51</v>
      </c>
      <c r="E3867">
        <v>35</v>
      </c>
      <c r="F3867" t="s">
        <v>90</v>
      </c>
      <c r="G3867" t="s">
        <v>35</v>
      </c>
      <c r="H3867" t="s">
        <v>17</v>
      </c>
      <c r="I3867" s="16">
        <f>VLOOKUP(Ventas[[#This Row],[Estado]], Población[#All], 2, 0)</f>
        <v>1422000</v>
      </c>
      <c r="J3867" t="s">
        <v>63</v>
      </c>
      <c r="K3867" t="s">
        <v>77</v>
      </c>
      <c r="L3867">
        <v>1</v>
      </c>
      <c r="M3867" s="2">
        <v>540</v>
      </c>
      <c r="N3867" s="2">
        <v>637</v>
      </c>
      <c r="O3867" s="2">
        <f>Ventas[[#This Row],[Cantidad]]*Ventas[[#This Row],[Costo unitario]]</f>
        <v>540</v>
      </c>
      <c r="P3867" s="2">
        <f>Ventas[[#This Row],[Cantidad]]*Ventas[[#This Row],[Precio unitario]]</f>
        <v>637</v>
      </c>
    </row>
    <row r="3868" spans="2:16" x14ac:dyDescent="0.3">
      <c r="B3868" s="1">
        <v>42452</v>
      </c>
      <c r="C3868">
        <v>2016</v>
      </c>
      <c r="D3868" t="s">
        <v>51</v>
      </c>
      <c r="E3868">
        <v>35</v>
      </c>
      <c r="F3868" t="s">
        <v>90</v>
      </c>
      <c r="G3868" t="s">
        <v>35</v>
      </c>
      <c r="H3868" t="s">
        <v>17</v>
      </c>
      <c r="I3868" s="16">
        <f>VLOOKUP(Ventas[[#This Row],[Estado]], Población[#All], 2, 0)</f>
        <v>1422000</v>
      </c>
      <c r="J3868" t="s">
        <v>61</v>
      </c>
      <c r="K3868" t="s">
        <v>64</v>
      </c>
      <c r="L3868">
        <v>1</v>
      </c>
      <c r="M3868" s="2">
        <v>8</v>
      </c>
      <c r="N3868" s="2">
        <v>9</v>
      </c>
      <c r="O3868" s="2">
        <f>Ventas[[#This Row],[Cantidad]]*Ventas[[#This Row],[Costo unitario]]</f>
        <v>8</v>
      </c>
      <c r="P3868" s="2">
        <f>Ventas[[#This Row],[Cantidad]]*Ventas[[#This Row],[Precio unitario]]</f>
        <v>9</v>
      </c>
    </row>
    <row r="3869" spans="2:16" x14ac:dyDescent="0.3">
      <c r="B3869" s="1">
        <v>42452</v>
      </c>
      <c r="C3869">
        <v>2016</v>
      </c>
      <c r="D3869" t="s">
        <v>51</v>
      </c>
      <c r="E3869">
        <v>35</v>
      </c>
      <c r="F3869" t="s">
        <v>90</v>
      </c>
      <c r="G3869" t="s">
        <v>35</v>
      </c>
      <c r="H3869" t="s">
        <v>17</v>
      </c>
      <c r="I3869" s="16">
        <f>VLOOKUP(Ventas[[#This Row],[Estado]], Población[#All], 2, 0)</f>
        <v>1422000</v>
      </c>
      <c r="J3869" t="s">
        <v>61</v>
      </c>
      <c r="K3869" t="s">
        <v>64</v>
      </c>
      <c r="L3869">
        <v>1</v>
      </c>
      <c r="M3869" s="2">
        <v>537</v>
      </c>
      <c r="N3869" s="2">
        <v>610</v>
      </c>
      <c r="O3869" s="2">
        <f>Ventas[[#This Row],[Cantidad]]*Ventas[[#This Row],[Costo unitario]]</f>
        <v>537</v>
      </c>
      <c r="P3869" s="2">
        <f>Ventas[[#This Row],[Cantidad]]*Ventas[[#This Row],[Precio unitario]]</f>
        <v>610</v>
      </c>
    </row>
    <row r="3870" spans="2:16" x14ac:dyDescent="0.3">
      <c r="B3870" s="1">
        <v>42452</v>
      </c>
      <c r="C3870">
        <v>2016</v>
      </c>
      <c r="D3870" t="s">
        <v>51</v>
      </c>
      <c r="E3870">
        <v>35</v>
      </c>
      <c r="F3870" t="s">
        <v>90</v>
      </c>
      <c r="G3870" t="s">
        <v>35</v>
      </c>
      <c r="H3870" t="s">
        <v>17</v>
      </c>
      <c r="I3870" s="16">
        <f>VLOOKUP(Ventas[[#This Row],[Estado]], Población[#All], 2, 0)</f>
        <v>1422000</v>
      </c>
      <c r="J3870" t="s">
        <v>61</v>
      </c>
      <c r="K3870" t="s">
        <v>64</v>
      </c>
      <c r="L3870">
        <v>3</v>
      </c>
      <c r="M3870" s="2">
        <v>19</v>
      </c>
      <c r="N3870" s="2">
        <v>21.333333</v>
      </c>
      <c r="O3870" s="2">
        <f>Ventas[[#This Row],[Cantidad]]*Ventas[[#This Row],[Costo unitario]]</f>
        <v>57</v>
      </c>
      <c r="P3870" s="2">
        <f>Ventas[[#This Row],[Cantidad]]*Ventas[[#This Row],[Precio unitario]]</f>
        <v>63.999999000000003</v>
      </c>
    </row>
    <row r="3871" spans="2:16" hidden="1" x14ac:dyDescent="0.3">
      <c r="B3871" s="1">
        <v>42256</v>
      </c>
      <c r="C3871">
        <v>2015</v>
      </c>
      <c r="D3871" t="s">
        <v>57</v>
      </c>
      <c r="E3871">
        <v>35</v>
      </c>
      <c r="F3871" t="s">
        <v>90</v>
      </c>
      <c r="G3871" t="s">
        <v>35</v>
      </c>
      <c r="H3871" t="s">
        <v>17</v>
      </c>
      <c r="I3871" s="16">
        <f>VLOOKUP(Ventas[[#This Row],[Estado]], Población[#All], 2, 0)</f>
        <v>1422000</v>
      </c>
      <c r="J3871" t="s">
        <v>63</v>
      </c>
      <c r="K3871" t="s">
        <v>67</v>
      </c>
      <c r="L3871">
        <v>3</v>
      </c>
      <c r="M3871" s="2">
        <v>765</v>
      </c>
      <c r="N3871" s="2">
        <v>707.33333300000004</v>
      </c>
      <c r="O3871" s="2">
        <f>Ventas[[#This Row],[Cantidad]]*Ventas[[#This Row],[Costo unitario]]</f>
        <v>2295</v>
      </c>
      <c r="P3871" s="2">
        <f>Ventas[[#This Row],[Cantidad]]*Ventas[[#This Row],[Precio unitario]]</f>
        <v>2121.9999990000001</v>
      </c>
    </row>
    <row r="3872" spans="2:16" hidden="1" x14ac:dyDescent="0.3">
      <c r="B3872" s="1">
        <v>42368</v>
      </c>
      <c r="C3872">
        <v>2015</v>
      </c>
      <c r="D3872" t="s">
        <v>60</v>
      </c>
      <c r="E3872">
        <v>19</v>
      </c>
      <c r="F3872" t="s">
        <v>90</v>
      </c>
      <c r="G3872" t="s">
        <v>35</v>
      </c>
      <c r="H3872" t="s">
        <v>12</v>
      </c>
      <c r="I3872" s="16">
        <f>VLOOKUP(Ventas[[#This Row],[Estado]], Población[#All], 2, 0)</f>
        <v>2161000</v>
      </c>
      <c r="J3872" t="s">
        <v>62</v>
      </c>
      <c r="K3872" t="s">
        <v>73</v>
      </c>
      <c r="L3872">
        <v>2</v>
      </c>
      <c r="M3872" s="2">
        <v>81</v>
      </c>
      <c r="N3872" s="2">
        <v>72</v>
      </c>
      <c r="O3872" s="2">
        <f>Ventas[[#This Row],[Cantidad]]*Ventas[[#This Row],[Costo unitario]]</f>
        <v>162</v>
      </c>
      <c r="P3872" s="2">
        <f>Ventas[[#This Row],[Cantidad]]*Ventas[[#This Row],[Precio unitario]]</f>
        <v>144</v>
      </c>
    </row>
    <row r="3873" spans="2:16" hidden="1" x14ac:dyDescent="0.3">
      <c r="B3873" s="1">
        <v>42271</v>
      </c>
      <c r="C3873">
        <v>2015</v>
      </c>
      <c r="D3873" t="s">
        <v>57</v>
      </c>
      <c r="E3873">
        <v>19</v>
      </c>
      <c r="F3873" t="s">
        <v>89</v>
      </c>
      <c r="G3873" t="s">
        <v>37</v>
      </c>
      <c r="H3873" t="s">
        <v>9</v>
      </c>
      <c r="I3873" s="16">
        <f>VLOOKUP(Ventas[[#This Row],[Estado]], Población[#All], 2, 0)</f>
        <v>990509</v>
      </c>
      <c r="J3873" t="s">
        <v>62</v>
      </c>
      <c r="K3873" t="s">
        <v>73</v>
      </c>
      <c r="L3873">
        <v>3</v>
      </c>
      <c r="M3873" s="2">
        <v>48</v>
      </c>
      <c r="N3873" s="2">
        <v>68.333332999999996</v>
      </c>
      <c r="O3873" s="2">
        <f>Ventas[[#This Row],[Cantidad]]*Ventas[[#This Row],[Costo unitario]]</f>
        <v>144</v>
      </c>
      <c r="P3873" s="2">
        <f>Ventas[[#This Row],[Cantidad]]*Ventas[[#This Row],[Precio unitario]]</f>
        <v>204.999999</v>
      </c>
    </row>
    <row r="3874" spans="2:16" hidden="1" x14ac:dyDescent="0.3">
      <c r="B3874" s="1">
        <v>42357</v>
      </c>
      <c r="C3874">
        <v>2015</v>
      </c>
      <c r="D3874" t="s">
        <v>60</v>
      </c>
      <c r="E3874">
        <v>19</v>
      </c>
      <c r="F3874" t="s">
        <v>90</v>
      </c>
      <c r="G3874" t="s">
        <v>36</v>
      </c>
      <c r="H3874" t="s">
        <v>5</v>
      </c>
      <c r="I3874" s="16">
        <f>VLOOKUP(Ventas[[#This Row],[Estado]], Población[#All], 2, 0)</f>
        <v>55980000</v>
      </c>
      <c r="J3874" t="s">
        <v>61</v>
      </c>
      <c r="K3874" t="s">
        <v>68</v>
      </c>
      <c r="L3874">
        <v>2</v>
      </c>
      <c r="M3874" s="2">
        <v>715.5</v>
      </c>
      <c r="N3874" s="2">
        <v>737.5</v>
      </c>
      <c r="O3874" s="2">
        <f>Ventas[[#This Row],[Cantidad]]*Ventas[[#This Row],[Costo unitario]]</f>
        <v>1431</v>
      </c>
      <c r="P3874" s="2">
        <f>Ventas[[#This Row],[Cantidad]]*Ventas[[#This Row],[Precio unitario]]</f>
        <v>1475</v>
      </c>
    </row>
    <row r="3875" spans="2:16" hidden="1" x14ac:dyDescent="0.3">
      <c r="B3875" s="1">
        <v>42234</v>
      </c>
      <c r="C3875">
        <v>2015</v>
      </c>
      <c r="D3875" t="s">
        <v>56</v>
      </c>
      <c r="E3875">
        <v>20</v>
      </c>
      <c r="F3875" t="s">
        <v>89</v>
      </c>
      <c r="G3875" t="s">
        <v>35</v>
      </c>
      <c r="H3875" t="s">
        <v>12</v>
      </c>
      <c r="I3875" s="16">
        <f>VLOOKUP(Ventas[[#This Row],[Estado]], Población[#All], 2, 0)</f>
        <v>2161000</v>
      </c>
      <c r="J3875" t="s">
        <v>62</v>
      </c>
      <c r="K3875" t="s">
        <v>73</v>
      </c>
      <c r="L3875">
        <v>3</v>
      </c>
      <c r="M3875" s="2">
        <v>51</v>
      </c>
      <c r="N3875" s="2">
        <v>53.333333000000003</v>
      </c>
      <c r="O3875" s="2">
        <f>Ventas[[#This Row],[Cantidad]]*Ventas[[#This Row],[Costo unitario]]</f>
        <v>153</v>
      </c>
      <c r="P3875" s="2">
        <f>Ventas[[#This Row],[Cantidad]]*Ventas[[#This Row],[Precio unitario]]</f>
        <v>159.999999</v>
      </c>
    </row>
    <row r="3876" spans="2:16" x14ac:dyDescent="0.3">
      <c r="B3876" s="1">
        <v>42394</v>
      </c>
      <c r="C3876">
        <v>2016</v>
      </c>
      <c r="D3876" t="s">
        <v>49</v>
      </c>
      <c r="E3876">
        <v>20</v>
      </c>
      <c r="F3876" t="s">
        <v>89</v>
      </c>
      <c r="G3876" t="s">
        <v>35</v>
      </c>
      <c r="H3876" t="s">
        <v>16</v>
      </c>
      <c r="I3876" s="16">
        <f>VLOOKUP(Ventas[[#This Row],[Estado]], Población[#All], 2, 0)</f>
        <v>2592000</v>
      </c>
      <c r="J3876" t="s">
        <v>62</v>
      </c>
      <c r="K3876" t="s">
        <v>73</v>
      </c>
      <c r="L3876">
        <v>1</v>
      </c>
      <c r="M3876" s="2">
        <v>189</v>
      </c>
      <c r="N3876" s="2">
        <v>236</v>
      </c>
      <c r="O3876" s="2">
        <f>Ventas[[#This Row],[Cantidad]]*Ventas[[#This Row],[Costo unitario]]</f>
        <v>189</v>
      </c>
      <c r="P3876" s="2">
        <f>Ventas[[#This Row],[Cantidad]]*Ventas[[#This Row],[Precio unitario]]</f>
        <v>236</v>
      </c>
    </row>
    <row r="3877" spans="2:16" x14ac:dyDescent="0.3">
      <c r="B3877" s="1">
        <v>42539</v>
      </c>
      <c r="C3877">
        <v>2016</v>
      </c>
      <c r="D3877" t="s">
        <v>54</v>
      </c>
      <c r="E3877">
        <v>20</v>
      </c>
      <c r="F3877" t="s">
        <v>89</v>
      </c>
      <c r="G3877" t="s">
        <v>37</v>
      </c>
      <c r="H3877" t="s">
        <v>7</v>
      </c>
      <c r="I3877" s="16">
        <f>VLOOKUP(Ventas[[#This Row],[Estado]], Población[#All], 2, 0)</f>
        <v>1841000</v>
      </c>
      <c r="J3877" t="s">
        <v>62</v>
      </c>
      <c r="K3877" t="s">
        <v>73</v>
      </c>
      <c r="L3877">
        <v>1</v>
      </c>
      <c r="M3877" s="2">
        <v>54</v>
      </c>
      <c r="N3877" s="2">
        <v>78</v>
      </c>
      <c r="O3877" s="2">
        <f>Ventas[[#This Row],[Cantidad]]*Ventas[[#This Row],[Costo unitario]]</f>
        <v>54</v>
      </c>
      <c r="P3877" s="2">
        <f>Ventas[[#This Row],[Cantidad]]*Ventas[[#This Row],[Precio unitario]]</f>
        <v>78</v>
      </c>
    </row>
    <row r="3878" spans="2:16" x14ac:dyDescent="0.3">
      <c r="B3878" s="1">
        <v>42402</v>
      </c>
      <c r="C3878">
        <v>2016</v>
      </c>
      <c r="D3878" t="s">
        <v>50</v>
      </c>
      <c r="E3878">
        <v>20</v>
      </c>
      <c r="F3878" t="s">
        <v>89</v>
      </c>
      <c r="G3878" t="s">
        <v>37</v>
      </c>
      <c r="H3878" t="s">
        <v>10</v>
      </c>
      <c r="I3878" s="16">
        <f>VLOOKUP(Ventas[[#This Row],[Estado]], Población[#All], 2, 0)</f>
        <v>17930000</v>
      </c>
      <c r="J3878" t="s">
        <v>62</v>
      </c>
      <c r="K3878" t="s">
        <v>73</v>
      </c>
      <c r="L3878">
        <v>2</v>
      </c>
      <c r="M3878" s="2">
        <v>81</v>
      </c>
      <c r="N3878" s="2">
        <v>123.5</v>
      </c>
      <c r="O3878" s="2">
        <f>Ventas[[#This Row],[Cantidad]]*Ventas[[#This Row],[Costo unitario]]</f>
        <v>162</v>
      </c>
      <c r="P3878" s="2">
        <f>Ventas[[#This Row],[Cantidad]]*Ventas[[#This Row],[Precio unitario]]</f>
        <v>247</v>
      </c>
    </row>
    <row r="3879" spans="2:16" x14ac:dyDescent="0.3">
      <c r="B3879" s="1">
        <v>42474</v>
      </c>
      <c r="C3879">
        <v>2016</v>
      </c>
      <c r="D3879" t="s">
        <v>52</v>
      </c>
      <c r="E3879">
        <v>21</v>
      </c>
      <c r="F3879" t="s">
        <v>90</v>
      </c>
      <c r="G3879" t="s">
        <v>35</v>
      </c>
      <c r="H3879" t="s">
        <v>4</v>
      </c>
      <c r="I3879" s="16">
        <f>VLOOKUP(Ventas[[#This Row],[Estado]], Población[#All], 2, 0)</f>
        <v>1437000</v>
      </c>
      <c r="J3879" t="s">
        <v>63</v>
      </c>
      <c r="K3879" t="s">
        <v>67</v>
      </c>
      <c r="L3879">
        <v>2</v>
      </c>
      <c r="M3879" s="2">
        <v>1147.5</v>
      </c>
      <c r="N3879" s="2">
        <v>1281</v>
      </c>
      <c r="O3879" s="2">
        <f>Ventas[[#This Row],[Cantidad]]*Ventas[[#This Row],[Costo unitario]]</f>
        <v>2295</v>
      </c>
      <c r="P3879" s="2">
        <f>Ventas[[#This Row],[Cantidad]]*Ventas[[#This Row],[Precio unitario]]</f>
        <v>2562</v>
      </c>
    </row>
    <row r="3880" spans="2:16" x14ac:dyDescent="0.3">
      <c r="B3880" s="1">
        <v>42474</v>
      </c>
      <c r="C3880">
        <v>2016</v>
      </c>
      <c r="D3880" t="s">
        <v>52</v>
      </c>
      <c r="E3880">
        <v>21</v>
      </c>
      <c r="F3880" t="s">
        <v>90</v>
      </c>
      <c r="G3880" t="s">
        <v>35</v>
      </c>
      <c r="H3880" t="s">
        <v>4</v>
      </c>
      <c r="I3880" s="16">
        <f>VLOOKUP(Ventas[[#This Row],[Estado]], Población[#All], 2, 0)</f>
        <v>1437000</v>
      </c>
      <c r="J3880" t="s">
        <v>61</v>
      </c>
      <c r="K3880" t="s">
        <v>71</v>
      </c>
      <c r="L3880">
        <v>2</v>
      </c>
      <c r="M3880" s="2">
        <v>242</v>
      </c>
      <c r="N3880" s="2">
        <v>369</v>
      </c>
      <c r="O3880" s="2">
        <f>Ventas[[#This Row],[Cantidad]]*Ventas[[#This Row],[Costo unitario]]</f>
        <v>484</v>
      </c>
      <c r="P3880" s="2">
        <f>Ventas[[#This Row],[Cantidad]]*Ventas[[#This Row],[Precio unitario]]</f>
        <v>738</v>
      </c>
    </row>
    <row r="3881" spans="2:16" x14ac:dyDescent="0.3">
      <c r="B3881" s="1">
        <v>42474</v>
      </c>
      <c r="C3881">
        <v>2016</v>
      </c>
      <c r="D3881" t="s">
        <v>52</v>
      </c>
      <c r="E3881">
        <v>21</v>
      </c>
      <c r="F3881" t="s">
        <v>90</v>
      </c>
      <c r="G3881" t="s">
        <v>35</v>
      </c>
      <c r="H3881" t="s">
        <v>4</v>
      </c>
      <c r="I3881" s="16">
        <f>VLOOKUP(Ventas[[#This Row],[Estado]], Población[#All], 2, 0)</f>
        <v>1437000</v>
      </c>
      <c r="J3881" t="s">
        <v>62</v>
      </c>
      <c r="K3881" t="s">
        <v>65</v>
      </c>
      <c r="L3881">
        <v>2</v>
      </c>
      <c r="M3881" s="2">
        <v>220.5</v>
      </c>
      <c r="N3881" s="2">
        <v>247.5</v>
      </c>
      <c r="O3881" s="2">
        <f>Ventas[[#This Row],[Cantidad]]*Ventas[[#This Row],[Costo unitario]]</f>
        <v>441</v>
      </c>
      <c r="P3881" s="2">
        <f>Ventas[[#This Row],[Cantidad]]*Ventas[[#This Row],[Precio unitario]]</f>
        <v>495</v>
      </c>
    </row>
    <row r="3882" spans="2:16" x14ac:dyDescent="0.3">
      <c r="B3882" s="1">
        <v>42374</v>
      </c>
      <c r="C3882">
        <v>2016</v>
      </c>
      <c r="D3882" t="s">
        <v>49</v>
      </c>
      <c r="E3882">
        <v>22</v>
      </c>
      <c r="F3882" t="s">
        <v>89</v>
      </c>
      <c r="G3882" t="s">
        <v>37</v>
      </c>
      <c r="H3882" t="s">
        <v>9</v>
      </c>
      <c r="I3882" s="16">
        <f>VLOOKUP(Ventas[[#This Row],[Estado]], Población[#All], 2, 0)</f>
        <v>990509</v>
      </c>
      <c r="J3882" t="s">
        <v>62</v>
      </c>
      <c r="K3882" t="s">
        <v>70</v>
      </c>
      <c r="L3882">
        <v>2</v>
      </c>
      <c r="M3882" s="2">
        <v>621</v>
      </c>
      <c r="N3882" s="2">
        <v>904</v>
      </c>
      <c r="O3882" s="2">
        <f>Ventas[[#This Row],[Cantidad]]*Ventas[[#This Row],[Costo unitario]]</f>
        <v>1242</v>
      </c>
      <c r="P3882" s="2">
        <f>Ventas[[#This Row],[Cantidad]]*Ventas[[#This Row],[Precio unitario]]</f>
        <v>1808</v>
      </c>
    </row>
    <row r="3883" spans="2:16" x14ac:dyDescent="0.3">
      <c r="B3883" s="1">
        <v>42456</v>
      </c>
      <c r="C3883">
        <v>2016</v>
      </c>
      <c r="D3883" t="s">
        <v>51</v>
      </c>
      <c r="E3883">
        <v>22</v>
      </c>
      <c r="F3883" t="s">
        <v>89</v>
      </c>
      <c r="G3883" t="s">
        <v>37</v>
      </c>
      <c r="H3883" t="s">
        <v>9</v>
      </c>
      <c r="I3883" s="16">
        <f>VLOOKUP(Ventas[[#This Row],[Estado]], Población[#All], 2, 0)</f>
        <v>990509</v>
      </c>
      <c r="J3883" t="s">
        <v>63</v>
      </c>
      <c r="K3883" t="s">
        <v>67</v>
      </c>
      <c r="L3883">
        <v>1</v>
      </c>
      <c r="M3883" s="2">
        <v>2295</v>
      </c>
      <c r="N3883" s="2">
        <v>2837</v>
      </c>
      <c r="O3883" s="2">
        <f>Ventas[[#This Row],[Cantidad]]*Ventas[[#This Row],[Costo unitario]]</f>
        <v>2295</v>
      </c>
      <c r="P3883" s="2">
        <f>Ventas[[#This Row],[Cantidad]]*Ventas[[#This Row],[Precio unitario]]</f>
        <v>2837</v>
      </c>
    </row>
    <row r="3884" spans="2:16" x14ac:dyDescent="0.3">
      <c r="B3884" s="1">
        <v>42456</v>
      </c>
      <c r="C3884">
        <v>2016</v>
      </c>
      <c r="D3884" t="s">
        <v>51</v>
      </c>
      <c r="E3884">
        <v>22</v>
      </c>
      <c r="F3884" t="s">
        <v>89</v>
      </c>
      <c r="G3884" t="s">
        <v>37</v>
      </c>
      <c r="H3884" t="s">
        <v>9</v>
      </c>
      <c r="I3884" s="16">
        <f>VLOOKUP(Ventas[[#This Row],[Estado]], Población[#All], 2, 0)</f>
        <v>990509</v>
      </c>
      <c r="J3884" t="s">
        <v>61</v>
      </c>
      <c r="K3884" t="s">
        <v>71</v>
      </c>
      <c r="L3884">
        <v>3</v>
      </c>
      <c r="M3884" s="2">
        <v>66</v>
      </c>
      <c r="N3884" s="2">
        <v>102</v>
      </c>
      <c r="O3884" s="2">
        <f>Ventas[[#This Row],[Cantidad]]*Ventas[[#This Row],[Costo unitario]]</f>
        <v>198</v>
      </c>
      <c r="P3884" s="2">
        <f>Ventas[[#This Row],[Cantidad]]*Ventas[[#This Row],[Precio unitario]]</f>
        <v>306</v>
      </c>
    </row>
    <row r="3885" spans="2:16" x14ac:dyDescent="0.3">
      <c r="B3885" s="1">
        <v>42456</v>
      </c>
      <c r="C3885">
        <v>2016</v>
      </c>
      <c r="D3885" t="s">
        <v>51</v>
      </c>
      <c r="E3885">
        <v>22</v>
      </c>
      <c r="F3885" t="s">
        <v>89</v>
      </c>
      <c r="G3885" t="s">
        <v>37</v>
      </c>
      <c r="H3885" t="s">
        <v>9</v>
      </c>
      <c r="I3885" s="16">
        <f>VLOOKUP(Ventas[[#This Row],[Estado]], Población[#All], 2, 0)</f>
        <v>990509</v>
      </c>
      <c r="J3885" t="s">
        <v>62</v>
      </c>
      <c r="K3885" t="s">
        <v>70</v>
      </c>
      <c r="L3885">
        <v>1</v>
      </c>
      <c r="M3885" s="2">
        <v>750</v>
      </c>
      <c r="N3885" s="2">
        <v>980</v>
      </c>
      <c r="O3885" s="2">
        <f>Ventas[[#This Row],[Cantidad]]*Ventas[[#This Row],[Costo unitario]]</f>
        <v>750</v>
      </c>
      <c r="P3885" s="2">
        <f>Ventas[[#This Row],[Cantidad]]*Ventas[[#This Row],[Precio unitario]]</f>
        <v>980</v>
      </c>
    </row>
    <row r="3886" spans="2:16" x14ac:dyDescent="0.3">
      <c r="B3886" s="1">
        <v>42545</v>
      </c>
      <c r="C3886">
        <v>2016</v>
      </c>
      <c r="D3886" t="s">
        <v>54</v>
      </c>
      <c r="E3886">
        <v>22</v>
      </c>
      <c r="F3886" t="s">
        <v>89</v>
      </c>
      <c r="G3886" t="s">
        <v>37</v>
      </c>
      <c r="H3886" t="s">
        <v>9</v>
      </c>
      <c r="I3886" s="16">
        <f>VLOOKUP(Ventas[[#This Row],[Estado]], Población[#All], 2, 0)</f>
        <v>990509</v>
      </c>
      <c r="J3886" t="s">
        <v>62</v>
      </c>
      <c r="K3886" t="s">
        <v>70</v>
      </c>
      <c r="L3886">
        <v>2</v>
      </c>
      <c r="M3886" s="2">
        <v>300</v>
      </c>
      <c r="N3886" s="2">
        <v>492</v>
      </c>
      <c r="O3886" s="2">
        <f>Ventas[[#This Row],[Cantidad]]*Ventas[[#This Row],[Costo unitario]]</f>
        <v>600</v>
      </c>
      <c r="P3886" s="2">
        <f>Ventas[[#This Row],[Cantidad]]*Ventas[[#This Row],[Precio unitario]]</f>
        <v>984</v>
      </c>
    </row>
    <row r="3887" spans="2:16" hidden="1" x14ac:dyDescent="0.3">
      <c r="B3887" s="1">
        <v>42102</v>
      </c>
      <c r="C3887">
        <v>2015</v>
      </c>
      <c r="D3887" t="s">
        <v>52</v>
      </c>
      <c r="E3887">
        <v>22</v>
      </c>
      <c r="F3887" t="s">
        <v>89</v>
      </c>
      <c r="G3887" t="s">
        <v>37</v>
      </c>
      <c r="H3887" t="s">
        <v>9</v>
      </c>
      <c r="I3887" s="16">
        <f>VLOOKUP(Ventas[[#This Row],[Estado]], Población[#All], 2, 0)</f>
        <v>990509</v>
      </c>
      <c r="J3887" t="s">
        <v>63</v>
      </c>
      <c r="K3887" t="s">
        <v>67</v>
      </c>
      <c r="L3887">
        <v>1</v>
      </c>
      <c r="M3887" s="2">
        <v>2071</v>
      </c>
      <c r="N3887" s="2">
        <v>2386</v>
      </c>
      <c r="O3887" s="2">
        <f>Ventas[[#This Row],[Cantidad]]*Ventas[[#This Row],[Costo unitario]]</f>
        <v>2071</v>
      </c>
      <c r="P3887" s="2">
        <f>Ventas[[#This Row],[Cantidad]]*Ventas[[#This Row],[Precio unitario]]</f>
        <v>2386</v>
      </c>
    </row>
    <row r="3888" spans="2:16" hidden="1" x14ac:dyDescent="0.3">
      <c r="B3888" s="1">
        <v>42284</v>
      </c>
      <c r="C3888">
        <v>2015</v>
      </c>
      <c r="D3888" t="s">
        <v>58</v>
      </c>
      <c r="E3888">
        <v>22</v>
      </c>
      <c r="F3888" t="s">
        <v>89</v>
      </c>
      <c r="G3888" t="s">
        <v>37</v>
      </c>
      <c r="H3888" t="s">
        <v>9</v>
      </c>
      <c r="I3888" s="16">
        <f>VLOOKUP(Ventas[[#This Row],[Estado]], Población[#All], 2, 0)</f>
        <v>990509</v>
      </c>
      <c r="J3888" t="s">
        <v>63</v>
      </c>
      <c r="K3888" t="s">
        <v>67</v>
      </c>
      <c r="L3888">
        <v>3</v>
      </c>
      <c r="M3888" s="2">
        <v>773.33</v>
      </c>
      <c r="N3888" s="2">
        <v>850</v>
      </c>
      <c r="O3888" s="2">
        <f>Ventas[[#This Row],[Cantidad]]*Ventas[[#This Row],[Costo unitario]]</f>
        <v>2319.9900000000002</v>
      </c>
      <c r="P3888" s="2">
        <f>Ventas[[#This Row],[Cantidad]]*Ventas[[#This Row],[Precio unitario]]</f>
        <v>2550</v>
      </c>
    </row>
    <row r="3889" spans="2:16" hidden="1" x14ac:dyDescent="0.3">
      <c r="B3889" s="1">
        <v>42284</v>
      </c>
      <c r="C3889">
        <v>2015</v>
      </c>
      <c r="D3889" t="s">
        <v>58</v>
      </c>
      <c r="E3889">
        <v>22</v>
      </c>
      <c r="F3889" t="s">
        <v>89</v>
      </c>
      <c r="G3889" t="s">
        <v>37</v>
      </c>
      <c r="H3889" t="s">
        <v>9</v>
      </c>
      <c r="I3889" s="16">
        <f>VLOOKUP(Ventas[[#This Row],[Estado]], Población[#All], 2, 0)</f>
        <v>990509</v>
      </c>
      <c r="J3889" t="s">
        <v>62</v>
      </c>
      <c r="K3889" t="s">
        <v>70</v>
      </c>
      <c r="L3889">
        <v>1</v>
      </c>
      <c r="M3889" s="2">
        <v>540</v>
      </c>
      <c r="N3889" s="2">
        <v>588</v>
      </c>
      <c r="O3889" s="2">
        <f>Ventas[[#This Row],[Cantidad]]*Ventas[[#This Row],[Costo unitario]]</f>
        <v>540</v>
      </c>
      <c r="P3889" s="2">
        <f>Ventas[[#This Row],[Cantidad]]*Ventas[[#This Row],[Precio unitario]]</f>
        <v>588</v>
      </c>
    </row>
    <row r="3890" spans="2:16" x14ac:dyDescent="0.3">
      <c r="B3890" s="1">
        <v>42473</v>
      </c>
      <c r="C3890">
        <v>2016</v>
      </c>
      <c r="D3890" t="s">
        <v>52</v>
      </c>
      <c r="E3890">
        <v>21</v>
      </c>
      <c r="F3890" t="s">
        <v>89</v>
      </c>
      <c r="G3890" t="s">
        <v>35</v>
      </c>
      <c r="H3890" t="s">
        <v>8</v>
      </c>
      <c r="I3890" s="16">
        <f>VLOOKUP(Ventas[[#This Row],[Estado]], Población[#All], 2, 0)</f>
        <v>1654000</v>
      </c>
      <c r="J3890" t="s">
        <v>63</v>
      </c>
      <c r="K3890" t="s">
        <v>67</v>
      </c>
      <c r="L3890">
        <v>2</v>
      </c>
      <c r="M3890" s="2">
        <v>1147.5</v>
      </c>
      <c r="N3890" s="2">
        <v>1419.5</v>
      </c>
      <c r="O3890" s="2">
        <f>Ventas[[#This Row],[Cantidad]]*Ventas[[#This Row],[Costo unitario]]</f>
        <v>2295</v>
      </c>
      <c r="P3890" s="2">
        <f>Ventas[[#This Row],[Cantidad]]*Ventas[[#This Row],[Precio unitario]]</f>
        <v>2839</v>
      </c>
    </row>
    <row r="3891" spans="2:16" x14ac:dyDescent="0.3">
      <c r="B3891" s="1">
        <v>42428</v>
      </c>
      <c r="C3891">
        <v>2016</v>
      </c>
      <c r="D3891" t="s">
        <v>50</v>
      </c>
      <c r="E3891">
        <v>21</v>
      </c>
      <c r="F3891" t="s">
        <v>90</v>
      </c>
      <c r="G3891" t="s">
        <v>35</v>
      </c>
      <c r="H3891" t="s">
        <v>12</v>
      </c>
      <c r="I3891" s="16">
        <f>VLOOKUP(Ventas[[#This Row],[Estado]], Población[#All], 2, 0)</f>
        <v>2161000</v>
      </c>
      <c r="J3891" t="s">
        <v>61</v>
      </c>
      <c r="K3891" t="s">
        <v>66</v>
      </c>
      <c r="L3891">
        <v>1</v>
      </c>
      <c r="M3891" s="2">
        <v>735</v>
      </c>
      <c r="N3891" s="2">
        <v>846</v>
      </c>
      <c r="O3891" s="2">
        <f>Ventas[[#This Row],[Cantidad]]*Ventas[[#This Row],[Costo unitario]]</f>
        <v>735</v>
      </c>
      <c r="P3891" s="2">
        <f>Ventas[[#This Row],[Cantidad]]*Ventas[[#This Row],[Precio unitario]]</f>
        <v>846</v>
      </c>
    </row>
    <row r="3892" spans="2:16" x14ac:dyDescent="0.3">
      <c r="B3892" s="1">
        <v>42487</v>
      </c>
      <c r="C3892">
        <v>2016</v>
      </c>
      <c r="D3892" t="s">
        <v>52</v>
      </c>
      <c r="E3892">
        <v>21</v>
      </c>
      <c r="F3892" t="s">
        <v>90</v>
      </c>
      <c r="G3892" t="s">
        <v>35</v>
      </c>
      <c r="H3892" t="s">
        <v>12</v>
      </c>
      <c r="I3892" s="16">
        <f>VLOOKUP(Ventas[[#This Row],[Estado]], Población[#All], 2, 0)</f>
        <v>2161000</v>
      </c>
      <c r="J3892" t="s">
        <v>63</v>
      </c>
      <c r="K3892" t="s">
        <v>67</v>
      </c>
      <c r="L3892">
        <v>3</v>
      </c>
      <c r="M3892" s="2">
        <v>773.33</v>
      </c>
      <c r="N3892" s="2">
        <v>842.66666699999996</v>
      </c>
      <c r="O3892" s="2">
        <f>Ventas[[#This Row],[Cantidad]]*Ventas[[#This Row],[Costo unitario]]</f>
        <v>2319.9900000000002</v>
      </c>
      <c r="P3892" s="2">
        <f>Ventas[[#This Row],[Cantidad]]*Ventas[[#This Row],[Precio unitario]]</f>
        <v>2528.0000009999999</v>
      </c>
    </row>
    <row r="3893" spans="2:16" x14ac:dyDescent="0.3">
      <c r="B3893" s="1">
        <v>42487</v>
      </c>
      <c r="C3893">
        <v>2016</v>
      </c>
      <c r="D3893" t="s">
        <v>52</v>
      </c>
      <c r="E3893">
        <v>21</v>
      </c>
      <c r="F3893" t="s">
        <v>90</v>
      </c>
      <c r="G3893" t="s">
        <v>35</v>
      </c>
      <c r="H3893" t="s">
        <v>12</v>
      </c>
      <c r="I3893" s="16">
        <f>VLOOKUP(Ventas[[#This Row],[Estado]], Población[#All], 2, 0)</f>
        <v>2161000</v>
      </c>
      <c r="J3893" t="s">
        <v>61</v>
      </c>
      <c r="K3893" t="s">
        <v>66</v>
      </c>
      <c r="L3893">
        <v>3</v>
      </c>
      <c r="M3893" s="2">
        <v>198.33</v>
      </c>
      <c r="N3893" s="2">
        <v>324.33333299999998</v>
      </c>
      <c r="O3893" s="2">
        <f>Ventas[[#This Row],[Cantidad]]*Ventas[[#This Row],[Costo unitario]]</f>
        <v>594.99</v>
      </c>
      <c r="P3893" s="2">
        <f>Ventas[[#This Row],[Cantidad]]*Ventas[[#This Row],[Precio unitario]]</f>
        <v>972.99999899999989</v>
      </c>
    </row>
    <row r="3894" spans="2:16" hidden="1" x14ac:dyDescent="0.3">
      <c r="B3894" s="1">
        <v>42307</v>
      </c>
      <c r="C3894">
        <v>2015</v>
      </c>
      <c r="D3894" t="s">
        <v>58</v>
      </c>
      <c r="E3894">
        <v>21</v>
      </c>
      <c r="F3894" t="s">
        <v>90</v>
      </c>
      <c r="G3894" t="s">
        <v>35</v>
      </c>
      <c r="H3894" t="s">
        <v>12</v>
      </c>
      <c r="I3894" s="16">
        <f>VLOOKUP(Ventas[[#This Row],[Estado]], Población[#All], 2, 0)</f>
        <v>2161000</v>
      </c>
      <c r="J3894" t="s">
        <v>61</v>
      </c>
      <c r="K3894" t="s">
        <v>66</v>
      </c>
      <c r="L3894">
        <v>1</v>
      </c>
      <c r="M3894" s="2">
        <v>280</v>
      </c>
      <c r="N3894" s="2">
        <v>367</v>
      </c>
      <c r="O3894" s="2">
        <f>Ventas[[#This Row],[Cantidad]]*Ventas[[#This Row],[Costo unitario]]</f>
        <v>280</v>
      </c>
      <c r="P3894" s="2">
        <f>Ventas[[#This Row],[Cantidad]]*Ventas[[#This Row],[Precio unitario]]</f>
        <v>367</v>
      </c>
    </row>
    <row r="3895" spans="2:16" hidden="1" x14ac:dyDescent="0.3">
      <c r="B3895" s="1">
        <v>42334</v>
      </c>
      <c r="C3895">
        <v>2015</v>
      </c>
      <c r="D3895" t="s">
        <v>59</v>
      </c>
      <c r="E3895">
        <v>22</v>
      </c>
      <c r="F3895" t="s">
        <v>89</v>
      </c>
      <c r="G3895" t="s">
        <v>36</v>
      </c>
      <c r="H3895" t="s">
        <v>5</v>
      </c>
      <c r="I3895" s="16">
        <f>VLOOKUP(Ventas[[#This Row],[Estado]], Población[#All], 2, 0)</f>
        <v>55980000</v>
      </c>
      <c r="J3895" t="s">
        <v>62</v>
      </c>
      <c r="K3895" t="s">
        <v>29</v>
      </c>
      <c r="L3895">
        <v>1</v>
      </c>
      <c r="M3895" s="2">
        <v>840</v>
      </c>
      <c r="N3895" s="2">
        <v>908</v>
      </c>
      <c r="O3895" s="2">
        <f>Ventas[[#This Row],[Cantidad]]*Ventas[[#This Row],[Costo unitario]]</f>
        <v>840</v>
      </c>
      <c r="P3895" s="2">
        <f>Ventas[[#This Row],[Cantidad]]*Ventas[[#This Row],[Precio unitario]]</f>
        <v>908</v>
      </c>
    </row>
    <row r="3896" spans="2:16" x14ac:dyDescent="0.3">
      <c r="B3896" s="1">
        <v>42448</v>
      </c>
      <c r="C3896">
        <v>2016</v>
      </c>
      <c r="D3896" t="s">
        <v>51</v>
      </c>
      <c r="E3896">
        <v>22</v>
      </c>
      <c r="F3896" t="s">
        <v>89</v>
      </c>
      <c r="G3896" t="s">
        <v>36</v>
      </c>
      <c r="H3896" t="s">
        <v>5</v>
      </c>
      <c r="I3896" s="16">
        <f>VLOOKUP(Ventas[[#This Row],[Estado]], Población[#All], 2, 0)</f>
        <v>55980000</v>
      </c>
      <c r="J3896" t="s">
        <v>63</v>
      </c>
      <c r="K3896" t="s">
        <v>67</v>
      </c>
      <c r="L3896">
        <v>2</v>
      </c>
      <c r="M3896" s="2">
        <v>1160</v>
      </c>
      <c r="N3896" s="2">
        <v>1264.5</v>
      </c>
      <c r="O3896" s="2">
        <f>Ventas[[#This Row],[Cantidad]]*Ventas[[#This Row],[Costo unitario]]</f>
        <v>2320</v>
      </c>
      <c r="P3896" s="2">
        <f>Ventas[[#This Row],[Cantidad]]*Ventas[[#This Row],[Precio unitario]]</f>
        <v>2529</v>
      </c>
    </row>
    <row r="3897" spans="2:16" x14ac:dyDescent="0.3">
      <c r="B3897" s="1">
        <v>42456</v>
      </c>
      <c r="C3897">
        <v>2016</v>
      </c>
      <c r="D3897" t="s">
        <v>51</v>
      </c>
      <c r="E3897">
        <v>22</v>
      </c>
      <c r="F3897" t="s">
        <v>89</v>
      </c>
      <c r="G3897" t="s">
        <v>36</v>
      </c>
      <c r="H3897" t="s">
        <v>5</v>
      </c>
      <c r="I3897" s="16">
        <f>VLOOKUP(Ventas[[#This Row],[Estado]], Población[#All], 2, 0)</f>
        <v>55980000</v>
      </c>
      <c r="J3897" t="s">
        <v>61</v>
      </c>
      <c r="K3897" t="s">
        <v>78</v>
      </c>
      <c r="L3897">
        <v>2</v>
      </c>
      <c r="M3897" s="2">
        <v>20</v>
      </c>
      <c r="N3897" s="2">
        <v>26.5</v>
      </c>
      <c r="O3897" s="2">
        <f>Ventas[[#This Row],[Cantidad]]*Ventas[[#This Row],[Costo unitario]]</f>
        <v>40</v>
      </c>
      <c r="P3897" s="2">
        <f>Ventas[[#This Row],[Cantidad]]*Ventas[[#This Row],[Precio unitario]]</f>
        <v>53</v>
      </c>
    </row>
    <row r="3898" spans="2:16" x14ac:dyDescent="0.3">
      <c r="B3898" s="1">
        <v>42463</v>
      </c>
      <c r="C3898">
        <v>2016</v>
      </c>
      <c r="D3898" t="s">
        <v>52</v>
      </c>
      <c r="E3898">
        <v>22</v>
      </c>
      <c r="F3898" t="s">
        <v>89</v>
      </c>
      <c r="G3898" t="s">
        <v>36</v>
      </c>
      <c r="H3898" t="s">
        <v>5</v>
      </c>
      <c r="I3898" s="16">
        <f>VLOOKUP(Ventas[[#This Row],[Estado]], Población[#All], 2, 0)</f>
        <v>55980000</v>
      </c>
      <c r="J3898" t="s">
        <v>61</v>
      </c>
      <c r="K3898" t="s">
        <v>78</v>
      </c>
      <c r="L3898">
        <v>3</v>
      </c>
      <c r="M3898" s="2">
        <v>28.33</v>
      </c>
      <c r="N3898" s="2">
        <v>35.666666999999997</v>
      </c>
      <c r="O3898" s="2">
        <f>Ventas[[#This Row],[Cantidad]]*Ventas[[#This Row],[Costo unitario]]</f>
        <v>84.99</v>
      </c>
      <c r="P3898" s="2">
        <f>Ventas[[#This Row],[Cantidad]]*Ventas[[#This Row],[Precio unitario]]</f>
        <v>107.000001</v>
      </c>
    </row>
    <row r="3899" spans="2:16" x14ac:dyDescent="0.3">
      <c r="B3899" s="1">
        <v>42463</v>
      </c>
      <c r="C3899">
        <v>2016</v>
      </c>
      <c r="D3899" t="s">
        <v>52</v>
      </c>
      <c r="E3899">
        <v>22</v>
      </c>
      <c r="F3899" t="s">
        <v>89</v>
      </c>
      <c r="G3899" t="s">
        <v>36</v>
      </c>
      <c r="H3899" t="s">
        <v>5</v>
      </c>
      <c r="I3899" s="16">
        <f>VLOOKUP(Ventas[[#This Row],[Estado]], Población[#All], 2, 0)</f>
        <v>55980000</v>
      </c>
      <c r="J3899" t="s">
        <v>61</v>
      </c>
      <c r="K3899" t="s">
        <v>78</v>
      </c>
      <c r="L3899">
        <v>1</v>
      </c>
      <c r="M3899" s="2">
        <v>252</v>
      </c>
      <c r="N3899" s="2">
        <v>343</v>
      </c>
      <c r="O3899" s="2">
        <f>Ventas[[#This Row],[Cantidad]]*Ventas[[#This Row],[Costo unitario]]</f>
        <v>252</v>
      </c>
      <c r="P3899" s="2">
        <f>Ventas[[#This Row],[Cantidad]]*Ventas[[#This Row],[Precio unitario]]</f>
        <v>343</v>
      </c>
    </row>
    <row r="3900" spans="2:16" x14ac:dyDescent="0.3">
      <c r="B3900" s="1">
        <v>42463</v>
      </c>
      <c r="C3900">
        <v>2016</v>
      </c>
      <c r="D3900" t="s">
        <v>52</v>
      </c>
      <c r="E3900">
        <v>22</v>
      </c>
      <c r="F3900" t="s">
        <v>89</v>
      </c>
      <c r="G3900" t="s">
        <v>36</v>
      </c>
      <c r="H3900" t="s">
        <v>5</v>
      </c>
      <c r="I3900" s="16">
        <f>VLOOKUP(Ventas[[#This Row],[Estado]], Población[#All], 2, 0)</f>
        <v>55980000</v>
      </c>
      <c r="J3900" t="s">
        <v>62</v>
      </c>
      <c r="K3900" t="s">
        <v>73</v>
      </c>
      <c r="L3900">
        <v>1</v>
      </c>
      <c r="M3900" s="2">
        <v>99</v>
      </c>
      <c r="N3900" s="2">
        <v>116</v>
      </c>
      <c r="O3900" s="2">
        <f>Ventas[[#This Row],[Cantidad]]*Ventas[[#This Row],[Costo unitario]]</f>
        <v>99</v>
      </c>
      <c r="P3900" s="2">
        <f>Ventas[[#This Row],[Cantidad]]*Ventas[[#This Row],[Precio unitario]]</f>
        <v>116</v>
      </c>
    </row>
    <row r="3901" spans="2:16" hidden="1" x14ac:dyDescent="0.3">
      <c r="B3901" s="1">
        <v>42015</v>
      </c>
      <c r="C3901">
        <v>2015</v>
      </c>
      <c r="D3901" t="s">
        <v>49</v>
      </c>
      <c r="E3901">
        <v>22</v>
      </c>
      <c r="F3901" t="s">
        <v>89</v>
      </c>
      <c r="G3901" t="s">
        <v>36</v>
      </c>
      <c r="H3901" t="s">
        <v>5</v>
      </c>
      <c r="I3901" s="16">
        <f>VLOOKUP(Ventas[[#This Row],[Estado]], Población[#All], 2, 0)</f>
        <v>55980000</v>
      </c>
      <c r="J3901" t="s">
        <v>63</v>
      </c>
      <c r="K3901" t="s">
        <v>67</v>
      </c>
      <c r="L3901">
        <v>3</v>
      </c>
      <c r="M3901" s="2">
        <v>683</v>
      </c>
      <c r="N3901" s="2">
        <v>638.66666699999996</v>
      </c>
      <c r="O3901" s="2">
        <f>Ventas[[#This Row],[Cantidad]]*Ventas[[#This Row],[Costo unitario]]</f>
        <v>2049</v>
      </c>
      <c r="P3901" s="2">
        <f>Ventas[[#This Row],[Cantidad]]*Ventas[[#This Row],[Precio unitario]]</f>
        <v>1916.0000009999999</v>
      </c>
    </row>
    <row r="3902" spans="2:16" hidden="1" x14ac:dyDescent="0.3">
      <c r="B3902" s="1">
        <v>42217</v>
      </c>
      <c r="C3902">
        <v>2015</v>
      </c>
      <c r="D3902" t="s">
        <v>56</v>
      </c>
      <c r="E3902">
        <v>22</v>
      </c>
      <c r="F3902" t="s">
        <v>89</v>
      </c>
      <c r="G3902" t="s">
        <v>36</v>
      </c>
      <c r="H3902" t="s">
        <v>5</v>
      </c>
      <c r="I3902" s="16">
        <f>VLOOKUP(Ventas[[#This Row],[Estado]], Población[#All], 2, 0)</f>
        <v>55980000</v>
      </c>
      <c r="J3902" t="s">
        <v>63</v>
      </c>
      <c r="K3902" t="s">
        <v>67</v>
      </c>
      <c r="L3902">
        <v>1</v>
      </c>
      <c r="M3902" s="2">
        <v>2320</v>
      </c>
      <c r="N3902" s="2">
        <v>2335</v>
      </c>
      <c r="O3902" s="2">
        <f>Ventas[[#This Row],[Cantidad]]*Ventas[[#This Row],[Costo unitario]]</f>
        <v>2320</v>
      </c>
      <c r="P3902" s="2">
        <f>Ventas[[#This Row],[Cantidad]]*Ventas[[#This Row],[Precio unitario]]</f>
        <v>2335</v>
      </c>
    </row>
    <row r="3903" spans="2:16" hidden="1" x14ac:dyDescent="0.3">
      <c r="B3903" s="1">
        <v>42286</v>
      </c>
      <c r="C3903">
        <v>2015</v>
      </c>
      <c r="D3903" t="s">
        <v>58</v>
      </c>
      <c r="E3903">
        <v>22</v>
      </c>
      <c r="F3903" t="s">
        <v>89</v>
      </c>
      <c r="G3903" t="s">
        <v>36</v>
      </c>
      <c r="H3903" t="s">
        <v>5</v>
      </c>
      <c r="I3903" s="16">
        <f>VLOOKUP(Ventas[[#This Row],[Estado]], Población[#All], 2, 0)</f>
        <v>55980000</v>
      </c>
      <c r="J3903" t="s">
        <v>61</v>
      </c>
      <c r="K3903" t="s">
        <v>78</v>
      </c>
      <c r="L3903">
        <v>1</v>
      </c>
      <c r="M3903" s="2">
        <v>99</v>
      </c>
      <c r="N3903" s="2">
        <v>119</v>
      </c>
      <c r="O3903" s="2">
        <f>Ventas[[#This Row],[Cantidad]]*Ventas[[#This Row],[Costo unitario]]</f>
        <v>99</v>
      </c>
      <c r="P3903" s="2">
        <f>Ventas[[#This Row],[Cantidad]]*Ventas[[#This Row],[Precio unitario]]</f>
        <v>119</v>
      </c>
    </row>
    <row r="3904" spans="2:16" hidden="1" x14ac:dyDescent="0.3">
      <c r="B3904" s="1">
        <v>42286</v>
      </c>
      <c r="C3904">
        <v>2015</v>
      </c>
      <c r="D3904" t="s">
        <v>58</v>
      </c>
      <c r="E3904">
        <v>22</v>
      </c>
      <c r="F3904" t="s">
        <v>89</v>
      </c>
      <c r="G3904" t="s">
        <v>36</v>
      </c>
      <c r="H3904" t="s">
        <v>5</v>
      </c>
      <c r="I3904" s="16">
        <f>VLOOKUP(Ventas[[#This Row],[Estado]], Población[#All], 2, 0)</f>
        <v>55980000</v>
      </c>
      <c r="J3904" t="s">
        <v>61</v>
      </c>
      <c r="K3904" t="s">
        <v>78</v>
      </c>
      <c r="L3904">
        <v>1</v>
      </c>
      <c r="M3904" s="2">
        <v>95</v>
      </c>
      <c r="N3904" s="2">
        <v>105</v>
      </c>
      <c r="O3904" s="2">
        <f>Ventas[[#This Row],[Cantidad]]*Ventas[[#This Row],[Costo unitario]]</f>
        <v>95</v>
      </c>
      <c r="P3904" s="2">
        <f>Ventas[[#This Row],[Cantidad]]*Ventas[[#This Row],[Precio unitario]]</f>
        <v>105</v>
      </c>
    </row>
    <row r="3905" spans="2:16" hidden="1" x14ac:dyDescent="0.3">
      <c r="B3905" s="1">
        <v>42294</v>
      </c>
      <c r="C3905">
        <v>2015</v>
      </c>
      <c r="D3905" t="s">
        <v>58</v>
      </c>
      <c r="E3905">
        <v>22</v>
      </c>
      <c r="F3905" t="s">
        <v>89</v>
      </c>
      <c r="G3905" t="s">
        <v>36</v>
      </c>
      <c r="H3905" t="s">
        <v>5</v>
      </c>
      <c r="I3905" s="16">
        <f>VLOOKUP(Ventas[[#This Row],[Estado]], Población[#All], 2, 0)</f>
        <v>55980000</v>
      </c>
      <c r="J3905" t="s">
        <v>63</v>
      </c>
      <c r="K3905" t="s">
        <v>67</v>
      </c>
      <c r="L3905">
        <v>2</v>
      </c>
      <c r="M3905" s="2">
        <v>1160</v>
      </c>
      <c r="N3905" s="2">
        <v>1186.5</v>
      </c>
      <c r="O3905" s="2">
        <f>Ventas[[#This Row],[Cantidad]]*Ventas[[#This Row],[Costo unitario]]</f>
        <v>2320</v>
      </c>
      <c r="P3905" s="2">
        <f>Ventas[[#This Row],[Cantidad]]*Ventas[[#This Row],[Precio unitario]]</f>
        <v>2373</v>
      </c>
    </row>
    <row r="3906" spans="2:16" hidden="1" x14ac:dyDescent="0.3">
      <c r="B3906" s="1">
        <v>42294</v>
      </c>
      <c r="C3906">
        <v>2015</v>
      </c>
      <c r="D3906" t="s">
        <v>58</v>
      </c>
      <c r="E3906">
        <v>22</v>
      </c>
      <c r="F3906" t="s">
        <v>89</v>
      </c>
      <c r="G3906" t="s">
        <v>36</v>
      </c>
      <c r="H3906" t="s">
        <v>5</v>
      </c>
      <c r="I3906" s="16">
        <f>VLOOKUP(Ventas[[#This Row],[Estado]], Población[#All], 2, 0)</f>
        <v>55980000</v>
      </c>
      <c r="J3906" t="s">
        <v>61</v>
      </c>
      <c r="K3906" t="s">
        <v>78</v>
      </c>
      <c r="L3906">
        <v>2</v>
      </c>
      <c r="M3906" s="2">
        <v>35</v>
      </c>
      <c r="N3906" s="2">
        <v>37.5</v>
      </c>
      <c r="O3906" s="2">
        <f>Ventas[[#This Row],[Cantidad]]*Ventas[[#This Row],[Costo unitario]]</f>
        <v>70</v>
      </c>
      <c r="P3906" s="2">
        <f>Ventas[[#This Row],[Cantidad]]*Ventas[[#This Row],[Precio unitario]]</f>
        <v>75</v>
      </c>
    </row>
    <row r="3907" spans="2:16" hidden="1" x14ac:dyDescent="0.3">
      <c r="B3907" s="1">
        <v>42294</v>
      </c>
      <c r="C3907">
        <v>2015</v>
      </c>
      <c r="D3907" t="s">
        <v>58</v>
      </c>
      <c r="E3907">
        <v>22</v>
      </c>
      <c r="F3907" t="s">
        <v>89</v>
      </c>
      <c r="G3907" t="s">
        <v>36</v>
      </c>
      <c r="H3907" t="s">
        <v>5</v>
      </c>
      <c r="I3907" s="16">
        <f>VLOOKUP(Ventas[[#This Row],[Estado]], Población[#All], 2, 0)</f>
        <v>55980000</v>
      </c>
      <c r="J3907" t="s">
        <v>61</v>
      </c>
      <c r="K3907" t="s">
        <v>78</v>
      </c>
      <c r="L3907">
        <v>3</v>
      </c>
      <c r="M3907" s="2">
        <v>40</v>
      </c>
      <c r="N3907" s="2">
        <v>43.333333000000003</v>
      </c>
      <c r="O3907" s="2">
        <f>Ventas[[#This Row],[Cantidad]]*Ventas[[#This Row],[Costo unitario]]</f>
        <v>120</v>
      </c>
      <c r="P3907" s="2">
        <f>Ventas[[#This Row],[Cantidad]]*Ventas[[#This Row],[Precio unitario]]</f>
        <v>129.999999</v>
      </c>
    </row>
    <row r="3908" spans="2:16" hidden="1" x14ac:dyDescent="0.3">
      <c r="B3908" s="1">
        <v>42294</v>
      </c>
      <c r="C3908">
        <v>2015</v>
      </c>
      <c r="D3908" t="s">
        <v>58</v>
      </c>
      <c r="E3908">
        <v>22</v>
      </c>
      <c r="F3908" t="s">
        <v>89</v>
      </c>
      <c r="G3908" t="s">
        <v>36</v>
      </c>
      <c r="H3908" t="s">
        <v>5</v>
      </c>
      <c r="I3908" s="16">
        <f>VLOOKUP(Ventas[[#This Row],[Estado]], Población[#All], 2, 0)</f>
        <v>55980000</v>
      </c>
      <c r="J3908" t="s">
        <v>62</v>
      </c>
      <c r="K3908" t="s">
        <v>73</v>
      </c>
      <c r="L3908">
        <v>1</v>
      </c>
      <c r="M3908" s="2">
        <v>207</v>
      </c>
      <c r="N3908" s="2">
        <v>235</v>
      </c>
      <c r="O3908" s="2">
        <f>Ventas[[#This Row],[Cantidad]]*Ventas[[#This Row],[Costo unitario]]</f>
        <v>207</v>
      </c>
      <c r="P3908" s="2">
        <f>Ventas[[#This Row],[Cantidad]]*Ventas[[#This Row],[Precio unitario]]</f>
        <v>235</v>
      </c>
    </row>
    <row r="3909" spans="2:16" hidden="1" x14ac:dyDescent="0.3">
      <c r="B3909" s="1">
        <v>42333</v>
      </c>
      <c r="C3909">
        <v>2015</v>
      </c>
      <c r="D3909" t="s">
        <v>59</v>
      </c>
      <c r="E3909">
        <v>22</v>
      </c>
      <c r="F3909" t="s">
        <v>89</v>
      </c>
      <c r="G3909" t="s">
        <v>36</v>
      </c>
      <c r="H3909" t="s">
        <v>5</v>
      </c>
      <c r="I3909" s="16">
        <f>VLOOKUP(Ventas[[#This Row],[Estado]], Población[#All], 2, 0)</f>
        <v>55980000</v>
      </c>
      <c r="J3909" t="s">
        <v>63</v>
      </c>
      <c r="K3909" t="s">
        <v>67</v>
      </c>
      <c r="L3909">
        <v>1</v>
      </c>
      <c r="M3909" s="2">
        <v>2295</v>
      </c>
      <c r="N3909" s="2">
        <v>2291</v>
      </c>
      <c r="O3909" s="2">
        <f>Ventas[[#This Row],[Cantidad]]*Ventas[[#This Row],[Costo unitario]]</f>
        <v>2295</v>
      </c>
      <c r="P3909" s="2">
        <f>Ventas[[#This Row],[Cantidad]]*Ventas[[#This Row],[Precio unitario]]</f>
        <v>2291</v>
      </c>
    </row>
    <row r="3910" spans="2:16" hidden="1" x14ac:dyDescent="0.3">
      <c r="B3910" s="1">
        <v>42369</v>
      </c>
      <c r="C3910">
        <v>2015</v>
      </c>
      <c r="D3910" t="s">
        <v>60</v>
      </c>
      <c r="E3910">
        <v>22</v>
      </c>
      <c r="F3910" t="s">
        <v>89</v>
      </c>
      <c r="G3910" t="s">
        <v>36</v>
      </c>
      <c r="H3910" t="s">
        <v>5</v>
      </c>
      <c r="I3910" s="16">
        <f>VLOOKUP(Ventas[[#This Row],[Estado]], Población[#All], 2, 0)</f>
        <v>55980000</v>
      </c>
      <c r="J3910" t="s">
        <v>61</v>
      </c>
      <c r="K3910" t="s">
        <v>78</v>
      </c>
      <c r="L3910">
        <v>1</v>
      </c>
      <c r="M3910" s="2">
        <v>180</v>
      </c>
      <c r="N3910" s="2">
        <v>203</v>
      </c>
      <c r="O3910" s="2">
        <f>Ventas[[#This Row],[Cantidad]]*Ventas[[#This Row],[Costo unitario]]</f>
        <v>180</v>
      </c>
      <c r="P3910" s="2">
        <f>Ventas[[#This Row],[Cantidad]]*Ventas[[#This Row],[Precio unitario]]</f>
        <v>203</v>
      </c>
    </row>
    <row r="3911" spans="2:16" hidden="1" x14ac:dyDescent="0.3">
      <c r="B3911" s="1">
        <v>42369</v>
      </c>
      <c r="C3911">
        <v>2015</v>
      </c>
      <c r="D3911" t="s">
        <v>60</v>
      </c>
      <c r="E3911">
        <v>22</v>
      </c>
      <c r="F3911" t="s">
        <v>89</v>
      </c>
      <c r="G3911" t="s">
        <v>36</v>
      </c>
      <c r="H3911" t="s">
        <v>5</v>
      </c>
      <c r="I3911" s="16">
        <f>VLOOKUP(Ventas[[#This Row],[Estado]], Población[#All], 2, 0)</f>
        <v>55980000</v>
      </c>
      <c r="J3911" t="s">
        <v>61</v>
      </c>
      <c r="K3911" t="s">
        <v>78</v>
      </c>
      <c r="L3911">
        <v>3</v>
      </c>
      <c r="M3911" s="2">
        <v>45</v>
      </c>
      <c r="N3911" s="2">
        <v>47.666666999999997</v>
      </c>
      <c r="O3911" s="2">
        <f>Ventas[[#This Row],[Cantidad]]*Ventas[[#This Row],[Costo unitario]]</f>
        <v>135</v>
      </c>
      <c r="P3911" s="2">
        <f>Ventas[[#This Row],[Cantidad]]*Ventas[[#This Row],[Precio unitario]]</f>
        <v>143.000001</v>
      </c>
    </row>
    <row r="3912" spans="2:16" hidden="1" x14ac:dyDescent="0.3">
      <c r="B3912" s="1">
        <v>42221</v>
      </c>
      <c r="C3912">
        <v>2015</v>
      </c>
      <c r="D3912" t="s">
        <v>56</v>
      </c>
      <c r="E3912">
        <v>57</v>
      </c>
      <c r="F3912" t="s">
        <v>90</v>
      </c>
      <c r="G3912" t="s">
        <v>34</v>
      </c>
      <c r="H3912" t="s">
        <v>0</v>
      </c>
      <c r="I3912" s="16">
        <f>VLOOKUP(Ventas[[#This Row],[Estado]], Población[#All], 2, 0)</f>
        <v>712816</v>
      </c>
      <c r="J3912" t="s">
        <v>62</v>
      </c>
      <c r="K3912" t="s">
        <v>73</v>
      </c>
      <c r="L3912">
        <v>3</v>
      </c>
      <c r="M3912" s="2">
        <v>87</v>
      </c>
      <c r="N3912" s="2">
        <v>85</v>
      </c>
      <c r="O3912" s="2">
        <f>Ventas[[#This Row],[Cantidad]]*Ventas[[#This Row],[Costo unitario]]</f>
        <v>261</v>
      </c>
      <c r="P3912" s="2">
        <f>Ventas[[#This Row],[Cantidad]]*Ventas[[#This Row],[Precio unitario]]</f>
        <v>255</v>
      </c>
    </row>
    <row r="3913" spans="2:16" hidden="1" x14ac:dyDescent="0.3">
      <c r="B3913" s="1">
        <v>42292</v>
      </c>
      <c r="C3913">
        <v>2015</v>
      </c>
      <c r="D3913" t="s">
        <v>58</v>
      </c>
      <c r="E3913">
        <v>57</v>
      </c>
      <c r="F3913" t="s">
        <v>90</v>
      </c>
      <c r="G3913" t="s">
        <v>34</v>
      </c>
      <c r="H3913" t="s">
        <v>0</v>
      </c>
      <c r="I3913" s="16">
        <f>VLOOKUP(Ventas[[#This Row],[Estado]], Población[#All], 2, 0)</f>
        <v>712816</v>
      </c>
      <c r="J3913" t="s">
        <v>61</v>
      </c>
      <c r="K3913" t="s">
        <v>68</v>
      </c>
      <c r="L3913">
        <v>3</v>
      </c>
      <c r="M3913" s="2">
        <v>477</v>
      </c>
      <c r="N3913" s="2">
        <v>488</v>
      </c>
      <c r="O3913" s="2">
        <f>Ventas[[#This Row],[Cantidad]]*Ventas[[#This Row],[Costo unitario]]</f>
        <v>1431</v>
      </c>
      <c r="P3913" s="2">
        <f>Ventas[[#This Row],[Cantidad]]*Ventas[[#This Row],[Precio unitario]]</f>
        <v>1464</v>
      </c>
    </row>
    <row r="3914" spans="2:16" x14ac:dyDescent="0.3">
      <c r="B3914" s="1">
        <v>42440</v>
      </c>
      <c r="C3914">
        <v>2016</v>
      </c>
      <c r="D3914" t="s">
        <v>51</v>
      </c>
      <c r="E3914">
        <v>35</v>
      </c>
      <c r="F3914" t="s">
        <v>89</v>
      </c>
      <c r="G3914" t="s">
        <v>35</v>
      </c>
      <c r="H3914" t="s">
        <v>19</v>
      </c>
      <c r="I3914" s="16">
        <f>VLOOKUP(Ventas[[#This Row],[Estado]], Población[#All], 2, 0)</f>
        <v>646016</v>
      </c>
      <c r="J3914" t="s">
        <v>62</v>
      </c>
      <c r="K3914" t="s">
        <v>73</v>
      </c>
      <c r="L3914">
        <v>1</v>
      </c>
      <c r="M3914" s="2">
        <v>54</v>
      </c>
      <c r="N3914" s="2">
        <v>68</v>
      </c>
      <c r="O3914" s="2">
        <f>Ventas[[#This Row],[Cantidad]]*Ventas[[#This Row],[Costo unitario]]</f>
        <v>54</v>
      </c>
      <c r="P3914" s="2">
        <f>Ventas[[#This Row],[Cantidad]]*Ventas[[#This Row],[Precio unitario]]</f>
        <v>68</v>
      </c>
    </row>
    <row r="3915" spans="2:16" x14ac:dyDescent="0.3">
      <c r="B3915" s="1">
        <v>42514</v>
      </c>
      <c r="C3915">
        <v>2016</v>
      </c>
      <c r="D3915" t="s">
        <v>53</v>
      </c>
      <c r="E3915">
        <v>36</v>
      </c>
      <c r="F3915" t="s">
        <v>90</v>
      </c>
      <c r="G3915" t="s">
        <v>37</v>
      </c>
      <c r="H3915" t="s">
        <v>10</v>
      </c>
      <c r="I3915" s="16">
        <f>VLOOKUP(Ventas[[#This Row],[Estado]], Población[#All], 2, 0)</f>
        <v>17930000</v>
      </c>
      <c r="J3915" t="s">
        <v>62</v>
      </c>
      <c r="K3915" t="s">
        <v>73</v>
      </c>
      <c r="L3915">
        <v>1</v>
      </c>
      <c r="M3915" s="2">
        <v>144</v>
      </c>
      <c r="N3915" s="2">
        <v>213</v>
      </c>
      <c r="O3915" s="2">
        <f>Ventas[[#This Row],[Cantidad]]*Ventas[[#This Row],[Costo unitario]]</f>
        <v>144</v>
      </c>
      <c r="P3915" s="2">
        <f>Ventas[[#This Row],[Cantidad]]*Ventas[[#This Row],[Precio unitario]]</f>
        <v>213</v>
      </c>
    </row>
    <row r="3916" spans="2:16" hidden="1" x14ac:dyDescent="0.3">
      <c r="B3916" s="1">
        <v>42364</v>
      </c>
      <c r="C3916">
        <v>2015</v>
      </c>
      <c r="D3916" t="s">
        <v>60</v>
      </c>
      <c r="E3916">
        <v>36</v>
      </c>
      <c r="F3916" t="s">
        <v>90</v>
      </c>
      <c r="G3916" t="s">
        <v>35</v>
      </c>
      <c r="H3916" t="s">
        <v>12</v>
      </c>
      <c r="I3916" s="16">
        <f>VLOOKUP(Ventas[[#This Row],[Estado]], Población[#All], 2, 0)</f>
        <v>2161000</v>
      </c>
      <c r="J3916" t="s">
        <v>62</v>
      </c>
      <c r="K3916" t="s">
        <v>73</v>
      </c>
      <c r="L3916">
        <v>1</v>
      </c>
      <c r="M3916" s="2">
        <v>234</v>
      </c>
      <c r="N3916" s="2">
        <v>174</v>
      </c>
      <c r="O3916" s="2">
        <f>Ventas[[#This Row],[Cantidad]]*Ventas[[#This Row],[Costo unitario]]</f>
        <v>234</v>
      </c>
      <c r="P3916" s="2">
        <f>Ventas[[#This Row],[Cantidad]]*Ventas[[#This Row],[Precio unitario]]</f>
        <v>174</v>
      </c>
    </row>
    <row r="3917" spans="2:16" hidden="1" x14ac:dyDescent="0.3">
      <c r="B3917" s="1">
        <v>42336</v>
      </c>
      <c r="C3917">
        <v>2015</v>
      </c>
      <c r="D3917" t="s">
        <v>59</v>
      </c>
      <c r="E3917">
        <v>36</v>
      </c>
      <c r="F3917" t="s">
        <v>89</v>
      </c>
      <c r="G3917" t="s">
        <v>37</v>
      </c>
      <c r="H3917" t="s">
        <v>9</v>
      </c>
      <c r="I3917" s="16">
        <f>VLOOKUP(Ventas[[#This Row],[Estado]], Población[#All], 2, 0)</f>
        <v>990509</v>
      </c>
      <c r="J3917" t="s">
        <v>62</v>
      </c>
      <c r="K3917" t="s">
        <v>73</v>
      </c>
      <c r="L3917">
        <v>1</v>
      </c>
      <c r="M3917" s="2">
        <v>36</v>
      </c>
      <c r="N3917" s="2">
        <v>47</v>
      </c>
      <c r="O3917" s="2">
        <f>Ventas[[#This Row],[Cantidad]]*Ventas[[#This Row],[Costo unitario]]</f>
        <v>36</v>
      </c>
      <c r="P3917" s="2">
        <f>Ventas[[#This Row],[Cantidad]]*Ventas[[#This Row],[Precio unitario]]</f>
        <v>47</v>
      </c>
    </row>
    <row r="3918" spans="2:16" x14ac:dyDescent="0.3">
      <c r="B3918" s="1">
        <v>42523</v>
      </c>
      <c r="C3918">
        <v>2016</v>
      </c>
      <c r="D3918" t="s">
        <v>54</v>
      </c>
      <c r="E3918">
        <v>62</v>
      </c>
      <c r="F3918" t="s">
        <v>90</v>
      </c>
      <c r="G3918" t="s">
        <v>35</v>
      </c>
      <c r="H3918" t="s">
        <v>24</v>
      </c>
      <c r="I3918" s="16">
        <f>VLOOKUP(Ventas[[#This Row],[Estado]], Población[#All], 2, 0)</f>
        <v>1395000</v>
      </c>
      <c r="J3918" t="s">
        <v>62</v>
      </c>
      <c r="K3918" t="s">
        <v>73</v>
      </c>
      <c r="L3918">
        <v>1</v>
      </c>
      <c r="M3918" s="2">
        <v>36</v>
      </c>
      <c r="N3918" s="2">
        <v>51</v>
      </c>
      <c r="O3918" s="2">
        <f>Ventas[[#This Row],[Cantidad]]*Ventas[[#This Row],[Costo unitario]]</f>
        <v>36</v>
      </c>
      <c r="P3918" s="2">
        <f>Ventas[[#This Row],[Cantidad]]*Ventas[[#This Row],[Precio unitario]]</f>
        <v>51</v>
      </c>
    </row>
    <row r="3919" spans="2:16" x14ac:dyDescent="0.3">
      <c r="B3919" s="1">
        <v>42419</v>
      </c>
      <c r="C3919">
        <v>2016</v>
      </c>
      <c r="D3919" t="s">
        <v>50</v>
      </c>
      <c r="E3919">
        <v>61</v>
      </c>
      <c r="F3919" t="s">
        <v>90</v>
      </c>
      <c r="G3919" t="s">
        <v>36</v>
      </c>
      <c r="H3919" t="s">
        <v>5</v>
      </c>
      <c r="I3919" s="16">
        <f>VLOOKUP(Ventas[[#This Row],[Estado]], Población[#All], 2, 0)</f>
        <v>55980000</v>
      </c>
      <c r="J3919" t="s">
        <v>62</v>
      </c>
      <c r="K3919" t="s">
        <v>70</v>
      </c>
      <c r="L3919">
        <v>3</v>
      </c>
      <c r="M3919" s="2">
        <v>200</v>
      </c>
      <c r="N3919" s="2">
        <v>263.33333299999998</v>
      </c>
      <c r="O3919" s="2">
        <f>Ventas[[#This Row],[Cantidad]]*Ventas[[#This Row],[Costo unitario]]</f>
        <v>600</v>
      </c>
      <c r="P3919" s="2">
        <f>Ventas[[#This Row],[Cantidad]]*Ventas[[#This Row],[Precio unitario]]</f>
        <v>789.99999899999989</v>
      </c>
    </row>
    <row r="3920" spans="2:16" hidden="1" x14ac:dyDescent="0.3">
      <c r="B3920" s="1">
        <v>42313</v>
      </c>
      <c r="C3920">
        <v>2015</v>
      </c>
      <c r="D3920" t="s">
        <v>59</v>
      </c>
      <c r="E3920">
        <v>39</v>
      </c>
      <c r="F3920" t="s">
        <v>90</v>
      </c>
      <c r="G3920" t="s">
        <v>35</v>
      </c>
      <c r="H3920" t="s">
        <v>3</v>
      </c>
      <c r="I3920" s="16">
        <f>VLOOKUP(Ventas[[#This Row],[Estado]], Población[#All], 2, 0)</f>
        <v>1315000</v>
      </c>
      <c r="J3920" t="s">
        <v>62</v>
      </c>
      <c r="K3920" t="s">
        <v>73</v>
      </c>
      <c r="L3920">
        <v>1</v>
      </c>
      <c r="M3920" s="2">
        <v>261</v>
      </c>
      <c r="N3920" s="2">
        <v>181</v>
      </c>
      <c r="O3920" s="2">
        <f>Ventas[[#This Row],[Cantidad]]*Ventas[[#This Row],[Costo unitario]]</f>
        <v>261</v>
      </c>
      <c r="P3920" s="2">
        <f>Ventas[[#This Row],[Cantidad]]*Ventas[[#This Row],[Precio unitario]]</f>
        <v>181</v>
      </c>
    </row>
    <row r="3921" spans="2:16" x14ac:dyDescent="0.3">
      <c r="B3921" s="1">
        <v>42544</v>
      </c>
      <c r="C3921">
        <v>2016</v>
      </c>
      <c r="D3921" t="s">
        <v>54</v>
      </c>
      <c r="E3921">
        <v>39</v>
      </c>
      <c r="F3921" t="s">
        <v>90</v>
      </c>
      <c r="G3921" t="s">
        <v>37</v>
      </c>
      <c r="H3921" t="s">
        <v>9</v>
      </c>
      <c r="I3921" s="16">
        <f>VLOOKUP(Ventas[[#This Row],[Estado]], Población[#All], 2, 0)</f>
        <v>990509</v>
      </c>
      <c r="J3921" t="s">
        <v>62</v>
      </c>
      <c r="K3921" t="s">
        <v>73</v>
      </c>
      <c r="L3921">
        <v>3</v>
      </c>
      <c r="M3921" s="2">
        <v>90</v>
      </c>
      <c r="N3921" s="2">
        <v>147</v>
      </c>
      <c r="O3921" s="2">
        <f>Ventas[[#This Row],[Cantidad]]*Ventas[[#This Row],[Costo unitario]]</f>
        <v>270</v>
      </c>
      <c r="P3921" s="2">
        <f>Ventas[[#This Row],[Cantidad]]*Ventas[[#This Row],[Precio unitario]]</f>
        <v>441</v>
      </c>
    </row>
    <row r="3922" spans="2:16" x14ac:dyDescent="0.3">
      <c r="B3922" s="1">
        <v>42388</v>
      </c>
      <c r="C3922">
        <v>2016</v>
      </c>
      <c r="D3922" t="s">
        <v>49</v>
      </c>
      <c r="E3922">
        <v>41</v>
      </c>
      <c r="F3922" t="s">
        <v>90</v>
      </c>
      <c r="G3922" t="s">
        <v>37</v>
      </c>
      <c r="H3922" t="s">
        <v>7</v>
      </c>
      <c r="I3922" s="16">
        <f>VLOOKUP(Ventas[[#This Row],[Estado]], Población[#All], 2, 0)</f>
        <v>1841000</v>
      </c>
      <c r="J3922" t="s">
        <v>61</v>
      </c>
      <c r="K3922" t="s">
        <v>66</v>
      </c>
      <c r="L3922">
        <v>2</v>
      </c>
      <c r="M3922" s="2">
        <v>385</v>
      </c>
      <c r="N3922" s="2">
        <v>533</v>
      </c>
      <c r="O3922" s="2">
        <f>Ventas[[#This Row],[Cantidad]]*Ventas[[#This Row],[Costo unitario]]</f>
        <v>770</v>
      </c>
      <c r="P3922" s="2">
        <f>Ventas[[#This Row],[Cantidad]]*Ventas[[#This Row],[Precio unitario]]</f>
        <v>1066</v>
      </c>
    </row>
    <row r="3923" spans="2:16" x14ac:dyDescent="0.3">
      <c r="B3923" s="1">
        <v>42437</v>
      </c>
      <c r="C3923">
        <v>2016</v>
      </c>
      <c r="D3923" t="s">
        <v>51</v>
      </c>
      <c r="E3923">
        <v>41</v>
      </c>
      <c r="F3923" t="s">
        <v>90</v>
      </c>
      <c r="G3923" t="s">
        <v>37</v>
      </c>
      <c r="H3923" t="s">
        <v>7</v>
      </c>
      <c r="I3923" s="16">
        <f>VLOOKUP(Ventas[[#This Row],[Estado]], Población[#All], 2, 0)</f>
        <v>1841000</v>
      </c>
      <c r="J3923" t="s">
        <v>63</v>
      </c>
      <c r="K3923" t="s">
        <v>67</v>
      </c>
      <c r="L3923">
        <v>2</v>
      </c>
      <c r="M3923" s="2">
        <v>1147.5</v>
      </c>
      <c r="N3923" s="2">
        <v>1393.5</v>
      </c>
      <c r="O3923" s="2">
        <f>Ventas[[#This Row],[Cantidad]]*Ventas[[#This Row],[Costo unitario]]</f>
        <v>2295</v>
      </c>
      <c r="P3923" s="2">
        <f>Ventas[[#This Row],[Cantidad]]*Ventas[[#This Row],[Precio unitario]]</f>
        <v>2787</v>
      </c>
    </row>
    <row r="3924" spans="2:16" x14ac:dyDescent="0.3">
      <c r="B3924" s="1">
        <v>42437</v>
      </c>
      <c r="C3924">
        <v>2016</v>
      </c>
      <c r="D3924" t="s">
        <v>51</v>
      </c>
      <c r="E3924">
        <v>41</v>
      </c>
      <c r="F3924" t="s">
        <v>90</v>
      </c>
      <c r="G3924" t="s">
        <v>37</v>
      </c>
      <c r="H3924" t="s">
        <v>7</v>
      </c>
      <c r="I3924" s="16">
        <f>VLOOKUP(Ventas[[#This Row],[Estado]], Población[#All], 2, 0)</f>
        <v>1841000</v>
      </c>
      <c r="J3924" t="s">
        <v>61</v>
      </c>
      <c r="K3924" t="s">
        <v>78</v>
      </c>
      <c r="L3924">
        <v>2</v>
      </c>
      <c r="M3924" s="2">
        <v>50</v>
      </c>
      <c r="N3924" s="2">
        <v>76</v>
      </c>
      <c r="O3924" s="2">
        <f>Ventas[[#This Row],[Cantidad]]*Ventas[[#This Row],[Costo unitario]]</f>
        <v>100</v>
      </c>
      <c r="P3924" s="2">
        <f>Ventas[[#This Row],[Cantidad]]*Ventas[[#This Row],[Precio unitario]]</f>
        <v>152</v>
      </c>
    </row>
    <row r="3925" spans="2:16" x14ac:dyDescent="0.3">
      <c r="B3925" s="1">
        <v>42437</v>
      </c>
      <c r="C3925">
        <v>2016</v>
      </c>
      <c r="D3925" t="s">
        <v>51</v>
      </c>
      <c r="E3925">
        <v>41</v>
      </c>
      <c r="F3925" t="s">
        <v>90</v>
      </c>
      <c r="G3925" t="s">
        <v>37</v>
      </c>
      <c r="H3925" t="s">
        <v>7</v>
      </c>
      <c r="I3925" s="16">
        <f>VLOOKUP(Ventas[[#This Row],[Estado]], Población[#All], 2, 0)</f>
        <v>1841000</v>
      </c>
      <c r="J3925" t="s">
        <v>61</v>
      </c>
      <c r="K3925" t="s">
        <v>78</v>
      </c>
      <c r="L3925">
        <v>2</v>
      </c>
      <c r="M3925" s="2">
        <v>12.5</v>
      </c>
      <c r="N3925" s="2">
        <v>19</v>
      </c>
      <c r="O3925" s="2">
        <f>Ventas[[#This Row],[Cantidad]]*Ventas[[#This Row],[Costo unitario]]</f>
        <v>25</v>
      </c>
      <c r="P3925" s="2">
        <f>Ventas[[#This Row],[Cantidad]]*Ventas[[#This Row],[Precio unitario]]</f>
        <v>38</v>
      </c>
    </row>
    <row r="3926" spans="2:16" x14ac:dyDescent="0.3">
      <c r="B3926" s="1">
        <v>42437</v>
      </c>
      <c r="C3926">
        <v>2016</v>
      </c>
      <c r="D3926" t="s">
        <v>51</v>
      </c>
      <c r="E3926">
        <v>41</v>
      </c>
      <c r="F3926" t="s">
        <v>90</v>
      </c>
      <c r="G3926" t="s">
        <v>37</v>
      </c>
      <c r="H3926" t="s">
        <v>7</v>
      </c>
      <c r="I3926" s="16">
        <f>VLOOKUP(Ventas[[#This Row],[Estado]], Población[#All], 2, 0)</f>
        <v>1841000</v>
      </c>
      <c r="J3926" t="s">
        <v>61</v>
      </c>
      <c r="K3926" t="s">
        <v>66</v>
      </c>
      <c r="L3926">
        <v>2</v>
      </c>
      <c r="M3926" s="2">
        <v>472.5</v>
      </c>
      <c r="N3926" s="2">
        <v>641</v>
      </c>
      <c r="O3926" s="2">
        <f>Ventas[[#This Row],[Cantidad]]*Ventas[[#This Row],[Costo unitario]]</f>
        <v>945</v>
      </c>
      <c r="P3926" s="2">
        <f>Ventas[[#This Row],[Cantidad]]*Ventas[[#This Row],[Precio unitario]]</f>
        <v>1282</v>
      </c>
    </row>
    <row r="3927" spans="2:16" hidden="1" x14ac:dyDescent="0.3">
      <c r="B3927" s="1">
        <v>42103</v>
      </c>
      <c r="C3927">
        <v>2015</v>
      </c>
      <c r="D3927" t="s">
        <v>52</v>
      </c>
      <c r="E3927">
        <v>41</v>
      </c>
      <c r="F3927" t="s">
        <v>90</v>
      </c>
      <c r="G3927" t="s">
        <v>37</v>
      </c>
      <c r="H3927" t="s">
        <v>7</v>
      </c>
      <c r="I3927" s="16">
        <f>VLOOKUP(Ventas[[#This Row],[Estado]], Población[#All], 2, 0)</f>
        <v>1841000</v>
      </c>
      <c r="J3927" t="s">
        <v>63</v>
      </c>
      <c r="K3927" t="s">
        <v>67</v>
      </c>
      <c r="L3927">
        <v>1</v>
      </c>
      <c r="M3927" s="2">
        <v>2071</v>
      </c>
      <c r="N3927" s="2">
        <v>2430</v>
      </c>
      <c r="O3927" s="2">
        <f>Ventas[[#This Row],[Cantidad]]*Ventas[[#This Row],[Costo unitario]]</f>
        <v>2071</v>
      </c>
      <c r="P3927" s="2">
        <f>Ventas[[#This Row],[Cantidad]]*Ventas[[#This Row],[Precio unitario]]</f>
        <v>2430</v>
      </c>
    </row>
    <row r="3928" spans="2:16" x14ac:dyDescent="0.3">
      <c r="B3928" s="1">
        <v>42463</v>
      </c>
      <c r="C3928">
        <v>2016</v>
      </c>
      <c r="D3928" t="s">
        <v>52</v>
      </c>
      <c r="E3928">
        <v>41</v>
      </c>
      <c r="F3928" t="s">
        <v>90</v>
      </c>
      <c r="G3928" t="s">
        <v>35</v>
      </c>
      <c r="H3928" t="s">
        <v>3</v>
      </c>
      <c r="I3928" s="16">
        <f>VLOOKUP(Ventas[[#This Row],[Estado]], Población[#All], 2, 0)</f>
        <v>1315000</v>
      </c>
      <c r="J3928" t="s">
        <v>63</v>
      </c>
      <c r="K3928" t="s">
        <v>67</v>
      </c>
      <c r="L3928">
        <v>3</v>
      </c>
      <c r="M3928" s="2">
        <v>773.33</v>
      </c>
      <c r="N3928" s="2">
        <v>827.33333300000004</v>
      </c>
      <c r="O3928" s="2">
        <f>Ventas[[#This Row],[Cantidad]]*Ventas[[#This Row],[Costo unitario]]</f>
        <v>2319.9900000000002</v>
      </c>
      <c r="P3928" s="2">
        <f>Ventas[[#This Row],[Cantidad]]*Ventas[[#This Row],[Precio unitario]]</f>
        <v>2481.9999990000001</v>
      </c>
    </row>
    <row r="3929" spans="2:16" x14ac:dyDescent="0.3">
      <c r="B3929" s="1">
        <v>42430</v>
      </c>
      <c r="C3929">
        <v>2016</v>
      </c>
      <c r="D3929" t="s">
        <v>51</v>
      </c>
      <c r="E3929">
        <v>42</v>
      </c>
      <c r="F3929" t="s">
        <v>89</v>
      </c>
      <c r="G3929" t="s">
        <v>37</v>
      </c>
      <c r="H3929" t="s">
        <v>10</v>
      </c>
      <c r="I3929" s="16">
        <f>VLOOKUP(Ventas[[#This Row],[Estado]], Población[#All], 2, 0)</f>
        <v>17930000</v>
      </c>
      <c r="J3929" t="s">
        <v>62</v>
      </c>
      <c r="K3929" t="s">
        <v>73</v>
      </c>
      <c r="L3929">
        <v>2</v>
      </c>
      <c r="M3929" s="2">
        <v>103.5</v>
      </c>
      <c r="N3929" s="2">
        <v>150</v>
      </c>
      <c r="O3929" s="2">
        <f>Ventas[[#This Row],[Cantidad]]*Ventas[[#This Row],[Costo unitario]]</f>
        <v>207</v>
      </c>
      <c r="P3929" s="2">
        <f>Ventas[[#This Row],[Cantidad]]*Ventas[[#This Row],[Precio unitario]]</f>
        <v>300</v>
      </c>
    </row>
    <row r="3930" spans="2:16" x14ac:dyDescent="0.3">
      <c r="B3930" s="1">
        <v>42483</v>
      </c>
      <c r="C3930">
        <v>2016</v>
      </c>
      <c r="D3930" t="s">
        <v>52</v>
      </c>
      <c r="E3930">
        <v>42</v>
      </c>
      <c r="F3930" t="s">
        <v>89</v>
      </c>
      <c r="G3930" t="s">
        <v>35</v>
      </c>
      <c r="H3930" t="s">
        <v>12</v>
      </c>
      <c r="I3930" s="16">
        <f>VLOOKUP(Ventas[[#This Row],[Estado]], Población[#All], 2, 0)</f>
        <v>2161000</v>
      </c>
      <c r="J3930" t="s">
        <v>63</v>
      </c>
      <c r="K3930" t="s">
        <v>67</v>
      </c>
      <c r="L3930">
        <v>2</v>
      </c>
      <c r="M3930" s="2">
        <v>1147.5</v>
      </c>
      <c r="N3930" s="2">
        <v>1292</v>
      </c>
      <c r="O3930" s="2">
        <f>Ventas[[#This Row],[Cantidad]]*Ventas[[#This Row],[Costo unitario]]</f>
        <v>2295</v>
      </c>
      <c r="P3930" s="2">
        <f>Ventas[[#This Row],[Cantidad]]*Ventas[[#This Row],[Precio unitario]]</f>
        <v>2584</v>
      </c>
    </row>
    <row r="3931" spans="2:16" x14ac:dyDescent="0.3">
      <c r="B3931" s="1">
        <v>42509</v>
      </c>
      <c r="C3931">
        <v>2016</v>
      </c>
      <c r="D3931" t="s">
        <v>53</v>
      </c>
      <c r="E3931">
        <v>42</v>
      </c>
      <c r="F3931" t="s">
        <v>89</v>
      </c>
      <c r="G3931" t="s">
        <v>35</v>
      </c>
      <c r="H3931" t="s">
        <v>12</v>
      </c>
      <c r="I3931" s="16">
        <f>VLOOKUP(Ventas[[#This Row],[Estado]], Población[#All], 2, 0)</f>
        <v>2161000</v>
      </c>
      <c r="J3931" t="s">
        <v>63</v>
      </c>
      <c r="K3931" t="s">
        <v>77</v>
      </c>
      <c r="L3931">
        <v>1</v>
      </c>
      <c r="M3931" s="2">
        <v>1701</v>
      </c>
      <c r="N3931" s="2">
        <v>1528</v>
      </c>
      <c r="O3931" s="2">
        <f>Ventas[[#This Row],[Cantidad]]*Ventas[[#This Row],[Costo unitario]]</f>
        <v>1701</v>
      </c>
      <c r="P3931" s="2">
        <f>Ventas[[#This Row],[Cantidad]]*Ventas[[#This Row],[Precio unitario]]</f>
        <v>1528</v>
      </c>
    </row>
    <row r="3932" spans="2:16" hidden="1" x14ac:dyDescent="0.3">
      <c r="B3932" s="1">
        <v>42098</v>
      </c>
      <c r="C3932">
        <v>2015</v>
      </c>
      <c r="D3932" t="s">
        <v>52</v>
      </c>
      <c r="E3932">
        <v>42</v>
      </c>
      <c r="F3932" t="s">
        <v>89</v>
      </c>
      <c r="G3932" t="s">
        <v>35</v>
      </c>
      <c r="H3932" t="s">
        <v>12</v>
      </c>
      <c r="I3932" s="16">
        <f>VLOOKUP(Ventas[[#This Row],[Estado]], Población[#All], 2, 0)</f>
        <v>2161000</v>
      </c>
      <c r="J3932" t="s">
        <v>63</v>
      </c>
      <c r="K3932" t="s">
        <v>67</v>
      </c>
      <c r="L3932">
        <v>1</v>
      </c>
      <c r="M3932" s="2">
        <v>2049</v>
      </c>
      <c r="N3932" s="2">
        <v>2203</v>
      </c>
      <c r="O3932" s="2">
        <f>Ventas[[#This Row],[Cantidad]]*Ventas[[#This Row],[Costo unitario]]</f>
        <v>2049</v>
      </c>
      <c r="P3932" s="2">
        <f>Ventas[[#This Row],[Cantidad]]*Ventas[[#This Row],[Precio unitario]]</f>
        <v>2203</v>
      </c>
    </row>
    <row r="3933" spans="2:16" hidden="1" x14ac:dyDescent="0.3">
      <c r="B3933" s="1">
        <v>42231</v>
      </c>
      <c r="C3933">
        <v>2015</v>
      </c>
      <c r="D3933" t="s">
        <v>56</v>
      </c>
      <c r="E3933">
        <v>42</v>
      </c>
      <c r="F3933" t="s">
        <v>89</v>
      </c>
      <c r="G3933" t="s">
        <v>35</v>
      </c>
      <c r="H3933" t="s">
        <v>12</v>
      </c>
      <c r="I3933" s="16">
        <f>VLOOKUP(Ventas[[#This Row],[Estado]], Población[#All], 2, 0)</f>
        <v>2161000</v>
      </c>
      <c r="J3933" t="s">
        <v>63</v>
      </c>
      <c r="K3933" t="s">
        <v>67</v>
      </c>
      <c r="L3933">
        <v>3</v>
      </c>
      <c r="M3933" s="2">
        <v>773.33</v>
      </c>
      <c r="N3933" s="2">
        <v>633.66666699999996</v>
      </c>
      <c r="O3933" s="2">
        <f>Ventas[[#This Row],[Cantidad]]*Ventas[[#This Row],[Costo unitario]]</f>
        <v>2319.9900000000002</v>
      </c>
      <c r="P3933" s="2">
        <f>Ventas[[#This Row],[Cantidad]]*Ventas[[#This Row],[Precio unitario]]</f>
        <v>1901.0000009999999</v>
      </c>
    </row>
    <row r="3934" spans="2:16" x14ac:dyDescent="0.3">
      <c r="B3934" s="1">
        <v>42571</v>
      </c>
      <c r="C3934">
        <v>2016</v>
      </c>
      <c r="D3934" t="s">
        <v>55</v>
      </c>
      <c r="E3934">
        <v>60</v>
      </c>
      <c r="F3934" t="s">
        <v>90</v>
      </c>
      <c r="G3934" t="s">
        <v>36</v>
      </c>
      <c r="H3934" t="s">
        <v>5</v>
      </c>
      <c r="I3934" s="16">
        <f>VLOOKUP(Ventas[[#This Row],[Estado]], Población[#All], 2, 0)</f>
        <v>55980000</v>
      </c>
      <c r="J3934" t="s">
        <v>62</v>
      </c>
      <c r="K3934" t="s">
        <v>70</v>
      </c>
      <c r="L3934">
        <v>1</v>
      </c>
      <c r="M3934" s="2">
        <v>650</v>
      </c>
      <c r="N3934" s="2">
        <v>841</v>
      </c>
      <c r="O3934" s="2">
        <f>Ventas[[#This Row],[Cantidad]]*Ventas[[#This Row],[Costo unitario]]</f>
        <v>650</v>
      </c>
      <c r="P3934" s="2">
        <f>Ventas[[#This Row],[Cantidad]]*Ventas[[#This Row],[Precio unitario]]</f>
        <v>841</v>
      </c>
    </row>
    <row r="3935" spans="2:16" x14ac:dyDescent="0.3">
      <c r="B3935" s="1">
        <v>42475</v>
      </c>
      <c r="C3935">
        <v>2016</v>
      </c>
      <c r="D3935" t="s">
        <v>52</v>
      </c>
      <c r="E3935">
        <v>59</v>
      </c>
      <c r="F3935" t="s">
        <v>90</v>
      </c>
      <c r="G3935" t="s">
        <v>35</v>
      </c>
      <c r="H3935" t="s">
        <v>20</v>
      </c>
      <c r="I3935" s="16">
        <f>VLOOKUP(Ventas[[#This Row],[Estado]], Población[#All], 2, 0)</f>
        <v>330727</v>
      </c>
      <c r="J3935" t="s">
        <v>62</v>
      </c>
      <c r="K3935" t="s">
        <v>73</v>
      </c>
      <c r="L3935">
        <v>2</v>
      </c>
      <c r="M3935" s="2">
        <v>36</v>
      </c>
      <c r="N3935" s="2">
        <v>30</v>
      </c>
      <c r="O3935" s="2">
        <f>Ventas[[#This Row],[Cantidad]]*Ventas[[#This Row],[Costo unitario]]</f>
        <v>72</v>
      </c>
      <c r="P3935" s="2">
        <f>Ventas[[#This Row],[Cantidad]]*Ventas[[#This Row],[Precio unitario]]</f>
        <v>60</v>
      </c>
    </row>
    <row r="3936" spans="2:16" hidden="1" x14ac:dyDescent="0.3">
      <c r="B3936" s="1">
        <v>42320</v>
      </c>
      <c r="C3936">
        <v>2015</v>
      </c>
      <c r="D3936" t="s">
        <v>59</v>
      </c>
      <c r="E3936">
        <v>59</v>
      </c>
      <c r="F3936" t="s">
        <v>89</v>
      </c>
      <c r="G3936" t="s">
        <v>35</v>
      </c>
      <c r="H3936" t="s">
        <v>15</v>
      </c>
      <c r="I3936" s="16">
        <f>VLOOKUP(Ventas[[#This Row],[Estado]], Población[#All], 2, 0)</f>
        <v>1606000</v>
      </c>
      <c r="J3936" t="s">
        <v>61</v>
      </c>
      <c r="K3936" t="s">
        <v>78</v>
      </c>
      <c r="L3936">
        <v>1</v>
      </c>
      <c r="M3936" s="2">
        <v>210</v>
      </c>
      <c r="N3936" s="2">
        <v>162</v>
      </c>
      <c r="O3936" s="2">
        <f>Ventas[[#This Row],[Cantidad]]*Ventas[[#This Row],[Costo unitario]]</f>
        <v>210</v>
      </c>
      <c r="P3936" s="2">
        <f>Ventas[[#This Row],[Cantidad]]*Ventas[[#This Row],[Precio unitario]]</f>
        <v>162</v>
      </c>
    </row>
    <row r="3937" spans="2:16" x14ac:dyDescent="0.3">
      <c r="B3937" s="1">
        <v>42397</v>
      </c>
      <c r="C3937">
        <v>2016</v>
      </c>
      <c r="D3937" t="s">
        <v>49</v>
      </c>
      <c r="E3937">
        <v>59</v>
      </c>
      <c r="F3937" t="s">
        <v>90</v>
      </c>
      <c r="G3937" t="s">
        <v>36</v>
      </c>
      <c r="H3937" t="s">
        <v>5</v>
      </c>
      <c r="I3937" s="16">
        <f>VLOOKUP(Ventas[[#This Row],[Estado]], Población[#All], 2, 0)</f>
        <v>55980000</v>
      </c>
      <c r="J3937" t="s">
        <v>61</v>
      </c>
      <c r="K3937" t="s">
        <v>64</v>
      </c>
      <c r="L3937">
        <v>2</v>
      </c>
      <c r="M3937" s="2">
        <v>43.5</v>
      </c>
      <c r="N3937" s="2">
        <v>56</v>
      </c>
      <c r="O3937" s="2">
        <f>Ventas[[#This Row],[Cantidad]]*Ventas[[#This Row],[Costo unitario]]</f>
        <v>87</v>
      </c>
      <c r="P3937" s="2">
        <f>Ventas[[#This Row],[Cantidad]]*Ventas[[#This Row],[Precio unitario]]</f>
        <v>112</v>
      </c>
    </row>
    <row r="3938" spans="2:16" x14ac:dyDescent="0.3">
      <c r="B3938" s="1">
        <v>42480</v>
      </c>
      <c r="C3938">
        <v>2016</v>
      </c>
      <c r="D3938" t="s">
        <v>52</v>
      </c>
      <c r="E3938">
        <v>59</v>
      </c>
      <c r="F3938" t="s">
        <v>90</v>
      </c>
      <c r="G3938" t="s">
        <v>36</v>
      </c>
      <c r="H3938" t="s">
        <v>5</v>
      </c>
      <c r="I3938" s="16">
        <f>VLOOKUP(Ventas[[#This Row],[Estado]], Población[#All], 2, 0)</f>
        <v>55980000</v>
      </c>
      <c r="J3938" t="s">
        <v>62</v>
      </c>
      <c r="K3938" t="s">
        <v>70</v>
      </c>
      <c r="L3938">
        <v>1</v>
      </c>
      <c r="M3938" s="2">
        <v>1050</v>
      </c>
      <c r="N3938" s="2">
        <v>1499</v>
      </c>
      <c r="O3938" s="2">
        <f>Ventas[[#This Row],[Cantidad]]*Ventas[[#This Row],[Costo unitario]]</f>
        <v>1050</v>
      </c>
      <c r="P3938" s="2">
        <f>Ventas[[#This Row],[Cantidad]]*Ventas[[#This Row],[Precio unitario]]</f>
        <v>1499</v>
      </c>
    </row>
    <row r="3939" spans="2:16" x14ac:dyDescent="0.3">
      <c r="B3939" s="1">
        <v>42480</v>
      </c>
      <c r="C3939">
        <v>2016</v>
      </c>
      <c r="D3939" t="s">
        <v>52</v>
      </c>
      <c r="E3939">
        <v>59</v>
      </c>
      <c r="F3939" t="s">
        <v>90</v>
      </c>
      <c r="G3939" t="s">
        <v>36</v>
      </c>
      <c r="H3939" t="s">
        <v>5</v>
      </c>
      <c r="I3939" s="16">
        <f>VLOOKUP(Ventas[[#This Row],[Estado]], Población[#All], 2, 0)</f>
        <v>55980000</v>
      </c>
      <c r="J3939" t="s">
        <v>62</v>
      </c>
      <c r="K3939" t="s">
        <v>73</v>
      </c>
      <c r="L3939">
        <v>3</v>
      </c>
      <c r="M3939" s="2">
        <v>12</v>
      </c>
      <c r="N3939" s="2">
        <v>15</v>
      </c>
      <c r="O3939" s="2">
        <f>Ventas[[#This Row],[Cantidad]]*Ventas[[#This Row],[Costo unitario]]</f>
        <v>36</v>
      </c>
      <c r="P3939" s="2">
        <f>Ventas[[#This Row],[Cantidad]]*Ventas[[#This Row],[Precio unitario]]</f>
        <v>45</v>
      </c>
    </row>
    <row r="3940" spans="2:16" x14ac:dyDescent="0.3">
      <c r="B3940" s="1">
        <v>42435</v>
      </c>
      <c r="C3940">
        <v>2016</v>
      </c>
      <c r="D3940" t="s">
        <v>51</v>
      </c>
      <c r="E3940">
        <v>58</v>
      </c>
      <c r="F3940" t="s">
        <v>90</v>
      </c>
      <c r="G3940" t="s">
        <v>35</v>
      </c>
      <c r="H3940" t="s">
        <v>16</v>
      </c>
      <c r="I3940" s="16">
        <f>VLOOKUP(Ventas[[#This Row],[Estado]], Población[#All], 2, 0)</f>
        <v>2592000</v>
      </c>
      <c r="J3940" t="s">
        <v>61</v>
      </c>
      <c r="K3940" t="s">
        <v>78</v>
      </c>
      <c r="L3940">
        <v>1</v>
      </c>
      <c r="M3940" s="2">
        <v>180</v>
      </c>
      <c r="N3940" s="2">
        <v>162</v>
      </c>
      <c r="O3940" s="2">
        <f>Ventas[[#This Row],[Cantidad]]*Ventas[[#This Row],[Costo unitario]]</f>
        <v>180</v>
      </c>
      <c r="P3940" s="2">
        <f>Ventas[[#This Row],[Cantidad]]*Ventas[[#This Row],[Precio unitario]]</f>
        <v>162</v>
      </c>
    </row>
    <row r="3941" spans="2:16" x14ac:dyDescent="0.3">
      <c r="B3941" s="1">
        <v>42435</v>
      </c>
      <c r="C3941">
        <v>2016</v>
      </c>
      <c r="D3941" t="s">
        <v>51</v>
      </c>
      <c r="E3941">
        <v>58</v>
      </c>
      <c r="F3941" t="s">
        <v>90</v>
      </c>
      <c r="G3941" t="s">
        <v>35</v>
      </c>
      <c r="H3941" t="s">
        <v>16</v>
      </c>
      <c r="I3941" s="16">
        <f>VLOOKUP(Ventas[[#This Row],[Estado]], Población[#All], 2, 0)</f>
        <v>2592000</v>
      </c>
      <c r="J3941" t="s">
        <v>61</v>
      </c>
      <c r="K3941" t="s">
        <v>78</v>
      </c>
      <c r="L3941">
        <v>1</v>
      </c>
      <c r="M3941" s="2">
        <v>80</v>
      </c>
      <c r="N3941" s="2">
        <v>116</v>
      </c>
      <c r="O3941" s="2">
        <f>Ventas[[#This Row],[Cantidad]]*Ventas[[#This Row],[Costo unitario]]</f>
        <v>80</v>
      </c>
      <c r="P3941" s="2">
        <f>Ventas[[#This Row],[Cantidad]]*Ventas[[#This Row],[Precio unitario]]</f>
        <v>116</v>
      </c>
    </row>
    <row r="3942" spans="2:16" x14ac:dyDescent="0.3">
      <c r="B3942" s="1">
        <v>42435</v>
      </c>
      <c r="C3942">
        <v>2016</v>
      </c>
      <c r="D3942" t="s">
        <v>51</v>
      </c>
      <c r="E3942">
        <v>58</v>
      </c>
      <c r="F3942" t="s">
        <v>90</v>
      </c>
      <c r="G3942" t="s">
        <v>35</v>
      </c>
      <c r="H3942" t="s">
        <v>16</v>
      </c>
      <c r="I3942" s="16">
        <f>VLOOKUP(Ventas[[#This Row],[Estado]], Población[#All], 2, 0)</f>
        <v>2592000</v>
      </c>
      <c r="J3942" t="s">
        <v>62</v>
      </c>
      <c r="K3942" t="s">
        <v>70</v>
      </c>
      <c r="L3942">
        <v>1</v>
      </c>
      <c r="M3942" s="2">
        <v>486</v>
      </c>
      <c r="N3942" s="2">
        <v>435</v>
      </c>
      <c r="O3942" s="2">
        <f>Ventas[[#This Row],[Cantidad]]*Ventas[[#This Row],[Costo unitario]]</f>
        <v>486</v>
      </c>
      <c r="P3942" s="2">
        <f>Ventas[[#This Row],[Cantidad]]*Ventas[[#This Row],[Precio unitario]]</f>
        <v>435</v>
      </c>
    </row>
    <row r="3943" spans="2:16" x14ac:dyDescent="0.3">
      <c r="B3943" s="1">
        <v>42520</v>
      </c>
      <c r="C3943">
        <v>2016</v>
      </c>
      <c r="D3943" t="s">
        <v>53</v>
      </c>
      <c r="E3943">
        <v>58</v>
      </c>
      <c r="F3943" t="s">
        <v>90</v>
      </c>
      <c r="G3943" t="s">
        <v>37</v>
      </c>
      <c r="H3943" t="s">
        <v>10</v>
      </c>
      <c r="I3943" s="16">
        <f>VLOOKUP(Ventas[[#This Row],[Estado]], Población[#All], 2, 0)</f>
        <v>17930000</v>
      </c>
      <c r="J3943" t="s">
        <v>62</v>
      </c>
      <c r="K3943" t="s">
        <v>73</v>
      </c>
      <c r="L3943">
        <v>3</v>
      </c>
      <c r="M3943" s="2">
        <v>33</v>
      </c>
      <c r="N3943" s="2">
        <v>49.333333000000003</v>
      </c>
      <c r="O3943" s="2">
        <f>Ventas[[#This Row],[Cantidad]]*Ventas[[#This Row],[Costo unitario]]</f>
        <v>99</v>
      </c>
      <c r="P3943" s="2">
        <f>Ventas[[#This Row],[Cantidad]]*Ventas[[#This Row],[Precio unitario]]</f>
        <v>147.999999</v>
      </c>
    </row>
    <row r="3944" spans="2:16" hidden="1" x14ac:dyDescent="0.3">
      <c r="B3944" s="1">
        <v>42316</v>
      </c>
      <c r="C3944">
        <v>2015</v>
      </c>
      <c r="D3944" t="s">
        <v>59</v>
      </c>
      <c r="E3944">
        <v>57</v>
      </c>
      <c r="F3944" t="s">
        <v>90</v>
      </c>
      <c r="G3944" t="s">
        <v>35</v>
      </c>
      <c r="H3944" t="s">
        <v>15</v>
      </c>
      <c r="I3944" s="16">
        <f>VLOOKUP(Ventas[[#This Row],[Estado]], Población[#All], 2, 0)</f>
        <v>1606000</v>
      </c>
      <c r="J3944" t="s">
        <v>61</v>
      </c>
      <c r="K3944" t="s">
        <v>78</v>
      </c>
      <c r="L3944">
        <v>1</v>
      </c>
      <c r="M3944" s="2">
        <v>110</v>
      </c>
      <c r="N3944" s="2">
        <v>94</v>
      </c>
      <c r="O3944" s="2">
        <f>Ventas[[#This Row],[Cantidad]]*Ventas[[#This Row],[Costo unitario]]</f>
        <v>110</v>
      </c>
      <c r="P3944" s="2">
        <f>Ventas[[#This Row],[Cantidad]]*Ventas[[#This Row],[Precio unitario]]</f>
        <v>94</v>
      </c>
    </row>
    <row r="3945" spans="2:16" hidden="1" x14ac:dyDescent="0.3">
      <c r="B3945" s="1">
        <v>42316</v>
      </c>
      <c r="C3945">
        <v>2015</v>
      </c>
      <c r="D3945" t="s">
        <v>59</v>
      </c>
      <c r="E3945">
        <v>57</v>
      </c>
      <c r="F3945" t="s">
        <v>90</v>
      </c>
      <c r="G3945" t="s">
        <v>35</v>
      </c>
      <c r="H3945" t="s">
        <v>15</v>
      </c>
      <c r="I3945" s="16">
        <f>VLOOKUP(Ventas[[#This Row],[Estado]], Población[#All], 2, 0)</f>
        <v>1606000</v>
      </c>
      <c r="J3945" t="s">
        <v>61</v>
      </c>
      <c r="K3945" t="s">
        <v>78</v>
      </c>
      <c r="L3945">
        <v>2</v>
      </c>
      <c r="M3945" s="2">
        <v>35</v>
      </c>
      <c r="N3945" s="2">
        <v>40.5</v>
      </c>
      <c r="O3945" s="2">
        <f>Ventas[[#This Row],[Cantidad]]*Ventas[[#This Row],[Costo unitario]]</f>
        <v>70</v>
      </c>
      <c r="P3945" s="2">
        <f>Ventas[[#This Row],[Cantidad]]*Ventas[[#This Row],[Precio unitario]]</f>
        <v>81</v>
      </c>
    </row>
    <row r="3946" spans="2:16" hidden="1" x14ac:dyDescent="0.3">
      <c r="B3946" s="1">
        <v>42316</v>
      </c>
      <c r="C3946">
        <v>2015</v>
      </c>
      <c r="D3946" t="s">
        <v>59</v>
      </c>
      <c r="E3946">
        <v>57</v>
      </c>
      <c r="F3946" t="s">
        <v>90</v>
      </c>
      <c r="G3946" t="s">
        <v>35</v>
      </c>
      <c r="H3946" t="s">
        <v>15</v>
      </c>
      <c r="I3946" s="16">
        <f>VLOOKUP(Ventas[[#This Row],[Estado]], Población[#All], 2, 0)</f>
        <v>1606000</v>
      </c>
      <c r="J3946" t="s">
        <v>61</v>
      </c>
      <c r="K3946" t="s">
        <v>66</v>
      </c>
      <c r="L3946">
        <v>3</v>
      </c>
      <c r="M3946" s="2">
        <v>58.33</v>
      </c>
      <c r="N3946" s="2">
        <v>79.666667000000004</v>
      </c>
      <c r="O3946" s="2">
        <f>Ventas[[#This Row],[Cantidad]]*Ventas[[#This Row],[Costo unitario]]</f>
        <v>174.99</v>
      </c>
      <c r="P3946" s="2">
        <f>Ventas[[#This Row],[Cantidad]]*Ventas[[#This Row],[Precio unitario]]</f>
        <v>239.000001</v>
      </c>
    </row>
    <row r="3947" spans="2:16" x14ac:dyDescent="0.3">
      <c r="B3947" s="1">
        <v>42434</v>
      </c>
      <c r="C3947">
        <v>2016</v>
      </c>
      <c r="D3947" t="s">
        <v>51</v>
      </c>
      <c r="E3947">
        <v>57</v>
      </c>
      <c r="F3947" t="s">
        <v>89</v>
      </c>
      <c r="G3947" t="s">
        <v>37</v>
      </c>
      <c r="H3947" t="s">
        <v>10</v>
      </c>
      <c r="I3947" s="16">
        <f>VLOOKUP(Ventas[[#This Row],[Estado]], Población[#All], 2, 0)</f>
        <v>17930000</v>
      </c>
      <c r="J3947" t="s">
        <v>61</v>
      </c>
      <c r="K3947" t="s">
        <v>78</v>
      </c>
      <c r="L3947">
        <v>2</v>
      </c>
      <c r="M3947" s="2">
        <v>95</v>
      </c>
      <c r="N3947" s="2">
        <v>133.5</v>
      </c>
      <c r="O3947" s="2">
        <f>Ventas[[#This Row],[Cantidad]]*Ventas[[#This Row],[Costo unitario]]</f>
        <v>190</v>
      </c>
      <c r="P3947" s="2">
        <f>Ventas[[#This Row],[Cantidad]]*Ventas[[#This Row],[Precio unitario]]</f>
        <v>267</v>
      </c>
    </row>
    <row r="3948" spans="2:16" x14ac:dyDescent="0.3">
      <c r="B3948" s="1">
        <v>42434</v>
      </c>
      <c r="C3948">
        <v>2016</v>
      </c>
      <c r="D3948" t="s">
        <v>51</v>
      </c>
      <c r="E3948">
        <v>57</v>
      </c>
      <c r="F3948" t="s">
        <v>89</v>
      </c>
      <c r="G3948" t="s">
        <v>37</v>
      </c>
      <c r="H3948" t="s">
        <v>10</v>
      </c>
      <c r="I3948" s="16">
        <f>VLOOKUP(Ventas[[#This Row],[Estado]], Población[#All], 2, 0)</f>
        <v>17930000</v>
      </c>
      <c r="J3948" t="s">
        <v>61</v>
      </c>
      <c r="K3948" t="s">
        <v>78</v>
      </c>
      <c r="L3948">
        <v>1</v>
      </c>
      <c r="M3948" s="2">
        <v>130</v>
      </c>
      <c r="N3948" s="2">
        <v>181</v>
      </c>
      <c r="O3948" s="2">
        <f>Ventas[[#This Row],[Cantidad]]*Ventas[[#This Row],[Costo unitario]]</f>
        <v>130</v>
      </c>
      <c r="P3948" s="2">
        <f>Ventas[[#This Row],[Cantidad]]*Ventas[[#This Row],[Precio unitario]]</f>
        <v>181</v>
      </c>
    </row>
    <row r="3949" spans="2:16" x14ac:dyDescent="0.3">
      <c r="B3949" s="1">
        <v>42419</v>
      </c>
      <c r="C3949">
        <v>2016</v>
      </c>
      <c r="D3949" t="s">
        <v>50</v>
      </c>
      <c r="E3949">
        <v>57</v>
      </c>
      <c r="F3949" t="s">
        <v>90</v>
      </c>
      <c r="G3949" t="s">
        <v>36</v>
      </c>
      <c r="H3949" t="s">
        <v>5</v>
      </c>
      <c r="I3949" s="16">
        <f>VLOOKUP(Ventas[[#This Row],[Estado]], Población[#All], 2, 0)</f>
        <v>55980000</v>
      </c>
      <c r="J3949" t="s">
        <v>63</v>
      </c>
      <c r="K3949" t="s">
        <v>74</v>
      </c>
      <c r="L3949">
        <v>2</v>
      </c>
      <c r="M3949" s="2">
        <v>607.5</v>
      </c>
      <c r="N3949" s="2">
        <v>656</v>
      </c>
      <c r="O3949" s="2">
        <f>Ventas[[#This Row],[Cantidad]]*Ventas[[#This Row],[Costo unitario]]</f>
        <v>1215</v>
      </c>
      <c r="P3949" s="2">
        <f>Ventas[[#This Row],[Cantidad]]*Ventas[[#This Row],[Precio unitario]]</f>
        <v>1312</v>
      </c>
    </row>
    <row r="3950" spans="2:16" hidden="1" x14ac:dyDescent="0.3">
      <c r="B3950" s="1">
        <v>42028</v>
      </c>
      <c r="C3950">
        <v>2015</v>
      </c>
      <c r="D3950" t="s">
        <v>49</v>
      </c>
      <c r="E3950">
        <v>57</v>
      </c>
      <c r="F3950" t="s">
        <v>90</v>
      </c>
      <c r="G3950" t="s">
        <v>36</v>
      </c>
      <c r="H3950" t="s">
        <v>5</v>
      </c>
      <c r="I3950" s="16">
        <f>VLOOKUP(Ventas[[#This Row],[Estado]], Población[#All], 2, 0)</f>
        <v>55980000</v>
      </c>
      <c r="J3950" t="s">
        <v>63</v>
      </c>
      <c r="K3950" t="s">
        <v>67</v>
      </c>
      <c r="L3950">
        <v>3</v>
      </c>
      <c r="M3950" s="2">
        <v>683</v>
      </c>
      <c r="N3950" s="2">
        <v>618.66666699999996</v>
      </c>
      <c r="O3950" s="2">
        <f>Ventas[[#This Row],[Cantidad]]*Ventas[[#This Row],[Costo unitario]]</f>
        <v>2049</v>
      </c>
      <c r="P3950" s="2">
        <f>Ventas[[#This Row],[Cantidad]]*Ventas[[#This Row],[Precio unitario]]</f>
        <v>1856.0000009999999</v>
      </c>
    </row>
    <row r="3951" spans="2:16" hidden="1" x14ac:dyDescent="0.3">
      <c r="B3951" s="1">
        <v>42350</v>
      </c>
      <c r="C3951">
        <v>2015</v>
      </c>
      <c r="D3951" t="s">
        <v>60</v>
      </c>
      <c r="E3951">
        <v>57</v>
      </c>
      <c r="F3951" t="s">
        <v>90</v>
      </c>
      <c r="G3951" t="s">
        <v>36</v>
      </c>
      <c r="H3951" t="s">
        <v>5</v>
      </c>
      <c r="I3951" s="16">
        <f>VLOOKUP(Ventas[[#This Row],[Estado]], Población[#All], 2, 0)</f>
        <v>55980000</v>
      </c>
      <c r="J3951" t="s">
        <v>63</v>
      </c>
      <c r="K3951" t="s">
        <v>67</v>
      </c>
      <c r="L3951">
        <v>2</v>
      </c>
      <c r="M3951" s="2">
        <v>1160</v>
      </c>
      <c r="N3951" s="2">
        <v>1035</v>
      </c>
      <c r="O3951" s="2">
        <f>Ventas[[#This Row],[Cantidad]]*Ventas[[#This Row],[Costo unitario]]</f>
        <v>2320</v>
      </c>
      <c r="P3951" s="2">
        <f>Ventas[[#This Row],[Cantidad]]*Ventas[[#This Row],[Precio unitario]]</f>
        <v>2070</v>
      </c>
    </row>
    <row r="3952" spans="2:16" hidden="1" x14ac:dyDescent="0.3">
      <c r="B3952" s="1">
        <v>42350</v>
      </c>
      <c r="C3952">
        <v>2015</v>
      </c>
      <c r="D3952" t="s">
        <v>60</v>
      </c>
      <c r="E3952">
        <v>57</v>
      </c>
      <c r="F3952" t="s">
        <v>90</v>
      </c>
      <c r="G3952" t="s">
        <v>36</v>
      </c>
      <c r="H3952" t="s">
        <v>5</v>
      </c>
      <c r="I3952" s="16">
        <f>VLOOKUP(Ventas[[#This Row],[Estado]], Población[#All], 2, 0)</f>
        <v>55980000</v>
      </c>
      <c r="J3952" t="s">
        <v>61</v>
      </c>
      <c r="K3952" t="s">
        <v>78</v>
      </c>
      <c r="L3952">
        <v>3</v>
      </c>
      <c r="M3952" s="2">
        <v>10</v>
      </c>
      <c r="N3952" s="2">
        <v>11</v>
      </c>
      <c r="O3952" s="2">
        <f>Ventas[[#This Row],[Cantidad]]*Ventas[[#This Row],[Costo unitario]]</f>
        <v>30</v>
      </c>
      <c r="P3952" s="2">
        <f>Ventas[[#This Row],[Cantidad]]*Ventas[[#This Row],[Precio unitario]]</f>
        <v>33</v>
      </c>
    </row>
    <row r="3953" spans="2:16" hidden="1" x14ac:dyDescent="0.3">
      <c r="B3953" s="1">
        <v>42350</v>
      </c>
      <c r="C3953">
        <v>2015</v>
      </c>
      <c r="D3953" t="s">
        <v>60</v>
      </c>
      <c r="E3953">
        <v>57</v>
      </c>
      <c r="F3953" t="s">
        <v>90</v>
      </c>
      <c r="G3953" t="s">
        <v>36</v>
      </c>
      <c r="H3953" t="s">
        <v>5</v>
      </c>
      <c r="I3953" s="16">
        <f>VLOOKUP(Ventas[[#This Row],[Estado]], Población[#All], 2, 0)</f>
        <v>55980000</v>
      </c>
      <c r="J3953" t="s">
        <v>61</v>
      </c>
      <c r="K3953" t="s">
        <v>78</v>
      </c>
      <c r="L3953">
        <v>1</v>
      </c>
      <c r="M3953" s="2">
        <v>55</v>
      </c>
      <c r="N3953" s="2">
        <v>57</v>
      </c>
      <c r="O3953" s="2">
        <f>Ventas[[#This Row],[Cantidad]]*Ventas[[#This Row],[Costo unitario]]</f>
        <v>55</v>
      </c>
      <c r="P3953" s="2">
        <f>Ventas[[#This Row],[Cantidad]]*Ventas[[#This Row],[Precio unitario]]</f>
        <v>57</v>
      </c>
    </row>
    <row r="3954" spans="2:16" x14ac:dyDescent="0.3">
      <c r="B3954" s="1">
        <v>42418</v>
      </c>
      <c r="C3954">
        <v>2016</v>
      </c>
      <c r="D3954" t="s">
        <v>50</v>
      </c>
      <c r="E3954">
        <v>58</v>
      </c>
      <c r="F3954" t="s">
        <v>89</v>
      </c>
      <c r="G3954" t="s">
        <v>36</v>
      </c>
      <c r="H3954" t="s">
        <v>5</v>
      </c>
      <c r="I3954" s="16">
        <f>VLOOKUP(Ventas[[#This Row],[Estado]], Población[#All], 2, 0)</f>
        <v>55980000</v>
      </c>
      <c r="J3954" t="s">
        <v>63</v>
      </c>
      <c r="K3954" t="s">
        <v>74</v>
      </c>
      <c r="L3954">
        <v>3</v>
      </c>
      <c r="M3954" s="2">
        <v>405</v>
      </c>
      <c r="N3954" s="2">
        <v>494.33333299999998</v>
      </c>
      <c r="O3954" s="2">
        <f>Ventas[[#This Row],[Cantidad]]*Ventas[[#This Row],[Costo unitario]]</f>
        <v>1215</v>
      </c>
      <c r="P3954" s="2">
        <f>Ventas[[#This Row],[Cantidad]]*Ventas[[#This Row],[Precio unitario]]</f>
        <v>1482.9999989999999</v>
      </c>
    </row>
    <row r="3955" spans="2:16" x14ac:dyDescent="0.3">
      <c r="B3955" s="1">
        <v>42418</v>
      </c>
      <c r="C3955">
        <v>2016</v>
      </c>
      <c r="D3955" t="s">
        <v>50</v>
      </c>
      <c r="E3955">
        <v>58</v>
      </c>
      <c r="F3955" t="s">
        <v>89</v>
      </c>
      <c r="G3955" t="s">
        <v>36</v>
      </c>
      <c r="H3955" t="s">
        <v>5</v>
      </c>
      <c r="I3955" s="16">
        <f>VLOOKUP(Ventas[[#This Row],[Estado]], Población[#All], 2, 0)</f>
        <v>55980000</v>
      </c>
      <c r="J3955" t="s">
        <v>62</v>
      </c>
      <c r="K3955" t="s">
        <v>73</v>
      </c>
      <c r="L3955">
        <v>3</v>
      </c>
      <c r="M3955" s="2">
        <v>84</v>
      </c>
      <c r="N3955" s="2">
        <v>102.666667</v>
      </c>
      <c r="O3955" s="2">
        <f>Ventas[[#This Row],[Cantidad]]*Ventas[[#This Row],[Costo unitario]]</f>
        <v>252</v>
      </c>
      <c r="P3955" s="2">
        <f>Ventas[[#This Row],[Cantidad]]*Ventas[[#This Row],[Precio unitario]]</f>
        <v>308.000001</v>
      </c>
    </row>
    <row r="3956" spans="2:16" x14ac:dyDescent="0.3">
      <c r="B3956" s="1">
        <v>42430</v>
      </c>
      <c r="C3956">
        <v>2016</v>
      </c>
      <c r="D3956" t="s">
        <v>51</v>
      </c>
      <c r="E3956">
        <v>58</v>
      </c>
      <c r="F3956" t="s">
        <v>89</v>
      </c>
      <c r="G3956" t="s">
        <v>36</v>
      </c>
      <c r="H3956" t="s">
        <v>5</v>
      </c>
      <c r="I3956" s="16">
        <f>VLOOKUP(Ventas[[#This Row],[Estado]], Población[#All], 2, 0)</f>
        <v>55980000</v>
      </c>
      <c r="J3956" t="s">
        <v>63</v>
      </c>
      <c r="K3956" t="s">
        <v>74</v>
      </c>
      <c r="L3956">
        <v>3</v>
      </c>
      <c r="M3956" s="2">
        <v>794.67</v>
      </c>
      <c r="N3956" s="2">
        <v>873.33333300000004</v>
      </c>
      <c r="O3956" s="2">
        <f>Ventas[[#This Row],[Cantidad]]*Ventas[[#This Row],[Costo unitario]]</f>
        <v>2384.0099999999998</v>
      </c>
      <c r="P3956" s="2">
        <f>Ventas[[#This Row],[Cantidad]]*Ventas[[#This Row],[Precio unitario]]</f>
        <v>2619.9999990000001</v>
      </c>
    </row>
    <row r="3957" spans="2:16" x14ac:dyDescent="0.3">
      <c r="B3957" s="1">
        <v>42430</v>
      </c>
      <c r="C3957">
        <v>2016</v>
      </c>
      <c r="D3957" t="s">
        <v>51</v>
      </c>
      <c r="E3957">
        <v>58</v>
      </c>
      <c r="F3957" t="s">
        <v>89</v>
      </c>
      <c r="G3957" t="s">
        <v>36</v>
      </c>
      <c r="H3957" t="s">
        <v>5</v>
      </c>
      <c r="I3957" s="16">
        <f>VLOOKUP(Ventas[[#This Row],[Estado]], Población[#All], 2, 0)</f>
        <v>55980000</v>
      </c>
      <c r="J3957" t="s">
        <v>61</v>
      </c>
      <c r="K3957" t="s">
        <v>78</v>
      </c>
      <c r="L3957">
        <v>3</v>
      </c>
      <c r="M3957" s="2">
        <v>21</v>
      </c>
      <c r="N3957" s="2">
        <v>27.333333</v>
      </c>
      <c r="O3957" s="2">
        <f>Ventas[[#This Row],[Cantidad]]*Ventas[[#This Row],[Costo unitario]]</f>
        <v>63</v>
      </c>
      <c r="P3957" s="2">
        <f>Ventas[[#This Row],[Cantidad]]*Ventas[[#This Row],[Precio unitario]]</f>
        <v>81.999999000000003</v>
      </c>
    </row>
    <row r="3958" spans="2:16" x14ac:dyDescent="0.3">
      <c r="B3958" s="1">
        <v>42430</v>
      </c>
      <c r="C3958">
        <v>2016</v>
      </c>
      <c r="D3958" t="s">
        <v>51</v>
      </c>
      <c r="E3958">
        <v>58</v>
      </c>
      <c r="F3958" t="s">
        <v>89</v>
      </c>
      <c r="G3958" t="s">
        <v>36</v>
      </c>
      <c r="H3958" t="s">
        <v>5</v>
      </c>
      <c r="I3958" s="16">
        <f>VLOOKUP(Ventas[[#This Row],[Estado]], Población[#All], 2, 0)</f>
        <v>55980000</v>
      </c>
      <c r="J3958" t="s">
        <v>61</v>
      </c>
      <c r="K3958" t="s">
        <v>78</v>
      </c>
      <c r="L3958">
        <v>3</v>
      </c>
      <c r="M3958" s="2">
        <v>6.67</v>
      </c>
      <c r="N3958" s="2">
        <v>8.6666670000000003</v>
      </c>
      <c r="O3958" s="2">
        <f>Ventas[[#This Row],[Cantidad]]*Ventas[[#This Row],[Costo unitario]]</f>
        <v>20.009999999999998</v>
      </c>
      <c r="P3958" s="2">
        <f>Ventas[[#This Row],[Cantidad]]*Ventas[[#This Row],[Precio unitario]]</f>
        <v>26.000001000000001</v>
      </c>
    </row>
    <row r="3959" spans="2:16" x14ac:dyDescent="0.3">
      <c r="B3959" s="1">
        <v>42511</v>
      </c>
      <c r="C3959">
        <v>2016</v>
      </c>
      <c r="D3959" t="s">
        <v>53</v>
      </c>
      <c r="E3959">
        <v>58</v>
      </c>
      <c r="F3959" t="s">
        <v>89</v>
      </c>
      <c r="G3959" t="s">
        <v>36</v>
      </c>
      <c r="H3959" t="s">
        <v>5</v>
      </c>
      <c r="I3959" s="16">
        <f>VLOOKUP(Ventas[[#This Row],[Estado]], Población[#All], 2, 0)</f>
        <v>55980000</v>
      </c>
      <c r="J3959" t="s">
        <v>63</v>
      </c>
      <c r="K3959" t="s">
        <v>67</v>
      </c>
      <c r="L3959">
        <v>2</v>
      </c>
      <c r="M3959" s="2">
        <v>282.5</v>
      </c>
      <c r="N3959" s="2">
        <v>310.5</v>
      </c>
      <c r="O3959" s="2">
        <f>Ventas[[#This Row],[Cantidad]]*Ventas[[#This Row],[Costo unitario]]</f>
        <v>565</v>
      </c>
      <c r="P3959" s="2">
        <f>Ventas[[#This Row],[Cantidad]]*Ventas[[#This Row],[Precio unitario]]</f>
        <v>621</v>
      </c>
    </row>
    <row r="3960" spans="2:16" hidden="1" x14ac:dyDescent="0.3">
      <c r="B3960" s="1">
        <v>42020</v>
      </c>
      <c r="C3960">
        <v>2015</v>
      </c>
      <c r="D3960" t="s">
        <v>49</v>
      </c>
      <c r="E3960">
        <v>58</v>
      </c>
      <c r="F3960" t="s">
        <v>89</v>
      </c>
      <c r="G3960" t="s">
        <v>36</v>
      </c>
      <c r="H3960" t="s">
        <v>5</v>
      </c>
      <c r="I3960" s="16">
        <f>VLOOKUP(Ventas[[#This Row],[Estado]], Población[#All], 2, 0)</f>
        <v>55980000</v>
      </c>
      <c r="J3960" t="s">
        <v>63</v>
      </c>
      <c r="K3960" t="s">
        <v>67</v>
      </c>
      <c r="L3960">
        <v>2</v>
      </c>
      <c r="M3960" s="2">
        <v>1024.5</v>
      </c>
      <c r="N3960" s="2">
        <v>951</v>
      </c>
      <c r="O3960" s="2">
        <f>Ventas[[#This Row],[Cantidad]]*Ventas[[#This Row],[Costo unitario]]</f>
        <v>2049</v>
      </c>
      <c r="P3960" s="2">
        <f>Ventas[[#This Row],[Cantidad]]*Ventas[[#This Row],[Precio unitario]]</f>
        <v>1902</v>
      </c>
    </row>
    <row r="3961" spans="2:16" hidden="1" x14ac:dyDescent="0.3">
      <c r="B3961" s="1">
        <v>42239</v>
      </c>
      <c r="C3961">
        <v>2015</v>
      </c>
      <c r="D3961" t="s">
        <v>56</v>
      </c>
      <c r="E3961">
        <v>58</v>
      </c>
      <c r="F3961" t="s">
        <v>89</v>
      </c>
      <c r="G3961" t="s">
        <v>36</v>
      </c>
      <c r="H3961" t="s">
        <v>5</v>
      </c>
      <c r="I3961" s="16">
        <f>VLOOKUP(Ventas[[#This Row],[Estado]], Población[#All], 2, 0)</f>
        <v>55980000</v>
      </c>
      <c r="J3961" t="s">
        <v>63</v>
      </c>
      <c r="K3961" t="s">
        <v>67</v>
      </c>
      <c r="L3961">
        <v>2</v>
      </c>
      <c r="M3961" s="2">
        <v>1147.5</v>
      </c>
      <c r="N3961" s="2">
        <v>1063.5</v>
      </c>
      <c r="O3961" s="2">
        <f>Ventas[[#This Row],[Cantidad]]*Ventas[[#This Row],[Costo unitario]]</f>
        <v>2295</v>
      </c>
      <c r="P3961" s="2">
        <f>Ventas[[#This Row],[Cantidad]]*Ventas[[#This Row],[Precio unitario]]</f>
        <v>2127</v>
      </c>
    </row>
    <row r="3962" spans="2:16" hidden="1" x14ac:dyDescent="0.3">
      <c r="B3962" s="1">
        <v>42295</v>
      </c>
      <c r="C3962">
        <v>2015</v>
      </c>
      <c r="D3962" t="s">
        <v>58</v>
      </c>
      <c r="E3962">
        <v>58</v>
      </c>
      <c r="F3962" t="s">
        <v>89</v>
      </c>
      <c r="G3962" t="s">
        <v>36</v>
      </c>
      <c r="H3962" t="s">
        <v>5</v>
      </c>
      <c r="I3962" s="16">
        <f>VLOOKUP(Ventas[[#This Row],[Estado]], Población[#All], 2, 0)</f>
        <v>55980000</v>
      </c>
      <c r="J3962" t="s">
        <v>63</v>
      </c>
      <c r="K3962" t="s">
        <v>67</v>
      </c>
      <c r="L3962">
        <v>2</v>
      </c>
      <c r="M3962" s="2">
        <v>282.5</v>
      </c>
      <c r="N3962" s="2">
        <v>273.5</v>
      </c>
      <c r="O3962" s="2">
        <f>Ventas[[#This Row],[Cantidad]]*Ventas[[#This Row],[Costo unitario]]</f>
        <v>565</v>
      </c>
      <c r="P3962" s="2">
        <f>Ventas[[#This Row],[Cantidad]]*Ventas[[#This Row],[Precio unitario]]</f>
        <v>547</v>
      </c>
    </row>
    <row r="3963" spans="2:16" hidden="1" x14ac:dyDescent="0.3">
      <c r="B3963" s="1">
        <v>42295</v>
      </c>
      <c r="C3963">
        <v>2015</v>
      </c>
      <c r="D3963" t="s">
        <v>58</v>
      </c>
      <c r="E3963">
        <v>58</v>
      </c>
      <c r="F3963" t="s">
        <v>89</v>
      </c>
      <c r="G3963" t="s">
        <v>36</v>
      </c>
      <c r="H3963" t="s">
        <v>5</v>
      </c>
      <c r="I3963" s="16">
        <f>VLOOKUP(Ventas[[#This Row],[Estado]], Población[#All], 2, 0)</f>
        <v>55980000</v>
      </c>
      <c r="J3963" t="s">
        <v>62</v>
      </c>
      <c r="K3963" t="s">
        <v>73</v>
      </c>
      <c r="L3963">
        <v>3</v>
      </c>
      <c r="M3963" s="2">
        <v>3</v>
      </c>
      <c r="N3963" s="2">
        <v>3.3333330000000001</v>
      </c>
      <c r="O3963" s="2">
        <f>Ventas[[#This Row],[Cantidad]]*Ventas[[#This Row],[Costo unitario]]</f>
        <v>9</v>
      </c>
      <c r="P3963" s="2">
        <f>Ventas[[#This Row],[Cantidad]]*Ventas[[#This Row],[Precio unitario]]</f>
        <v>9.9999990000000007</v>
      </c>
    </row>
    <row r="3964" spans="2:16" hidden="1" x14ac:dyDescent="0.3">
      <c r="B3964" s="1">
        <v>42341</v>
      </c>
      <c r="C3964">
        <v>2015</v>
      </c>
      <c r="D3964" t="s">
        <v>60</v>
      </c>
      <c r="E3964">
        <v>58</v>
      </c>
      <c r="F3964" t="s">
        <v>89</v>
      </c>
      <c r="G3964" t="s">
        <v>36</v>
      </c>
      <c r="H3964" t="s">
        <v>5</v>
      </c>
      <c r="I3964" s="16">
        <f>VLOOKUP(Ventas[[#This Row],[Estado]], Población[#All], 2, 0)</f>
        <v>55980000</v>
      </c>
      <c r="J3964" t="s">
        <v>63</v>
      </c>
      <c r="K3964" t="s">
        <v>67</v>
      </c>
      <c r="L3964">
        <v>3</v>
      </c>
      <c r="M3964" s="2">
        <v>765</v>
      </c>
      <c r="N3964" s="2">
        <v>666</v>
      </c>
      <c r="O3964" s="2">
        <f>Ventas[[#This Row],[Cantidad]]*Ventas[[#This Row],[Costo unitario]]</f>
        <v>2295</v>
      </c>
      <c r="P3964" s="2">
        <f>Ventas[[#This Row],[Cantidad]]*Ventas[[#This Row],[Precio unitario]]</f>
        <v>1998</v>
      </c>
    </row>
    <row r="3965" spans="2:16" hidden="1" x14ac:dyDescent="0.3">
      <c r="B3965" s="1">
        <v>42341</v>
      </c>
      <c r="C3965">
        <v>2015</v>
      </c>
      <c r="D3965" t="s">
        <v>60</v>
      </c>
      <c r="E3965">
        <v>58</v>
      </c>
      <c r="F3965" t="s">
        <v>89</v>
      </c>
      <c r="G3965" t="s">
        <v>36</v>
      </c>
      <c r="H3965" t="s">
        <v>5</v>
      </c>
      <c r="I3965" s="16">
        <f>VLOOKUP(Ventas[[#This Row],[Estado]], Población[#All], 2, 0)</f>
        <v>55980000</v>
      </c>
      <c r="J3965" t="s">
        <v>61</v>
      </c>
      <c r="K3965" t="s">
        <v>78</v>
      </c>
      <c r="L3965">
        <v>1</v>
      </c>
      <c r="M3965" s="2">
        <v>145</v>
      </c>
      <c r="N3965" s="2">
        <v>178</v>
      </c>
      <c r="O3965" s="2">
        <f>Ventas[[#This Row],[Cantidad]]*Ventas[[#This Row],[Costo unitario]]</f>
        <v>145</v>
      </c>
      <c r="P3965" s="2">
        <f>Ventas[[#This Row],[Cantidad]]*Ventas[[#This Row],[Precio unitario]]</f>
        <v>178</v>
      </c>
    </row>
    <row r="3966" spans="2:16" hidden="1" x14ac:dyDescent="0.3">
      <c r="B3966" s="1">
        <v>42341</v>
      </c>
      <c r="C3966">
        <v>2015</v>
      </c>
      <c r="D3966" t="s">
        <v>60</v>
      </c>
      <c r="E3966">
        <v>58</v>
      </c>
      <c r="F3966" t="s">
        <v>89</v>
      </c>
      <c r="G3966" t="s">
        <v>36</v>
      </c>
      <c r="H3966" t="s">
        <v>5</v>
      </c>
      <c r="I3966" s="16">
        <f>VLOOKUP(Ventas[[#This Row],[Estado]], Población[#All], 2, 0)</f>
        <v>55980000</v>
      </c>
      <c r="J3966" t="s">
        <v>61</v>
      </c>
      <c r="K3966" t="s">
        <v>78</v>
      </c>
      <c r="L3966">
        <v>3</v>
      </c>
      <c r="M3966" s="2">
        <v>83.33</v>
      </c>
      <c r="N3966" s="2">
        <v>89</v>
      </c>
      <c r="O3966" s="2">
        <f>Ventas[[#This Row],[Cantidad]]*Ventas[[#This Row],[Costo unitario]]</f>
        <v>249.99</v>
      </c>
      <c r="P3966" s="2">
        <f>Ventas[[#This Row],[Cantidad]]*Ventas[[#This Row],[Precio unitario]]</f>
        <v>267</v>
      </c>
    </row>
    <row r="3967" spans="2:16" hidden="1" x14ac:dyDescent="0.3">
      <c r="B3967" s="1">
        <v>42341</v>
      </c>
      <c r="C3967">
        <v>2015</v>
      </c>
      <c r="D3967" t="s">
        <v>60</v>
      </c>
      <c r="E3967">
        <v>58</v>
      </c>
      <c r="F3967" t="s">
        <v>89</v>
      </c>
      <c r="G3967" t="s">
        <v>36</v>
      </c>
      <c r="H3967" t="s">
        <v>5</v>
      </c>
      <c r="I3967" s="16">
        <f>VLOOKUP(Ventas[[#This Row],[Estado]], Población[#All], 2, 0)</f>
        <v>55980000</v>
      </c>
      <c r="J3967" t="s">
        <v>62</v>
      </c>
      <c r="K3967" t="s">
        <v>70</v>
      </c>
      <c r="L3967">
        <v>3</v>
      </c>
      <c r="M3967" s="2">
        <v>486</v>
      </c>
      <c r="N3967" s="2">
        <v>590.33333300000004</v>
      </c>
      <c r="O3967" s="2">
        <f>Ventas[[#This Row],[Cantidad]]*Ventas[[#This Row],[Costo unitario]]</f>
        <v>1458</v>
      </c>
      <c r="P3967" s="2">
        <f>Ventas[[#This Row],[Cantidad]]*Ventas[[#This Row],[Precio unitario]]</f>
        <v>1770.9999990000001</v>
      </c>
    </row>
    <row r="3968" spans="2:16" x14ac:dyDescent="0.3">
      <c r="B3968" s="1">
        <v>42475</v>
      </c>
      <c r="C3968">
        <v>2016</v>
      </c>
      <c r="D3968" t="s">
        <v>52</v>
      </c>
      <c r="E3968">
        <v>56</v>
      </c>
      <c r="F3968" t="s">
        <v>89</v>
      </c>
      <c r="G3968" t="s">
        <v>35</v>
      </c>
      <c r="H3968" t="s">
        <v>8</v>
      </c>
      <c r="I3968" s="16">
        <f>VLOOKUP(Ventas[[#This Row],[Estado]], Población[#All], 2, 0)</f>
        <v>1654000</v>
      </c>
      <c r="J3968" t="s">
        <v>63</v>
      </c>
      <c r="K3968" t="s">
        <v>67</v>
      </c>
      <c r="L3968">
        <v>1</v>
      </c>
      <c r="M3968" s="2">
        <v>2295</v>
      </c>
      <c r="N3968" s="2">
        <v>2262</v>
      </c>
      <c r="O3968" s="2">
        <f>Ventas[[#This Row],[Cantidad]]*Ventas[[#This Row],[Costo unitario]]</f>
        <v>2295</v>
      </c>
      <c r="P3968" s="2">
        <f>Ventas[[#This Row],[Cantidad]]*Ventas[[#This Row],[Precio unitario]]</f>
        <v>2262</v>
      </c>
    </row>
    <row r="3969" spans="2:16" x14ac:dyDescent="0.3">
      <c r="B3969" s="1">
        <v>42475</v>
      </c>
      <c r="C3969">
        <v>2016</v>
      </c>
      <c r="D3969" t="s">
        <v>52</v>
      </c>
      <c r="E3969">
        <v>56</v>
      </c>
      <c r="F3969" t="s">
        <v>89</v>
      </c>
      <c r="G3969" t="s">
        <v>35</v>
      </c>
      <c r="H3969" t="s">
        <v>8</v>
      </c>
      <c r="I3969" s="16">
        <f>VLOOKUP(Ventas[[#This Row],[Estado]], Población[#All], 2, 0)</f>
        <v>1654000</v>
      </c>
      <c r="J3969" t="s">
        <v>61</v>
      </c>
      <c r="K3969" t="s">
        <v>78</v>
      </c>
      <c r="L3969">
        <v>3</v>
      </c>
      <c r="M3969" s="2">
        <v>43.33</v>
      </c>
      <c r="N3969" s="2">
        <v>69.333332999999996</v>
      </c>
      <c r="O3969" s="2">
        <f>Ventas[[#This Row],[Cantidad]]*Ventas[[#This Row],[Costo unitario]]</f>
        <v>129.99</v>
      </c>
      <c r="P3969" s="2">
        <f>Ventas[[#This Row],[Cantidad]]*Ventas[[#This Row],[Precio unitario]]</f>
        <v>207.999999</v>
      </c>
    </row>
    <row r="3970" spans="2:16" x14ac:dyDescent="0.3">
      <c r="B3970" s="1">
        <v>42475</v>
      </c>
      <c r="C3970">
        <v>2016</v>
      </c>
      <c r="D3970" t="s">
        <v>52</v>
      </c>
      <c r="E3970">
        <v>56</v>
      </c>
      <c r="F3970" t="s">
        <v>89</v>
      </c>
      <c r="G3970" t="s">
        <v>35</v>
      </c>
      <c r="H3970" t="s">
        <v>8</v>
      </c>
      <c r="I3970" s="16">
        <f>VLOOKUP(Ventas[[#This Row],[Estado]], Población[#All], 2, 0)</f>
        <v>1654000</v>
      </c>
      <c r="J3970" t="s">
        <v>61</v>
      </c>
      <c r="K3970" t="s">
        <v>78</v>
      </c>
      <c r="L3970">
        <v>3</v>
      </c>
      <c r="M3970" s="2">
        <v>33.33</v>
      </c>
      <c r="N3970" s="2">
        <v>42.333333000000003</v>
      </c>
      <c r="O3970" s="2">
        <f>Ventas[[#This Row],[Cantidad]]*Ventas[[#This Row],[Costo unitario]]</f>
        <v>99.99</v>
      </c>
      <c r="P3970" s="2">
        <f>Ventas[[#This Row],[Cantidad]]*Ventas[[#This Row],[Precio unitario]]</f>
        <v>126.999999</v>
      </c>
    </row>
    <row r="3971" spans="2:16" hidden="1" x14ac:dyDescent="0.3">
      <c r="B3971" s="1">
        <v>42262</v>
      </c>
      <c r="C3971">
        <v>2015</v>
      </c>
      <c r="D3971" t="s">
        <v>57</v>
      </c>
      <c r="E3971">
        <v>56</v>
      </c>
      <c r="F3971" t="s">
        <v>89</v>
      </c>
      <c r="G3971" t="s">
        <v>35</v>
      </c>
      <c r="H3971" t="s">
        <v>12</v>
      </c>
      <c r="I3971" s="16">
        <f>VLOOKUP(Ventas[[#This Row],[Estado]], Población[#All], 2, 0)</f>
        <v>2161000</v>
      </c>
      <c r="J3971" t="s">
        <v>61</v>
      </c>
      <c r="K3971" t="s">
        <v>78</v>
      </c>
      <c r="L3971">
        <v>2</v>
      </c>
      <c r="M3971" s="2">
        <v>115</v>
      </c>
      <c r="N3971" s="2">
        <v>159.5</v>
      </c>
      <c r="O3971" s="2">
        <f>Ventas[[#This Row],[Cantidad]]*Ventas[[#This Row],[Costo unitario]]</f>
        <v>230</v>
      </c>
      <c r="P3971" s="2">
        <f>Ventas[[#This Row],[Cantidad]]*Ventas[[#This Row],[Precio unitario]]</f>
        <v>319</v>
      </c>
    </row>
    <row r="3972" spans="2:16" hidden="1" x14ac:dyDescent="0.3">
      <c r="B3972" s="1">
        <v>42262</v>
      </c>
      <c r="C3972">
        <v>2015</v>
      </c>
      <c r="D3972" t="s">
        <v>57</v>
      </c>
      <c r="E3972">
        <v>56</v>
      </c>
      <c r="F3972" t="s">
        <v>89</v>
      </c>
      <c r="G3972" t="s">
        <v>35</v>
      </c>
      <c r="H3972" t="s">
        <v>12</v>
      </c>
      <c r="I3972" s="16">
        <f>VLOOKUP(Ventas[[#This Row],[Estado]], Población[#All], 2, 0)</f>
        <v>2161000</v>
      </c>
      <c r="J3972" t="s">
        <v>61</v>
      </c>
      <c r="K3972" t="s">
        <v>78</v>
      </c>
      <c r="L3972">
        <v>2</v>
      </c>
      <c r="M3972" s="2">
        <v>27.5</v>
      </c>
      <c r="N3972" s="2">
        <v>35.5</v>
      </c>
      <c r="O3972" s="2">
        <f>Ventas[[#This Row],[Cantidad]]*Ventas[[#This Row],[Costo unitario]]</f>
        <v>55</v>
      </c>
      <c r="P3972" s="2">
        <f>Ventas[[#This Row],[Cantidad]]*Ventas[[#This Row],[Precio unitario]]</f>
        <v>71</v>
      </c>
    </row>
    <row r="3973" spans="2:16" hidden="1" x14ac:dyDescent="0.3">
      <c r="B3973" s="1">
        <v>42262</v>
      </c>
      <c r="C3973">
        <v>2015</v>
      </c>
      <c r="D3973" t="s">
        <v>57</v>
      </c>
      <c r="E3973">
        <v>56</v>
      </c>
      <c r="F3973" t="s">
        <v>89</v>
      </c>
      <c r="G3973" t="s">
        <v>35</v>
      </c>
      <c r="H3973" t="s">
        <v>12</v>
      </c>
      <c r="I3973" s="16">
        <f>VLOOKUP(Ventas[[#This Row],[Estado]], Población[#All], 2, 0)</f>
        <v>2161000</v>
      </c>
      <c r="J3973" t="s">
        <v>62</v>
      </c>
      <c r="K3973" t="s">
        <v>73</v>
      </c>
      <c r="L3973">
        <v>3</v>
      </c>
      <c r="M3973" s="2">
        <v>45</v>
      </c>
      <c r="N3973" s="2">
        <v>55</v>
      </c>
      <c r="O3973" s="2">
        <f>Ventas[[#This Row],[Cantidad]]*Ventas[[#This Row],[Costo unitario]]</f>
        <v>135</v>
      </c>
      <c r="P3973" s="2">
        <f>Ventas[[#This Row],[Cantidad]]*Ventas[[#This Row],[Precio unitario]]</f>
        <v>165</v>
      </c>
    </row>
    <row r="3974" spans="2:16" hidden="1" x14ac:dyDescent="0.3">
      <c r="B3974" s="1">
        <v>42262</v>
      </c>
      <c r="C3974">
        <v>2015</v>
      </c>
      <c r="D3974" t="s">
        <v>57</v>
      </c>
      <c r="E3974">
        <v>56</v>
      </c>
      <c r="F3974" t="s">
        <v>89</v>
      </c>
      <c r="G3974" t="s">
        <v>35</v>
      </c>
      <c r="H3974" t="s">
        <v>12</v>
      </c>
      <c r="I3974" s="16">
        <f>VLOOKUP(Ventas[[#This Row],[Estado]], Población[#All], 2, 0)</f>
        <v>2161000</v>
      </c>
      <c r="J3974" t="s">
        <v>61</v>
      </c>
      <c r="K3974" t="s">
        <v>66</v>
      </c>
      <c r="L3974">
        <v>3</v>
      </c>
      <c r="M3974" s="2">
        <v>233.33</v>
      </c>
      <c r="N3974" s="2">
        <v>310.66666700000002</v>
      </c>
      <c r="O3974" s="2">
        <f>Ventas[[#This Row],[Cantidad]]*Ventas[[#This Row],[Costo unitario]]</f>
        <v>699.99</v>
      </c>
      <c r="P3974" s="2">
        <f>Ventas[[#This Row],[Cantidad]]*Ventas[[#This Row],[Precio unitario]]</f>
        <v>932.00000100000011</v>
      </c>
    </row>
    <row r="3975" spans="2:16" x14ac:dyDescent="0.3">
      <c r="B3975" s="1">
        <v>42371</v>
      </c>
      <c r="C3975">
        <v>2016</v>
      </c>
      <c r="D3975" t="s">
        <v>49</v>
      </c>
      <c r="E3975">
        <v>56</v>
      </c>
      <c r="F3975" t="s">
        <v>90</v>
      </c>
      <c r="G3975" t="s">
        <v>36</v>
      </c>
      <c r="H3975" t="s">
        <v>5</v>
      </c>
      <c r="I3975" s="16">
        <f>VLOOKUP(Ventas[[#This Row],[Estado]], Población[#All], 2, 0)</f>
        <v>55980000</v>
      </c>
      <c r="J3975" t="s">
        <v>61</v>
      </c>
      <c r="K3975" t="s">
        <v>66</v>
      </c>
      <c r="L3975">
        <v>3</v>
      </c>
      <c r="M3975" s="2">
        <v>140</v>
      </c>
      <c r="N3975" s="2">
        <v>166</v>
      </c>
      <c r="O3975" s="2">
        <f>Ventas[[#This Row],[Cantidad]]*Ventas[[#This Row],[Costo unitario]]</f>
        <v>420</v>
      </c>
      <c r="P3975" s="2">
        <f>Ventas[[#This Row],[Cantidad]]*Ventas[[#This Row],[Precio unitario]]</f>
        <v>498</v>
      </c>
    </row>
    <row r="3976" spans="2:16" x14ac:dyDescent="0.3">
      <c r="B3976" s="1">
        <v>42371</v>
      </c>
      <c r="C3976">
        <v>2016</v>
      </c>
      <c r="D3976" t="s">
        <v>49</v>
      </c>
      <c r="E3976">
        <v>56</v>
      </c>
      <c r="F3976" t="s">
        <v>90</v>
      </c>
      <c r="G3976" t="s">
        <v>36</v>
      </c>
      <c r="H3976" t="s">
        <v>5</v>
      </c>
      <c r="I3976" s="16">
        <f>VLOOKUP(Ventas[[#This Row],[Estado]], Población[#All], 2, 0)</f>
        <v>55980000</v>
      </c>
      <c r="J3976" t="s">
        <v>61</v>
      </c>
      <c r="K3976" t="s">
        <v>64</v>
      </c>
      <c r="L3976">
        <v>1</v>
      </c>
      <c r="M3976" s="2">
        <v>638</v>
      </c>
      <c r="N3976" s="2">
        <v>756</v>
      </c>
      <c r="O3976" s="2">
        <f>Ventas[[#This Row],[Cantidad]]*Ventas[[#This Row],[Costo unitario]]</f>
        <v>638</v>
      </c>
      <c r="P3976" s="2">
        <f>Ventas[[#This Row],[Cantidad]]*Ventas[[#This Row],[Precio unitario]]</f>
        <v>756</v>
      </c>
    </row>
    <row r="3977" spans="2:16" x14ac:dyDescent="0.3">
      <c r="B3977" s="1">
        <v>42371</v>
      </c>
      <c r="C3977">
        <v>2016</v>
      </c>
      <c r="D3977" t="s">
        <v>49</v>
      </c>
      <c r="E3977">
        <v>56</v>
      </c>
      <c r="F3977" t="s">
        <v>90</v>
      </c>
      <c r="G3977" t="s">
        <v>36</v>
      </c>
      <c r="H3977" t="s">
        <v>5</v>
      </c>
      <c r="I3977" s="16">
        <f>VLOOKUP(Ventas[[#This Row],[Estado]], Población[#All], 2, 0)</f>
        <v>55980000</v>
      </c>
      <c r="J3977" t="s">
        <v>61</v>
      </c>
      <c r="K3977" t="s">
        <v>64</v>
      </c>
      <c r="L3977">
        <v>3</v>
      </c>
      <c r="M3977" s="2">
        <v>16.670000000000002</v>
      </c>
      <c r="N3977" s="2">
        <v>20.333333</v>
      </c>
      <c r="O3977" s="2">
        <f>Ventas[[#This Row],[Cantidad]]*Ventas[[#This Row],[Costo unitario]]</f>
        <v>50.010000000000005</v>
      </c>
      <c r="P3977" s="2">
        <f>Ventas[[#This Row],[Cantidad]]*Ventas[[#This Row],[Precio unitario]]</f>
        <v>60.999999000000003</v>
      </c>
    </row>
    <row r="3978" spans="2:16" x14ac:dyDescent="0.3">
      <c r="B3978" s="1">
        <v>42371</v>
      </c>
      <c r="C3978">
        <v>2016</v>
      </c>
      <c r="D3978" t="s">
        <v>49</v>
      </c>
      <c r="E3978">
        <v>56</v>
      </c>
      <c r="F3978" t="s">
        <v>90</v>
      </c>
      <c r="G3978" t="s">
        <v>36</v>
      </c>
      <c r="H3978" t="s">
        <v>5</v>
      </c>
      <c r="I3978" s="16">
        <f>VLOOKUP(Ventas[[#This Row],[Estado]], Población[#All], 2, 0)</f>
        <v>55980000</v>
      </c>
      <c r="J3978" t="s">
        <v>62</v>
      </c>
      <c r="K3978" t="s">
        <v>70</v>
      </c>
      <c r="L3978">
        <v>1</v>
      </c>
      <c r="M3978" s="2">
        <v>300</v>
      </c>
      <c r="N3978" s="2">
        <v>353</v>
      </c>
      <c r="O3978" s="2">
        <f>Ventas[[#This Row],[Cantidad]]*Ventas[[#This Row],[Costo unitario]]</f>
        <v>300</v>
      </c>
      <c r="P3978" s="2">
        <f>Ventas[[#This Row],[Cantidad]]*Ventas[[#This Row],[Precio unitario]]</f>
        <v>353</v>
      </c>
    </row>
    <row r="3979" spans="2:16" x14ac:dyDescent="0.3">
      <c r="B3979" s="1">
        <v>42509</v>
      </c>
      <c r="C3979">
        <v>2016</v>
      </c>
      <c r="D3979" t="s">
        <v>53</v>
      </c>
      <c r="E3979">
        <v>56</v>
      </c>
      <c r="F3979" t="s">
        <v>90</v>
      </c>
      <c r="G3979" t="s">
        <v>36</v>
      </c>
      <c r="H3979" t="s">
        <v>5</v>
      </c>
      <c r="I3979" s="16">
        <f>VLOOKUP(Ventas[[#This Row],[Estado]], Población[#All], 2, 0)</f>
        <v>55980000</v>
      </c>
      <c r="J3979" t="s">
        <v>62</v>
      </c>
      <c r="K3979" t="s">
        <v>70</v>
      </c>
      <c r="L3979">
        <v>3</v>
      </c>
      <c r="M3979" s="2">
        <v>166.67</v>
      </c>
      <c r="N3979" s="2">
        <v>196.33333300000001</v>
      </c>
      <c r="O3979" s="2">
        <f>Ventas[[#This Row],[Cantidad]]*Ventas[[#This Row],[Costo unitario]]</f>
        <v>500.01</v>
      </c>
      <c r="P3979" s="2">
        <f>Ventas[[#This Row],[Cantidad]]*Ventas[[#This Row],[Precio unitario]]</f>
        <v>588.999999</v>
      </c>
    </row>
    <row r="3980" spans="2:16" hidden="1" x14ac:dyDescent="0.3">
      <c r="B3980" s="1">
        <v>42255</v>
      </c>
      <c r="C3980">
        <v>2015</v>
      </c>
      <c r="D3980" t="s">
        <v>57</v>
      </c>
      <c r="E3980">
        <v>56</v>
      </c>
      <c r="F3980" t="s">
        <v>90</v>
      </c>
      <c r="G3980" t="s">
        <v>36</v>
      </c>
      <c r="H3980" t="s">
        <v>5</v>
      </c>
      <c r="I3980" s="16">
        <f>VLOOKUP(Ventas[[#This Row],[Estado]], Población[#All], 2, 0)</f>
        <v>55980000</v>
      </c>
      <c r="J3980" t="s">
        <v>61</v>
      </c>
      <c r="K3980" t="s">
        <v>64</v>
      </c>
      <c r="L3980">
        <v>3</v>
      </c>
      <c r="M3980" s="2">
        <v>45</v>
      </c>
      <c r="N3980" s="2">
        <v>47</v>
      </c>
      <c r="O3980" s="2">
        <f>Ventas[[#This Row],[Cantidad]]*Ventas[[#This Row],[Costo unitario]]</f>
        <v>135</v>
      </c>
      <c r="P3980" s="2">
        <f>Ventas[[#This Row],[Cantidad]]*Ventas[[#This Row],[Precio unitario]]</f>
        <v>141</v>
      </c>
    </row>
    <row r="3981" spans="2:16" hidden="1" x14ac:dyDescent="0.3">
      <c r="B3981" s="1">
        <v>42255</v>
      </c>
      <c r="C3981">
        <v>2015</v>
      </c>
      <c r="D3981" t="s">
        <v>57</v>
      </c>
      <c r="E3981">
        <v>56</v>
      </c>
      <c r="F3981" t="s">
        <v>90</v>
      </c>
      <c r="G3981" t="s">
        <v>36</v>
      </c>
      <c r="H3981" t="s">
        <v>5</v>
      </c>
      <c r="I3981" s="16">
        <f>VLOOKUP(Ventas[[#This Row],[Estado]], Población[#All], 2, 0)</f>
        <v>55980000</v>
      </c>
      <c r="J3981" t="s">
        <v>61</v>
      </c>
      <c r="K3981" t="s">
        <v>64</v>
      </c>
      <c r="L3981">
        <v>1</v>
      </c>
      <c r="M3981" s="2">
        <v>638</v>
      </c>
      <c r="N3981" s="2">
        <v>688</v>
      </c>
      <c r="O3981" s="2">
        <f>Ventas[[#This Row],[Cantidad]]*Ventas[[#This Row],[Costo unitario]]</f>
        <v>638</v>
      </c>
      <c r="P3981" s="2">
        <f>Ventas[[#This Row],[Cantidad]]*Ventas[[#This Row],[Precio unitario]]</f>
        <v>688</v>
      </c>
    </row>
    <row r="3982" spans="2:16" hidden="1" x14ac:dyDescent="0.3">
      <c r="B3982" s="1">
        <v>42255</v>
      </c>
      <c r="C3982">
        <v>2015</v>
      </c>
      <c r="D3982" t="s">
        <v>57</v>
      </c>
      <c r="E3982">
        <v>56</v>
      </c>
      <c r="F3982" t="s">
        <v>90</v>
      </c>
      <c r="G3982" t="s">
        <v>36</v>
      </c>
      <c r="H3982" t="s">
        <v>5</v>
      </c>
      <c r="I3982" s="16">
        <f>VLOOKUP(Ventas[[#This Row],[Estado]], Población[#All], 2, 0)</f>
        <v>55980000</v>
      </c>
      <c r="J3982" t="s">
        <v>61</v>
      </c>
      <c r="K3982" t="s">
        <v>64</v>
      </c>
      <c r="L3982">
        <v>1</v>
      </c>
      <c r="M3982" s="2">
        <v>46</v>
      </c>
      <c r="N3982" s="2">
        <v>50</v>
      </c>
      <c r="O3982" s="2">
        <f>Ventas[[#This Row],[Cantidad]]*Ventas[[#This Row],[Costo unitario]]</f>
        <v>46</v>
      </c>
      <c r="P3982" s="2">
        <f>Ventas[[#This Row],[Cantidad]]*Ventas[[#This Row],[Precio unitario]]</f>
        <v>50</v>
      </c>
    </row>
    <row r="3983" spans="2:16" hidden="1" x14ac:dyDescent="0.3">
      <c r="B3983" s="1">
        <v>42345</v>
      </c>
      <c r="C3983">
        <v>2015</v>
      </c>
      <c r="D3983" t="s">
        <v>60</v>
      </c>
      <c r="E3983">
        <v>56</v>
      </c>
      <c r="F3983" t="s">
        <v>90</v>
      </c>
      <c r="G3983" t="s">
        <v>36</v>
      </c>
      <c r="H3983" t="s">
        <v>5</v>
      </c>
      <c r="I3983" s="16">
        <f>VLOOKUP(Ventas[[#This Row],[Estado]], Población[#All], 2, 0)</f>
        <v>55980000</v>
      </c>
      <c r="J3983" t="s">
        <v>62</v>
      </c>
      <c r="K3983" t="s">
        <v>70</v>
      </c>
      <c r="L3983">
        <v>3</v>
      </c>
      <c r="M3983" s="2">
        <v>383.33</v>
      </c>
      <c r="N3983" s="2">
        <v>452</v>
      </c>
      <c r="O3983" s="2">
        <f>Ventas[[#This Row],[Cantidad]]*Ventas[[#This Row],[Costo unitario]]</f>
        <v>1149.99</v>
      </c>
      <c r="P3983" s="2">
        <f>Ventas[[#This Row],[Cantidad]]*Ventas[[#This Row],[Precio unitario]]</f>
        <v>1356</v>
      </c>
    </row>
    <row r="3984" spans="2:16" x14ac:dyDescent="0.3">
      <c r="B3984" s="1">
        <v>42467</v>
      </c>
      <c r="C3984">
        <v>2016</v>
      </c>
      <c r="D3984" t="s">
        <v>52</v>
      </c>
      <c r="E3984">
        <v>55</v>
      </c>
      <c r="F3984" t="s">
        <v>89</v>
      </c>
      <c r="G3984" t="s">
        <v>35</v>
      </c>
      <c r="H3984" t="s">
        <v>12</v>
      </c>
      <c r="I3984" s="16">
        <f>VLOOKUP(Ventas[[#This Row],[Estado]], Población[#All], 2, 0)</f>
        <v>2161000</v>
      </c>
      <c r="J3984" t="s">
        <v>61</v>
      </c>
      <c r="K3984" t="s">
        <v>78</v>
      </c>
      <c r="L3984">
        <v>1</v>
      </c>
      <c r="M3984" s="2">
        <v>300</v>
      </c>
      <c r="N3984" s="2">
        <v>455</v>
      </c>
      <c r="O3984" s="2">
        <f>Ventas[[#This Row],[Cantidad]]*Ventas[[#This Row],[Costo unitario]]</f>
        <v>300</v>
      </c>
      <c r="P3984" s="2">
        <f>Ventas[[#This Row],[Cantidad]]*Ventas[[#This Row],[Precio unitario]]</f>
        <v>455</v>
      </c>
    </row>
    <row r="3985" spans="2:16" x14ac:dyDescent="0.3">
      <c r="B3985" s="1">
        <v>42467</v>
      </c>
      <c r="C3985">
        <v>2016</v>
      </c>
      <c r="D3985" t="s">
        <v>52</v>
      </c>
      <c r="E3985">
        <v>55</v>
      </c>
      <c r="F3985" t="s">
        <v>89</v>
      </c>
      <c r="G3985" t="s">
        <v>35</v>
      </c>
      <c r="H3985" t="s">
        <v>12</v>
      </c>
      <c r="I3985" s="16">
        <f>VLOOKUP(Ventas[[#This Row],[Estado]], Población[#All], 2, 0)</f>
        <v>2161000</v>
      </c>
      <c r="J3985" t="s">
        <v>61</v>
      </c>
      <c r="K3985" t="s">
        <v>78</v>
      </c>
      <c r="L3985">
        <v>2</v>
      </c>
      <c r="M3985" s="2">
        <v>20</v>
      </c>
      <c r="N3985" s="2">
        <v>29.5</v>
      </c>
      <c r="O3985" s="2">
        <f>Ventas[[#This Row],[Cantidad]]*Ventas[[#This Row],[Costo unitario]]</f>
        <v>40</v>
      </c>
      <c r="P3985" s="2">
        <f>Ventas[[#This Row],[Cantidad]]*Ventas[[#This Row],[Precio unitario]]</f>
        <v>59</v>
      </c>
    </row>
    <row r="3986" spans="2:16" x14ac:dyDescent="0.3">
      <c r="B3986" s="1">
        <v>42467</v>
      </c>
      <c r="C3986">
        <v>2016</v>
      </c>
      <c r="D3986" t="s">
        <v>52</v>
      </c>
      <c r="E3986">
        <v>55</v>
      </c>
      <c r="F3986" t="s">
        <v>89</v>
      </c>
      <c r="G3986" t="s">
        <v>35</v>
      </c>
      <c r="H3986" t="s">
        <v>12</v>
      </c>
      <c r="I3986" s="16">
        <f>VLOOKUP(Ventas[[#This Row],[Estado]], Población[#All], 2, 0)</f>
        <v>2161000</v>
      </c>
      <c r="J3986" t="s">
        <v>62</v>
      </c>
      <c r="K3986" t="s">
        <v>65</v>
      </c>
      <c r="L3986">
        <v>2</v>
      </c>
      <c r="M3986" s="2">
        <v>330.5</v>
      </c>
      <c r="N3986" s="2">
        <v>340</v>
      </c>
      <c r="O3986" s="2">
        <f>Ventas[[#This Row],[Cantidad]]*Ventas[[#This Row],[Costo unitario]]</f>
        <v>661</v>
      </c>
      <c r="P3986" s="2">
        <f>Ventas[[#This Row],[Cantidad]]*Ventas[[#This Row],[Precio unitario]]</f>
        <v>680</v>
      </c>
    </row>
    <row r="3987" spans="2:16" x14ac:dyDescent="0.3">
      <c r="B3987" s="1">
        <v>42457</v>
      </c>
      <c r="C3987">
        <v>2016</v>
      </c>
      <c r="D3987" t="s">
        <v>51</v>
      </c>
      <c r="E3987">
        <v>55</v>
      </c>
      <c r="F3987" t="s">
        <v>90</v>
      </c>
      <c r="G3987" t="s">
        <v>36</v>
      </c>
      <c r="H3987" t="s">
        <v>5</v>
      </c>
      <c r="I3987" s="16">
        <f>VLOOKUP(Ventas[[#This Row],[Estado]], Población[#All], 2, 0)</f>
        <v>55980000</v>
      </c>
      <c r="J3987" t="s">
        <v>62</v>
      </c>
      <c r="K3987" t="s">
        <v>73</v>
      </c>
      <c r="L3987">
        <v>3</v>
      </c>
      <c r="M3987" s="2">
        <v>39</v>
      </c>
      <c r="N3987" s="2">
        <v>54.666666999999997</v>
      </c>
      <c r="O3987" s="2">
        <f>Ventas[[#This Row],[Cantidad]]*Ventas[[#This Row],[Costo unitario]]</f>
        <v>117</v>
      </c>
      <c r="P3987" s="2">
        <f>Ventas[[#This Row],[Cantidad]]*Ventas[[#This Row],[Precio unitario]]</f>
        <v>164.000001</v>
      </c>
    </row>
    <row r="3988" spans="2:16" x14ac:dyDescent="0.3">
      <c r="B3988" s="1">
        <v>42540</v>
      </c>
      <c r="C3988">
        <v>2016</v>
      </c>
      <c r="D3988" t="s">
        <v>54</v>
      </c>
      <c r="E3988">
        <v>55</v>
      </c>
      <c r="F3988" t="s">
        <v>90</v>
      </c>
      <c r="G3988" t="s">
        <v>36</v>
      </c>
      <c r="H3988" t="s">
        <v>5</v>
      </c>
      <c r="I3988" s="16">
        <f>VLOOKUP(Ventas[[#This Row],[Estado]], Población[#All], 2, 0)</f>
        <v>55980000</v>
      </c>
      <c r="J3988" t="s">
        <v>62</v>
      </c>
      <c r="K3988" t="s">
        <v>73</v>
      </c>
      <c r="L3988">
        <v>1</v>
      </c>
      <c r="M3988" s="2">
        <v>189</v>
      </c>
      <c r="N3988" s="2">
        <v>253</v>
      </c>
      <c r="O3988" s="2">
        <f>Ventas[[#This Row],[Cantidad]]*Ventas[[#This Row],[Costo unitario]]</f>
        <v>189</v>
      </c>
      <c r="P3988" s="2">
        <f>Ventas[[#This Row],[Cantidad]]*Ventas[[#This Row],[Precio unitario]]</f>
        <v>253</v>
      </c>
    </row>
    <row r="3989" spans="2:16" hidden="1" x14ac:dyDescent="0.3">
      <c r="B3989" s="1">
        <v>42189</v>
      </c>
      <c r="C3989">
        <v>2015</v>
      </c>
      <c r="D3989" t="s">
        <v>55</v>
      </c>
      <c r="E3989">
        <v>55</v>
      </c>
      <c r="F3989" t="s">
        <v>90</v>
      </c>
      <c r="G3989" t="s">
        <v>36</v>
      </c>
      <c r="H3989" t="s">
        <v>5</v>
      </c>
      <c r="I3989" s="16">
        <f>VLOOKUP(Ventas[[#This Row],[Estado]], Población[#All], 2, 0)</f>
        <v>55980000</v>
      </c>
      <c r="J3989" t="s">
        <v>62</v>
      </c>
      <c r="K3989" t="s">
        <v>73</v>
      </c>
      <c r="L3989">
        <v>1</v>
      </c>
      <c r="M3989" s="2">
        <v>45</v>
      </c>
      <c r="N3989" s="2">
        <v>49</v>
      </c>
      <c r="O3989" s="2">
        <f>Ventas[[#This Row],[Cantidad]]*Ventas[[#This Row],[Costo unitario]]</f>
        <v>45</v>
      </c>
      <c r="P3989" s="2">
        <f>Ventas[[#This Row],[Cantidad]]*Ventas[[#This Row],[Precio unitario]]</f>
        <v>49</v>
      </c>
    </row>
    <row r="3990" spans="2:16" hidden="1" x14ac:dyDescent="0.3">
      <c r="B3990" s="1">
        <v>42233</v>
      </c>
      <c r="C3990">
        <v>2015</v>
      </c>
      <c r="D3990" t="s">
        <v>56</v>
      </c>
      <c r="E3990">
        <v>55</v>
      </c>
      <c r="F3990" t="s">
        <v>90</v>
      </c>
      <c r="G3990" t="s">
        <v>36</v>
      </c>
      <c r="H3990" t="s">
        <v>5</v>
      </c>
      <c r="I3990" s="16">
        <f>VLOOKUP(Ventas[[#This Row],[Estado]], Población[#All], 2, 0)</f>
        <v>55980000</v>
      </c>
      <c r="J3990" t="s">
        <v>62</v>
      </c>
      <c r="K3990" t="s">
        <v>73</v>
      </c>
      <c r="L3990">
        <v>1</v>
      </c>
      <c r="M3990" s="2">
        <v>9</v>
      </c>
      <c r="N3990" s="2">
        <v>11</v>
      </c>
      <c r="O3990" s="2">
        <f>Ventas[[#This Row],[Cantidad]]*Ventas[[#This Row],[Costo unitario]]</f>
        <v>9</v>
      </c>
      <c r="P3990" s="2">
        <f>Ventas[[#This Row],[Cantidad]]*Ventas[[#This Row],[Precio unitario]]</f>
        <v>11</v>
      </c>
    </row>
    <row r="3991" spans="2:16" hidden="1" x14ac:dyDescent="0.3">
      <c r="B3991" s="1">
        <v>42341</v>
      </c>
      <c r="C3991">
        <v>2015</v>
      </c>
      <c r="D3991" t="s">
        <v>60</v>
      </c>
      <c r="E3991">
        <v>55</v>
      </c>
      <c r="F3991" t="s">
        <v>90</v>
      </c>
      <c r="G3991" t="s">
        <v>36</v>
      </c>
      <c r="H3991" t="s">
        <v>5</v>
      </c>
      <c r="I3991" s="16">
        <f>VLOOKUP(Ventas[[#This Row],[Estado]], Población[#All], 2, 0)</f>
        <v>55980000</v>
      </c>
      <c r="J3991" t="s">
        <v>62</v>
      </c>
      <c r="K3991" t="s">
        <v>73</v>
      </c>
      <c r="L3991">
        <v>1</v>
      </c>
      <c r="M3991" s="2">
        <v>99</v>
      </c>
      <c r="N3991" s="2">
        <v>104</v>
      </c>
      <c r="O3991" s="2">
        <f>Ventas[[#This Row],[Cantidad]]*Ventas[[#This Row],[Costo unitario]]</f>
        <v>99</v>
      </c>
      <c r="P3991" s="2">
        <f>Ventas[[#This Row],[Cantidad]]*Ventas[[#This Row],[Precio unitario]]</f>
        <v>104</v>
      </c>
    </row>
    <row r="3992" spans="2:16" x14ac:dyDescent="0.3">
      <c r="B3992" s="1">
        <v>42391</v>
      </c>
      <c r="C3992">
        <v>2016</v>
      </c>
      <c r="D3992" t="s">
        <v>49</v>
      </c>
      <c r="E3992">
        <v>55</v>
      </c>
      <c r="F3992" t="s">
        <v>89</v>
      </c>
      <c r="G3992" t="s">
        <v>36</v>
      </c>
      <c r="H3992" t="s">
        <v>5</v>
      </c>
      <c r="I3992" s="16">
        <f>VLOOKUP(Ventas[[#This Row],[Estado]], Población[#All], 2, 0)</f>
        <v>55980000</v>
      </c>
      <c r="J3992" t="s">
        <v>61</v>
      </c>
      <c r="K3992" t="s">
        <v>64</v>
      </c>
      <c r="L3992">
        <v>2</v>
      </c>
      <c r="M3992" s="2">
        <v>67.5</v>
      </c>
      <c r="N3992" s="2">
        <v>89</v>
      </c>
      <c r="O3992" s="2">
        <f>Ventas[[#This Row],[Cantidad]]*Ventas[[#This Row],[Costo unitario]]</f>
        <v>135</v>
      </c>
      <c r="P3992" s="2">
        <f>Ventas[[#This Row],[Cantidad]]*Ventas[[#This Row],[Precio unitario]]</f>
        <v>178</v>
      </c>
    </row>
    <row r="3993" spans="2:16" x14ac:dyDescent="0.3">
      <c r="B3993" s="1">
        <v>42391</v>
      </c>
      <c r="C3993">
        <v>2016</v>
      </c>
      <c r="D3993" t="s">
        <v>49</v>
      </c>
      <c r="E3993">
        <v>55</v>
      </c>
      <c r="F3993" t="s">
        <v>89</v>
      </c>
      <c r="G3993" t="s">
        <v>36</v>
      </c>
      <c r="H3993" t="s">
        <v>5</v>
      </c>
      <c r="I3993" s="16">
        <f>VLOOKUP(Ventas[[#This Row],[Estado]], Población[#All], 2, 0)</f>
        <v>55980000</v>
      </c>
      <c r="J3993" t="s">
        <v>61</v>
      </c>
      <c r="K3993" t="s">
        <v>64</v>
      </c>
      <c r="L3993">
        <v>3</v>
      </c>
      <c r="M3993" s="2">
        <v>105</v>
      </c>
      <c r="N3993" s="2">
        <v>126</v>
      </c>
      <c r="O3993" s="2">
        <f>Ventas[[#This Row],[Cantidad]]*Ventas[[#This Row],[Costo unitario]]</f>
        <v>315</v>
      </c>
      <c r="P3993" s="2">
        <f>Ventas[[#This Row],[Cantidad]]*Ventas[[#This Row],[Precio unitario]]</f>
        <v>378</v>
      </c>
    </row>
    <row r="3994" spans="2:16" x14ac:dyDescent="0.3">
      <c r="B3994" s="1">
        <v>42407</v>
      </c>
      <c r="C3994">
        <v>2016</v>
      </c>
      <c r="D3994" t="s">
        <v>50</v>
      </c>
      <c r="E3994">
        <v>55</v>
      </c>
      <c r="F3994" t="s">
        <v>89</v>
      </c>
      <c r="G3994" t="s">
        <v>36</v>
      </c>
      <c r="H3994" t="s">
        <v>5</v>
      </c>
      <c r="I3994" s="16">
        <f>VLOOKUP(Ventas[[#This Row],[Estado]], Población[#All], 2, 0)</f>
        <v>55980000</v>
      </c>
      <c r="J3994" t="s">
        <v>62</v>
      </c>
      <c r="K3994" t="s">
        <v>73</v>
      </c>
      <c r="L3994">
        <v>2</v>
      </c>
      <c r="M3994" s="2">
        <v>94.5</v>
      </c>
      <c r="N3994" s="2">
        <v>123</v>
      </c>
      <c r="O3994" s="2">
        <f>Ventas[[#This Row],[Cantidad]]*Ventas[[#This Row],[Costo unitario]]</f>
        <v>189</v>
      </c>
      <c r="P3994" s="2">
        <f>Ventas[[#This Row],[Cantidad]]*Ventas[[#This Row],[Precio unitario]]</f>
        <v>246</v>
      </c>
    </row>
    <row r="3995" spans="2:16" x14ac:dyDescent="0.3">
      <c r="B3995" s="1">
        <v>42467</v>
      </c>
      <c r="C3995">
        <v>2016</v>
      </c>
      <c r="D3995" t="s">
        <v>52</v>
      </c>
      <c r="E3995">
        <v>55</v>
      </c>
      <c r="F3995" t="s">
        <v>89</v>
      </c>
      <c r="G3995" t="s">
        <v>36</v>
      </c>
      <c r="H3995" t="s">
        <v>5</v>
      </c>
      <c r="I3995" s="16">
        <f>VLOOKUP(Ventas[[#This Row],[Estado]], Población[#All], 2, 0)</f>
        <v>55980000</v>
      </c>
      <c r="J3995" t="s">
        <v>61</v>
      </c>
      <c r="K3995" t="s">
        <v>64</v>
      </c>
      <c r="L3995">
        <v>2</v>
      </c>
      <c r="M3995" s="2">
        <v>362.5</v>
      </c>
      <c r="N3995" s="2">
        <v>462.5</v>
      </c>
      <c r="O3995" s="2">
        <f>Ventas[[#This Row],[Cantidad]]*Ventas[[#This Row],[Costo unitario]]</f>
        <v>725</v>
      </c>
      <c r="P3995" s="2">
        <f>Ventas[[#This Row],[Cantidad]]*Ventas[[#This Row],[Precio unitario]]</f>
        <v>925</v>
      </c>
    </row>
    <row r="3996" spans="2:16" x14ac:dyDescent="0.3">
      <c r="B3996" s="1">
        <v>42467</v>
      </c>
      <c r="C3996">
        <v>2016</v>
      </c>
      <c r="D3996" t="s">
        <v>52</v>
      </c>
      <c r="E3996">
        <v>55</v>
      </c>
      <c r="F3996" t="s">
        <v>89</v>
      </c>
      <c r="G3996" t="s">
        <v>36</v>
      </c>
      <c r="H3996" t="s">
        <v>5</v>
      </c>
      <c r="I3996" s="16">
        <f>VLOOKUP(Ventas[[#This Row],[Estado]], Población[#All], 2, 0)</f>
        <v>55980000</v>
      </c>
      <c r="J3996" t="s">
        <v>61</v>
      </c>
      <c r="K3996" t="s">
        <v>64</v>
      </c>
      <c r="L3996">
        <v>2</v>
      </c>
      <c r="M3996" s="2">
        <v>20</v>
      </c>
      <c r="N3996" s="2">
        <v>25.5</v>
      </c>
      <c r="O3996" s="2">
        <f>Ventas[[#This Row],[Cantidad]]*Ventas[[#This Row],[Costo unitario]]</f>
        <v>40</v>
      </c>
      <c r="P3996" s="2">
        <f>Ventas[[#This Row],[Cantidad]]*Ventas[[#This Row],[Precio unitario]]</f>
        <v>51</v>
      </c>
    </row>
    <row r="3997" spans="2:16" x14ac:dyDescent="0.3">
      <c r="B3997" s="1">
        <v>42486</v>
      </c>
      <c r="C3997">
        <v>2016</v>
      </c>
      <c r="D3997" t="s">
        <v>52</v>
      </c>
      <c r="E3997">
        <v>55</v>
      </c>
      <c r="F3997" t="s">
        <v>89</v>
      </c>
      <c r="G3997" t="s">
        <v>36</v>
      </c>
      <c r="H3997" t="s">
        <v>5</v>
      </c>
      <c r="I3997" s="16">
        <f>VLOOKUP(Ventas[[#This Row],[Estado]], Población[#All], 2, 0)</f>
        <v>55980000</v>
      </c>
      <c r="J3997" t="s">
        <v>61</v>
      </c>
      <c r="K3997" t="s">
        <v>64</v>
      </c>
      <c r="L3997">
        <v>2</v>
      </c>
      <c r="M3997" s="2">
        <v>337.5</v>
      </c>
      <c r="N3997" s="2">
        <v>448.5</v>
      </c>
      <c r="O3997" s="2">
        <f>Ventas[[#This Row],[Cantidad]]*Ventas[[#This Row],[Costo unitario]]</f>
        <v>675</v>
      </c>
      <c r="P3997" s="2">
        <f>Ventas[[#This Row],[Cantidad]]*Ventas[[#This Row],[Precio unitario]]</f>
        <v>897</v>
      </c>
    </row>
    <row r="3998" spans="2:16" x14ac:dyDescent="0.3">
      <c r="B3998" s="1">
        <v>42486</v>
      </c>
      <c r="C3998">
        <v>2016</v>
      </c>
      <c r="D3998" t="s">
        <v>52</v>
      </c>
      <c r="E3998">
        <v>55</v>
      </c>
      <c r="F3998" t="s">
        <v>89</v>
      </c>
      <c r="G3998" t="s">
        <v>36</v>
      </c>
      <c r="H3998" t="s">
        <v>5</v>
      </c>
      <c r="I3998" s="16">
        <f>VLOOKUP(Ventas[[#This Row],[Estado]], Población[#All], 2, 0)</f>
        <v>55980000</v>
      </c>
      <c r="J3998" t="s">
        <v>61</v>
      </c>
      <c r="K3998" t="s">
        <v>64</v>
      </c>
      <c r="L3998">
        <v>2</v>
      </c>
      <c r="M3998" s="2">
        <v>5</v>
      </c>
      <c r="N3998" s="2">
        <v>6</v>
      </c>
      <c r="O3998" s="2">
        <f>Ventas[[#This Row],[Cantidad]]*Ventas[[#This Row],[Costo unitario]]</f>
        <v>10</v>
      </c>
      <c r="P3998" s="2">
        <f>Ventas[[#This Row],[Cantidad]]*Ventas[[#This Row],[Precio unitario]]</f>
        <v>12</v>
      </c>
    </row>
    <row r="3999" spans="2:16" x14ac:dyDescent="0.3">
      <c r="B3999" s="1">
        <v>42486</v>
      </c>
      <c r="C3999">
        <v>2016</v>
      </c>
      <c r="D3999" t="s">
        <v>52</v>
      </c>
      <c r="E3999">
        <v>55</v>
      </c>
      <c r="F3999" t="s">
        <v>89</v>
      </c>
      <c r="G3999" t="s">
        <v>36</v>
      </c>
      <c r="H3999" t="s">
        <v>5</v>
      </c>
      <c r="I3999" s="16">
        <f>VLOOKUP(Ventas[[#This Row],[Estado]], Población[#All], 2, 0)</f>
        <v>55980000</v>
      </c>
      <c r="J3999" t="s">
        <v>61</v>
      </c>
      <c r="K3999" t="s">
        <v>64</v>
      </c>
      <c r="L3999">
        <v>1</v>
      </c>
      <c r="M3999" s="2">
        <v>39</v>
      </c>
      <c r="N3999" s="2">
        <v>45</v>
      </c>
      <c r="O3999" s="2">
        <f>Ventas[[#This Row],[Cantidad]]*Ventas[[#This Row],[Costo unitario]]</f>
        <v>39</v>
      </c>
      <c r="P3999" s="2">
        <f>Ventas[[#This Row],[Cantidad]]*Ventas[[#This Row],[Precio unitario]]</f>
        <v>45</v>
      </c>
    </row>
    <row r="4000" spans="2:16" hidden="1" x14ac:dyDescent="0.3">
      <c r="B4000" s="1">
        <v>42231</v>
      </c>
      <c r="C4000">
        <v>2015</v>
      </c>
      <c r="D4000" t="s">
        <v>56</v>
      </c>
      <c r="E4000">
        <v>55</v>
      </c>
      <c r="F4000" t="s">
        <v>89</v>
      </c>
      <c r="G4000" t="s">
        <v>36</v>
      </c>
      <c r="H4000" t="s">
        <v>5</v>
      </c>
      <c r="I4000" s="16">
        <f>VLOOKUP(Ventas[[#This Row],[Estado]], Población[#All], 2, 0)</f>
        <v>55980000</v>
      </c>
      <c r="J4000" t="s">
        <v>62</v>
      </c>
      <c r="K4000" t="s">
        <v>73</v>
      </c>
      <c r="L4000">
        <v>1</v>
      </c>
      <c r="M4000" s="2">
        <v>144</v>
      </c>
      <c r="N4000" s="2">
        <v>146</v>
      </c>
      <c r="O4000" s="2">
        <f>Ventas[[#This Row],[Cantidad]]*Ventas[[#This Row],[Costo unitario]]</f>
        <v>144</v>
      </c>
      <c r="P4000" s="2">
        <f>Ventas[[#This Row],[Cantidad]]*Ventas[[#This Row],[Precio unitario]]</f>
        <v>146</v>
      </c>
    </row>
    <row r="4001" spans="2:16" hidden="1" x14ac:dyDescent="0.3">
      <c r="B4001" s="1">
        <v>42232</v>
      </c>
      <c r="C4001">
        <v>2015</v>
      </c>
      <c r="D4001" t="s">
        <v>56</v>
      </c>
      <c r="E4001">
        <v>55</v>
      </c>
      <c r="F4001" t="s">
        <v>89</v>
      </c>
      <c r="G4001" t="s">
        <v>36</v>
      </c>
      <c r="H4001" t="s">
        <v>5</v>
      </c>
      <c r="I4001" s="16">
        <f>VLOOKUP(Ventas[[#This Row],[Estado]], Población[#All], 2, 0)</f>
        <v>55980000</v>
      </c>
      <c r="J4001" t="s">
        <v>61</v>
      </c>
      <c r="K4001" t="s">
        <v>64</v>
      </c>
      <c r="L4001">
        <v>3</v>
      </c>
      <c r="M4001" s="2">
        <v>158.33000000000001</v>
      </c>
      <c r="N4001" s="2">
        <v>172.33333300000001</v>
      </c>
      <c r="O4001" s="2">
        <f>Ventas[[#This Row],[Cantidad]]*Ventas[[#This Row],[Costo unitario]]</f>
        <v>474.99</v>
      </c>
      <c r="P4001" s="2">
        <f>Ventas[[#This Row],[Cantidad]]*Ventas[[#This Row],[Precio unitario]]</f>
        <v>516.999999</v>
      </c>
    </row>
    <row r="4002" spans="2:16" hidden="1" x14ac:dyDescent="0.3">
      <c r="B4002" s="1">
        <v>42233</v>
      </c>
      <c r="C4002">
        <v>2015</v>
      </c>
      <c r="D4002" t="s">
        <v>56</v>
      </c>
      <c r="E4002">
        <v>55</v>
      </c>
      <c r="F4002" t="s">
        <v>89</v>
      </c>
      <c r="G4002" t="s">
        <v>36</v>
      </c>
      <c r="H4002" t="s">
        <v>5</v>
      </c>
      <c r="I4002" s="16">
        <f>VLOOKUP(Ventas[[#This Row],[Estado]], Población[#All], 2, 0)</f>
        <v>55980000</v>
      </c>
      <c r="J4002" t="s">
        <v>62</v>
      </c>
      <c r="K4002" t="s">
        <v>73</v>
      </c>
      <c r="L4002">
        <v>2</v>
      </c>
      <c r="M4002" s="2">
        <v>31.5</v>
      </c>
      <c r="N4002" s="2">
        <v>35</v>
      </c>
      <c r="O4002" s="2">
        <f>Ventas[[#This Row],[Cantidad]]*Ventas[[#This Row],[Costo unitario]]</f>
        <v>63</v>
      </c>
      <c r="P4002" s="2">
        <f>Ventas[[#This Row],[Cantidad]]*Ventas[[#This Row],[Precio unitario]]</f>
        <v>70</v>
      </c>
    </row>
    <row r="4003" spans="2:16" hidden="1" x14ac:dyDescent="0.3">
      <c r="B4003" s="1">
        <v>42265</v>
      </c>
      <c r="C4003">
        <v>2015</v>
      </c>
      <c r="D4003" t="s">
        <v>57</v>
      </c>
      <c r="E4003">
        <v>55</v>
      </c>
      <c r="F4003" t="s">
        <v>89</v>
      </c>
      <c r="G4003" t="s">
        <v>36</v>
      </c>
      <c r="H4003" t="s">
        <v>5</v>
      </c>
      <c r="I4003" s="16">
        <f>VLOOKUP(Ventas[[#This Row],[Estado]], Población[#All], 2, 0)</f>
        <v>55980000</v>
      </c>
      <c r="J4003" t="s">
        <v>61</v>
      </c>
      <c r="K4003" t="s">
        <v>64</v>
      </c>
      <c r="L4003">
        <v>2</v>
      </c>
      <c r="M4003" s="2">
        <v>420.5</v>
      </c>
      <c r="N4003" s="2">
        <v>446</v>
      </c>
      <c r="O4003" s="2">
        <f>Ventas[[#This Row],[Cantidad]]*Ventas[[#This Row],[Costo unitario]]</f>
        <v>841</v>
      </c>
      <c r="P4003" s="2">
        <f>Ventas[[#This Row],[Cantidad]]*Ventas[[#This Row],[Precio unitario]]</f>
        <v>892</v>
      </c>
    </row>
    <row r="4004" spans="2:16" hidden="1" x14ac:dyDescent="0.3">
      <c r="B4004" s="1">
        <v>42265</v>
      </c>
      <c r="C4004">
        <v>2015</v>
      </c>
      <c r="D4004" t="s">
        <v>57</v>
      </c>
      <c r="E4004">
        <v>55</v>
      </c>
      <c r="F4004" t="s">
        <v>89</v>
      </c>
      <c r="G4004" t="s">
        <v>36</v>
      </c>
      <c r="H4004" t="s">
        <v>5</v>
      </c>
      <c r="I4004" s="16">
        <f>VLOOKUP(Ventas[[#This Row],[Estado]], Población[#All], 2, 0)</f>
        <v>55980000</v>
      </c>
      <c r="J4004" t="s">
        <v>61</v>
      </c>
      <c r="K4004" t="s">
        <v>64</v>
      </c>
      <c r="L4004">
        <v>2</v>
      </c>
      <c r="M4004" s="2">
        <v>60</v>
      </c>
      <c r="N4004" s="2">
        <v>68.5</v>
      </c>
      <c r="O4004" s="2">
        <f>Ventas[[#This Row],[Cantidad]]*Ventas[[#This Row],[Costo unitario]]</f>
        <v>120</v>
      </c>
      <c r="P4004" s="2">
        <f>Ventas[[#This Row],[Cantidad]]*Ventas[[#This Row],[Precio unitario]]</f>
        <v>137</v>
      </c>
    </row>
    <row r="4005" spans="2:16" x14ac:dyDescent="0.3">
      <c r="B4005" s="1">
        <v>42391</v>
      </c>
      <c r="C4005">
        <v>2016</v>
      </c>
      <c r="D4005" t="s">
        <v>49</v>
      </c>
      <c r="E4005">
        <v>55</v>
      </c>
      <c r="F4005" t="s">
        <v>89</v>
      </c>
      <c r="G4005" t="s">
        <v>36</v>
      </c>
      <c r="H4005" t="s">
        <v>5</v>
      </c>
      <c r="I4005" s="16">
        <f>VLOOKUP(Ventas[[#This Row],[Estado]], Población[#All], 2, 0)</f>
        <v>55980000</v>
      </c>
      <c r="J4005" t="s">
        <v>61</v>
      </c>
      <c r="K4005" t="s">
        <v>66</v>
      </c>
      <c r="L4005">
        <v>2</v>
      </c>
      <c r="M4005" s="2">
        <v>367.5</v>
      </c>
      <c r="N4005" s="2">
        <v>441</v>
      </c>
      <c r="O4005" s="2">
        <f>Ventas[[#This Row],[Cantidad]]*Ventas[[#This Row],[Costo unitario]]</f>
        <v>735</v>
      </c>
      <c r="P4005" s="2">
        <f>Ventas[[#This Row],[Cantidad]]*Ventas[[#This Row],[Precio unitario]]</f>
        <v>882</v>
      </c>
    </row>
    <row r="4006" spans="2:16" x14ac:dyDescent="0.3">
      <c r="B4006" s="1">
        <v>42475</v>
      </c>
      <c r="C4006">
        <v>2016</v>
      </c>
      <c r="D4006" t="s">
        <v>52</v>
      </c>
      <c r="E4006">
        <v>54</v>
      </c>
      <c r="F4006" t="s">
        <v>90</v>
      </c>
      <c r="G4006" t="s">
        <v>36</v>
      </c>
      <c r="H4006" t="s">
        <v>5</v>
      </c>
      <c r="I4006" s="16">
        <f>VLOOKUP(Ventas[[#This Row],[Estado]], Población[#All], 2, 0)</f>
        <v>55980000</v>
      </c>
      <c r="J4006" t="s">
        <v>61</v>
      </c>
      <c r="K4006" t="s">
        <v>64</v>
      </c>
      <c r="L4006">
        <v>1</v>
      </c>
      <c r="M4006" s="2">
        <v>551</v>
      </c>
      <c r="N4006" s="2">
        <v>738</v>
      </c>
      <c r="O4006" s="2">
        <f>Ventas[[#This Row],[Cantidad]]*Ventas[[#This Row],[Costo unitario]]</f>
        <v>551</v>
      </c>
      <c r="P4006" s="2">
        <f>Ventas[[#This Row],[Cantidad]]*Ventas[[#This Row],[Precio unitario]]</f>
        <v>738</v>
      </c>
    </row>
    <row r="4007" spans="2:16" x14ac:dyDescent="0.3">
      <c r="B4007" s="1">
        <v>42475</v>
      </c>
      <c r="C4007">
        <v>2016</v>
      </c>
      <c r="D4007" t="s">
        <v>52</v>
      </c>
      <c r="E4007">
        <v>54</v>
      </c>
      <c r="F4007" t="s">
        <v>90</v>
      </c>
      <c r="G4007" t="s">
        <v>36</v>
      </c>
      <c r="H4007" t="s">
        <v>5</v>
      </c>
      <c r="I4007" s="16">
        <f>VLOOKUP(Ventas[[#This Row],[Estado]], Población[#All], 2, 0)</f>
        <v>55980000</v>
      </c>
      <c r="J4007" t="s">
        <v>61</v>
      </c>
      <c r="K4007" t="s">
        <v>64</v>
      </c>
      <c r="L4007">
        <v>3</v>
      </c>
      <c r="M4007" s="2">
        <v>43.33</v>
      </c>
      <c r="N4007" s="2">
        <v>52.333333000000003</v>
      </c>
      <c r="O4007" s="2">
        <f>Ventas[[#This Row],[Cantidad]]*Ventas[[#This Row],[Costo unitario]]</f>
        <v>129.99</v>
      </c>
      <c r="P4007" s="2">
        <f>Ventas[[#This Row],[Cantidad]]*Ventas[[#This Row],[Precio unitario]]</f>
        <v>156.999999</v>
      </c>
    </row>
    <row r="4008" spans="2:16" x14ac:dyDescent="0.3">
      <c r="B4008" s="1">
        <v>42475</v>
      </c>
      <c r="C4008">
        <v>2016</v>
      </c>
      <c r="D4008" t="s">
        <v>52</v>
      </c>
      <c r="E4008">
        <v>54</v>
      </c>
      <c r="F4008" t="s">
        <v>90</v>
      </c>
      <c r="G4008" t="s">
        <v>36</v>
      </c>
      <c r="H4008" t="s">
        <v>5</v>
      </c>
      <c r="I4008" s="16">
        <f>VLOOKUP(Ventas[[#This Row],[Estado]], Población[#All], 2, 0)</f>
        <v>55980000</v>
      </c>
      <c r="J4008" t="s">
        <v>62</v>
      </c>
      <c r="K4008" t="s">
        <v>65</v>
      </c>
      <c r="L4008">
        <v>3</v>
      </c>
      <c r="M4008" s="2">
        <v>212.33</v>
      </c>
      <c r="N4008" s="2">
        <v>250.33333300000001</v>
      </c>
      <c r="O4008" s="2">
        <f>Ventas[[#This Row],[Cantidad]]*Ventas[[#This Row],[Costo unitario]]</f>
        <v>636.99</v>
      </c>
      <c r="P4008" s="2">
        <f>Ventas[[#This Row],[Cantidad]]*Ventas[[#This Row],[Precio unitario]]</f>
        <v>750.999999</v>
      </c>
    </row>
    <row r="4009" spans="2:16" x14ac:dyDescent="0.3">
      <c r="B4009" s="1">
        <v>42477</v>
      </c>
      <c r="C4009">
        <v>2016</v>
      </c>
      <c r="D4009" t="s">
        <v>52</v>
      </c>
      <c r="E4009">
        <v>54</v>
      </c>
      <c r="F4009" t="s">
        <v>90</v>
      </c>
      <c r="G4009" t="s">
        <v>36</v>
      </c>
      <c r="H4009" t="s">
        <v>5</v>
      </c>
      <c r="I4009" s="16">
        <f>VLOOKUP(Ventas[[#This Row],[Estado]], Población[#All], 2, 0)</f>
        <v>55980000</v>
      </c>
      <c r="J4009" t="s">
        <v>62</v>
      </c>
      <c r="K4009" t="s">
        <v>65</v>
      </c>
      <c r="L4009">
        <v>3</v>
      </c>
      <c r="M4009" s="2">
        <v>245</v>
      </c>
      <c r="N4009" s="2">
        <v>267</v>
      </c>
      <c r="O4009" s="2">
        <f>Ventas[[#This Row],[Cantidad]]*Ventas[[#This Row],[Costo unitario]]</f>
        <v>735</v>
      </c>
      <c r="P4009" s="2">
        <f>Ventas[[#This Row],[Cantidad]]*Ventas[[#This Row],[Precio unitario]]</f>
        <v>801</v>
      </c>
    </row>
    <row r="4010" spans="2:16" hidden="1" x14ac:dyDescent="0.3">
      <c r="B4010" s="1">
        <v>42187</v>
      </c>
      <c r="C4010">
        <v>2015</v>
      </c>
      <c r="D4010" t="s">
        <v>55</v>
      </c>
      <c r="E4010">
        <v>54</v>
      </c>
      <c r="F4010" t="s">
        <v>90</v>
      </c>
      <c r="G4010" t="s">
        <v>36</v>
      </c>
      <c r="H4010" t="s">
        <v>5</v>
      </c>
      <c r="I4010" s="16">
        <f>VLOOKUP(Ventas[[#This Row],[Estado]], Población[#All], 2, 0)</f>
        <v>55980000</v>
      </c>
      <c r="J4010" t="s">
        <v>61</v>
      </c>
      <c r="K4010" t="s">
        <v>64</v>
      </c>
      <c r="L4010">
        <v>1</v>
      </c>
      <c r="M4010" s="2">
        <v>76</v>
      </c>
      <c r="N4010" s="2">
        <v>80</v>
      </c>
      <c r="O4010" s="2">
        <f>Ventas[[#This Row],[Cantidad]]*Ventas[[#This Row],[Costo unitario]]</f>
        <v>76</v>
      </c>
      <c r="P4010" s="2">
        <f>Ventas[[#This Row],[Cantidad]]*Ventas[[#This Row],[Precio unitario]]</f>
        <v>80</v>
      </c>
    </row>
    <row r="4011" spans="2:16" hidden="1" x14ac:dyDescent="0.3">
      <c r="B4011" s="1">
        <v>42187</v>
      </c>
      <c r="C4011">
        <v>2015</v>
      </c>
      <c r="D4011" t="s">
        <v>55</v>
      </c>
      <c r="E4011">
        <v>54</v>
      </c>
      <c r="F4011" t="s">
        <v>90</v>
      </c>
      <c r="G4011" t="s">
        <v>36</v>
      </c>
      <c r="H4011" t="s">
        <v>5</v>
      </c>
      <c r="I4011" s="16">
        <f>VLOOKUP(Ventas[[#This Row],[Estado]], Población[#All], 2, 0)</f>
        <v>55980000</v>
      </c>
      <c r="J4011" t="s">
        <v>61</v>
      </c>
      <c r="K4011" t="s">
        <v>64</v>
      </c>
      <c r="L4011">
        <v>1</v>
      </c>
      <c r="M4011" s="2">
        <v>650</v>
      </c>
      <c r="N4011" s="2">
        <v>716</v>
      </c>
      <c r="O4011" s="2">
        <f>Ventas[[#This Row],[Cantidad]]*Ventas[[#This Row],[Costo unitario]]</f>
        <v>650</v>
      </c>
      <c r="P4011" s="2">
        <f>Ventas[[#This Row],[Cantidad]]*Ventas[[#This Row],[Precio unitario]]</f>
        <v>716</v>
      </c>
    </row>
    <row r="4012" spans="2:16" x14ac:dyDescent="0.3">
      <c r="B4012" s="1">
        <v>42406</v>
      </c>
      <c r="C4012">
        <v>2016</v>
      </c>
      <c r="D4012" t="s">
        <v>50</v>
      </c>
      <c r="E4012">
        <v>36</v>
      </c>
      <c r="F4012" t="s">
        <v>89</v>
      </c>
      <c r="G4012" t="s">
        <v>37</v>
      </c>
      <c r="H4012" t="s">
        <v>6</v>
      </c>
      <c r="I4012" s="16">
        <f>VLOOKUP(Ventas[[#This Row],[Estado]], Población[#All], 2, 0)</f>
        <v>6266000</v>
      </c>
      <c r="J4012" t="s">
        <v>61</v>
      </c>
      <c r="K4012" t="s">
        <v>78</v>
      </c>
      <c r="L4012">
        <v>1</v>
      </c>
      <c r="M4012" s="2">
        <v>30</v>
      </c>
      <c r="N4012" s="2">
        <v>44</v>
      </c>
      <c r="O4012" s="2">
        <f>Ventas[[#This Row],[Cantidad]]*Ventas[[#This Row],[Costo unitario]]</f>
        <v>30</v>
      </c>
      <c r="P4012" s="2">
        <f>Ventas[[#This Row],[Cantidad]]*Ventas[[#This Row],[Precio unitario]]</f>
        <v>44</v>
      </c>
    </row>
    <row r="4013" spans="2:16" x14ac:dyDescent="0.3">
      <c r="B4013" s="1">
        <v>42406</v>
      </c>
      <c r="C4013">
        <v>2016</v>
      </c>
      <c r="D4013" t="s">
        <v>50</v>
      </c>
      <c r="E4013">
        <v>36</v>
      </c>
      <c r="F4013" t="s">
        <v>89</v>
      </c>
      <c r="G4013" t="s">
        <v>37</v>
      </c>
      <c r="H4013" t="s">
        <v>6</v>
      </c>
      <c r="I4013" s="16">
        <f>VLOOKUP(Ventas[[#This Row],[Estado]], Población[#All], 2, 0)</f>
        <v>6266000</v>
      </c>
      <c r="J4013" t="s">
        <v>61</v>
      </c>
      <c r="K4013" t="s">
        <v>78</v>
      </c>
      <c r="L4013">
        <v>2</v>
      </c>
      <c r="M4013" s="2">
        <v>62.5</v>
      </c>
      <c r="N4013" s="2">
        <v>95.5</v>
      </c>
      <c r="O4013" s="2">
        <f>Ventas[[#This Row],[Cantidad]]*Ventas[[#This Row],[Costo unitario]]</f>
        <v>125</v>
      </c>
      <c r="P4013" s="2">
        <f>Ventas[[#This Row],[Cantidad]]*Ventas[[#This Row],[Precio unitario]]</f>
        <v>191</v>
      </c>
    </row>
    <row r="4014" spans="2:16" x14ac:dyDescent="0.3">
      <c r="B4014" s="1">
        <v>42406</v>
      </c>
      <c r="C4014">
        <v>2016</v>
      </c>
      <c r="D4014" t="s">
        <v>50</v>
      </c>
      <c r="E4014">
        <v>36</v>
      </c>
      <c r="F4014" t="s">
        <v>89</v>
      </c>
      <c r="G4014" t="s">
        <v>37</v>
      </c>
      <c r="H4014" t="s">
        <v>6</v>
      </c>
      <c r="I4014" s="16">
        <f>VLOOKUP(Ventas[[#This Row],[Estado]], Población[#All], 2, 0)</f>
        <v>6266000</v>
      </c>
      <c r="J4014" t="s">
        <v>61</v>
      </c>
      <c r="K4014" t="s">
        <v>66</v>
      </c>
      <c r="L4014">
        <v>2</v>
      </c>
      <c r="M4014" s="2">
        <v>17.5</v>
      </c>
      <c r="N4014" s="2">
        <v>26</v>
      </c>
      <c r="O4014" s="2">
        <f>Ventas[[#This Row],[Cantidad]]*Ventas[[#This Row],[Costo unitario]]</f>
        <v>35</v>
      </c>
      <c r="P4014" s="2">
        <f>Ventas[[#This Row],[Cantidad]]*Ventas[[#This Row],[Precio unitario]]</f>
        <v>52</v>
      </c>
    </row>
    <row r="4015" spans="2:16" hidden="1" x14ac:dyDescent="0.3">
      <c r="B4015" s="1">
        <v>42244</v>
      </c>
      <c r="C4015">
        <v>2015</v>
      </c>
      <c r="D4015" t="s">
        <v>56</v>
      </c>
      <c r="E4015">
        <v>36</v>
      </c>
      <c r="F4015" t="s">
        <v>89</v>
      </c>
      <c r="G4015" t="s">
        <v>37</v>
      </c>
      <c r="H4015" t="s">
        <v>6</v>
      </c>
      <c r="I4015" s="16">
        <f>VLOOKUP(Ventas[[#This Row],[Estado]], Población[#All], 2, 0)</f>
        <v>6266000</v>
      </c>
      <c r="J4015" t="s">
        <v>61</v>
      </c>
      <c r="K4015" t="s">
        <v>66</v>
      </c>
      <c r="L4015">
        <v>2</v>
      </c>
      <c r="M4015" s="2">
        <v>245</v>
      </c>
      <c r="N4015" s="2">
        <v>330</v>
      </c>
      <c r="O4015" s="2">
        <f>Ventas[[#This Row],[Cantidad]]*Ventas[[#This Row],[Costo unitario]]</f>
        <v>490</v>
      </c>
      <c r="P4015" s="2">
        <f>Ventas[[#This Row],[Cantidad]]*Ventas[[#This Row],[Precio unitario]]</f>
        <v>660</v>
      </c>
    </row>
    <row r="4016" spans="2:16" x14ac:dyDescent="0.3">
      <c r="B4016" s="1">
        <v>42399</v>
      </c>
      <c r="C4016">
        <v>2016</v>
      </c>
      <c r="D4016" t="s">
        <v>49</v>
      </c>
      <c r="E4016">
        <v>36</v>
      </c>
      <c r="F4016" t="s">
        <v>89</v>
      </c>
      <c r="G4016" t="s">
        <v>36</v>
      </c>
      <c r="H4016" t="s">
        <v>5</v>
      </c>
      <c r="I4016" s="16">
        <f>VLOOKUP(Ventas[[#This Row],[Estado]], Población[#All], 2, 0)</f>
        <v>55980000</v>
      </c>
      <c r="J4016" t="s">
        <v>62</v>
      </c>
      <c r="K4016" t="s">
        <v>73</v>
      </c>
      <c r="L4016">
        <v>3</v>
      </c>
      <c r="M4016" s="2">
        <v>87</v>
      </c>
      <c r="N4016" s="2">
        <v>102.333333</v>
      </c>
      <c r="O4016" s="2">
        <f>Ventas[[#This Row],[Cantidad]]*Ventas[[#This Row],[Costo unitario]]</f>
        <v>261</v>
      </c>
      <c r="P4016" s="2">
        <f>Ventas[[#This Row],[Cantidad]]*Ventas[[#This Row],[Precio unitario]]</f>
        <v>306.999999</v>
      </c>
    </row>
    <row r="4017" spans="2:16" x14ac:dyDescent="0.3">
      <c r="B4017" s="1">
        <v>42456</v>
      </c>
      <c r="C4017">
        <v>2016</v>
      </c>
      <c r="D4017" t="s">
        <v>51</v>
      </c>
      <c r="E4017">
        <v>36</v>
      </c>
      <c r="F4017" t="s">
        <v>89</v>
      </c>
      <c r="G4017" t="s">
        <v>36</v>
      </c>
      <c r="H4017" t="s">
        <v>5</v>
      </c>
      <c r="I4017" s="16">
        <f>VLOOKUP(Ventas[[#This Row],[Estado]], Población[#All], 2, 0)</f>
        <v>55980000</v>
      </c>
      <c r="J4017" t="s">
        <v>62</v>
      </c>
      <c r="K4017" t="s">
        <v>73</v>
      </c>
      <c r="L4017">
        <v>3</v>
      </c>
      <c r="M4017" s="2">
        <v>12</v>
      </c>
      <c r="N4017" s="2">
        <v>16.666667</v>
      </c>
      <c r="O4017" s="2">
        <f>Ventas[[#This Row],[Cantidad]]*Ventas[[#This Row],[Costo unitario]]</f>
        <v>36</v>
      </c>
      <c r="P4017" s="2">
        <f>Ventas[[#This Row],[Cantidad]]*Ventas[[#This Row],[Precio unitario]]</f>
        <v>50.000000999999997</v>
      </c>
    </row>
    <row r="4018" spans="2:16" x14ac:dyDescent="0.3">
      <c r="B4018" s="1">
        <v>42530</v>
      </c>
      <c r="C4018">
        <v>2016</v>
      </c>
      <c r="D4018" t="s">
        <v>54</v>
      </c>
      <c r="E4018">
        <v>36</v>
      </c>
      <c r="F4018" t="s">
        <v>89</v>
      </c>
      <c r="G4018" t="s">
        <v>36</v>
      </c>
      <c r="H4018" t="s">
        <v>5</v>
      </c>
      <c r="I4018" s="16">
        <f>VLOOKUP(Ventas[[#This Row],[Estado]], Población[#All], 2, 0)</f>
        <v>55980000</v>
      </c>
      <c r="J4018" t="s">
        <v>62</v>
      </c>
      <c r="K4018" t="s">
        <v>73</v>
      </c>
      <c r="L4018">
        <v>3</v>
      </c>
      <c r="M4018" s="2">
        <v>3</v>
      </c>
      <c r="N4018" s="2">
        <v>3.6666669999999999</v>
      </c>
      <c r="O4018" s="2">
        <f>Ventas[[#This Row],[Cantidad]]*Ventas[[#This Row],[Costo unitario]]</f>
        <v>9</v>
      </c>
      <c r="P4018" s="2">
        <f>Ventas[[#This Row],[Cantidad]]*Ventas[[#This Row],[Precio unitario]]</f>
        <v>11.000000999999999</v>
      </c>
    </row>
    <row r="4019" spans="2:16" x14ac:dyDescent="0.3">
      <c r="B4019" s="1">
        <v>42530</v>
      </c>
      <c r="C4019">
        <v>2016</v>
      </c>
      <c r="D4019" t="s">
        <v>54</v>
      </c>
      <c r="E4019">
        <v>36</v>
      </c>
      <c r="F4019" t="s">
        <v>89</v>
      </c>
      <c r="G4019" t="s">
        <v>36</v>
      </c>
      <c r="H4019" t="s">
        <v>5</v>
      </c>
      <c r="I4019" s="16">
        <f>VLOOKUP(Ventas[[#This Row],[Estado]], Población[#All], 2, 0)</f>
        <v>55980000</v>
      </c>
      <c r="J4019" t="s">
        <v>62</v>
      </c>
      <c r="K4019" t="s">
        <v>73</v>
      </c>
      <c r="L4019">
        <v>1</v>
      </c>
      <c r="M4019" s="2">
        <v>270</v>
      </c>
      <c r="N4019" s="2">
        <v>344</v>
      </c>
      <c r="O4019" s="2">
        <f>Ventas[[#This Row],[Cantidad]]*Ventas[[#This Row],[Costo unitario]]</f>
        <v>270</v>
      </c>
      <c r="P4019" s="2">
        <f>Ventas[[#This Row],[Cantidad]]*Ventas[[#This Row],[Precio unitario]]</f>
        <v>344</v>
      </c>
    </row>
    <row r="4020" spans="2:16" x14ac:dyDescent="0.3">
      <c r="B4020" s="1">
        <v>42530</v>
      </c>
      <c r="C4020">
        <v>2016</v>
      </c>
      <c r="D4020" t="s">
        <v>54</v>
      </c>
      <c r="E4020">
        <v>36</v>
      </c>
      <c r="F4020" t="s">
        <v>89</v>
      </c>
      <c r="G4020" t="s">
        <v>36</v>
      </c>
      <c r="H4020" t="s">
        <v>5</v>
      </c>
      <c r="I4020" s="16">
        <f>VLOOKUP(Ventas[[#This Row],[Estado]], Población[#All], 2, 0)</f>
        <v>55980000</v>
      </c>
      <c r="J4020" t="s">
        <v>62</v>
      </c>
      <c r="K4020" t="s">
        <v>73</v>
      </c>
      <c r="L4020">
        <v>2</v>
      </c>
      <c r="M4020" s="2">
        <v>18</v>
      </c>
      <c r="N4020" s="2">
        <v>22</v>
      </c>
      <c r="O4020" s="2">
        <f>Ventas[[#This Row],[Cantidad]]*Ventas[[#This Row],[Costo unitario]]</f>
        <v>36</v>
      </c>
      <c r="P4020" s="2">
        <f>Ventas[[#This Row],[Cantidad]]*Ventas[[#This Row],[Precio unitario]]</f>
        <v>44</v>
      </c>
    </row>
    <row r="4021" spans="2:16" x14ac:dyDescent="0.3">
      <c r="B4021" s="1">
        <v>42539</v>
      </c>
      <c r="C4021">
        <v>2016</v>
      </c>
      <c r="D4021" t="s">
        <v>54</v>
      </c>
      <c r="E4021">
        <v>36</v>
      </c>
      <c r="F4021" t="s">
        <v>89</v>
      </c>
      <c r="G4021" t="s">
        <v>36</v>
      </c>
      <c r="H4021" t="s">
        <v>5</v>
      </c>
      <c r="I4021" s="16">
        <f>VLOOKUP(Ventas[[#This Row],[Estado]], Población[#All], 2, 0)</f>
        <v>55980000</v>
      </c>
      <c r="J4021" t="s">
        <v>62</v>
      </c>
      <c r="K4021" t="s">
        <v>73</v>
      </c>
      <c r="L4021">
        <v>3</v>
      </c>
      <c r="M4021" s="2">
        <v>54</v>
      </c>
      <c r="N4021" s="2">
        <v>65.333332999999996</v>
      </c>
      <c r="O4021" s="2">
        <f>Ventas[[#This Row],[Cantidad]]*Ventas[[#This Row],[Costo unitario]]</f>
        <v>162</v>
      </c>
      <c r="P4021" s="2">
        <f>Ventas[[#This Row],[Cantidad]]*Ventas[[#This Row],[Precio unitario]]</f>
        <v>195.999999</v>
      </c>
    </row>
    <row r="4022" spans="2:16" hidden="1" x14ac:dyDescent="0.3">
      <c r="B4022" s="1">
        <v>42344</v>
      </c>
      <c r="C4022">
        <v>2015</v>
      </c>
      <c r="D4022" t="s">
        <v>60</v>
      </c>
      <c r="E4022">
        <v>36</v>
      </c>
      <c r="F4022" t="s">
        <v>89</v>
      </c>
      <c r="G4022" t="s">
        <v>36</v>
      </c>
      <c r="H4022" t="s">
        <v>5</v>
      </c>
      <c r="I4022" s="16">
        <f>VLOOKUP(Ventas[[#This Row],[Estado]], Población[#All], 2, 0)</f>
        <v>55980000</v>
      </c>
      <c r="J4022" t="s">
        <v>62</v>
      </c>
      <c r="K4022" t="s">
        <v>73</v>
      </c>
      <c r="L4022">
        <v>2</v>
      </c>
      <c r="M4022" s="2">
        <v>108</v>
      </c>
      <c r="N4022" s="2">
        <v>103</v>
      </c>
      <c r="O4022" s="2">
        <f>Ventas[[#This Row],[Cantidad]]*Ventas[[#This Row],[Costo unitario]]</f>
        <v>216</v>
      </c>
      <c r="P4022" s="2">
        <f>Ventas[[#This Row],[Cantidad]]*Ventas[[#This Row],[Precio unitario]]</f>
        <v>206</v>
      </c>
    </row>
    <row r="4023" spans="2:16" hidden="1" x14ac:dyDescent="0.3">
      <c r="B4023" s="1">
        <v>42357</v>
      </c>
      <c r="C4023">
        <v>2015</v>
      </c>
      <c r="D4023" t="s">
        <v>60</v>
      </c>
      <c r="E4023">
        <v>36</v>
      </c>
      <c r="F4023" t="s">
        <v>89</v>
      </c>
      <c r="G4023" t="s">
        <v>36</v>
      </c>
      <c r="H4023" t="s">
        <v>5</v>
      </c>
      <c r="I4023" s="16">
        <f>VLOOKUP(Ventas[[#This Row],[Estado]], Población[#All], 2, 0)</f>
        <v>55980000</v>
      </c>
      <c r="J4023" t="s">
        <v>62</v>
      </c>
      <c r="K4023" t="s">
        <v>73</v>
      </c>
      <c r="L4023">
        <v>2</v>
      </c>
      <c r="M4023" s="2">
        <v>58.5</v>
      </c>
      <c r="N4023" s="2">
        <v>68</v>
      </c>
      <c r="O4023" s="2">
        <f>Ventas[[#This Row],[Cantidad]]*Ventas[[#This Row],[Costo unitario]]</f>
        <v>117</v>
      </c>
      <c r="P4023" s="2">
        <f>Ventas[[#This Row],[Cantidad]]*Ventas[[#This Row],[Precio unitario]]</f>
        <v>136</v>
      </c>
    </row>
    <row r="4024" spans="2:16" hidden="1" x14ac:dyDescent="0.3">
      <c r="B4024" s="1">
        <v>42359</v>
      </c>
      <c r="C4024">
        <v>2015</v>
      </c>
      <c r="D4024" t="s">
        <v>60</v>
      </c>
      <c r="E4024">
        <v>36</v>
      </c>
      <c r="F4024" t="s">
        <v>89</v>
      </c>
      <c r="G4024" t="s">
        <v>36</v>
      </c>
      <c r="H4024" t="s">
        <v>5</v>
      </c>
      <c r="I4024" s="16">
        <f>VLOOKUP(Ventas[[#This Row],[Estado]], Población[#All], 2, 0)</f>
        <v>55980000</v>
      </c>
      <c r="J4024" t="s">
        <v>62</v>
      </c>
      <c r="K4024" t="s">
        <v>73</v>
      </c>
      <c r="L4024">
        <v>3</v>
      </c>
      <c r="M4024" s="2">
        <v>72</v>
      </c>
      <c r="N4024" s="2">
        <v>77.333332999999996</v>
      </c>
      <c r="O4024" s="2">
        <f>Ventas[[#This Row],[Cantidad]]*Ventas[[#This Row],[Costo unitario]]</f>
        <v>216</v>
      </c>
      <c r="P4024" s="2">
        <f>Ventas[[#This Row],[Cantidad]]*Ventas[[#This Row],[Precio unitario]]</f>
        <v>231.999999</v>
      </c>
    </row>
    <row r="4025" spans="2:16" hidden="1" x14ac:dyDescent="0.3">
      <c r="B4025" s="1">
        <v>42367</v>
      </c>
      <c r="C4025">
        <v>2015</v>
      </c>
      <c r="D4025" t="s">
        <v>60</v>
      </c>
      <c r="E4025">
        <v>36</v>
      </c>
      <c r="F4025" t="s">
        <v>89</v>
      </c>
      <c r="G4025" t="s">
        <v>36</v>
      </c>
      <c r="H4025" t="s">
        <v>5</v>
      </c>
      <c r="I4025" s="16">
        <f>VLOOKUP(Ventas[[#This Row],[Estado]], Población[#All], 2, 0)</f>
        <v>55980000</v>
      </c>
      <c r="J4025" t="s">
        <v>62</v>
      </c>
      <c r="K4025" t="s">
        <v>73</v>
      </c>
      <c r="L4025">
        <v>3</v>
      </c>
      <c r="M4025" s="2">
        <v>33</v>
      </c>
      <c r="N4025" s="2">
        <v>37.333333000000003</v>
      </c>
      <c r="O4025" s="2">
        <f>Ventas[[#This Row],[Cantidad]]*Ventas[[#This Row],[Costo unitario]]</f>
        <v>99</v>
      </c>
      <c r="P4025" s="2">
        <f>Ventas[[#This Row],[Cantidad]]*Ventas[[#This Row],[Precio unitario]]</f>
        <v>111.999999</v>
      </c>
    </row>
    <row r="4026" spans="2:16" x14ac:dyDescent="0.3">
      <c r="B4026" s="1">
        <v>42405</v>
      </c>
      <c r="C4026">
        <v>2016</v>
      </c>
      <c r="D4026" t="s">
        <v>50</v>
      </c>
      <c r="E4026">
        <v>36</v>
      </c>
      <c r="F4026" t="s">
        <v>90</v>
      </c>
      <c r="G4026" t="s">
        <v>36</v>
      </c>
      <c r="H4026" t="s">
        <v>5</v>
      </c>
      <c r="I4026" s="16">
        <f>VLOOKUP(Ventas[[#This Row],[Estado]], Población[#All], 2, 0)</f>
        <v>55980000</v>
      </c>
      <c r="J4026" t="s">
        <v>62</v>
      </c>
      <c r="K4026" t="s">
        <v>73</v>
      </c>
      <c r="L4026">
        <v>3</v>
      </c>
      <c r="M4026" s="2">
        <v>72</v>
      </c>
      <c r="N4026" s="2">
        <v>75.666667000000004</v>
      </c>
      <c r="O4026" s="2">
        <f>Ventas[[#This Row],[Cantidad]]*Ventas[[#This Row],[Costo unitario]]</f>
        <v>216</v>
      </c>
      <c r="P4026" s="2">
        <f>Ventas[[#This Row],[Cantidad]]*Ventas[[#This Row],[Precio unitario]]</f>
        <v>227.000001</v>
      </c>
    </row>
    <row r="4027" spans="2:16" x14ac:dyDescent="0.3">
      <c r="B4027" s="1">
        <v>42564</v>
      </c>
      <c r="C4027">
        <v>2016</v>
      </c>
      <c r="D4027" t="s">
        <v>55</v>
      </c>
      <c r="E4027">
        <v>36</v>
      </c>
      <c r="F4027" t="s">
        <v>90</v>
      </c>
      <c r="G4027" t="s">
        <v>36</v>
      </c>
      <c r="H4027" t="s">
        <v>5</v>
      </c>
      <c r="I4027" s="16">
        <f>VLOOKUP(Ventas[[#This Row],[Estado]], Población[#All], 2, 0)</f>
        <v>55980000</v>
      </c>
      <c r="J4027" t="s">
        <v>62</v>
      </c>
      <c r="K4027" t="s">
        <v>73</v>
      </c>
      <c r="L4027">
        <v>2</v>
      </c>
      <c r="M4027" s="2">
        <v>99</v>
      </c>
      <c r="N4027" s="2">
        <v>127</v>
      </c>
      <c r="O4027" s="2">
        <f>Ventas[[#This Row],[Cantidad]]*Ventas[[#This Row],[Costo unitario]]</f>
        <v>198</v>
      </c>
      <c r="P4027" s="2">
        <f>Ventas[[#This Row],[Cantidad]]*Ventas[[#This Row],[Precio unitario]]</f>
        <v>254</v>
      </c>
    </row>
    <row r="4028" spans="2:16" hidden="1" x14ac:dyDescent="0.3">
      <c r="B4028" s="1">
        <v>42238</v>
      </c>
      <c r="C4028">
        <v>2015</v>
      </c>
      <c r="D4028" t="s">
        <v>56</v>
      </c>
      <c r="E4028">
        <v>36</v>
      </c>
      <c r="F4028" t="s">
        <v>90</v>
      </c>
      <c r="G4028" t="s">
        <v>36</v>
      </c>
      <c r="H4028" t="s">
        <v>5</v>
      </c>
      <c r="I4028" s="16">
        <f>VLOOKUP(Ventas[[#This Row],[Estado]], Población[#All], 2, 0)</f>
        <v>55980000</v>
      </c>
      <c r="J4028" t="s">
        <v>62</v>
      </c>
      <c r="K4028" t="s">
        <v>73</v>
      </c>
      <c r="L4028">
        <v>3</v>
      </c>
      <c r="M4028" s="2">
        <v>21</v>
      </c>
      <c r="N4028" s="2">
        <v>24.333333</v>
      </c>
      <c r="O4028" s="2">
        <f>Ventas[[#This Row],[Cantidad]]*Ventas[[#This Row],[Costo unitario]]</f>
        <v>63</v>
      </c>
      <c r="P4028" s="2">
        <f>Ventas[[#This Row],[Cantidad]]*Ventas[[#This Row],[Precio unitario]]</f>
        <v>72.999999000000003</v>
      </c>
    </row>
    <row r="4029" spans="2:16" hidden="1" x14ac:dyDescent="0.3">
      <c r="B4029" s="1">
        <v>42271</v>
      </c>
      <c r="C4029">
        <v>2015</v>
      </c>
      <c r="D4029" t="s">
        <v>57</v>
      </c>
      <c r="E4029">
        <v>36</v>
      </c>
      <c r="F4029" t="s">
        <v>90</v>
      </c>
      <c r="G4029" t="s">
        <v>36</v>
      </c>
      <c r="H4029" t="s">
        <v>5</v>
      </c>
      <c r="I4029" s="16">
        <f>VLOOKUP(Ventas[[#This Row],[Estado]], Población[#All], 2, 0)</f>
        <v>55980000</v>
      </c>
      <c r="J4029" t="s">
        <v>62</v>
      </c>
      <c r="K4029" t="s">
        <v>73</v>
      </c>
      <c r="L4029">
        <v>1</v>
      </c>
      <c r="M4029" s="2">
        <v>180</v>
      </c>
      <c r="N4029" s="2">
        <v>208</v>
      </c>
      <c r="O4029" s="2">
        <f>Ventas[[#This Row],[Cantidad]]*Ventas[[#This Row],[Costo unitario]]</f>
        <v>180</v>
      </c>
      <c r="P4029" s="2">
        <f>Ventas[[#This Row],[Cantidad]]*Ventas[[#This Row],[Precio unitario]]</f>
        <v>208</v>
      </c>
    </row>
    <row r="4030" spans="2:16" hidden="1" x14ac:dyDescent="0.3">
      <c r="B4030" s="1">
        <v>42286</v>
      </c>
      <c r="C4030">
        <v>2015</v>
      </c>
      <c r="D4030" t="s">
        <v>58</v>
      </c>
      <c r="E4030">
        <v>36</v>
      </c>
      <c r="F4030" t="s">
        <v>90</v>
      </c>
      <c r="G4030" t="s">
        <v>36</v>
      </c>
      <c r="H4030" t="s">
        <v>5</v>
      </c>
      <c r="I4030" s="16">
        <f>VLOOKUP(Ventas[[#This Row],[Estado]], Población[#All], 2, 0)</f>
        <v>55980000</v>
      </c>
      <c r="J4030" t="s">
        <v>62</v>
      </c>
      <c r="K4030" t="s">
        <v>73</v>
      </c>
      <c r="L4030">
        <v>2</v>
      </c>
      <c r="M4030" s="2">
        <v>36</v>
      </c>
      <c r="N4030" s="2">
        <v>35</v>
      </c>
      <c r="O4030" s="2">
        <f>Ventas[[#This Row],[Cantidad]]*Ventas[[#This Row],[Costo unitario]]</f>
        <v>72</v>
      </c>
      <c r="P4030" s="2">
        <f>Ventas[[#This Row],[Cantidad]]*Ventas[[#This Row],[Precio unitario]]</f>
        <v>70</v>
      </c>
    </row>
    <row r="4031" spans="2:16" hidden="1" x14ac:dyDescent="0.3">
      <c r="B4031" s="1">
        <v>42307</v>
      </c>
      <c r="C4031">
        <v>2015</v>
      </c>
      <c r="D4031" t="s">
        <v>58</v>
      </c>
      <c r="E4031">
        <v>36</v>
      </c>
      <c r="F4031" t="s">
        <v>90</v>
      </c>
      <c r="G4031" t="s">
        <v>36</v>
      </c>
      <c r="H4031" t="s">
        <v>5</v>
      </c>
      <c r="I4031" s="16">
        <f>VLOOKUP(Ventas[[#This Row],[Estado]], Población[#All], 2, 0)</f>
        <v>55980000</v>
      </c>
      <c r="J4031" t="s">
        <v>62</v>
      </c>
      <c r="K4031" t="s">
        <v>73</v>
      </c>
      <c r="L4031">
        <v>2</v>
      </c>
      <c r="M4031" s="2">
        <v>49.5</v>
      </c>
      <c r="N4031" s="2">
        <v>47</v>
      </c>
      <c r="O4031" s="2">
        <f>Ventas[[#This Row],[Cantidad]]*Ventas[[#This Row],[Costo unitario]]</f>
        <v>99</v>
      </c>
      <c r="P4031" s="2">
        <f>Ventas[[#This Row],[Cantidad]]*Ventas[[#This Row],[Precio unitario]]</f>
        <v>94</v>
      </c>
    </row>
    <row r="4032" spans="2:16" x14ac:dyDescent="0.3">
      <c r="B4032" s="1">
        <v>42440</v>
      </c>
      <c r="C4032">
        <v>2016</v>
      </c>
      <c r="D4032" t="s">
        <v>51</v>
      </c>
      <c r="E4032">
        <v>39</v>
      </c>
      <c r="F4032" t="s">
        <v>90</v>
      </c>
      <c r="G4032" t="s">
        <v>37</v>
      </c>
      <c r="H4032" t="s">
        <v>21</v>
      </c>
      <c r="I4032" s="16">
        <f>VLOOKUP(Ventas[[#This Row],[Estado]], Población[#All], 2, 0)</f>
        <v>72124</v>
      </c>
      <c r="J4032" t="s">
        <v>61</v>
      </c>
      <c r="K4032" t="s">
        <v>78</v>
      </c>
      <c r="L4032">
        <v>3</v>
      </c>
      <c r="M4032" s="2">
        <v>16.670000000000002</v>
      </c>
      <c r="N4032" s="2">
        <v>22.333333</v>
      </c>
      <c r="O4032" s="2">
        <f>Ventas[[#This Row],[Cantidad]]*Ventas[[#This Row],[Costo unitario]]</f>
        <v>50.010000000000005</v>
      </c>
      <c r="P4032" s="2">
        <f>Ventas[[#This Row],[Cantidad]]*Ventas[[#This Row],[Precio unitario]]</f>
        <v>66.999999000000003</v>
      </c>
    </row>
    <row r="4033" spans="2:16" x14ac:dyDescent="0.3">
      <c r="B4033" s="1">
        <v>42440</v>
      </c>
      <c r="C4033">
        <v>2016</v>
      </c>
      <c r="D4033" t="s">
        <v>51</v>
      </c>
      <c r="E4033">
        <v>39</v>
      </c>
      <c r="F4033" t="s">
        <v>90</v>
      </c>
      <c r="G4033" t="s">
        <v>37</v>
      </c>
      <c r="H4033" t="s">
        <v>21</v>
      </c>
      <c r="I4033" s="16">
        <f>VLOOKUP(Ventas[[#This Row],[Estado]], Población[#All], 2, 0)</f>
        <v>72124</v>
      </c>
      <c r="J4033" t="s">
        <v>61</v>
      </c>
      <c r="K4033" t="s">
        <v>78</v>
      </c>
      <c r="L4033">
        <v>2</v>
      </c>
      <c r="M4033" s="2">
        <v>115</v>
      </c>
      <c r="N4033" s="2">
        <v>171.5</v>
      </c>
      <c r="O4033" s="2">
        <f>Ventas[[#This Row],[Cantidad]]*Ventas[[#This Row],[Costo unitario]]</f>
        <v>230</v>
      </c>
      <c r="P4033" s="2">
        <f>Ventas[[#This Row],[Cantidad]]*Ventas[[#This Row],[Precio unitario]]</f>
        <v>343</v>
      </c>
    </row>
    <row r="4034" spans="2:16" x14ac:dyDescent="0.3">
      <c r="B4034" s="1">
        <v>42440</v>
      </c>
      <c r="C4034">
        <v>2016</v>
      </c>
      <c r="D4034" t="s">
        <v>51</v>
      </c>
      <c r="E4034">
        <v>39</v>
      </c>
      <c r="F4034" t="s">
        <v>90</v>
      </c>
      <c r="G4034" t="s">
        <v>37</v>
      </c>
      <c r="H4034" t="s">
        <v>21</v>
      </c>
      <c r="I4034" s="16">
        <f>VLOOKUP(Ventas[[#This Row],[Estado]], Población[#All], 2, 0)</f>
        <v>72124</v>
      </c>
      <c r="J4034" t="s">
        <v>61</v>
      </c>
      <c r="K4034" t="s">
        <v>66</v>
      </c>
      <c r="L4034">
        <v>3</v>
      </c>
      <c r="M4034" s="2">
        <v>175</v>
      </c>
      <c r="N4034" s="2">
        <v>255</v>
      </c>
      <c r="O4034" s="2">
        <f>Ventas[[#This Row],[Cantidad]]*Ventas[[#This Row],[Costo unitario]]</f>
        <v>525</v>
      </c>
      <c r="P4034" s="2">
        <f>Ventas[[#This Row],[Cantidad]]*Ventas[[#This Row],[Precio unitario]]</f>
        <v>765</v>
      </c>
    </row>
    <row r="4035" spans="2:16" x14ac:dyDescent="0.3">
      <c r="B4035" s="1">
        <v>42376</v>
      </c>
      <c r="C4035">
        <v>2016</v>
      </c>
      <c r="D4035" t="s">
        <v>49</v>
      </c>
      <c r="E4035">
        <v>37</v>
      </c>
      <c r="F4035" t="s">
        <v>90</v>
      </c>
      <c r="G4035" t="s">
        <v>36</v>
      </c>
      <c r="H4035" t="s">
        <v>5</v>
      </c>
      <c r="I4035" s="16">
        <f>VLOOKUP(Ventas[[#This Row],[Estado]], Población[#All], 2, 0)</f>
        <v>55980000</v>
      </c>
      <c r="J4035" t="s">
        <v>61</v>
      </c>
      <c r="K4035" t="s">
        <v>78</v>
      </c>
      <c r="L4035">
        <v>2</v>
      </c>
      <c r="M4035" s="2">
        <v>58.5</v>
      </c>
      <c r="N4035" s="2">
        <v>76</v>
      </c>
      <c r="O4035" s="2">
        <f>Ventas[[#This Row],[Cantidad]]*Ventas[[#This Row],[Costo unitario]]</f>
        <v>117</v>
      </c>
      <c r="P4035" s="2">
        <f>Ventas[[#This Row],[Cantidad]]*Ventas[[#This Row],[Precio unitario]]</f>
        <v>152</v>
      </c>
    </row>
    <row r="4036" spans="2:16" x14ac:dyDescent="0.3">
      <c r="B4036" s="1">
        <v>42376</v>
      </c>
      <c r="C4036">
        <v>2016</v>
      </c>
      <c r="D4036" t="s">
        <v>49</v>
      </c>
      <c r="E4036">
        <v>37</v>
      </c>
      <c r="F4036" t="s">
        <v>90</v>
      </c>
      <c r="G4036" t="s">
        <v>36</v>
      </c>
      <c r="H4036" t="s">
        <v>5</v>
      </c>
      <c r="I4036" s="16">
        <f>VLOOKUP(Ventas[[#This Row],[Estado]], Población[#All], 2, 0)</f>
        <v>55980000</v>
      </c>
      <c r="J4036" t="s">
        <v>61</v>
      </c>
      <c r="K4036" t="s">
        <v>78</v>
      </c>
      <c r="L4036">
        <v>3</v>
      </c>
      <c r="M4036" s="2">
        <v>28.33</v>
      </c>
      <c r="N4036" s="2">
        <v>38.333333000000003</v>
      </c>
      <c r="O4036" s="2">
        <f>Ventas[[#This Row],[Cantidad]]*Ventas[[#This Row],[Costo unitario]]</f>
        <v>84.99</v>
      </c>
      <c r="P4036" s="2">
        <f>Ventas[[#This Row],[Cantidad]]*Ventas[[#This Row],[Precio unitario]]</f>
        <v>114.999999</v>
      </c>
    </row>
    <row r="4037" spans="2:16" x14ac:dyDescent="0.3">
      <c r="B4037" s="1">
        <v>42391</v>
      </c>
      <c r="C4037">
        <v>2016</v>
      </c>
      <c r="D4037" t="s">
        <v>49</v>
      </c>
      <c r="E4037">
        <v>37</v>
      </c>
      <c r="F4037" t="s">
        <v>90</v>
      </c>
      <c r="G4037" t="s">
        <v>36</v>
      </c>
      <c r="H4037" t="s">
        <v>5</v>
      </c>
      <c r="I4037" s="16">
        <f>VLOOKUP(Ventas[[#This Row],[Estado]], Población[#All], 2, 0)</f>
        <v>55980000</v>
      </c>
      <c r="J4037" t="s">
        <v>61</v>
      </c>
      <c r="K4037" t="s">
        <v>76</v>
      </c>
      <c r="L4037">
        <v>3</v>
      </c>
      <c r="M4037" s="2">
        <v>13.33</v>
      </c>
      <c r="N4037" s="2">
        <v>17</v>
      </c>
      <c r="O4037" s="2">
        <f>Ventas[[#This Row],[Cantidad]]*Ventas[[#This Row],[Costo unitario]]</f>
        <v>39.99</v>
      </c>
      <c r="P4037" s="2">
        <f>Ventas[[#This Row],[Cantidad]]*Ventas[[#This Row],[Precio unitario]]</f>
        <v>51</v>
      </c>
    </row>
    <row r="4038" spans="2:16" x14ac:dyDescent="0.3">
      <c r="B4038" s="1">
        <v>42405</v>
      </c>
      <c r="C4038">
        <v>2016</v>
      </c>
      <c r="D4038" t="s">
        <v>50</v>
      </c>
      <c r="E4038">
        <v>37</v>
      </c>
      <c r="F4038" t="s">
        <v>90</v>
      </c>
      <c r="G4038" t="s">
        <v>36</v>
      </c>
      <c r="H4038" t="s">
        <v>5</v>
      </c>
      <c r="I4038" s="16">
        <f>VLOOKUP(Ventas[[#This Row],[Estado]], Población[#All], 2, 0)</f>
        <v>55980000</v>
      </c>
      <c r="J4038" t="s">
        <v>62</v>
      </c>
      <c r="K4038" t="s">
        <v>73</v>
      </c>
      <c r="L4038">
        <v>3</v>
      </c>
      <c r="M4038" s="2">
        <v>75</v>
      </c>
      <c r="N4038" s="2">
        <v>101.333333</v>
      </c>
      <c r="O4038" s="2">
        <f>Ventas[[#This Row],[Cantidad]]*Ventas[[#This Row],[Costo unitario]]</f>
        <v>225</v>
      </c>
      <c r="P4038" s="2">
        <f>Ventas[[#This Row],[Cantidad]]*Ventas[[#This Row],[Precio unitario]]</f>
        <v>303.999999</v>
      </c>
    </row>
    <row r="4039" spans="2:16" x14ac:dyDescent="0.3">
      <c r="B4039" s="1">
        <v>42430</v>
      </c>
      <c r="C4039">
        <v>2016</v>
      </c>
      <c r="D4039" t="s">
        <v>51</v>
      </c>
      <c r="E4039">
        <v>37</v>
      </c>
      <c r="F4039" t="s">
        <v>90</v>
      </c>
      <c r="G4039" t="s">
        <v>36</v>
      </c>
      <c r="H4039" t="s">
        <v>5</v>
      </c>
      <c r="I4039" s="16">
        <f>VLOOKUP(Ventas[[#This Row],[Estado]], Población[#All], 2, 0)</f>
        <v>55980000</v>
      </c>
      <c r="J4039" t="s">
        <v>61</v>
      </c>
      <c r="K4039" t="s">
        <v>78</v>
      </c>
      <c r="L4039">
        <v>2</v>
      </c>
      <c r="M4039" s="2">
        <v>117</v>
      </c>
      <c r="N4039" s="2">
        <v>148</v>
      </c>
      <c r="O4039" s="2">
        <f>Ventas[[#This Row],[Cantidad]]*Ventas[[#This Row],[Costo unitario]]</f>
        <v>234</v>
      </c>
      <c r="P4039" s="2">
        <f>Ventas[[#This Row],[Cantidad]]*Ventas[[#This Row],[Precio unitario]]</f>
        <v>296</v>
      </c>
    </row>
    <row r="4040" spans="2:16" x14ac:dyDescent="0.3">
      <c r="B4040" s="1">
        <v>42430</v>
      </c>
      <c r="C4040">
        <v>2016</v>
      </c>
      <c r="D4040" t="s">
        <v>51</v>
      </c>
      <c r="E4040">
        <v>37</v>
      </c>
      <c r="F4040" t="s">
        <v>90</v>
      </c>
      <c r="G4040" t="s">
        <v>36</v>
      </c>
      <c r="H4040" t="s">
        <v>5</v>
      </c>
      <c r="I4040" s="16">
        <f>VLOOKUP(Ventas[[#This Row],[Estado]], Población[#All], 2, 0)</f>
        <v>55980000</v>
      </c>
      <c r="J4040" t="s">
        <v>61</v>
      </c>
      <c r="K4040" t="s">
        <v>78</v>
      </c>
      <c r="L4040">
        <v>1</v>
      </c>
      <c r="M4040" s="2">
        <v>25</v>
      </c>
      <c r="N4040" s="2">
        <v>30</v>
      </c>
      <c r="O4040" s="2">
        <f>Ventas[[#This Row],[Cantidad]]*Ventas[[#This Row],[Costo unitario]]</f>
        <v>25</v>
      </c>
      <c r="P4040" s="2">
        <f>Ventas[[#This Row],[Cantidad]]*Ventas[[#This Row],[Precio unitario]]</f>
        <v>30</v>
      </c>
    </row>
    <row r="4041" spans="2:16" x14ac:dyDescent="0.3">
      <c r="B4041" s="1">
        <v>42430</v>
      </c>
      <c r="C4041">
        <v>2016</v>
      </c>
      <c r="D4041" t="s">
        <v>51</v>
      </c>
      <c r="E4041">
        <v>37</v>
      </c>
      <c r="F4041" t="s">
        <v>90</v>
      </c>
      <c r="G4041" t="s">
        <v>36</v>
      </c>
      <c r="H4041" t="s">
        <v>5</v>
      </c>
      <c r="I4041" s="16">
        <f>VLOOKUP(Ventas[[#This Row],[Estado]], Población[#All], 2, 0)</f>
        <v>55980000</v>
      </c>
      <c r="J4041" t="s">
        <v>61</v>
      </c>
      <c r="K4041" t="s">
        <v>76</v>
      </c>
      <c r="L4041">
        <v>3</v>
      </c>
      <c r="M4041" s="2">
        <v>29</v>
      </c>
      <c r="N4041" s="2">
        <v>37</v>
      </c>
      <c r="O4041" s="2">
        <f>Ventas[[#This Row],[Cantidad]]*Ventas[[#This Row],[Costo unitario]]</f>
        <v>87</v>
      </c>
      <c r="P4041" s="2">
        <f>Ventas[[#This Row],[Cantidad]]*Ventas[[#This Row],[Precio unitario]]</f>
        <v>111</v>
      </c>
    </row>
    <row r="4042" spans="2:16" x14ac:dyDescent="0.3">
      <c r="B4042" s="1">
        <v>42432</v>
      </c>
      <c r="C4042">
        <v>2016</v>
      </c>
      <c r="D4042" t="s">
        <v>51</v>
      </c>
      <c r="E4042">
        <v>37</v>
      </c>
      <c r="F4042" t="s">
        <v>90</v>
      </c>
      <c r="G4042" t="s">
        <v>36</v>
      </c>
      <c r="H4042" t="s">
        <v>5</v>
      </c>
      <c r="I4042" s="16">
        <f>VLOOKUP(Ventas[[#This Row],[Estado]], Población[#All], 2, 0)</f>
        <v>55980000</v>
      </c>
      <c r="J4042" t="s">
        <v>61</v>
      </c>
      <c r="K4042" t="s">
        <v>78</v>
      </c>
      <c r="L4042">
        <v>1</v>
      </c>
      <c r="M4042" s="2">
        <v>40</v>
      </c>
      <c r="N4042" s="2">
        <v>51</v>
      </c>
      <c r="O4042" s="2">
        <f>Ventas[[#This Row],[Cantidad]]*Ventas[[#This Row],[Costo unitario]]</f>
        <v>40</v>
      </c>
      <c r="P4042" s="2">
        <f>Ventas[[#This Row],[Cantidad]]*Ventas[[#This Row],[Precio unitario]]</f>
        <v>51</v>
      </c>
    </row>
    <row r="4043" spans="2:16" x14ac:dyDescent="0.3">
      <c r="B4043" s="1">
        <v>42432</v>
      </c>
      <c r="C4043">
        <v>2016</v>
      </c>
      <c r="D4043" t="s">
        <v>51</v>
      </c>
      <c r="E4043">
        <v>37</v>
      </c>
      <c r="F4043" t="s">
        <v>90</v>
      </c>
      <c r="G4043" t="s">
        <v>36</v>
      </c>
      <c r="H4043" t="s">
        <v>5</v>
      </c>
      <c r="I4043" s="16">
        <f>VLOOKUP(Ventas[[#This Row],[Estado]], Población[#All], 2, 0)</f>
        <v>55980000</v>
      </c>
      <c r="J4043" t="s">
        <v>61</v>
      </c>
      <c r="K4043" t="s">
        <v>78</v>
      </c>
      <c r="L4043">
        <v>2</v>
      </c>
      <c r="M4043" s="2">
        <v>31.5</v>
      </c>
      <c r="N4043" s="2">
        <v>40.5</v>
      </c>
      <c r="O4043" s="2">
        <f>Ventas[[#This Row],[Cantidad]]*Ventas[[#This Row],[Costo unitario]]</f>
        <v>63</v>
      </c>
      <c r="P4043" s="2">
        <f>Ventas[[#This Row],[Cantidad]]*Ventas[[#This Row],[Precio unitario]]</f>
        <v>81</v>
      </c>
    </row>
    <row r="4044" spans="2:16" x14ac:dyDescent="0.3">
      <c r="B4044" s="1">
        <v>42432</v>
      </c>
      <c r="C4044">
        <v>2016</v>
      </c>
      <c r="D4044" t="s">
        <v>51</v>
      </c>
      <c r="E4044">
        <v>37</v>
      </c>
      <c r="F4044" t="s">
        <v>90</v>
      </c>
      <c r="G4044" t="s">
        <v>36</v>
      </c>
      <c r="H4044" t="s">
        <v>5</v>
      </c>
      <c r="I4044" s="16">
        <f>VLOOKUP(Ventas[[#This Row],[Estado]], Población[#All], 2, 0)</f>
        <v>55980000</v>
      </c>
      <c r="J4044" t="s">
        <v>62</v>
      </c>
      <c r="K4044" t="s">
        <v>73</v>
      </c>
      <c r="L4044">
        <v>1</v>
      </c>
      <c r="M4044" s="2">
        <v>207</v>
      </c>
      <c r="N4044" s="2">
        <v>263</v>
      </c>
      <c r="O4044" s="2">
        <f>Ventas[[#This Row],[Cantidad]]*Ventas[[#This Row],[Costo unitario]]</f>
        <v>207</v>
      </c>
      <c r="P4044" s="2">
        <f>Ventas[[#This Row],[Cantidad]]*Ventas[[#This Row],[Precio unitario]]</f>
        <v>263</v>
      </c>
    </row>
    <row r="4045" spans="2:16" x14ac:dyDescent="0.3">
      <c r="B4045" s="1">
        <v>42445</v>
      </c>
      <c r="C4045">
        <v>2016</v>
      </c>
      <c r="D4045" t="s">
        <v>51</v>
      </c>
      <c r="E4045">
        <v>37</v>
      </c>
      <c r="F4045" t="s">
        <v>90</v>
      </c>
      <c r="G4045" t="s">
        <v>36</v>
      </c>
      <c r="H4045" t="s">
        <v>5</v>
      </c>
      <c r="I4045" s="16">
        <f>VLOOKUP(Ventas[[#This Row],[Estado]], Población[#All], 2, 0)</f>
        <v>55980000</v>
      </c>
      <c r="J4045" t="s">
        <v>61</v>
      </c>
      <c r="K4045" t="s">
        <v>78</v>
      </c>
      <c r="L4045">
        <v>1</v>
      </c>
      <c r="M4045" s="2">
        <v>35</v>
      </c>
      <c r="N4045" s="2">
        <v>44</v>
      </c>
      <c r="O4045" s="2">
        <f>Ventas[[#This Row],[Cantidad]]*Ventas[[#This Row],[Costo unitario]]</f>
        <v>35</v>
      </c>
      <c r="P4045" s="2">
        <f>Ventas[[#This Row],[Cantidad]]*Ventas[[#This Row],[Precio unitario]]</f>
        <v>44</v>
      </c>
    </row>
    <row r="4046" spans="2:16" x14ac:dyDescent="0.3">
      <c r="B4046" s="1">
        <v>42445</v>
      </c>
      <c r="C4046">
        <v>2016</v>
      </c>
      <c r="D4046" t="s">
        <v>51</v>
      </c>
      <c r="E4046">
        <v>37</v>
      </c>
      <c r="F4046" t="s">
        <v>90</v>
      </c>
      <c r="G4046" t="s">
        <v>36</v>
      </c>
      <c r="H4046" t="s">
        <v>5</v>
      </c>
      <c r="I4046" s="16">
        <f>VLOOKUP(Ventas[[#This Row],[Estado]], Población[#All], 2, 0)</f>
        <v>55980000</v>
      </c>
      <c r="J4046" t="s">
        <v>61</v>
      </c>
      <c r="K4046" t="s">
        <v>78</v>
      </c>
      <c r="L4046">
        <v>2</v>
      </c>
      <c r="M4046" s="2">
        <v>108</v>
      </c>
      <c r="N4046" s="2">
        <v>139.5</v>
      </c>
      <c r="O4046" s="2">
        <f>Ventas[[#This Row],[Cantidad]]*Ventas[[#This Row],[Costo unitario]]</f>
        <v>216</v>
      </c>
      <c r="P4046" s="2">
        <f>Ventas[[#This Row],[Cantidad]]*Ventas[[#This Row],[Precio unitario]]</f>
        <v>279</v>
      </c>
    </row>
    <row r="4047" spans="2:16" x14ac:dyDescent="0.3">
      <c r="B4047" s="1">
        <v>42445</v>
      </c>
      <c r="C4047">
        <v>2016</v>
      </c>
      <c r="D4047" t="s">
        <v>51</v>
      </c>
      <c r="E4047">
        <v>37</v>
      </c>
      <c r="F4047" t="s">
        <v>90</v>
      </c>
      <c r="G4047" t="s">
        <v>36</v>
      </c>
      <c r="H4047" t="s">
        <v>5</v>
      </c>
      <c r="I4047" s="16">
        <f>VLOOKUP(Ventas[[#This Row],[Estado]], Población[#All], 2, 0)</f>
        <v>55980000</v>
      </c>
      <c r="J4047" t="s">
        <v>62</v>
      </c>
      <c r="K4047" t="s">
        <v>73</v>
      </c>
      <c r="L4047">
        <v>2</v>
      </c>
      <c r="M4047" s="2">
        <v>40.5</v>
      </c>
      <c r="N4047" s="2">
        <v>45.5</v>
      </c>
      <c r="O4047" s="2">
        <f>Ventas[[#This Row],[Cantidad]]*Ventas[[#This Row],[Costo unitario]]</f>
        <v>81</v>
      </c>
      <c r="P4047" s="2">
        <f>Ventas[[#This Row],[Cantidad]]*Ventas[[#This Row],[Precio unitario]]</f>
        <v>91</v>
      </c>
    </row>
    <row r="4048" spans="2:16" x14ac:dyDescent="0.3">
      <c r="B4048" s="1">
        <v>42456</v>
      </c>
      <c r="C4048">
        <v>2016</v>
      </c>
      <c r="D4048" t="s">
        <v>51</v>
      </c>
      <c r="E4048">
        <v>37</v>
      </c>
      <c r="F4048" t="s">
        <v>90</v>
      </c>
      <c r="G4048" t="s">
        <v>36</v>
      </c>
      <c r="H4048" t="s">
        <v>5</v>
      </c>
      <c r="I4048" s="16">
        <f>VLOOKUP(Ventas[[#This Row],[Estado]], Población[#All], 2, 0)</f>
        <v>55980000</v>
      </c>
      <c r="J4048" t="s">
        <v>62</v>
      </c>
      <c r="K4048" t="s">
        <v>73</v>
      </c>
      <c r="L4048">
        <v>1</v>
      </c>
      <c r="M4048" s="2">
        <v>126</v>
      </c>
      <c r="N4048" s="2">
        <v>169</v>
      </c>
      <c r="O4048" s="2">
        <f>Ventas[[#This Row],[Cantidad]]*Ventas[[#This Row],[Costo unitario]]</f>
        <v>126</v>
      </c>
      <c r="P4048" s="2">
        <f>Ventas[[#This Row],[Cantidad]]*Ventas[[#This Row],[Precio unitario]]</f>
        <v>169</v>
      </c>
    </row>
    <row r="4049" spans="2:16" x14ac:dyDescent="0.3">
      <c r="B4049" s="1">
        <v>42462</v>
      </c>
      <c r="C4049">
        <v>2016</v>
      </c>
      <c r="D4049" t="s">
        <v>52</v>
      </c>
      <c r="E4049">
        <v>37</v>
      </c>
      <c r="F4049" t="s">
        <v>90</v>
      </c>
      <c r="G4049" t="s">
        <v>36</v>
      </c>
      <c r="H4049" t="s">
        <v>5</v>
      </c>
      <c r="I4049" s="16">
        <f>VLOOKUP(Ventas[[#This Row],[Estado]], Población[#All], 2, 0)</f>
        <v>55980000</v>
      </c>
      <c r="J4049" t="s">
        <v>61</v>
      </c>
      <c r="K4049" t="s">
        <v>76</v>
      </c>
      <c r="L4049">
        <v>1</v>
      </c>
      <c r="M4049" s="2">
        <v>87</v>
      </c>
      <c r="N4049" s="2">
        <v>112</v>
      </c>
      <c r="O4049" s="2">
        <f>Ventas[[#This Row],[Cantidad]]*Ventas[[#This Row],[Costo unitario]]</f>
        <v>87</v>
      </c>
      <c r="P4049" s="2">
        <f>Ventas[[#This Row],[Cantidad]]*Ventas[[#This Row],[Precio unitario]]</f>
        <v>112</v>
      </c>
    </row>
    <row r="4050" spans="2:16" x14ac:dyDescent="0.3">
      <c r="B4050" s="1">
        <v>42481</v>
      </c>
      <c r="C4050">
        <v>2016</v>
      </c>
      <c r="D4050" t="s">
        <v>52</v>
      </c>
      <c r="E4050">
        <v>37</v>
      </c>
      <c r="F4050" t="s">
        <v>90</v>
      </c>
      <c r="G4050" t="s">
        <v>36</v>
      </c>
      <c r="H4050" t="s">
        <v>5</v>
      </c>
      <c r="I4050" s="16">
        <f>VLOOKUP(Ventas[[#This Row],[Estado]], Población[#All], 2, 0)</f>
        <v>55980000</v>
      </c>
      <c r="J4050" t="s">
        <v>61</v>
      </c>
      <c r="K4050" t="s">
        <v>78</v>
      </c>
      <c r="L4050">
        <v>2</v>
      </c>
      <c r="M4050" s="2">
        <v>45</v>
      </c>
      <c r="N4050" s="2">
        <v>60.5</v>
      </c>
      <c r="O4050" s="2">
        <f>Ventas[[#This Row],[Cantidad]]*Ventas[[#This Row],[Costo unitario]]</f>
        <v>90</v>
      </c>
      <c r="P4050" s="2">
        <f>Ventas[[#This Row],[Cantidad]]*Ventas[[#This Row],[Precio unitario]]</f>
        <v>121</v>
      </c>
    </row>
    <row r="4051" spans="2:16" x14ac:dyDescent="0.3">
      <c r="B4051" s="1">
        <v>42481</v>
      </c>
      <c r="C4051">
        <v>2016</v>
      </c>
      <c r="D4051" t="s">
        <v>52</v>
      </c>
      <c r="E4051">
        <v>37</v>
      </c>
      <c r="F4051" t="s">
        <v>90</v>
      </c>
      <c r="G4051" t="s">
        <v>36</v>
      </c>
      <c r="H4051" t="s">
        <v>5</v>
      </c>
      <c r="I4051" s="16">
        <f>VLOOKUP(Ventas[[#This Row],[Estado]], Población[#All], 2, 0)</f>
        <v>55980000</v>
      </c>
      <c r="J4051" t="s">
        <v>61</v>
      </c>
      <c r="K4051" t="s">
        <v>78</v>
      </c>
      <c r="L4051">
        <v>2</v>
      </c>
      <c r="M4051" s="2">
        <v>57.5</v>
      </c>
      <c r="N4051" s="2">
        <v>69.5</v>
      </c>
      <c r="O4051" s="2">
        <f>Ventas[[#This Row],[Cantidad]]*Ventas[[#This Row],[Costo unitario]]</f>
        <v>115</v>
      </c>
      <c r="P4051" s="2">
        <f>Ventas[[#This Row],[Cantidad]]*Ventas[[#This Row],[Precio unitario]]</f>
        <v>139</v>
      </c>
    </row>
    <row r="4052" spans="2:16" x14ac:dyDescent="0.3">
      <c r="B4052" s="1">
        <v>42529</v>
      </c>
      <c r="C4052">
        <v>2016</v>
      </c>
      <c r="D4052" t="s">
        <v>54</v>
      </c>
      <c r="E4052">
        <v>37</v>
      </c>
      <c r="F4052" t="s">
        <v>90</v>
      </c>
      <c r="G4052" t="s">
        <v>36</v>
      </c>
      <c r="H4052" t="s">
        <v>5</v>
      </c>
      <c r="I4052" s="16">
        <f>VLOOKUP(Ventas[[#This Row],[Estado]], Población[#All], 2, 0)</f>
        <v>55980000</v>
      </c>
      <c r="J4052" t="s">
        <v>62</v>
      </c>
      <c r="K4052" t="s">
        <v>73</v>
      </c>
      <c r="L4052">
        <v>1</v>
      </c>
      <c r="M4052" s="2">
        <v>207</v>
      </c>
      <c r="N4052" s="2">
        <v>244</v>
      </c>
      <c r="O4052" s="2">
        <f>Ventas[[#This Row],[Cantidad]]*Ventas[[#This Row],[Costo unitario]]</f>
        <v>207</v>
      </c>
      <c r="P4052" s="2">
        <f>Ventas[[#This Row],[Cantidad]]*Ventas[[#This Row],[Precio unitario]]</f>
        <v>244</v>
      </c>
    </row>
    <row r="4053" spans="2:16" x14ac:dyDescent="0.3">
      <c r="B4053" s="1">
        <v>42550</v>
      </c>
      <c r="C4053">
        <v>2016</v>
      </c>
      <c r="D4053" t="s">
        <v>54</v>
      </c>
      <c r="E4053">
        <v>37</v>
      </c>
      <c r="F4053" t="s">
        <v>90</v>
      </c>
      <c r="G4053" t="s">
        <v>36</v>
      </c>
      <c r="H4053" t="s">
        <v>5</v>
      </c>
      <c r="I4053" s="16">
        <f>VLOOKUP(Ventas[[#This Row],[Estado]], Población[#All], 2, 0)</f>
        <v>55980000</v>
      </c>
      <c r="J4053" t="s">
        <v>61</v>
      </c>
      <c r="K4053" t="s">
        <v>78</v>
      </c>
      <c r="L4053">
        <v>1</v>
      </c>
      <c r="M4053" s="2">
        <v>70</v>
      </c>
      <c r="N4053" s="2">
        <v>84</v>
      </c>
      <c r="O4053" s="2">
        <f>Ventas[[#This Row],[Cantidad]]*Ventas[[#This Row],[Costo unitario]]</f>
        <v>70</v>
      </c>
      <c r="P4053" s="2">
        <f>Ventas[[#This Row],[Cantidad]]*Ventas[[#This Row],[Precio unitario]]</f>
        <v>84</v>
      </c>
    </row>
    <row r="4054" spans="2:16" x14ac:dyDescent="0.3">
      <c r="B4054" s="1">
        <v>42550</v>
      </c>
      <c r="C4054">
        <v>2016</v>
      </c>
      <c r="D4054" t="s">
        <v>54</v>
      </c>
      <c r="E4054">
        <v>37</v>
      </c>
      <c r="F4054" t="s">
        <v>90</v>
      </c>
      <c r="G4054" t="s">
        <v>36</v>
      </c>
      <c r="H4054" t="s">
        <v>5</v>
      </c>
      <c r="I4054" s="16">
        <f>VLOOKUP(Ventas[[#This Row],[Estado]], Población[#All], 2, 0)</f>
        <v>55980000</v>
      </c>
      <c r="J4054" t="s">
        <v>61</v>
      </c>
      <c r="K4054" t="s">
        <v>78</v>
      </c>
      <c r="L4054">
        <v>1</v>
      </c>
      <c r="M4054" s="2">
        <v>144</v>
      </c>
      <c r="N4054" s="2">
        <v>181</v>
      </c>
      <c r="O4054" s="2">
        <f>Ventas[[#This Row],[Cantidad]]*Ventas[[#This Row],[Costo unitario]]</f>
        <v>144</v>
      </c>
      <c r="P4054" s="2">
        <f>Ventas[[#This Row],[Cantidad]]*Ventas[[#This Row],[Precio unitario]]</f>
        <v>181</v>
      </c>
    </row>
    <row r="4055" spans="2:16" x14ac:dyDescent="0.3">
      <c r="B4055" s="1">
        <v>42568</v>
      </c>
      <c r="C4055">
        <v>2016</v>
      </c>
      <c r="D4055" t="s">
        <v>55</v>
      </c>
      <c r="E4055">
        <v>37</v>
      </c>
      <c r="F4055" t="s">
        <v>90</v>
      </c>
      <c r="G4055" t="s">
        <v>36</v>
      </c>
      <c r="H4055" t="s">
        <v>5</v>
      </c>
      <c r="I4055" s="16">
        <f>VLOOKUP(Ventas[[#This Row],[Estado]], Población[#All], 2, 0)</f>
        <v>55980000</v>
      </c>
      <c r="J4055" t="s">
        <v>62</v>
      </c>
      <c r="K4055" t="s">
        <v>73</v>
      </c>
      <c r="L4055">
        <v>2</v>
      </c>
      <c r="M4055" s="2">
        <v>103.5</v>
      </c>
      <c r="N4055" s="2">
        <v>118.5</v>
      </c>
      <c r="O4055" s="2">
        <f>Ventas[[#This Row],[Cantidad]]*Ventas[[#This Row],[Costo unitario]]</f>
        <v>207</v>
      </c>
      <c r="P4055" s="2">
        <f>Ventas[[#This Row],[Cantidad]]*Ventas[[#This Row],[Precio unitario]]</f>
        <v>237</v>
      </c>
    </row>
    <row r="4056" spans="2:16" hidden="1" x14ac:dyDescent="0.3">
      <c r="B4056" s="1">
        <v>42240</v>
      </c>
      <c r="C4056">
        <v>2015</v>
      </c>
      <c r="D4056" t="s">
        <v>56</v>
      </c>
      <c r="E4056">
        <v>37</v>
      </c>
      <c r="F4056" t="s">
        <v>90</v>
      </c>
      <c r="G4056" t="s">
        <v>36</v>
      </c>
      <c r="H4056" t="s">
        <v>5</v>
      </c>
      <c r="I4056" s="16">
        <f>VLOOKUP(Ventas[[#This Row],[Estado]], Población[#All], 2, 0)</f>
        <v>55980000</v>
      </c>
      <c r="J4056" t="s">
        <v>62</v>
      </c>
      <c r="K4056" t="s">
        <v>73</v>
      </c>
      <c r="L4056">
        <v>2</v>
      </c>
      <c r="M4056" s="2">
        <v>135</v>
      </c>
      <c r="N4056" s="2">
        <v>154</v>
      </c>
      <c r="O4056" s="2">
        <f>Ventas[[#This Row],[Cantidad]]*Ventas[[#This Row],[Costo unitario]]</f>
        <v>270</v>
      </c>
      <c r="P4056" s="2">
        <f>Ventas[[#This Row],[Cantidad]]*Ventas[[#This Row],[Precio unitario]]</f>
        <v>308</v>
      </c>
    </row>
    <row r="4057" spans="2:16" hidden="1" x14ac:dyDescent="0.3">
      <c r="B4057" s="1">
        <v>42325</v>
      </c>
      <c r="C4057">
        <v>2015</v>
      </c>
      <c r="D4057" t="s">
        <v>59</v>
      </c>
      <c r="E4057">
        <v>37</v>
      </c>
      <c r="F4057" t="s">
        <v>90</v>
      </c>
      <c r="G4057" t="s">
        <v>36</v>
      </c>
      <c r="H4057" t="s">
        <v>5</v>
      </c>
      <c r="I4057" s="16">
        <f>VLOOKUP(Ventas[[#This Row],[Estado]], Población[#All], 2, 0)</f>
        <v>55980000</v>
      </c>
      <c r="J4057" t="s">
        <v>61</v>
      </c>
      <c r="K4057" t="s">
        <v>76</v>
      </c>
      <c r="L4057">
        <v>1</v>
      </c>
      <c r="M4057" s="2">
        <v>183</v>
      </c>
      <c r="N4057" s="2">
        <v>209</v>
      </c>
      <c r="O4057" s="2">
        <f>Ventas[[#This Row],[Cantidad]]*Ventas[[#This Row],[Costo unitario]]</f>
        <v>183</v>
      </c>
      <c r="P4057" s="2">
        <f>Ventas[[#This Row],[Cantidad]]*Ventas[[#This Row],[Precio unitario]]</f>
        <v>209</v>
      </c>
    </row>
    <row r="4058" spans="2:16" hidden="1" x14ac:dyDescent="0.3">
      <c r="B4058" s="1">
        <v>42334</v>
      </c>
      <c r="C4058">
        <v>2015</v>
      </c>
      <c r="D4058" t="s">
        <v>59</v>
      </c>
      <c r="E4058">
        <v>37</v>
      </c>
      <c r="F4058" t="s">
        <v>90</v>
      </c>
      <c r="G4058" t="s">
        <v>36</v>
      </c>
      <c r="H4058" t="s">
        <v>5</v>
      </c>
      <c r="I4058" s="16">
        <f>VLOOKUP(Ventas[[#This Row],[Estado]], Población[#All], 2, 0)</f>
        <v>55980000</v>
      </c>
      <c r="J4058" t="s">
        <v>61</v>
      </c>
      <c r="K4058" t="s">
        <v>78</v>
      </c>
      <c r="L4058">
        <v>2</v>
      </c>
      <c r="M4058" s="2">
        <v>75</v>
      </c>
      <c r="N4058" s="2">
        <v>82</v>
      </c>
      <c r="O4058" s="2">
        <f>Ventas[[#This Row],[Cantidad]]*Ventas[[#This Row],[Costo unitario]]</f>
        <v>150</v>
      </c>
      <c r="P4058" s="2">
        <f>Ventas[[#This Row],[Cantidad]]*Ventas[[#This Row],[Precio unitario]]</f>
        <v>164</v>
      </c>
    </row>
    <row r="4059" spans="2:16" hidden="1" x14ac:dyDescent="0.3">
      <c r="B4059" s="1">
        <v>42334</v>
      </c>
      <c r="C4059">
        <v>2015</v>
      </c>
      <c r="D4059" t="s">
        <v>59</v>
      </c>
      <c r="E4059">
        <v>37</v>
      </c>
      <c r="F4059" t="s">
        <v>90</v>
      </c>
      <c r="G4059" t="s">
        <v>36</v>
      </c>
      <c r="H4059" t="s">
        <v>5</v>
      </c>
      <c r="I4059" s="16">
        <f>VLOOKUP(Ventas[[#This Row],[Estado]], Población[#All], 2, 0)</f>
        <v>55980000</v>
      </c>
      <c r="J4059" t="s">
        <v>61</v>
      </c>
      <c r="K4059" t="s">
        <v>78</v>
      </c>
      <c r="L4059">
        <v>2</v>
      </c>
      <c r="M4059" s="2">
        <v>42.5</v>
      </c>
      <c r="N4059" s="2">
        <v>47.5</v>
      </c>
      <c r="O4059" s="2">
        <f>Ventas[[#This Row],[Cantidad]]*Ventas[[#This Row],[Costo unitario]]</f>
        <v>85</v>
      </c>
      <c r="P4059" s="2">
        <f>Ventas[[#This Row],[Cantidad]]*Ventas[[#This Row],[Precio unitario]]</f>
        <v>95</v>
      </c>
    </row>
    <row r="4060" spans="2:16" hidden="1" x14ac:dyDescent="0.3">
      <c r="B4060" s="1">
        <v>42339</v>
      </c>
      <c r="C4060">
        <v>2015</v>
      </c>
      <c r="D4060" t="s">
        <v>60</v>
      </c>
      <c r="E4060">
        <v>37</v>
      </c>
      <c r="F4060" t="s">
        <v>90</v>
      </c>
      <c r="G4060" t="s">
        <v>37</v>
      </c>
      <c r="H4060" t="s">
        <v>6</v>
      </c>
      <c r="I4060" s="16">
        <f>VLOOKUP(Ventas[[#This Row],[Estado]], Población[#All], 2, 0)</f>
        <v>6266000</v>
      </c>
      <c r="J4060" t="s">
        <v>61</v>
      </c>
      <c r="K4060" t="s">
        <v>78</v>
      </c>
      <c r="L4060">
        <v>2</v>
      </c>
      <c r="M4060" s="2">
        <v>10</v>
      </c>
      <c r="N4060" s="2">
        <v>13.5</v>
      </c>
      <c r="O4060" s="2">
        <f>Ventas[[#This Row],[Cantidad]]*Ventas[[#This Row],[Costo unitario]]</f>
        <v>20</v>
      </c>
      <c r="P4060" s="2">
        <f>Ventas[[#This Row],[Cantidad]]*Ventas[[#This Row],[Precio unitario]]</f>
        <v>27</v>
      </c>
    </row>
    <row r="4061" spans="2:16" hidden="1" x14ac:dyDescent="0.3">
      <c r="B4061" s="1">
        <v>42339</v>
      </c>
      <c r="C4061">
        <v>2015</v>
      </c>
      <c r="D4061" t="s">
        <v>60</v>
      </c>
      <c r="E4061">
        <v>37</v>
      </c>
      <c r="F4061" t="s">
        <v>90</v>
      </c>
      <c r="G4061" t="s">
        <v>37</v>
      </c>
      <c r="H4061" t="s">
        <v>6</v>
      </c>
      <c r="I4061" s="16">
        <f>VLOOKUP(Ventas[[#This Row],[Estado]], Población[#All], 2, 0)</f>
        <v>6266000</v>
      </c>
      <c r="J4061" t="s">
        <v>61</v>
      </c>
      <c r="K4061" t="s">
        <v>78</v>
      </c>
      <c r="L4061">
        <v>2</v>
      </c>
      <c r="M4061" s="2">
        <v>52.5</v>
      </c>
      <c r="N4061" s="2">
        <v>71</v>
      </c>
      <c r="O4061" s="2">
        <f>Ventas[[#This Row],[Cantidad]]*Ventas[[#This Row],[Costo unitario]]</f>
        <v>105</v>
      </c>
      <c r="P4061" s="2">
        <f>Ventas[[#This Row],[Cantidad]]*Ventas[[#This Row],[Precio unitario]]</f>
        <v>142</v>
      </c>
    </row>
    <row r="4062" spans="2:16" hidden="1" x14ac:dyDescent="0.3">
      <c r="B4062" s="1">
        <v>42339</v>
      </c>
      <c r="C4062">
        <v>2015</v>
      </c>
      <c r="D4062" t="s">
        <v>60</v>
      </c>
      <c r="E4062">
        <v>37</v>
      </c>
      <c r="F4062" t="s">
        <v>90</v>
      </c>
      <c r="G4062" t="s">
        <v>37</v>
      </c>
      <c r="H4062" t="s">
        <v>6</v>
      </c>
      <c r="I4062" s="16">
        <f>VLOOKUP(Ventas[[#This Row],[Estado]], Población[#All], 2, 0)</f>
        <v>6266000</v>
      </c>
      <c r="J4062" t="s">
        <v>62</v>
      </c>
      <c r="K4062" t="s">
        <v>73</v>
      </c>
      <c r="L4062">
        <v>2</v>
      </c>
      <c r="M4062" s="2">
        <v>126</v>
      </c>
      <c r="N4062" s="2">
        <v>177.5</v>
      </c>
      <c r="O4062" s="2">
        <f>Ventas[[#This Row],[Cantidad]]*Ventas[[#This Row],[Costo unitario]]</f>
        <v>252</v>
      </c>
      <c r="P4062" s="2">
        <f>Ventas[[#This Row],[Cantidad]]*Ventas[[#This Row],[Precio unitario]]</f>
        <v>355</v>
      </c>
    </row>
    <row r="4063" spans="2:16" hidden="1" x14ac:dyDescent="0.3">
      <c r="B4063" s="1">
        <v>42321</v>
      </c>
      <c r="C4063">
        <v>2015</v>
      </c>
      <c r="D4063" t="s">
        <v>59</v>
      </c>
      <c r="E4063">
        <v>37</v>
      </c>
      <c r="F4063" t="s">
        <v>89</v>
      </c>
      <c r="G4063" t="s">
        <v>37</v>
      </c>
      <c r="H4063" t="s">
        <v>9</v>
      </c>
      <c r="I4063" s="16">
        <f>VLOOKUP(Ventas[[#This Row],[Estado]], Población[#All], 2, 0)</f>
        <v>990509</v>
      </c>
      <c r="J4063" t="s">
        <v>61</v>
      </c>
      <c r="K4063" t="s">
        <v>78</v>
      </c>
      <c r="L4063">
        <v>2</v>
      </c>
      <c r="M4063" s="2">
        <v>5</v>
      </c>
      <c r="N4063" s="2">
        <v>6.5</v>
      </c>
      <c r="O4063" s="2">
        <f>Ventas[[#This Row],[Cantidad]]*Ventas[[#This Row],[Costo unitario]]</f>
        <v>10</v>
      </c>
      <c r="P4063" s="2">
        <f>Ventas[[#This Row],[Cantidad]]*Ventas[[#This Row],[Precio unitario]]</f>
        <v>13</v>
      </c>
    </row>
    <row r="4064" spans="2:16" x14ac:dyDescent="0.3">
      <c r="B4064" s="1">
        <v>42579</v>
      </c>
      <c r="C4064">
        <v>2016</v>
      </c>
      <c r="D4064" t="s">
        <v>55</v>
      </c>
      <c r="E4064">
        <v>37</v>
      </c>
      <c r="F4064" t="s">
        <v>90</v>
      </c>
      <c r="G4064" t="s">
        <v>35</v>
      </c>
      <c r="H4064" t="s">
        <v>16</v>
      </c>
      <c r="I4064" s="16">
        <f>VLOOKUP(Ventas[[#This Row],[Estado]], Población[#All], 2, 0)</f>
        <v>2592000</v>
      </c>
      <c r="J4064" t="s">
        <v>61</v>
      </c>
      <c r="K4064" t="s">
        <v>71</v>
      </c>
      <c r="L4064">
        <v>1</v>
      </c>
      <c r="M4064" s="2">
        <v>637</v>
      </c>
      <c r="N4064" s="2">
        <v>726</v>
      </c>
      <c r="O4064" s="2">
        <f>Ventas[[#This Row],[Cantidad]]*Ventas[[#This Row],[Costo unitario]]</f>
        <v>637</v>
      </c>
      <c r="P4064" s="2">
        <f>Ventas[[#This Row],[Cantidad]]*Ventas[[#This Row],[Precio unitario]]</f>
        <v>726</v>
      </c>
    </row>
    <row r="4065" spans="2:16" x14ac:dyDescent="0.3">
      <c r="B4065" s="1">
        <v>42579</v>
      </c>
      <c r="C4065">
        <v>2016</v>
      </c>
      <c r="D4065" t="s">
        <v>55</v>
      </c>
      <c r="E4065">
        <v>37</v>
      </c>
      <c r="F4065" t="s">
        <v>90</v>
      </c>
      <c r="G4065" t="s">
        <v>35</v>
      </c>
      <c r="H4065" t="s">
        <v>16</v>
      </c>
      <c r="I4065" s="16">
        <f>VLOOKUP(Ventas[[#This Row],[Estado]], Población[#All], 2, 0)</f>
        <v>2592000</v>
      </c>
      <c r="J4065" t="s">
        <v>61</v>
      </c>
      <c r="K4065" t="s">
        <v>75</v>
      </c>
      <c r="L4065">
        <v>2</v>
      </c>
      <c r="M4065" s="2">
        <v>240</v>
      </c>
      <c r="N4065" s="2">
        <v>272</v>
      </c>
      <c r="O4065" s="2">
        <f>Ventas[[#This Row],[Cantidad]]*Ventas[[#This Row],[Costo unitario]]</f>
        <v>480</v>
      </c>
      <c r="P4065" s="2">
        <f>Ventas[[#This Row],[Cantidad]]*Ventas[[#This Row],[Precio unitario]]</f>
        <v>544</v>
      </c>
    </row>
    <row r="4066" spans="2:16" x14ac:dyDescent="0.3">
      <c r="B4066" s="1">
        <v>42579</v>
      </c>
      <c r="C4066">
        <v>2016</v>
      </c>
      <c r="D4066" t="s">
        <v>55</v>
      </c>
      <c r="E4066">
        <v>37</v>
      </c>
      <c r="F4066" t="s">
        <v>90</v>
      </c>
      <c r="G4066" t="s">
        <v>35</v>
      </c>
      <c r="H4066" t="s">
        <v>16</v>
      </c>
      <c r="I4066" s="16">
        <f>VLOOKUP(Ventas[[#This Row],[Estado]], Población[#All], 2, 0)</f>
        <v>2592000</v>
      </c>
      <c r="J4066" t="s">
        <v>62</v>
      </c>
      <c r="K4066" t="s">
        <v>70</v>
      </c>
      <c r="L4066">
        <v>3</v>
      </c>
      <c r="M4066" s="2">
        <v>316.67</v>
      </c>
      <c r="N4066" s="2">
        <v>346</v>
      </c>
      <c r="O4066" s="2">
        <f>Ventas[[#This Row],[Cantidad]]*Ventas[[#This Row],[Costo unitario]]</f>
        <v>950.01</v>
      </c>
      <c r="P4066" s="2">
        <f>Ventas[[#This Row],[Cantidad]]*Ventas[[#This Row],[Precio unitario]]</f>
        <v>1038</v>
      </c>
    </row>
    <row r="4067" spans="2:16" x14ac:dyDescent="0.3">
      <c r="B4067" s="1">
        <v>42579</v>
      </c>
      <c r="C4067">
        <v>2016</v>
      </c>
      <c r="D4067" t="s">
        <v>55</v>
      </c>
      <c r="E4067">
        <v>37</v>
      </c>
      <c r="F4067" t="s">
        <v>90</v>
      </c>
      <c r="G4067" t="s">
        <v>35</v>
      </c>
      <c r="H4067" t="s">
        <v>16</v>
      </c>
      <c r="I4067" s="16">
        <f>VLOOKUP(Ventas[[#This Row],[Estado]], Población[#All], 2, 0)</f>
        <v>2592000</v>
      </c>
      <c r="J4067" t="s">
        <v>62</v>
      </c>
      <c r="K4067" t="s">
        <v>65</v>
      </c>
      <c r="L4067">
        <v>1</v>
      </c>
      <c r="M4067" s="2">
        <v>661</v>
      </c>
      <c r="N4067" s="2">
        <v>1084</v>
      </c>
      <c r="O4067" s="2">
        <f>Ventas[[#This Row],[Cantidad]]*Ventas[[#This Row],[Costo unitario]]</f>
        <v>661</v>
      </c>
      <c r="P4067" s="2">
        <f>Ventas[[#This Row],[Cantidad]]*Ventas[[#This Row],[Precio unitario]]</f>
        <v>1084</v>
      </c>
    </row>
    <row r="4068" spans="2:16" x14ac:dyDescent="0.3">
      <c r="B4068" s="1">
        <v>42443</v>
      </c>
      <c r="C4068">
        <v>2016</v>
      </c>
      <c r="D4068" t="s">
        <v>51</v>
      </c>
      <c r="E4068">
        <v>37</v>
      </c>
      <c r="F4068" t="s">
        <v>89</v>
      </c>
      <c r="G4068" t="s">
        <v>35</v>
      </c>
      <c r="H4068" t="s">
        <v>3</v>
      </c>
      <c r="I4068" s="16">
        <f>VLOOKUP(Ventas[[#This Row],[Estado]], Población[#All], 2, 0)</f>
        <v>1315000</v>
      </c>
      <c r="J4068" t="s">
        <v>63</v>
      </c>
      <c r="K4068" t="s">
        <v>77</v>
      </c>
      <c r="L4068">
        <v>1</v>
      </c>
      <c r="M4068" s="2">
        <v>540</v>
      </c>
      <c r="N4068" s="2">
        <v>684</v>
      </c>
      <c r="O4068" s="2">
        <f>Ventas[[#This Row],[Cantidad]]*Ventas[[#This Row],[Costo unitario]]</f>
        <v>540</v>
      </c>
      <c r="P4068" s="2">
        <f>Ventas[[#This Row],[Cantidad]]*Ventas[[#This Row],[Precio unitario]]</f>
        <v>684</v>
      </c>
    </row>
    <row r="4069" spans="2:16" x14ac:dyDescent="0.3">
      <c r="B4069" s="1">
        <v>42490</v>
      </c>
      <c r="C4069">
        <v>2016</v>
      </c>
      <c r="D4069" t="s">
        <v>52</v>
      </c>
      <c r="E4069">
        <v>37</v>
      </c>
      <c r="F4069" t="s">
        <v>89</v>
      </c>
      <c r="G4069" t="s">
        <v>35</v>
      </c>
      <c r="H4069" t="s">
        <v>3</v>
      </c>
      <c r="I4069" s="16">
        <f>VLOOKUP(Ventas[[#This Row],[Estado]], Población[#All], 2, 0)</f>
        <v>1315000</v>
      </c>
      <c r="J4069" t="s">
        <v>63</v>
      </c>
      <c r="K4069" t="s">
        <v>77</v>
      </c>
      <c r="L4069">
        <v>1</v>
      </c>
      <c r="M4069" s="2">
        <v>1120</v>
      </c>
      <c r="N4069" s="2">
        <v>1383</v>
      </c>
      <c r="O4069" s="2">
        <f>Ventas[[#This Row],[Cantidad]]*Ventas[[#This Row],[Costo unitario]]</f>
        <v>1120</v>
      </c>
      <c r="P4069" s="2">
        <f>Ventas[[#This Row],[Cantidad]]*Ventas[[#This Row],[Precio unitario]]</f>
        <v>1383</v>
      </c>
    </row>
    <row r="4070" spans="2:16" hidden="1" x14ac:dyDescent="0.3">
      <c r="B4070" s="1">
        <v>42257</v>
      </c>
      <c r="C4070">
        <v>2015</v>
      </c>
      <c r="D4070" t="s">
        <v>57</v>
      </c>
      <c r="E4070">
        <v>37</v>
      </c>
      <c r="F4070" t="s">
        <v>89</v>
      </c>
      <c r="G4070" t="s">
        <v>35</v>
      </c>
      <c r="H4070" t="s">
        <v>3</v>
      </c>
      <c r="I4070" s="16">
        <f>VLOOKUP(Ventas[[#This Row],[Estado]], Población[#All], 2, 0)</f>
        <v>1315000</v>
      </c>
      <c r="J4070" t="s">
        <v>63</v>
      </c>
      <c r="K4070" t="s">
        <v>67</v>
      </c>
      <c r="L4070">
        <v>3</v>
      </c>
      <c r="M4070" s="2">
        <v>773.33</v>
      </c>
      <c r="N4070" s="2">
        <v>952.33333300000004</v>
      </c>
      <c r="O4070" s="2">
        <f>Ventas[[#This Row],[Cantidad]]*Ventas[[#This Row],[Costo unitario]]</f>
        <v>2319.9900000000002</v>
      </c>
      <c r="P4070" s="2">
        <f>Ventas[[#This Row],[Cantidad]]*Ventas[[#This Row],[Precio unitario]]</f>
        <v>2856.9999990000001</v>
      </c>
    </row>
    <row r="4071" spans="2:16" hidden="1" x14ac:dyDescent="0.3">
      <c r="B4071" s="1">
        <v>42257</v>
      </c>
      <c r="C4071">
        <v>2015</v>
      </c>
      <c r="D4071" t="s">
        <v>57</v>
      </c>
      <c r="E4071">
        <v>37</v>
      </c>
      <c r="F4071" t="s">
        <v>89</v>
      </c>
      <c r="G4071" t="s">
        <v>35</v>
      </c>
      <c r="H4071" t="s">
        <v>3</v>
      </c>
      <c r="I4071" s="16">
        <f>VLOOKUP(Ventas[[#This Row],[Estado]], Población[#All], 2, 0)</f>
        <v>1315000</v>
      </c>
      <c r="J4071" t="s">
        <v>61</v>
      </c>
      <c r="K4071" t="s">
        <v>64</v>
      </c>
      <c r="L4071">
        <v>1</v>
      </c>
      <c r="M4071" s="2">
        <v>25</v>
      </c>
      <c r="N4071" s="2">
        <v>34</v>
      </c>
      <c r="O4071" s="2">
        <f>Ventas[[#This Row],[Cantidad]]*Ventas[[#This Row],[Costo unitario]]</f>
        <v>25</v>
      </c>
      <c r="P4071" s="2">
        <f>Ventas[[#This Row],[Cantidad]]*Ventas[[#This Row],[Precio unitario]]</f>
        <v>34</v>
      </c>
    </row>
    <row r="4072" spans="2:16" x14ac:dyDescent="0.3">
      <c r="B4072" s="1">
        <v>42378</v>
      </c>
      <c r="C4072">
        <v>2016</v>
      </c>
      <c r="D4072" t="s">
        <v>49</v>
      </c>
      <c r="E4072">
        <v>39</v>
      </c>
      <c r="F4072" t="s">
        <v>89</v>
      </c>
      <c r="G4072" t="s">
        <v>36</v>
      </c>
      <c r="H4072" t="s">
        <v>5</v>
      </c>
      <c r="I4072" s="16">
        <f>VLOOKUP(Ventas[[#This Row],[Estado]], Población[#All], 2, 0)</f>
        <v>55980000</v>
      </c>
      <c r="J4072" t="s">
        <v>61</v>
      </c>
      <c r="K4072" t="s">
        <v>64</v>
      </c>
      <c r="L4072">
        <v>2</v>
      </c>
      <c r="M4072" s="2">
        <v>377</v>
      </c>
      <c r="N4072" s="2">
        <v>447.5</v>
      </c>
      <c r="O4072" s="2">
        <f>Ventas[[#This Row],[Cantidad]]*Ventas[[#This Row],[Costo unitario]]</f>
        <v>754</v>
      </c>
      <c r="P4072" s="2">
        <f>Ventas[[#This Row],[Cantidad]]*Ventas[[#This Row],[Precio unitario]]</f>
        <v>895</v>
      </c>
    </row>
    <row r="4073" spans="2:16" x14ac:dyDescent="0.3">
      <c r="B4073" s="1">
        <v>42378</v>
      </c>
      <c r="C4073">
        <v>2016</v>
      </c>
      <c r="D4073" t="s">
        <v>49</v>
      </c>
      <c r="E4073">
        <v>39</v>
      </c>
      <c r="F4073" t="s">
        <v>89</v>
      </c>
      <c r="G4073" t="s">
        <v>36</v>
      </c>
      <c r="H4073" t="s">
        <v>5</v>
      </c>
      <c r="I4073" s="16">
        <f>VLOOKUP(Ventas[[#This Row],[Estado]], Población[#All], 2, 0)</f>
        <v>55980000</v>
      </c>
      <c r="J4073" t="s">
        <v>61</v>
      </c>
      <c r="K4073" t="s">
        <v>64</v>
      </c>
      <c r="L4073">
        <v>3</v>
      </c>
      <c r="M4073" s="2">
        <v>43.33</v>
      </c>
      <c r="N4073" s="2">
        <v>57.333333000000003</v>
      </c>
      <c r="O4073" s="2">
        <f>Ventas[[#This Row],[Cantidad]]*Ventas[[#This Row],[Costo unitario]]</f>
        <v>129.99</v>
      </c>
      <c r="P4073" s="2">
        <f>Ventas[[#This Row],[Cantidad]]*Ventas[[#This Row],[Precio unitario]]</f>
        <v>171.999999</v>
      </c>
    </row>
    <row r="4074" spans="2:16" x14ac:dyDescent="0.3">
      <c r="B4074" s="1">
        <v>42378</v>
      </c>
      <c r="C4074">
        <v>2016</v>
      </c>
      <c r="D4074" t="s">
        <v>49</v>
      </c>
      <c r="E4074">
        <v>39</v>
      </c>
      <c r="F4074" t="s">
        <v>89</v>
      </c>
      <c r="G4074" t="s">
        <v>36</v>
      </c>
      <c r="H4074" t="s">
        <v>5</v>
      </c>
      <c r="I4074" s="16">
        <f>VLOOKUP(Ventas[[#This Row],[Estado]], Población[#All], 2, 0)</f>
        <v>55980000</v>
      </c>
      <c r="J4074" t="s">
        <v>62</v>
      </c>
      <c r="K4074" t="s">
        <v>70</v>
      </c>
      <c r="L4074">
        <v>1</v>
      </c>
      <c r="M4074" s="2">
        <v>300</v>
      </c>
      <c r="N4074" s="2">
        <v>384</v>
      </c>
      <c r="O4074" s="2">
        <f>Ventas[[#This Row],[Cantidad]]*Ventas[[#This Row],[Costo unitario]]</f>
        <v>300</v>
      </c>
      <c r="P4074" s="2">
        <f>Ventas[[#This Row],[Cantidad]]*Ventas[[#This Row],[Precio unitario]]</f>
        <v>384</v>
      </c>
    </row>
    <row r="4075" spans="2:16" x14ac:dyDescent="0.3">
      <c r="B4075" s="1">
        <v>42378</v>
      </c>
      <c r="C4075">
        <v>2016</v>
      </c>
      <c r="D4075" t="s">
        <v>49</v>
      </c>
      <c r="E4075">
        <v>39</v>
      </c>
      <c r="F4075" t="s">
        <v>89</v>
      </c>
      <c r="G4075" t="s">
        <v>36</v>
      </c>
      <c r="H4075" t="s">
        <v>5</v>
      </c>
      <c r="I4075" s="16">
        <f>VLOOKUP(Ventas[[#This Row],[Estado]], Población[#All], 2, 0)</f>
        <v>55980000</v>
      </c>
      <c r="J4075" t="s">
        <v>62</v>
      </c>
      <c r="K4075" t="s">
        <v>73</v>
      </c>
      <c r="L4075">
        <v>3</v>
      </c>
      <c r="M4075" s="2">
        <v>72</v>
      </c>
      <c r="N4075" s="2">
        <v>92</v>
      </c>
      <c r="O4075" s="2">
        <f>Ventas[[#This Row],[Cantidad]]*Ventas[[#This Row],[Costo unitario]]</f>
        <v>216</v>
      </c>
      <c r="P4075" s="2">
        <f>Ventas[[#This Row],[Cantidad]]*Ventas[[#This Row],[Precio unitario]]</f>
        <v>276</v>
      </c>
    </row>
    <row r="4076" spans="2:16" x14ac:dyDescent="0.3">
      <c r="B4076" s="1">
        <v>42387</v>
      </c>
      <c r="C4076">
        <v>2016</v>
      </c>
      <c r="D4076" t="s">
        <v>49</v>
      </c>
      <c r="E4076">
        <v>39</v>
      </c>
      <c r="F4076" t="s">
        <v>89</v>
      </c>
      <c r="G4076" t="s">
        <v>36</v>
      </c>
      <c r="H4076" t="s">
        <v>5</v>
      </c>
      <c r="I4076" s="16">
        <f>VLOOKUP(Ventas[[#This Row],[Estado]], Población[#All], 2, 0)</f>
        <v>55980000</v>
      </c>
      <c r="J4076" t="s">
        <v>61</v>
      </c>
      <c r="K4076" t="s">
        <v>64</v>
      </c>
      <c r="L4076">
        <v>3</v>
      </c>
      <c r="M4076" s="2">
        <v>50</v>
      </c>
      <c r="N4076" s="2">
        <v>60</v>
      </c>
      <c r="O4076" s="2">
        <f>Ventas[[#This Row],[Cantidad]]*Ventas[[#This Row],[Costo unitario]]</f>
        <v>150</v>
      </c>
      <c r="P4076" s="2">
        <f>Ventas[[#This Row],[Cantidad]]*Ventas[[#This Row],[Precio unitario]]</f>
        <v>180</v>
      </c>
    </row>
    <row r="4077" spans="2:16" x14ac:dyDescent="0.3">
      <c r="B4077" s="1">
        <v>42387</v>
      </c>
      <c r="C4077">
        <v>2016</v>
      </c>
      <c r="D4077" t="s">
        <v>49</v>
      </c>
      <c r="E4077">
        <v>39</v>
      </c>
      <c r="F4077" t="s">
        <v>89</v>
      </c>
      <c r="G4077" t="s">
        <v>36</v>
      </c>
      <c r="H4077" t="s">
        <v>5</v>
      </c>
      <c r="I4077" s="16">
        <f>VLOOKUP(Ventas[[#This Row],[Estado]], Población[#All], 2, 0)</f>
        <v>55980000</v>
      </c>
      <c r="J4077" t="s">
        <v>61</v>
      </c>
      <c r="K4077" t="s">
        <v>64</v>
      </c>
      <c r="L4077">
        <v>2</v>
      </c>
      <c r="M4077" s="2">
        <v>4</v>
      </c>
      <c r="N4077" s="2">
        <v>5</v>
      </c>
      <c r="O4077" s="2">
        <f>Ventas[[#This Row],[Cantidad]]*Ventas[[#This Row],[Costo unitario]]</f>
        <v>8</v>
      </c>
      <c r="P4077" s="2">
        <f>Ventas[[#This Row],[Cantidad]]*Ventas[[#This Row],[Precio unitario]]</f>
        <v>10</v>
      </c>
    </row>
    <row r="4078" spans="2:16" x14ac:dyDescent="0.3">
      <c r="B4078" s="1">
        <v>42387</v>
      </c>
      <c r="C4078">
        <v>2016</v>
      </c>
      <c r="D4078" t="s">
        <v>49</v>
      </c>
      <c r="E4078">
        <v>39</v>
      </c>
      <c r="F4078" t="s">
        <v>89</v>
      </c>
      <c r="G4078" t="s">
        <v>36</v>
      </c>
      <c r="H4078" t="s">
        <v>5</v>
      </c>
      <c r="I4078" s="16">
        <f>VLOOKUP(Ventas[[#This Row],[Estado]], Población[#All], 2, 0)</f>
        <v>55980000</v>
      </c>
      <c r="J4078" t="s">
        <v>62</v>
      </c>
      <c r="K4078" t="s">
        <v>70</v>
      </c>
      <c r="L4078">
        <v>3</v>
      </c>
      <c r="M4078" s="2">
        <v>432</v>
      </c>
      <c r="N4078" s="2">
        <v>563.66666699999996</v>
      </c>
      <c r="O4078" s="2">
        <f>Ventas[[#This Row],[Cantidad]]*Ventas[[#This Row],[Costo unitario]]</f>
        <v>1296</v>
      </c>
      <c r="P4078" s="2">
        <f>Ventas[[#This Row],[Cantidad]]*Ventas[[#This Row],[Precio unitario]]</f>
        <v>1691.0000009999999</v>
      </c>
    </row>
    <row r="4079" spans="2:16" x14ac:dyDescent="0.3">
      <c r="B4079" s="1">
        <v>42400</v>
      </c>
      <c r="C4079">
        <v>2016</v>
      </c>
      <c r="D4079" t="s">
        <v>49</v>
      </c>
      <c r="E4079">
        <v>39</v>
      </c>
      <c r="F4079" t="s">
        <v>89</v>
      </c>
      <c r="G4079" t="s">
        <v>36</v>
      </c>
      <c r="H4079" t="s">
        <v>5</v>
      </c>
      <c r="I4079" s="16">
        <f>VLOOKUP(Ventas[[#This Row],[Estado]], Población[#All], 2, 0)</f>
        <v>55980000</v>
      </c>
      <c r="J4079" t="s">
        <v>61</v>
      </c>
      <c r="K4079" t="s">
        <v>64</v>
      </c>
      <c r="L4079">
        <v>3</v>
      </c>
      <c r="M4079" s="2">
        <v>64.33</v>
      </c>
      <c r="N4079" s="2">
        <v>79.333332999999996</v>
      </c>
      <c r="O4079" s="2">
        <f>Ventas[[#This Row],[Cantidad]]*Ventas[[#This Row],[Costo unitario]]</f>
        <v>192.99</v>
      </c>
      <c r="P4079" s="2">
        <f>Ventas[[#This Row],[Cantidad]]*Ventas[[#This Row],[Precio unitario]]</f>
        <v>237.999999</v>
      </c>
    </row>
    <row r="4080" spans="2:16" x14ac:dyDescent="0.3">
      <c r="B4080" s="1">
        <v>42441</v>
      </c>
      <c r="C4080">
        <v>2016</v>
      </c>
      <c r="D4080" t="s">
        <v>51</v>
      </c>
      <c r="E4080">
        <v>39</v>
      </c>
      <c r="F4080" t="s">
        <v>89</v>
      </c>
      <c r="G4080" t="s">
        <v>36</v>
      </c>
      <c r="H4080" t="s">
        <v>5</v>
      </c>
      <c r="I4080" s="16">
        <f>VLOOKUP(Ventas[[#This Row],[Estado]], Población[#All], 2, 0)</f>
        <v>55980000</v>
      </c>
      <c r="J4080" t="s">
        <v>61</v>
      </c>
      <c r="K4080" t="s">
        <v>64</v>
      </c>
      <c r="L4080">
        <v>2</v>
      </c>
      <c r="M4080" s="2">
        <v>275</v>
      </c>
      <c r="N4080" s="2">
        <v>365.5</v>
      </c>
      <c r="O4080" s="2">
        <f>Ventas[[#This Row],[Cantidad]]*Ventas[[#This Row],[Costo unitario]]</f>
        <v>550</v>
      </c>
      <c r="P4080" s="2">
        <f>Ventas[[#This Row],[Cantidad]]*Ventas[[#This Row],[Precio unitario]]</f>
        <v>731</v>
      </c>
    </row>
    <row r="4081" spans="2:16" x14ac:dyDescent="0.3">
      <c r="B4081" s="1">
        <v>42441</v>
      </c>
      <c r="C4081">
        <v>2016</v>
      </c>
      <c r="D4081" t="s">
        <v>51</v>
      </c>
      <c r="E4081">
        <v>39</v>
      </c>
      <c r="F4081" t="s">
        <v>89</v>
      </c>
      <c r="G4081" t="s">
        <v>36</v>
      </c>
      <c r="H4081" t="s">
        <v>5</v>
      </c>
      <c r="I4081" s="16">
        <f>VLOOKUP(Ventas[[#This Row],[Estado]], Población[#All], 2, 0)</f>
        <v>55980000</v>
      </c>
      <c r="J4081" t="s">
        <v>61</v>
      </c>
      <c r="K4081" t="s">
        <v>64</v>
      </c>
      <c r="L4081">
        <v>1</v>
      </c>
      <c r="M4081" s="2">
        <v>50</v>
      </c>
      <c r="N4081" s="2">
        <v>68</v>
      </c>
      <c r="O4081" s="2">
        <f>Ventas[[#This Row],[Cantidad]]*Ventas[[#This Row],[Costo unitario]]</f>
        <v>50</v>
      </c>
      <c r="P4081" s="2">
        <f>Ventas[[#This Row],[Cantidad]]*Ventas[[#This Row],[Precio unitario]]</f>
        <v>68</v>
      </c>
    </row>
    <row r="4082" spans="2:16" x14ac:dyDescent="0.3">
      <c r="B4082" s="1">
        <v>42448</v>
      </c>
      <c r="C4082">
        <v>2016</v>
      </c>
      <c r="D4082" t="s">
        <v>51</v>
      </c>
      <c r="E4082">
        <v>39</v>
      </c>
      <c r="F4082" t="s">
        <v>89</v>
      </c>
      <c r="G4082" t="s">
        <v>36</v>
      </c>
      <c r="H4082" t="s">
        <v>5</v>
      </c>
      <c r="I4082" s="16">
        <f>VLOOKUP(Ventas[[#This Row],[Estado]], Población[#All], 2, 0)</f>
        <v>55980000</v>
      </c>
      <c r="J4082" t="s">
        <v>62</v>
      </c>
      <c r="K4082" t="s">
        <v>73</v>
      </c>
      <c r="L4082">
        <v>1</v>
      </c>
      <c r="M4082" s="2">
        <v>180</v>
      </c>
      <c r="N4082" s="2">
        <v>222</v>
      </c>
      <c r="O4082" s="2">
        <f>Ventas[[#This Row],[Cantidad]]*Ventas[[#This Row],[Costo unitario]]</f>
        <v>180</v>
      </c>
      <c r="P4082" s="2">
        <f>Ventas[[#This Row],[Cantidad]]*Ventas[[#This Row],[Precio unitario]]</f>
        <v>222</v>
      </c>
    </row>
    <row r="4083" spans="2:16" x14ac:dyDescent="0.3">
      <c r="B4083" s="1">
        <v>42456</v>
      </c>
      <c r="C4083">
        <v>2016</v>
      </c>
      <c r="D4083" t="s">
        <v>51</v>
      </c>
      <c r="E4083">
        <v>39</v>
      </c>
      <c r="F4083" t="s">
        <v>89</v>
      </c>
      <c r="G4083" t="s">
        <v>36</v>
      </c>
      <c r="H4083" t="s">
        <v>5</v>
      </c>
      <c r="I4083" s="16">
        <f>VLOOKUP(Ventas[[#This Row],[Estado]], Población[#All], 2, 0)</f>
        <v>55980000</v>
      </c>
      <c r="J4083" t="s">
        <v>61</v>
      </c>
      <c r="K4083" t="s">
        <v>64</v>
      </c>
      <c r="L4083">
        <v>1</v>
      </c>
      <c r="M4083" s="2">
        <v>580</v>
      </c>
      <c r="N4083" s="2">
        <v>690</v>
      </c>
      <c r="O4083" s="2">
        <f>Ventas[[#This Row],[Cantidad]]*Ventas[[#This Row],[Costo unitario]]</f>
        <v>580</v>
      </c>
      <c r="P4083" s="2">
        <f>Ventas[[#This Row],[Cantidad]]*Ventas[[#This Row],[Precio unitario]]</f>
        <v>690</v>
      </c>
    </row>
    <row r="4084" spans="2:16" x14ac:dyDescent="0.3">
      <c r="B4084" s="1">
        <v>42456</v>
      </c>
      <c r="C4084">
        <v>2016</v>
      </c>
      <c r="D4084" t="s">
        <v>51</v>
      </c>
      <c r="E4084">
        <v>39</v>
      </c>
      <c r="F4084" t="s">
        <v>89</v>
      </c>
      <c r="G4084" t="s">
        <v>36</v>
      </c>
      <c r="H4084" t="s">
        <v>5</v>
      </c>
      <c r="I4084" s="16">
        <f>VLOOKUP(Ventas[[#This Row],[Estado]], Población[#All], 2, 0)</f>
        <v>55980000</v>
      </c>
      <c r="J4084" t="s">
        <v>61</v>
      </c>
      <c r="K4084" t="s">
        <v>64</v>
      </c>
      <c r="L4084">
        <v>2</v>
      </c>
      <c r="M4084" s="2">
        <v>15</v>
      </c>
      <c r="N4084" s="2">
        <v>21</v>
      </c>
      <c r="O4084" s="2">
        <f>Ventas[[#This Row],[Cantidad]]*Ventas[[#This Row],[Costo unitario]]</f>
        <v>30</v>
      </c>
      <c r="P4084" s="2">
        <f>Ventas[[#This Row],[Cantidad]]*Ventas[[#This Row],[Precio unitario]]</f>
        <v>42</v>
      </c>
    </row>
    <row r="4085" spans="2:16" x14ac:dyDescent="0.3">
      <c r="B4085" s="1">
        <v>42526</v>
      </c>
      <c r="C4085">
        <v>2016</v>
      </c>
      <c r="D4085" t="s">
        <v>54</v>
      </c>
      <c r="E4085">
        <v>39</v>
      </c>
      <c r="F4085" t="s">
        <v>89</v>
      </c>
      <c r="G4085" t="s">
        <v>36</v>
      </c>
      <c r="H4085" t="s">
        <v>5</v>
      </c>
      <c r="I4085" s="16">
        <f>VLOOKUP(Ventas[[#This Row],[Estado]], Población[#All], 2, 0)</f>
        <v>55980000</v>
      </c>
      <c r="J4085" t="s">
        <v>61</v>
      </c>
      <c r="K4085" t="s">
        <v>64</v>
      </c>
      <c r="L4085">
        <v>2</v>
      </c>
      <c r="M4085" s="2">
        <v>377</v>
      </c>
      <c r="N4085" s="2">
        <v>469.5</v>
      </c>
      <c r="O4085" s="2">
        <f>Ventas[[#This Row],[Cantidad]]*Ventas[[#This Row],[Costo unitario]]</f>
        <v>754</v>
      </c>
      <c r="P4085" s="2">
        <f>Ventas[[#This Row],[Cantidad]]*Ventas[[#This Row],[Precio unitario]]</f>
        <v>939</v>
      </c>
    </row>
    <row r="4086" spans="2:16" x14ac:dyDescent="0.3">
      <c r="B4086" s="1">
        <v>42526</v>
      </c>
      <c r="C4086">
        <v>2016</v>
      </c>
      <c r="D4086" t="s">
        <v>54</v>
      </c>
      <c r="E4086">
        <v>39</v>
      </c>
      <c r="F4086" t="s">
        <v>89</v>
      </c>
      <c r="G4086" t="s">
        <v>36</v>
      </c>
      <c r="H4086" t="s">
        <v>5</v>
      </c>
      <c r="I4086" s="16">
        <f>VLOOKUP(Ventas[[#This Row],[Estado]], Población[#All], 2, 0)</f>
        <v>55980000</v>
      </c>
      <c r="J4086" t="s">
        <v>61</v>
      </c>
      <c r="K4086" t="s">
        <v>64</v>
      </c>
      <c r="L4086">
        <v>3</v>
      </c>
      <c r="M4086" s="2">
        <v>13.33</v>
      </c>
      <c r="N4086" s="2">
        <v>15.666667</v>
      </c>
      <c r="O4086" s="2">
        <f>Ventas[[#This Row],[Cantidad]]*Ventas[[#This Row],[Costo unitario]]</f>
        <v>39.99</v>
      </c>
      <c r="P4086" s="2">
        <f>Ventas[[#This Row],[Cantidad]]*Ventas[[#This Row],[Precio unitario]]</f>
        <v>47.000000999999997</v>
      </c>
    </row>
    <row r="4087" spans="2:16" x14ac:dyDescent="0.3">
      <c r="B4087" s="1">
        <v>42526</v>
      </c>
      <c r="C4087">
        <v>2016</v>
      </c>
      <c r="D4087" t="s">
        <v>54</v>
      </c>
      <c r="E4087">
        <v>39</v>
      </c>
      <c r="F4087" t="s">
        <v>89</v>
      </c>
      <c r="G4087" t="s">
        <v>36</v>
      </c>
      <c r="H4087" t="s">
        <v>5</v>
      </c>
      <c r="I4087" s="16">
        <f>VLOOKUP(Ventas[[#This Row],[Estado]], Población[#All], 2, 0)</f>
        <v>55980000</v>
      </c>
      <c r="J4087" t="s">
        <v>61</v>
      </c>
      <c r="K4087" t="s">
        <v>64</v>
      </c>
      <c r="L4087">
        <v>3</v>
      </c>
      <c r="M4087" s="2">
        <v>11.33</v>
      </c>
      <c r="N4087" s="2">
        <v>14.333333</v>
      </c>
      <c r="O4087" s="2">
        <f>Ventas[[#This Row],[Cantidad]]*Ventas[[#This Row],[Costo unitario]]</f>
        <v>33.99</v>
      </c>
      <c r="P4087" s="2">
        <f>Ventas[[#This Row],[Cantidad]]*Ventas[[#This Row],[Precio unitario]]</f>
        <v>42.999999000000003</v>
      </c>
    </row>
    <row r="4088" spans="2:16" x14ac:dyDescent="0.3">
      <c r="B4088" s="1">
        <v>42541</v>
      </c>
      <c r="C4088">
        <v>2016</v>
      </c>
      <c r="D4088" t="s">
        <v>54</v>
      </c>
      <c r="E4088">
        <v>39</v>
      </c>
      <c r="F4088" t="s">
        <v>89</v>
      </c>
      <c r="G4088" t="s">
        <v>36</v>
      </c>
      <c r="H4088" t="s">
        <v>5</v>
      </c>
      <c r="I4088" s="16">
        <f>VLOOKUP(Ventas[[#This Row],[Estado]], Población[#All], 2, 0)</f>
        <v>55980000</v>
      </c>
      <c r="J4088" t="s">
        <v>62</v>
      </c>
      <c r="K4088" t="s">
        <v>73</v>
      </c>
      <c r="L4088">
        <v>3</v>
      </c>
      <c r="M4088" s="2">
        <v>21</v>
      </c>
      <c r="N4088" s="2">
        <v>26.666667</v>
      </c>
      <c r="O4088" s="2">
        <f>Ventas[[#This Row],[Cantidad]]*Ventas[[#This Row],[Costo unitario]]</f>
        <v>63</v>
      </c>
      <c r="P4088" s="2">
        <f>Ventas[[#This Row],[Cantidad]]*Ventas[[#This Row],[Precio unitario]]</f>
        <v>80.000000999999997</v>
      </c>
    </row>
    <row r="4089" spans="2:16" x14ac:dyDescent="0.3">
      <c r="B4089" s="1">
        <v>42541</v>
      </c>
      <c r="C4089">
        <v>2016</v>
      </c>
      <c r="D4089" t="s">
        <v>54</v>
      </c>
      <c r="E4089">
        <v>39</v>
      </c>
      <c r="F4089" t="s">
        <v>89</v>
      </c>
      <c r="G4089" t="s">
        <v>36</v>
      </c>
      <c r="H4089" t="s">
        <v>5</v>
      </c>
      <c r="I4089" s="16">
        <f>VLOOKUP(Ventas[[#This Row],[Estado]], Población[#All], 2, 0)</f>
        <v>55980000</v>
      </c>
      <c r="J4089" t="s">
        <v>62</v>
      </c>
      <c r="K4089" t="s">
        <v>70</v>
      </c>
      <c r="L4089">
        <v>2</v>
      </c>
      <c r="M4089" s="2">
        <v>325</v>
      </c>
      <c r="N4089" s="2">
        <v>390</v>
      </c>
      <c r="O4089" s="2">
        <f>Ventas[[#This Row],[Cantidad]]*Ventas[[#This Row],[Costo unitario]]</f>
        <v>650</v>
      </c>
      <c r="P4089" s="2">
        <f>Ventas[[#This Row],[Cantidad]]*Ventas[[#This Row],[Precio unitario]]</f>
        <v>780</v>
      </c>
    </row>
    <row r="4090" spans="2:16" x14ac:dyDescent="0.3">
      <c r="B4090" s="1">
        <v>42547</v>
      </c>
      <c r="C4090">
        <v>2016</v>
      </c>
      <c r="D4090" t="s">
        <v>54</v>
      </c>
      <c r="E4090">
        <v>39</v>
      </c>
      <c r="F4090" t="s">
        <v>89</v>
      </c>
      <c r="G4090" t="s">
        <v>36</v>
      </c>
      <c r="H4090" t="s">
        <v>5</v>
      </c>
      <c r="I4090" s="16">
        <f>VLOOKUP(Ventas[[#This Row],[Estado]], Población[#All], 2, 0)</f>
        <v>55980000</v>
      </c>
      <c r="J4090" t="s">
        <v>62</v>
      </c>
      <c r="K4090" t="s">
        <v>73</v>
      </c>
      <c r="L4090">
        <v>3</v>
      </c>
      <c r="M4090" s="2">
        <v>54</v>
      </c>
      <c r="N4090" s="2">
        <v>66.333332999999996</v>
      </c>
      <c r="O4090" s="2">
        <f>Ventas[[#This Row],[Cantidad]]*Ventas[[#This Row],[Costo unitario]]</f>
        <v>162</v>
      </c>
      <c r="P4090" s="2">
        <f>Ventas[[#This Row],[Cantidad]]*Ventas[[#This Row],[Precio unitario]]</f>
        <v>198.999999</v>
      </c>
    </row>
    <row r="4091" spans="2:16" x14ac:dyDescent="0.3">
      <c r="B4091" s="1">
        <v>42547</v>
      </c>
      <c r="C4091">
        <v>2016</v>
      </c>
      <c r="D4091" t="s">
        <v>54</v>
      </c>
      <c r="E4091">
        <v>39</v>
      </c>
      <c r="F4091" t="s">
        <v>89</v>
      </c>
      <c r="G4091" t="s">
        <v>36</v>
      </c>
      <c r="H4091" t="s">
        <v>5</v>
      </c>
      <c r="I4091" s="16">
        <f>VLOOKUP(Ventas[[#This Row],[Estado]], Población[#All], 2, 0)</f>
        <v>55980000</v>
      </c>
      <c r="J4091" t="s">
        <v>61</v>
      </c>
      <c r="K4091" t="s">
        <v>64</v>
      </c>
      <c r="L4091">
        <v>2</v>
      </c>
      <c r="M4091" s="2">
        <v>17.5</v>
      </c>
      <c r="N4091" s="2">
        <v>20</v>
      </c>
      <c r="O4091" s="2">
        <f>Ventas[[#This Row],[Cantidad]]*Ventas[[#This Row],[Costo unitario]]</f>
        <v>35</v>
      </c>
      <c r="P4091" s="2">
        <f>Ventas[[#This Row],[Cantidad]]*Ventas[[#This Row],[Precio unitario]]</f>
        <v>40</v>
      </c>
    </row>
    <row r="4092" spans="2:16" hidden="1" x14ac:dyDescent="0.3">
      <c r="B4092" s="1">
        <v>42200</v>
      </c>
      <c r="C4092">
        <v>2015</v>
      </c>
      <c r="D4092" t="s">
        <v>55</v>
      </c>
      <c r="E4092">
        <v>39</v>
      </c>
      <c r="F4092" t="s">
        <v>89</v>
      </c>
      <c r="G4092" t="s">
        <v>36</v>
      </c>
      <c r="H4092" t="s">
        <v>5</v>
      </c>
      <c r="I4092" s="16">
        <f>VLOOKUP(Ventas[[#This Row],[Estado]], Población[#All], 2, 0)</f>
        <v>55980000</v>
      </c>
      <c r="J4092" t="s">
        <v>62</v>
      </c>
      <c r="K4092" t="s">
        <v>73</v>
      </c>
      <c r="L4092">
        <v>1</v>
      </c>
      <c r="M4092" s="2">
        <v>207</v>
      </c>
      <c r="N4092" s="2">
        <v>216</v>
      </c>
      <c r="O4092" s="2">
        <f>Ventas[[#This Row],[Cantidad]]*Ventas[[#This Row],[Costo unitario]]</f>
        <v>207</v>
      </c>
      <c r="P4092" s="2">
        <f>Ventas[[#This Row],[Cantidad]]*Ventas[[#This Row],[Precio unitario]]</f>
        <v>216</v>
      </c>
    </row>
    <row r="4093" spans="2:16" hidden="1" x14ac:dyDescent="0.3">
      <c r="B4093" s="1">
        <v>42251</v>
      </c>
      <c r="C4093">
        <v>2015</v>
      </c>
      <c r="D4093" t="s">
        <v>57</v>
      </c>
      <c r="E4093">
        <v>39</v>
      </c>
      <c r="F4093" t="s">
        <v>89</v>
      </c>
      <c r="G4093" t="s">
        <v>36</v>
      </c>
      <c r="H4093" t="s">
        <v>5</v>
      </c>
      <c r="I4093" s="16">
        <f>VLOOKUP(Ventas[[#This Row],[Estado]], Población[#All], 2, 0)</f>
        <v>55980000</v>
      </c>
      <c r="J4093" t="s">
        <v>61</v>
      </c>
      <c r="K4093" t="s">
        <v>64</v>
      </c>
      <c r="L4093">
        <v>2</v>
      </c>
      <c r="M4093" s="2">
        <v>16.5</v>
      </c>
      <c r="N4093" s="2">
        <v>17.5</v>
      </c>
      <c r="O4093" s="2">
        <f>Ventas[[#This Row],[Cantidad]]*Ventas[[#This Row],[Costo unitario]]</f>
        <v>33</v>
      </c>
      <c r="P4093" s="2">
        <f>Ventas[[#This Row],[Cantidad]]*Ventas[[#This Row],[Precio unitario]]</f>
        <v>35</v>
      </c>
    </row>
    <row r="4094" spans="2:16" hidden="1" x14ac:dyDescent="0.3">
      <c r="B4094" s="1">
        <v>42251</v>
      </c>
      <c r="C4094">
        <v>2015</v>
      </c>
      <c r="D4094" t="s">
        <v>57</v>
      </c>
      <c r="E4094">
        <v>39</v>
      </c>
      <c r="F4094" t="s">
        <v>89</v>
      </c>
      <c r="G4094" t="s">
        <v>36</v>
      </c>
      <c r="H4094" t="s">
        <v>5</v>
      </c>
      <c r="I4094" s="16">
        <f>VLOOKUP(Ventas[[#This Row],[Estado]], Población[#All], 2, 0)</f>
        <v>55980000</v>
      </c>
      <c r="J4094" t="s">
        <v>61</v>
      </c>
      <c r="K4094" t="s">
        <v>64</v>
      </c>
      <c r="L4094">
        <v>3</v>
      </c>
      <c r="M4094" s="2">
        <v>4</v>
      </c>
      <c r="N4094" s="2">
        <v>4.3333329999999997</v>
      </c>
      <c r="O4094" s="2">
        <f>Ventas[[#This Row],[Cantidad]]*Ventas[[#This Row],[Costo unitario]]</f>
        <v>12</v>
      </c>
      <c r="P4094" s="2">
        <f>Ventas[[#This Row],[Cantidad]]*Ventas[[#This Row],[Precio unitario]]</f>
        <v>12.999998999999999</v>
      </c>
    </row>
    <row r="4095" spans="2:16" hidden="1" x14ac:dyDescent="0.3">
      <c r="B4095" s="1">
        <v>42251</v>
      </c>
      <c r="C4095">
        <v>2015</v>
      </c>
      <c r="D4095" t="s">
        <v>57</v>
      </c>
      <c r="E4095">
        <v>39</v>
      </c>
      <c r="F4095" t="s">
        <v>89</v>
      </c>
      <c r="G4095" t="s">
        <v>36</v>
      </c>
      <c r="H4095" t="s">
        <v>5</v>
      </c>
      <c r="I4095" s="16">
        <f>VLOOKUP(Ventas[[#This Row],[Estado]], Población[#All], 2, 0)</f>
        <v>55980000</v>
      </c>
      <c r="J4095" t="s">
        <v>62</v>
      </c>
      <c r="K4095" t="s">
        <v>70</v>
      </c>
      <c r="L4095">
        <v>1</v>
      </c>
      <c r="M4095" s="2">
        <v>1080</v>
      </c>
      <c r="N4095" s="2">
        <v>1252</v>
      </c>
      <c r="O4095" s="2">
        <f>Ventas[[#This Row],[Cantidad]]*Ventas[[#This Row],[Costo unitario]]</f>
        <v>1080</v>
      </c>
      <c r="P4095" s="2">
        <f>Ventas[[#This Row],[Cantidad]]*Ventas[[#This Row],[Precio unitario]]</f>
        <v>1252</v>
      </c>
    </row>
    <row r="4096" spans="2:16" hidden="1" x14ac:dyDescent="0.3">
      <c r="B4096" s="1">
        <v>42252</v>
      </c>
      <c r="C4096">
        <v>2015</v>
      </c>
      <c r="D4096" t="s">
        <v>57</v>
      </c>
      <c r="E4096">
        <v>39</v>
      </c>
      <c r="F4096" t="s">
        <v>89</v>
      </c>
      <c r="G4096" t="s">
        <v>36</v>
      </c>
      <c r="H4096" t="s">
        <v>5</v>
      </c>
      <c r="I4096" s="16">
        <f>VLOOKUP(Ventas[[#This Row],[Estado]], Población[#All], 2, 0)</f>
        <v>55980000</v>
      </c>
      <c r="J4096" t="s">
        <v>61</v>
      </c>
      <c r="K4096" t="s">
        <v>64</v>
      </c>
      <c r="L4096">
        <v>1</v>
      </c>
      <c r="M4096" s="2">
        <v>425</v>
      </c>
      <c r="N4096" s="2">
        <v>437</v>
      </c>
      <c r="O4096" s="2">
        <f>Ventas[[#This Row],[Cantidad]]*Ventas[[#This Row],[Costo unitario]]</f>
        <v>425</v>
      </c>
      <c r="P4096" s="2">
        <f>Ventas[[#This Row],[Cantidad]]*Ventas[[#This Row],[Precio unitario]]</f>
        <v>437</v>
      </c>
    </row>
    <row r="4097" spans="2:16" hidden="1" x14ac:dyDescent="0.3">
      <c r="B4097" s="1">
        <v>42252</v>
      </c>
      <c r="C4097">
        <v>2015</v>
      </c>
      <c r="D4097" t="s">
        <v>57</v>
      </c>
      <c r="E4097">
        <v>39</v>
      </c>
      <c r="F4097" t="s">
        <v>89</v>
      </c>
      <c r="G4097" t="s">
        <v>36</v>
      </c>
      <c r="H4097" t="s">
        <v>5</v>
      </c>
      <c r="I4097" s="16">
        <f>VLOOKUP(Ventas[[#This Row],[Estado]], Población[#All], 2, 0)</f>
        <v>55980000</v>
      </c>
      <c r="J4097" t="s">
        <v>61</v>
      </c>
      <c r="K4097" t="s">
        <v>64</v>
      </c>
      <c r="L4097">
        <v>1</v>
      </c>
      <c r="M4097" s="2">
        <v>50</v>
      </c>
      <c r="N4097" s="2">
        <v>55</v>
      </c>
      <c r="O4097" s="2">
        <f>Ventas[[#This Row],[Cantidad]]*Ventas[[#This Row],[Costo unitario]]</f>
        <v>50</v>
      </c>
      <c r="P4097" s="2">
        <f>Ventas[[#This Row],[Cantidad]]*Ventas[[#This Row],[Precio unitario]]</f>
        <v>55</v>
      </c>
    </row>
    <row r="4098" spans="2:16" hidden="1" x14ac:dyDescent="0.3">
      <c r="B4098" s="1">
        <v>42274</v>
      </c>
      <c r="C4098">
        <v>2015</v>
      </c>
      <c r="D4098" t="s">
        <v>57</v>
      </c>
      <c r="E4098">
        <v>39</v>
      </c>
      <c r="F4098" t="s">
        <v>89</v>
      </c>
      <c r="G4098" t="s">
        <v>36</v>
      </c>
      <c r="H4098" t="s">
        <v>5</v>
      </c>
      <c r="I4098" s="16">
        <f>VLOOKUP(Ventas[[#This Row],[Estado]], Población[#All], 2, 0)</f>
        <v>55980000</v>
      </c>
      <c r="J4098" t="s">
        <v>61</v>
      </c>
      <c r="K4098" t="s">
        <v>64</v>
      </c>
      <c r="L4098">
        <v>2</v>
      </c>
      <c r="M4098" s="2">
        <v>54</v>
      </c>
      <c r="N4098" s="2">
        <v>59.5</v>
      </c>
      <c r="O4098" s="2">
        <f>Ventas[[#This Row],[Cantidad]]*Ventas[[#This Row],[Costo unitario]]</f>
        <v>108</v>
      </c>
      <c r="P4098" s="2">
        <f>Ventas[[#This Row],[Cantidad]]*Ventas[[#This Row],[Precio unitario]]</f>
        <v>119</v>
      </c>
    </row>
    <row r="4099" spans="2:16" hidden="1" x14ac:dyDescent="0.3">
      <c r="B4099" s="1">
        <v>42274</v>
      </c>
      <c r="C4099">
        <v>2015</v>
      </c>
      <c r="D4099" t="s">
        <v>57</v>
      </c>
      <c r="E4099">
        <v>39</v>
      </c>
      <c r="F4099" t="s">
        <v>89</v>
      </c>
      <c r="G4099" t="s">
        <v>36</v>
      </c>
      <c r="H4099" t="s">
        <v>5</v>
      </c>
      <c r="I4099" s="16">
        <f>VLOOKUP(Ventas[[#This Row],[Estado]], Población[#All], 2, 0)</f>
        <v>55980000</v>
      </c>
      <c r="J4099" t="s">
        <v>61</v>
      </c>
      <c r="K4099" t="s">
        <v>64</v>
      </c>
      <c r="L4099">
        <v>1</v>
      </c>
      <c r="M4099" s="2">
        <v>652</v>
      </c>
      <c r="N4099" s="2">
        <v>651</v>
      </c>
      <c r="O4099" s="2">
        <f>Ventas[[#This Row],[Cantidad]]*Ventas[[#This Row],[Costo unitario]]</f>
        <v>652</v>
      </c>
      <c r="P4099" s="2">
        <f>Ventas[[#This Row],[Cantidad]]*Ventas[[#This Row],[Precio unitario]]</f>
        <v>651</v>
      </c>
    </row>
    <row r="4100" spans="2:16" hidden="1" x14ac:dyDescent="0.3">
      <c r="B4100" s="1">
        <v>42274</v>
      </c>
      <c r="C4100">
        <v>2015</v>
      </c>
      <c r="D4100" t="s">
        <v>57</v>
      </c>
      <c r="E4100">
        <v>39</v>
      </c>
      <c r="F4100" t="s">
        <v>89</v>
      </c>
      <c r="G4100" t="s">
        <v>36</v>
      </c>
      <c r="H4100" t="s">
        <v>5</v>
      </c>
      <c r="I4100" s="16">
        <f>VLOOKUP(Ventas[[#This Row],[Estado]], Población[#All], 2, 0)</f>
        <v>55980000</v>
      </c>
      <c r="J4100" t="s">
        <v>62</v>
      </c>
      <c r="K4100" t="s">
        <v>70</v>
      </c>
      <c r="L4100">
        <v>1</v>
      </c>
      <c r="M4100" s="2">
        <v>150</v>
      </c>
      <c r="N4100" s="2">
        <v>155</v>
      </c>
      <c r="O4100" s="2">
        <f>Ventas[[#This Row],[Cantidad]]*Ventas[[#This Row],[Costo unitario]]</f>
        <v>150</v>
      </c>
      <c r="P4100" s="2">
        <f>Ventas[[#This Row],[Cantidad]]*Ventas[[#This Row],[Precio unitario]]</f>
        <v>155</v>
      </c>
    </row>
    <row r="4101" spans="2:16" hidden="1" x14ac:dyDescent="0.3">
      <c r="B4101" s="1">
        <v>42274</v>
      </c>
      <c r="C4101">
        <v>2015</v>
      </c>
      <c r="D4101" t="s">
        <v>57</v>
      </c>
      <c r="E4101">
        <v>39</v>
      </c>
      <c r="F4101" t="s">
        <v>89</v>
      </c>
      <c r="G4101" t="s">
        <v>36</v>
      </c>
      <c r="H4101" t="s">
        <v>5</v>
      </c>
      <c r="I4101" s="16">
        <f>VLOOKUP(Ventas[[#This Row],[Estado]], Población[#All], 2, 0)</f>
        <v>55980000</v>
      </c>
      <c r="J4101" t="s">
        <v>62</v>
      </c>
      <c r="K4101" t="s">
        <v>73</v>
      </c>
      <c r="L4101">
        <v>2</v>
      </c>
      <c r="M4101" s="2">
        <v>117</v>
      </c>
      <c r="N4101" s="2">
        <v>133</v>
      </c>
      <c r="O4101" s="2">
        <f>Ventas[[#This Row],[Cantidad]]*Ventas[[#This Row],[Costo unitario]]</f>
        <v>234</v>
      </c>
      <c r="P4101" s="2">
        <f>Ventas[[#This Row],[Cantidad]]*Ventas[[#This Row],[Precio unitario]]</f>
        <v>266</v>
      </c>
    </row>
    <row r="4102" spans="2:16" hidden="1" x14ac:dyDescent="0.3">
      <c r="B4102" s="1">
        <v>42283</v>
      </c>
      <c r="C4102">
        <v>2015</v>
      </c>
      <c r="D4102" t="s">
        <v>58</v>
      </c>
      <c r="E4102">
        <v>39</v>
      </c>
      <c r="F4102" t="s">
        <v>89</v>
      </c>
      <c r="G4102" t="s">
        <v>36</v>
      </c>
      <c r="H4102" t="s">
        <v>5</v>
      </c>
      <c r="I4102" s="16">
        <f>VLOOKUP(Ventas[[#This Row],[Estado]], Población[#All], 2, 0)</f>
        <v>55980000</v>
      </c>
      <c r="J4102" t="s">
        <v>61</v>
      </c>
      <c r="K4102" t="s">
        <v>64</v>
      </c>
      <c r="L4102">
        <v>1</v>
      </c>
      <c r="M4102" s="2">
        <v>87</v>
      </c>
      <c r="N4102" s="2">
        <v>104</v>
      </c>
      <c r="O4102" s="2">
        <f>Ventas[[#This Row],[Cantidad]]*Ventas[[#This Row],[Costo unitario]]</f>
        <v>87</v>
      </c>
      <c r="P4102" s="2">
        <f>Ventas[[#This Row],[Cantidad]]*Ventas[[#This Row],[Precio unitario]]</f>
        <v>104</v>
      </c>
    </row>
    <row r="4103" spans="2:16" hidden="1" x14ac:dyDescent="0.3">
      <c r="B4103" s="1">
        <v>42283</v>
      </c>
      <c r="C4103">
        <v>2015</v>
      </c>
      <c r="D4103" t="s">
        <v>58</v>
      </c>
      <c r="E4103">
        <v>39</v>
      </c>
      <c r="F4103" t="s">
        <v>89</v>
      </c>
      <c r="G4103" t="s">
        <v>36</v>
      </c>
      <c r="H4103" t="s">
        <v>5</v>
      </c>
      <c r="I4103" s="16">
        <f>VLOOKUP(Ventas[[#This Row],[Estado]], Población[#All], 2, 0)</f>
        <v>55980000</v>
      </c>
      <c r="J4103" t="s">
        <v>61</v>
      </c>
      <c r="K4103" t="s">
        <v>64</v>
      </c>
      <c r="L4103">
        <v>3</v>
      </c>
      <c r="M4103" s="2">
        <v>50</v>
      </c>
      <c r="N4103" s="2">
        <v>54.666666999999997</v>
      </c>
      <c r="O4103" s="2">
        <f>Ventas[[#This Row],[Cantidad]]*Ventas[[#This Row],[Costo unitario]]</f>
        <v>150</v>
      </c>
      <c r="P4103" s="2">
        <f>Ventas[[#This Row],[Cantidad]]*Ventas[[#This Row],[Precio unitario]]</f>
        <v>164.000001</v>
      </c>
    </row>
    <row r="4104" spans="2:16" hidden="1" x14ac:dyDescent="0.3">
      <c r="B4104" s="1">
        <v>42283</v>
      </c>
      <c r="C4104">
        <v>2015</v>
      </c>
      <c r="D4104" t="s">
        <v>58</v>
      </c>
      <c r="E4104">
        <v>39</v>
      </c>
      <c r="F4104" t="s">
        <v>89</v>
      </c>
      <c r="G4104" t="s">
        <v>36</v>
      </c>
      <c r="H4104" t="s">
        <v>5</v>
      </c>
      <c r="I4104" s="16">
        <f>VLOOKUP(Ventas[[#This Row],[Estado]], Población[#All], 2, 0)</f>
        <v>55980000</v>
      </c>
      <c r="J4104" t="s">
        <v>62</v>
      </c>
      <c r="K4104" t="s">
        <v>73</v>
      </c>
      <c r="L4104">
        <v>1</v>
      </c>
      <c r="M4104" s="2">
        <v>54</v>
      </c>
      <c r="N4104" s="2">
        <v>56</v>
      </c>
      <c r="O4104" s="2">
        <f>Ventas[[#This Row],[Cantidad]]*Ventas[[#This Row],[Costo unitario]]</f>
        <v>54</v>
      </c>
      <c r="P4104" s="2">
        <f>Ventas[[#This Row],[Cantidad]]*Ventas[[#This Row],[Precio unitario]]</f>
        <v>56</v>
      </c>
    </row>
    <row r="4105" spans="2:16" hidden="1" x14ac:dyDescent="0.3">
      <c r="B4105" s="1">
        <v>42306</v>
      </c>
      <c r="C4105">
        <v>2015</v>
      </c>
      <c r="D4105" t="s">
        <v>58</v>
      </c>
      <c r="E4105">
        <v>39</v>
      </c>
      <c r="F4105" t="s">
        <v>89</v>
      </c>
      <c r="G4105" t="s">
        <v>36</v>
      </c>
      <c r="H4105" t="s">
        <v>5</v>
      </c>
      <c r="I4105" s="16">
        <f>VLOOKUP(Ventas[[#This Row],[Estado]], Población[#All], 2, 0)</f>
        <v>55980000</v>
      </c>
      <c r="J4105" t="s">
        <v>61</v>
      </c>
      <c r="K4105" t="s">
        <v>64</v>
      </c>
      <c r="L4105">
        <v>2</v>
      </c>
      <c r="M4105" s="2">
        <v>50</v>
      </c>
      <c r="N4105" s="2">
        <v>59.5</v>
      </c>
      <c r="O4105" s="2">
        <f>Ventas[[#This Row],[Cantidad]]*Ventas[[#This Row],[Costo unitario]]</f>
        <v>100</v>
      </c>
      <c r="P4105" s="2">
        <f>Ventas[[#This Row],[Cantidad]]*Ventas[[#This Row],[Precio unitario]]</f>
        <v>119</v>
      </c>
    </row>
    <row r="4106" spans="2:16" hidden="1" x14ac:dyDescent="0.3">
      <c r="B4106" s="1">
        <v>42306</v>
      </c>
      <c r="C4106">
        <v>2015</v>
      </c>
      <c r="D4106" t="s">
        <v>58</v>
      </c>
      <c r="E4106">
        <v>39</v>
      </c>
      <c r="F4106" t="s">
        <v>89</v>
      </c>
      <c r="G4106" t="s">
        <v>36</v>
      </c>
      <c r="H4106" t="s">
        <v>5</v>
      </c>
      <c r="I4106" s="16">
        <f>VLOOKUP(Ventas[[#This Row],[Estado]], Población[#All], 2, 0)</f>
        <v>55980000</v>
      </c>
      <c r="J4106" t="s">
        <v>62</v>
      </c>
      <c r="K4106" t="s">
        <v>73</v>
      </c>
      <c r="L4106">
        <v>3</v>
      </c>
      <c r="M4106" s="2">
        <v>75</v>
      </c>
      <c r="N4106" s="2">
        <v>76.333332999999996</v>
      </c>
      <c r="O4106" s="2">
        <f>Ventas[[#This Row],[Cantidad]]*Ventas[[#This Row],[Costo unitario]]</f>
        <v>225</v>
      </c>
      <c r="P4106" s="2">
        <f>Ventas[[#This Row],[Cantidad]]*Ventas[[#This Row],[Precio unitario]]</f>
        <v>228.999999</v>
      </c>
    </row>
    <row r="4107" spans="2:16" hidden="1" x14ac:dyDescent="0.3">
      <c r="B4107" s="1">
        <v>42309</v>
      </c>
      <c r="C4107">
        <v>2015</v>
      </c>
      <c r="D4107" t="s">
        <v>59</v>
      </c>
      <c r="E4107">
        <v>39</v>
      </c>
      <c r="F4107" t="s">
        <v>89</v>
      </c>
      <c r="G4107" t="s">
        <v>36</v>
      </c>
      <c r="H4107" t="s">
        <v>5</v>
      </c>
      <c r="I4107" s="16">
        <f>VLOOKUP(Ventas[[#This Row],[Estado]], Población[#All], 2, 0)</f>
        <v>55980000</v>
      </c>
      <c r="J4107" t="s">
        <v>62</v>
      </c>
      <c r="K4107" t="s">
        <v>73</v>
      </c>
      <c r="L4107">
        <v>2</v>
      </c>
      <c r="M4107" s="2">
        <v>54</v>
      </c>
      <c r="N4107" s="2">
        <v>61.5</v>
      </c>
      <c r="O4107" s="2">
        <f>Ventas[[#This Row],[Cantidad]]*Ventas[[#This Row],[Costo unitario]]</f>
        <v>108</v>
      </c>
      <c r="P4107" s="2">
        <f>Ventas[[#This Row],[Cantidad]]*Ventas[[#This Row],[Precio unitario]]</f>
        <v>123</v>
      </c>
    </row>
    <row r="4108" spans="2:16" hidden="1" x14ac:dyDescent="0.3">
      <c r="B4108" s="1">
        <v>42317</v>
      </c>
      <c r="C4108">
        <v>2015</v>
      </c>
      <c r="D4108" t="s">
        <v>59</v>
      </c>
      <c r="E4108">
        <v>39</v>
      </c>
      <c r="F4108" t="s">
        <v>89</v>
      </c>
      <c r="G4108" t="s">
        <v>36</v>
      </c>
      <c r="H4108" t="s">
        <v>5</v>
      </c>
      <c r="I4108" s="16">
        <f>VLOOKUP(Ventas[[#This Row],[Estado]], Población[#All], 2, 0)</f>
        <v>55980000</v>
      </c>
      <c r="J4108" t="s">
        <v>62</v>
      </c>
      <c r="K4108" t="s">
        <v>73</v>
      </c>
      <c r="L4108">
        <v>1</v>
      </c>
      <c r="M4108" s="2">
        <v>252</v>
      </c>
      <c r="N4108" s="2">
        <v>248</v>
      </c>
      <c r="O4108" s="2">
        <f>Ventas[[#This Row],[Cantidad]]*Ventas[[#This Row],[Costo unitario]]</f>
        <v>252</v>
      </c>
      <c r="P4108" s="2">
        <f>Ventas[[#This Row],[Cantidad]]*Ventas[[#This Row],[Precio unitario]]</f>
        <v>248</v>
      </c>
    </row>
    <row r="4109" spans="2:16" hidden="1" x14ac:dyDescent="0.3">
      <c r="B4109" s="1">
        <v>42337</v>
      </c>
      <c r="C4109">
        <v>2015</v>
      </c>
      <c r="D4109" t="s">
        <v>59</v>
      </c>
      <c r="E4109">
        <v>39</v>
      </c>
      <c r="F4109" t="s">
        <v>89</v>
      </c>
      <c r="G4109" t="s">
        <v>36</v>
      </c>
      <c r="H4109" t="s">
        <v>5</v>
      </c>
      <c r="I4109" s="16">
        <f>VLOOKUP(Ventas[[#This Row],[Estado]], Población[#All], 2, 0)</f>
        <v>55980000</v>
      </c>
      <c r="J4109" t="s">
        <v>61</v>
      </c>
      <c r="K4109" t="s">
        <v>64</v>
      </c>
      <c r="L4109">
        <v>2</v>
      </c>
      <c r="M4109" s="2">
        <v>290</v>
      </c>
      <c r="N4109" s="2">
        <v>302.5</v>
      </c>
      <c r="O4109" s="2">
        <f>Ventas[[#This Row],[Cantidad]]*Ventas[[#This Row],[Costo unitario]]</f>
        <v>580</v>
      </c>
      <c r="P4109" s="2">
        <f>Ventas[[#This Row],[Cantidad]]*Ventas[[#This Row],[Precio unitario]]</f>
        <v>605</v>
      </c>
    </row>
    <row r="4110" spans="2:16" hidden="1" x14ac:dyDescent="0.3">
      <c r="B4110" s="1">
        <v>42337</v>
      </c>
      <c r="C4110">
        <v>2015</v>
      </c>
      <c r="D4110" t="s">
        <v>59</v>
      </c>
      <c r="E4110">
        <v>39</v>
      </c>
      <c r="F4110" t="s">
        <v>89</v>
      </c>
      <c r="G4110" t="s">
        <v>36</v>
      </c>
      <c r="H4110" t="s">
        <v>5</v>
      </c>
      <c r="I4110" s="16">
        <f>VLOOKUP(Ventas[[#This Row],[Estado]], Población[#All], 2, 0)</f>
        <v>55980000</v>
      </c>
      <c r="J4110" t="s">
        <v>61</v>
      </c>
      <c r="K4110" t="s">
        <v>64</v>
      </c>
      <c r="L4110">
        <v>3</v>
      </c>
      <c r="M4110" s="2">
        <v>5.33</v>
      </c>
      <c r="N4110" s="2">
        <v>6.3333329999999997</v>
      </c>
      <c r="O4110" s="2">
        <f>Ventas[[#This Row],[Cantidad]]*Ventas[[#This Row],[Costo unitario]]</f>
        <v>15.99</v>
      </c>
      <c r="P4110" s="2">
        <f>Ventas[[#This Row],[Cantidad]]*Ventas[[#This Row],[Precio unitario]]</f>
        <v>18.999998999999999</v>
      </c>
    </row>
    <row r="4111" spans="2:16" hidden="1" x14ac:dyDescent="0.3">
      <c r="B4111" s="1">
        <v>42337</v>
      </c>
      <c r="C4111">
        <v>2015</v>
      </c>
      <c r="D4111" t="s">
        <v>59</v>
      </c>
      <c r="E4111">
        <v>39</v>
      </c>
      <c r="F4111" t="s">
        <v>89</v>
      </c>
      <c r="G4111" t="s">
        <v>36</v>
      </c>
      <c r="H4111" t="s">
        <v>5</v>
      </c>
      <c r="I4111" s="16">
        <f>VLOOKUP(Ventas[[#This Row],[Estado]], Población[#All], 2, 0)</f>
        <v>55980000</v>
      </c>
      <c r="J4111" t="s">
        <v>61</v>
      </c>
      <c r="K4111" t="s">
        <v>64</v>
      </c>
      <c r="L4111">
        <v>3</v>
      </c>
      <c r="M4111" s="2">
        <v>4.67</v>
      </c>
      <c r="N4111" s="2">
        <v>5.3333329999999997</v>
      </c>
      <c r="O4111" s="2">
        <f>Ventas[[#This Row],[Cantidad]]*Ventas[[#This Row],[Costo unitario]]</f>
        <v>14.01</v>
      </c>
      <c r="P4111" s="2">
        <f>Ventas[[#This Row],[Cantidad]]*Ventas[[#This Row],[Precio unitario]]</f>
        <v>15.999998999999999</v>
      </c>
    </row>
    <row r="4112" spans="2:16" hidden="1" x14ac:dyDescent="0.3">
      <c r="B4112" s="1">
        <v>42339</v>
      </c>
      <c r="C4112">
        <v>2015</v>
      </c>
      <c r="D4112" t="s">
        <v>60</v>
      </c>
      <c r="E4112">
        <v>39</v>
      </c>
      <c r="F4112" t="s">
        <v>89</v>
      </c>
      <c r="G4112" t="s">
        <v>36</v>
      </c>
      <c r="H4112" t="s">
        <v>5</v>
      </c>
      <c r="I4112" s="16">
        <f>VLOOKUP(Ventas[[#This Row],[Estado]], Población[#All], 2, 0)</f>
        <v>55980000</v>
      </c>
      <c r="J4112" t="s">
        <v>62</v>
      </c>
      <c r="K4112" t="s">
        <v>70</v>
      </c>
      <c r="L4112">
        <v>2</v>
      </c>
      <c r="M4112" s="2">
        <v>275</v>
      </c>
      <c r="N4112" s="2">
        <v>299.5</v>
      </c>
      <c r="O4112" s="2">
        <f>Ventas[[#This Row],[Cantidad]]*Ventas[[#This Row],[Costo unitario]]</f>
        <v>550</v>
      </c>
      <c r="P4112" s="2">
        <f>Ventas[[#This Row],[Cantidad]]*Ventas[[#This Row],[Precio unitario]]</f>
        <v>599</v>
      </c>
    </row>
    <row r="4113" spans="2:16" hidden="1" x14ac:dyDescent="0.3">
      <c r="B4113" s="1">
        <v>42365</v>
      </c>
      <c r="C4113">
        <v>2015</v>
      </c>
      <c r="D4113" t="s">
        <v>60</v>
      </c>
      <c r="E4113">
        <v>39</v>
      </c>
      <c r="F4113" t="s">
        <v>89</v>
      </c>
      <c r="G4113" t="s">
        <v>36</v>
      </c>
      <c r="H4113" t="s">
        <v>5</v>
      </c>
      <c r="I4113" s="16">
        <f>VLOOKUP(Ventas[[#This Row],[Estado]], Población[#All], 2, 0)</f>
        <v>55980000</v>
      </c>
      <c r="J4113" t="s">
        <v>62</v>
      </c>
      <c r="K4113" t="s">
        <v>73</v>
      </c>
      <c r="L4113">
        <v>1</v>
      </c>
      <c r="M4113" s="2">
        <v>63</v>
      </c>
      <c r="N4113" s="2">
        <v>74</v>
      </c>
      <c r="O4113" s="2">
        <f>Ventas[[#This Row],[Cantidad]]*Ventas[[#This Row],[Costo unitario]]</f>
        <v>63</v>
      </c>
      <c r="P4113" s="2">
        <f>Ventas[[#This Row],[Cantidad]]*Ventas[[#This Row],[Precio unitario]]</f>
        <v>74</v>
      </c>
    </row>
    <row r="4114" spans="2:16" x14ac:dyDescent="0.3">
      <c r="B4114" s="1">
        <v>42470</v>
      </c>
      <c r="C4114">
        <v>2016</v>
      </c>
      <c r="D4114" t="s">
        <v>52</v>
      </c>
      <c r="E4114">
        <v>27</v>
      </c>
      <c r="F4114" t="s">
        <v>90</v>
      </c>
      <c r="G4114" t="s">
        <v>35</v>
      </c>
      <c r="H4114" t="s">
        <v>8</v>
      </c>
      <c r="I4114" s="16">
        <f>VLOOKUP(Ventas[[#This Row],[Estado]], Población[#All], 2, 0)</f>
        <v>1654000</v>
      </c>
      <c r="J4114" t="s">
        <v>61</v>
      </c>
      <c r="K4114" t="s">
        <v>71</v>
      </c>
      <c r="L4114">
        <v>2</v>
      </c>
      <c r="M4114" s="2">
        <v>296.5</v>
      </c>
      <c r="N4114" s="2">
        <v>296.5</v>
      </c>
      <c r="O4114" s="2">
        <f>Ventas[[#This Row],[Cantidad]]*Ventas[[#This Row],[Costo unitario]]</f>
        <v>593</v>
      </c>
      <c r="P4114" s="2">
        <f>Ventas[[#This Row],[Cantidad]]*Ventas[[#This Row],[Precio unitario]]</f>
        <v>593</v>
      </c>
    </row>
    <row r="4115" spans="2:16" x14ac:dyDescent="0.3">
      <c r="B4115" s="1">
        <v>42470</v>
      </c>
      <c r="C4115">
        <v>2016</v>
      </c>
      <c r="D4115" t="s">
        <v>52</v>
      </c>
      <c r="E4115">
        <v>27</v>
      </c>
      <c r="F4115" t="s">
        <v>90</v>
      </c>
      <c r="G4115" t="s">
        <v>35</v>
      </c>
      <c r="H4115" t="s">
        <v>8</v>
      </c>
      <c r="I4115" s="16">
        <f>VLOOKUP(Ventas[[#This Row],[Estado]], Población[#All], 2, 0)</f>
        <v>1654000</v>
      </c>
      <c r="J4115" t="s">
        <v>62</v>
      </c>
      <c r="K4115" t="s">
        <v>79</v>
      </c>
      <c r="L4115">
        <v>1</v>
      </c>
      <c r="M4115" s="2">
        <v>1715</v>
      </c>
      <c r="N4115" s="2">
        <v>1503</v>
      </c>
      <c r="O4115" s="2">
        <f>Ventas[[#This Row],[Cantidad]]*Ventas[[#This Row],[Costo unitario]]</f>
        <v>1715</v>
      </c>
      <c r="P4115" s="2">
        <f>Ventas[[#This Row],[Cantidad]]*Ventas[[#This Row],[Precio unitario]]</f>
        <v>1503</v>
      </c>
    </row>
    <row r="4116" spans="2:16" x14ac:dyDescent="0.3">
      <c r="B4116" s="1">
        <v>42483</v>
      </c>
      <c r="C4116">
        <v>2016</v>
      </c>
      <c r="D4116" t="s">
        <v>52</v>
      </c>
      <c r="E4116">
        <v>27</v>
      </c>
      <c r="F4116" t="s">
        <v>90</v>
      </c>
      <c r="G4116" t="s">
        <v>35</v>
      </c>
      <c r="H4116" t="s">
        <v>4</v>
      </c>
      <c r="I4116" s="16">
        <f>VLOOKUP(Ventas[[#This Row],[Estado]], Población[#All], 2, 0)</f>
        <v>1437000</v>
      </c>
      <c r="J4116" t="s">
        <v>63</v>
      </c>
      <c r="K4116" t="s">
        <v>67</v>
      </c>
      <c r="L4116">
        <v>3</v>
      </c>
      <c r="M4116" s="2">
        <v>765</v>
      </c>
      <c r="N4116" s="2">
        <v>1084</v>
      </c>
      <c r="O4116" s="2">
        <f>Ventas[[#This Row],[Cantidad]]*Ventas[[#This Row],[Costo unitario]]</f>
        <v>2295</v>
      </c>
      <c r="P4116" s="2">
        <f>Ventas[[#This Row],[Cantidad]]*Ventas[[#This Row],[Precio unitario]]</f>
        <v>3252</v>
      </c>
    </row>
    <row r="4117" spans="2:16" x14ac:dyDescent="0.3">
      <c r="B4117" s="1">
        <v>42483</v>
      </c>
      <c r="C4117">
        <v>2016</v>
      </c>
      <c r="D4117" t="s">
        <v>52</v>
      </c>
      <c r="E4117">
        <v>27</v>
      </c>
      <c r="F4117" t="s">
        <v>90</v>
      </c>
      <c r="G4117" t="s">
        <v>35</v>
      </c>
      <c r="H4117" t="s">
        <v>4</v>
      </c>
      <c r="I4117" s="16">
        <f>VLOOKUP(Ventas[[#This Row],[Estado]], Población[#All], 2, 0)</f>
        <v>1437000</v>
      </c>
      <c r="J4117" t="s">
        <v>61</v>
      </c>
      <c r="K4117" t="s">
        <v>78</v>
      </c>
      <c r="L4117">
        <v>2</v>
      </c>
      <c r="M4117" s="2">
        <v>25</v>
      </c>
      <c r="N4117" s="2">
        <v>42</v>
      </c>
      <c r="O4117" s="2">
        <f>Ventas[[#This Row],[Cantidad]]*Ventas[[#This Row],[Costo unitario]]</f>
        <v>50</v>
      </c>
      <c r="P4117" s="2">
        <f>Ventas[[#This Row],[Cantidad]]*Ventas[[#This Row],[Precio unitario]]</f>
        <v>84</v>
      </c>
    </row>
    <row r="4118" spans="2:16" x14ac:dyDescent="0.3">
      <c r="B4118" s="1">
        <v>42483</v>
      </c>
      <c r="C4118">
        <v>2016</v>
      </c>
      <c r="D4118" t="s">
        <v>52</v>
      </c>
      <c r="E4118">
        <v>27</v>
      </c>
      <c r="F4118" t="s">
        <v>90</v>
      </c>
      <c r="G4118" t="s">
        <v>35</v>
      </c>
      <c r="H4118" t="s">
        <v>4</v>
      </c>
      <c r="I4118" s="16">
        <f>VLOOKUP(Ventas[[#This Row],[Estado]], Población[#All], 2, 0)</f>
        <v>1437000</v>
      </c>
      <c r="J4118" t="s">
        <v>61</v>
      </c>
      <c r="K4118" t="s">
        <v>66</v>
      </c>
      <c r="L4118">
        <v>1</v>
      </c>
      <c r="M4118" s="2">
        <v>210</v>
      </c>
      <c r="N4118" s="2">
        <v>239</v>
      </c>
      <c r="O4118" s="2">
        <f>Ventas[[#This Row],[Cantidad]]*Ventas[[#This Row],[Costo unitario]]</f>
        <v>210</v>
      </c>
      <c r="P4118" s="2">
        <f>Ventas[[#This Row],[Cantidad]]*Ventas[[#This Row],[Precio unitario]]</f>
        <v>239</v>
      </c>
    </row>
    <row r="4119" spans="2:16" x14ac:dyDescent="0.3">
      <c r="B4119" s="1">
        <v>42518</v>
      </c>
      <c r="C4119">
        <v>2016</v>
      </c>
      <c r="D4119" t="s">
        <v>53</v>
      </c>
      <c r="E4119">
        <v>27</v>
      </c>
      <c r="F4119" t="s">
        <v>90</v>
      </c>
      <c r="G4119" t="s">
        <v>35</v>
      </c>
      <c r="H4119" t="s">
        <v>4</v>
      </c>
      <c r="I4119" s="16">
        <f>VLOOKUP(Ventas[[#This Row],[Estado]], Población[#All], 2, 0)</f>
        <v>1437000</v>
      </c>
      <c r="J4119" t="s">
        <v>63</v>
      </c>
      <c r="K4119" t="s">
        <v>67</v>
      </c>
      <c r="L4119">
        <v>3</v>
      </c>
      <c r="M4119" s="2">
        <v>773.33</v>
      </c>
      <c r="N4119" s="2">
        <v>745</v>
      </c>
      <c r="O4119" s="2">
        <f>Ventas[[#This Row],[Cantidad]]*Ventas[[#This Row],[Costo unitario]]</f>
        <v>2319.9900000000002</v>
      </c>
      <c r="P4119" s="2">
        <f>Ventas[[#This Row],[Cantidad]]*Ventas[[#This Row],[Precio unitario]]</f>
        <v>2235</v>
      </c>
    </row>
    <row r="4120" spans="2:16" x14ac:dyDescent="0.3">
      <c r="B4120" s="1">
        <v>42518</v>
      </c>
      <c r="C4120">
        <v>2016</v>
      </c>
      <c r="D4120" t="s">
        <v>53</v>
      </c>
      <c r="E4120">
        <v>27</v>
      </c>
      <c r="F4120" t="s">
        <v>90</v>
      </c>
      <c r="G4120" t="s">
        <v>35</v>
      </c>
      <c r="H4120" t="s">
        <v>4</v>
      </c>
      <c r="I4120" s="16">
        <f>VLOOKUP(Ventas[[#This Row],[Estado]], Población[#All], 2, 0)</f>
        <v>1437000</v>
      </c>
      <c r="J4120" t="s">
        <v>61</v>
      </c>
      <c r="K4120" t="s">
        <v>66</v>
      </c>
      <c r="L4120">
        <v>2</v>
      </c>
      <c r="M4120" s="2">
        <v>87.5</v>
      </c>
      <c r="N4120" s="2">
        <v>149.5</v>
      </c>
      <c r="O4120" s="2">
        <f>Ventas[[#This Row],[Cantidad]]*Ventas[[#This Row],[Costo unitario]]</f>
        <v>175</v>
      </c>
      <c r="P4120" s="2">
        <f>Ventas[[#This Row],[Cantidad]]*Ventas[[#This Row],[Precio unitario]]</f>
        <v>299</v>
      </c>
    </row>
    <row r="4121" spans="2:16" x14ac:dyDescent="0.3">
      <c r="B4121" s="1">
        <v>42546</v>
      </c>
      <c r="C4121">
        <v>2016</v>
      </c>
      <c r="D4121" t="s">
        <v>54</v>
      </c>
      <c r="E4121">
        <v>27</v>
      </c>
      <c r="F4121" t="s">
        <v>90</v>
      </c>
      <c r="G4121" t="s">
        <v>35</v>
      </c>
      <c r="H4121" t="s">
        <v>4</v>
      </c>
      <c r="I4121" s="16">
        <f>VLOOKUP(Ventas[[#This Row],[Estado]], Población[#All], 2, 0)</f>
        <v>1437000</v>
      </c>
      <c r="J4121" t="s">
        <v>63</v>
      </c>
      <c r="K4121" t="s">
        <v>77</v>
      </c>
      <c r="L4121">
        <v>3</v>
      </c>
      <c r="M4121" s="2">
        <v>180</v>
      </c>
      <c r="N4121" s="2">
        <v>134</v>
      </c>
      <c r="O4121" s="2">
        <f>Ventas[[#This Row],[Cantidad]]*Ventas[[#This Row],[Costo unitario]]</f>
        <v>540</v>
      </c>
      <c r="P4121" s="2">
        <f>Ventas[[#This Row],[Cantidad]]*Ventas[[#This Row],[Precio unitario]]</f>
        <v>402</v>
      </c>
    </row>
    <row r="4122" spans="2:16" x14ac:dyDescent="0.3">
      <c r="B4122" s="1">
        <v>42546</v>
      </c>
      <c r="C4122">
        <v>2016</v>
      </c>
      <c r="D4122" t="s">
        <v>54</v>
      </c>
      <c r="E4122">
        <v>27</v>
      </c>
      <c r="F4122" t="s">
        <v>90</v>
      </c>
      <c r="G4122" t="s">
        <v>35</v>
      </c>
      <c r="H4122" t="s">
        <v>4</v>
      </c>
      <c r="I4122" s="16">
        <f>VLOOKUP(Ventas[[#This Row],[Estado]], Población[#All], 2, 0)</f>
        <v>1437000</v>
      </c>
      <c r="J4122" t="s">
        <v>61</v>
      </c>
      <c r="K4122" t="s">
        <v>78</v>
      </c>
      <c r="L4122">
        <v>2</v>
      </c>
      <c r="M4122" s="2">
        <v>72</v>
      </c>
      <c r="N4122" s="2">
        <v>85.5</v>
      </c>
      <c r="O4122" s="2">
        <f>Ventas[[#This Row],[Cantidad]]*Ventas[[#This Row],[Costo unitario]]</f>
        <v>144</v>
      </c>
      <c r="P4122" s="2">
        <f>Ventas[[#This Row],[Cantidad]]*Ventas[[#This Row],[Precio unitario]]</f>
        <v>171</v>
      </c>
    </row>
    <row r="4123" spans="2:16" x14ac:dyDescent="0.3">
      <c r="B4123" s="1">
        <v>42546</v>
      </c>
      <c r="C4123">
        <v>2016</v>
      </c>
      <c r="D4123" t="s">
        <v>54</v>
      </c>
      <c r="E4123">
        <v>27</v>
      </c>
      <c r="F4123" t="s">
        <v>90</v>
      </c>
      <c r="G4123" t="s">
        <v>35</v>
      </c>
      <c r="H4123" t="s">
        <v>4</v>
      </c>
      <c r="I4123" s="16">
        <f>VLOOKUP(Ventas[[#This Row],[Estado]], Población[#All], 2, 0)</f>
        <v>1437000</v>
      </c>
      <c r="J4123" t="s">
        <v>61</v>
      </c>
      <c r="K4123" t="s">
        <v>78</v>
      </c>
      <c r="L4123">
        <v>3</v>
      </c>
      <c r="M4123" s="2">
        <v>50</v>
      </c>
      <c r="N4123" s="2">
        <v>86.333332999999996</v>
      </c>
      <c r="O4123" s="2">
        <f>Ventas[[#This Row],[Cantidad]]*Ventas[[#This Row],[Costo unitario]]</f>
        <v>150</v>
      </c>
      <c r="P4123" s="2">
        <f>Ventas[[#This Row],[Cantidad]]*Ventas[[#This Row],[Precio unitario]]</f>
        <v>258.999999</v>
      </c>
    </row>
    <row r="4124" spans="2:16" x14ac:dyDescent="0.3">
      <c r="B4124" s="1">
        <v>42546</v>
      </c>
      <c r="C4124">
        <v>2016</v>
      </c>
      <c r="D4124" t="s">
        <v>54</v>
      </c>
      <c r="E4124">
        <v>27</v>
      </c>
      <c r="F4124" t="s">
        <v>90</v>
      </c>
      <c r="G4124" t="s">
        <v>35</v>
      </c>
      <c r="H4124" t="s">
        <v>4</v>
      </c>
      <c r="I4124" s="16">
        <f>VLOOKUP(Ventas[[#This Row],[Estado]], Población[#All], 2, 0)</f>
        <v>1437000</v>
      </c>
      <c r="J4124" t="s">
        <v>61</v>
      </c>
      <c r="K4124" t="s">
        <v>66</v>
      </c>
      <c r="L4124">
        <v>3</v>
      </c>
      <c r="M4124" s="2">
        <v>245</v>
      </c>
      <c r="N4124" s="2">
        <v>380.33333299999998</v>
      </c>
      <c r="O4124" s="2">
        <f>Ventas[[#This Row],[Cantidad]]*Ventas[[#This Row],[Costo unitario]]</f>
        <v>735</v>
      </c>
      <c r="P4124" s="2">
        <f>Ventas[[#This Row],[Cantidad]]*Ventas[[#This Row],[Precio unitario]]</f>
        <v>1140.9999989999999</v>
      </c>
    </row>
    <row r="4125" spans="2:16" hidden="1" x14ac:dyDescent="0.3">
      <c r="B4125" s="1">
        <v>42262</v>
      </c>
      <c r="C4125">
        <v>2015</v>
      </c>
      <c r="D4125" t="s">
        <v>57</v>
      </c>
      <c r="E4125">
        <v>27</v>
      </c>
      <c r="F4125" t="s">
        <v>90</v>
      </c>
      <c r="G4125" t="s">
        <v>35</v>
      </c>
      <c r="H4125" t="s">
        <v>4</v>
      </c>
      <c r="I4125" s="16">
        <f>VLOOKUP(Ventas[[#This Row],[Estado]], Población[#All], 2, 0)</f>
        <v>1437000</v>
      </c>
      <c r="J4125" t="s">
        <v>61</v>
      </c>
      <c r="K4125" t="s">
        <v>78</v>
      </c>
      <c r="L4125">
        <v>1</v>
      </c>
      <c r="M4125" s="2">
        <v>99</v>
      </c>
      <c r="N4125" s="2">
        <v>110</v>
      </c>
      <c r="O4125" s="2">
        <f>Ventas[[#This Row],[Cantidad]]*Ventas[[#This Row],[Costo unitario]]</f>
        <v>99</v>
      </c>
      <c r="P4125" s="2">
        <f>Ventas[[#This Row],[Cantidad]]*Ventas[[#This Row],[Precio unitario]]</f>
        <v>110</v>
      </c>
    </row>
    <row r="4126" spans="2:16" hidden="1" x14ac:dyDescent="0.3">
      <c r="B4126" s="1">
        <v>42262</v>
      </c>
      <c r="C4126">
        <v>2015</v>
      </c>
      <c r="D4126" t="s">
        <v>57</v>
      </c>
      <c r="E4126">
        <v>27</v>
      </c>
      <c r="F4126" t="s">
        <v>90</v>
      </c>
      <c r="G4126" t="s">
        <v>35</v>
      </c>
      <c r="H4126" t="s">
        <v>4</v>
      </c>
      <c r="I4126" s="16">
        <f>VLOOKUP(Ventas[[#This Row],[Estado]], Población[#All], 2, 0)</f>
        <v>1437000</v>
      </c>
      <c r="J4126" t="s">
        <v>61</v>
      </c>
      <c r="K4126" t="s">
        <v>78</v>
      </c>
      <c r="L4126">
        <v>1</v>
      </c>
      <c r="M4126" s="2">
        <v>55</v>
      </c>
      <c r="N4126" s="2">
        <v>73</v>
      </c>
      <c r="O4126" s="2">
        <f>Ventas[[#This Row],[Cantidad]]*Ventas[[#This Row],[Costo unitario]]</f>
        <v>55</v>
      </c>
      <c r="P4126" s="2">
        <f>Ventas[[#This Row],[Cantidad]]*Ventas[[#This Row],[Precio unitario]]</f>
        <v>73</v>
      </c>
    </row>
    <row r="4127" spans="2:16" x14ac:dyDescent="0.3">
      <c r="B4127" s="1">
        <v>42388</v>
      </c>
      <c r="C4127">
        <v>2016</v>
      </c>
      <c r="D4127" t="s">
        <v>49</v>
      </c>
      <c r="E4127">
        <v>28</v>
      </c>
      <c r="F4127" t="s">
        <v>90</v>
      </c>
      <c r="G4127" t="s">
        <v>37</v>
      </c>
      <c r="H4127" t="s">
        <v>10</v>
      </c>
      <c r="I4127" s="16">
        <f>VLOOKUP(Ventas[[#This Row],[Estado]], Población[#All], 2, 0)</f>
        <v>17930000</v>
      </c>
      <c r="J4127" t="s">
        <v>62</v>
      </c>
      <c r="K4127" t="s">
        <v>65</v>
      </c>
      <c r="L4127">
        <v>2</v>
      </c>
      <c r="M4127" s="2">
        <v>269.5</v>
      </c>
      <c r="N4127" s="2">
        <v>358</v>
      </c>
      <c r="O4127" s="2">
        <f>Ventas[[#This Row],[Cantidad]]*Ventas[[#This Row],[Costo unitario]]</f>
        <v>539</v>
      </c>
      <c r="P4127" s="2">
        <f>Ventas[[#This Row],[Cantidad]]*Ventas[[#This Row],[Precio unitario]]</f>
        <v>716</v>
      </c>
    </row>
    <row r="4128" spans="2:16" x14ac:dyDescent="0.3">
      <c r="B4128" s="1">
        <v>42425</v>
      </c>
      <c r="C4128">
        <v>2016</v>
      </c>
      <c r="D4128" t="s">
        <v>50</v>
      </c>
      <c r="E4128">
        <v>28</v>
      </c>
      <c r="F4128" t="s">
        <v>90</v>
      </c>
      <c r="G4128" t="s">
        <v>37</v>
      </c>
      <c r="H4128" t="s">
        <v>10</v>
      </c>
      <c r="I4128" s="16">
        <f>VLOOKUP(Ventas[[#This Row],[Estado]], Población[#All], 2, 0)</f>
        <v>17930000</v>
      </c>
      <c r="J4128" t="s">
        <v>62</v>
      </c>
      <c r="K4128" t="s">
        <v>65</v>
      </c>
      <c r="L4128">
        <v>1</v>
      </c>
      <c r="M4128" s="2">
        <v>196</v>
      </c>
      <c r="N4128" s="2">
        <v>263</v>
      </c>
      <c r="O4128" s="2">
        <f>Ventas[[#This Row],[Cantidad]]*Ventas[[#This Row],[Costo unitario]]</f>
        <v>196</v>
      </c>
      <c r="P4128" s="2">
        <f>Ventas[[#This Row],[Cantidad]]*Ventas[[#This Row],[Precio unitario]]</f>
        <v>263</v>
      </c>
    </row>
    <row r="4129" spans="2:16" x14ac:dyDescent="0.3">
      <c r="B4129" s="1">
        <v>42482</v>
      </c>
      <c r="C4129">
        <v>2016</v>
      </c>
      <c r="D4129" t="s">
        <v>52</v>
      </c>
      <c r="E4129">
        <v>28</v>
      </c>
      <c r="F4129" t="s">
        <v>89</v>
      </c>
      <c r="G4129" t="s">
        <v>35</v>
      </c>
      <c r="H4129" t="s">
        <v>17</v>
      </c>
      <c r="I4129" s="16">
        <f>VLOOKUP(Ventas[[#This Row],[Estado]], Población[#All], 2, 0)</f>
        <v>1422000</v>
      </c>
      <c r="J4129" t="s">
        <v>61</v>
      </c>
      <c r="K4129" t="s">
        <v>78</v>
      </c>
      <c r="L4129">
        <v>2</v>
      </c>
      <c r="M4129" s="2">
        <v>31.5</v>
      </c>
      <c r="N4129" s="2">
        <v>49</v>
      </c>
      <c r="O4129" s="2">
        <f>Ventas[[#This Row],[Cantidad]]*Ventas[[#This Row],[Costo unitario]]</f>
        <v>63</v>
      </c>
      <c r="P4129" s="2">
        <f>Ventas[[#This Row],[Cantidad]]*Ventas[[#This Row],[Precio unitario]]</f>
        <v>98</v>
      </c>
    </row>
    <row r="4130" spans="2:16" x14ac:dyDescent="0.3">
      <c r="B4130" s="1">
        <v>42482</v>
      </c>
      <c r="C4130">
        <v>2016</v>
      </c>
      <c r="D4130" t="s">
        <v>52</v>
      </c>
      <c r="E4130">
        <v>28</v>
      </c>
      <c r="F4130" t="s">
        <v>89</v>
      </c>
      <c r="G4130" t="s">
        <v>35</v>
      </c>
      <c r="H4130" t="s">
        <v>17</v>
      </c>
      <c r="I4130" s="16">
        <f>VLOOKUP(Ventas[[#This Row],[Estado]], Población[#All], 2, 0)</f>
        <v>1422000</v>
      </c>
      <c r="J4130" t="s">
        <v>61</v>
      </c>
      <c r="K4130" t="s">
        <v>78</v>
      </c>
      <c r="L4130">
        <v>2</v>
      </c>
      <c r="M4130" s="2">
        <v>37.5</v>
      </c>
      <c r="N4130" s="2">
        <v>48</v>
      </c>
      <c r="O4130" s="2">
        <f>Ventas[[#This Row],[Cantidad]]*Ventas[[#This Row],[Costo unitario]]</f>
        <v>75</v>
      </c>
      <c r="P4130" s="2">
        <f>Ventas[[#This Row],[Cantidad]]*Ventas[[#This Row],[Precio unitario]]</f>
        <v>96</v>
      </c>
    </row>
    <row r="4131" spans="2:16" x14ac:dyDescent="0.3">
      <c r="B4131" s="1">
        <v>42507</v>
      </c>
      <c r="C4131">
        <v>2016</v>
      </c>
      <c r="D4131" t="s">
        <v>53</v>
      </c>
      <c r="E4131">
        <v>28</v>
      </c>
      <c r="F4131" t="s">
        <v>89</v>
      </c>
      <c r="G4131" t="s">
        <v>35</v>
      </c>
      <c r="H4131" t="s">
        <v>17</v>
      </c>
      <c r="I4131" s="16">
        <f>VLOOKUP(Ventas[[#This Row],[Estado]], Población[#All], 2, 0)</f>
        <v>1422000</v>
      </c>
      <c r="J4131" t="s">
        <v>61</v>
      </c>
      <c r="K4131" t="s">
        <v>78</v>
      </c>
      <c r="L4131">
        <v>1</v>
      </c>
      <c r="M4131" s="2">
        <v>220</v>
      </c>
      <c r="N4131" s="2">
        <v>268</v>
      </c>
      <c r="O4131" s="2">
        <f>Ventas[[#This Row],[Cantidad]]*Ventas[[#This Row],[Costo unitario]]</f>
        <v>220</v>
      </c>
      <c r="P4131" s="2">
        <f>Ventas[[#This Row],[Cantidad]]*Ventas[[#This Row],[Precio unitario]]</f>
        <v>268</v>
      </c>
    </row>
    <row r="4132" spans="2:16" x14ac:dyDescent="0.3">
      <c r="B4132" s="1">
        <v>42507</v>
      </c>
      <c r="C4132">
        <v>2016</v>
      </c>
      <c r="D4132" t="s">
        <v>53</v>
      </c>
      <c r="E4132">
        <v>28</v>
      </c>
      <c r="F4132" t="s">
        <v>89</v>
      </c>
      <c r="G4132" t="s">
        <v>35</v>
      </c>
      <c r="H4132" t="s">
        <v>17</v>
      </c>
      <c r="I4132" s="16">
        <f>VLOOKUP(Ventas[[#This Row],[Estado]], Población[#All], 2, 0)</f>
        <v>1422000</v>
      </c>
      <c r="J4132" t="s">
        <v>61</v>
      </c>
      <c r="K4132" t="s">
        <v>78</v>
      </c>
      <c r="L4132">
        <v>1</v>
      </c>
      <c r="M4132" s="2">
        <v>110</v>
      </c>
      <c r="N4132" s="2">
        <v>114</v>
      </c>
      <c r="O4132" s="2">
        <f>Ventas[[#This Row],[Cantidad]]*Ventas[[#This Row],[Costo unitario]]</f>
        <v>110</v>
      </c>
      <c r="P4132" s="2">
        <f>Ventas[[#This Row],[Cantidad]]*Ventas[[#This Row],[Precio unitario]]</f>
        <v>114</v>
      </c>
    </row>
    <row r="4133" spans="2:16" x14ac:dyDescent="0.3">
      <c r="B4133" s="1">
        <v>42511</v>
      </c>
      <c r="C4133">
        <v>2016</v>
      </c>
      <c r="D4133" t="s">
        <v>53</v>
      </c>
      <c r="E4133">
        <v>28</v>
      </c>
      <c r="F4133" t="s">
        <v>89</v>
      </c>
      <c r="G4133" t="s">
        <v>35</v>
      </c>
      <c r="H4133" t="s">
        <v>17</v>
      </c>
      <c r="I4133" s="16">
        <f>VLOOKUP(Ventas[[#This Row],[Estado]], Población[#All], 2, 0)</f>
        <v>1422000</v>
      </c>
      <c r="J4133" t="s">
        <v>61</v>
      </c>
      <c r="K4133" t="s">
        <v>78</v>
      </c>
      <c r="L4133">
        <v>1</v>
      </c>
      <c r="M4133" s="2">
        <v>81</v>
      </c>
      <c r="N4133" s="2">
        <v>136</v>
      </c>
      <c r="O4133" s="2">
        <f>Ventas[[#This Row],[Cantidad]]*Ventas[[#This Row],[Costo unitario]]</f>
        <v>81</v>
      </c>
      <c r="P4133" s="2">
        <f>Ventas[[#This Row],[Cantidad]]*Ventas[[#This Row],[Precio unitario]]</f>
        <v>136</v>
      </c>
    </row>
    <row r="4134" spans="2:16" x14ac:dyDescent="0.3">
      <c r="B4134" s="1">
        <v>42511</v>
      </c>
      <c r="C4134">
        <v>2016</v>
      </c>
      <c r="D4134" t="s">
        <v>53</v>
      </c>
      <c r="E4134">
        <v>28</v>
      </c>
      <c r="F4134" t="s">
        <v>89</v>
      </c>
      <c r="G4134" t="s">
        <v>35</v>
      </c>
      <c r="H4134" t="s">
        <v>17</v>
      </c>
      <c r="I4134" s="16">
        <f>VLOOKUP(Ventas[[#This Row],[Estado]], Población[#All], 2, 0)</f>
        <v>1422000</v>
      </c>
      <c r="J4134" t="s">
        <v>61</v>
      </c>
      <c r="K4134" t="s">
        <v>78</v>
      </c>
      <c r="L4134">
        <v>3</v>
      </c>
      <c r="M4134" s="2">
        <v>5</v>
      </c>
      <c r="N4134" s="2">
        <v>5.3333329999999997</v>
      </c>
      <c r="O4134" s="2">
        <f>Ventas[[#This Row],[Cantidad]]*Ventas[[#This Row],[Costo unitario]]</f>
        <v>15</v>
      </c>
      <c r="P4134" s="2">
        <f>Ventas[[#This Row],[Cantidad]]*Ventas[[#This Row],[Precio unitario]]</f>
        <v>15.999998999999999</v>
      </c>
    </row>
    <row r="4135" spans="2:16" x14ac:dyDescent="0.3">
      <c r="B4135" s="1">
        <v>42406</v>
      </c>
      <c r="C4135">
        <v>2016</v>
      </c>
      <c r="D4135" t="s">
        <v>50</v>
      </c>
      <c r="E4135">
        <v>28</v>
      </c>
      <c r="F4135" t="s">
        <v>89</v>
      </c>
      <c r="G4135" t="s">
        <v>36</v>
      </c>
      <c r="H4135" t="s">
        <v>5</v>
      </c>
      <c r="I4135" s="16">
        <f>VLOOKUP(Ventas[[#This Row],[Estado]], Población[#All], 2, 0)</f>
        <v>55980000</v>
      </c>
      <c r="J4135" t="s">
        <v>63</v>
      </c>
      <c r="K4135" t="s">
        <v>74</v>
      </c>
      <c r="L4135">
        <v>2</v>
      </c>
      <c r="M4135" s="2">
        <v>371</v>
      </c>
      <c r="N4135" s="2">
        <v>396.5</v>
      </c>
      <c r="O4135" s="2">
        <f>Ventas[[#This Row],[Cantidad]]*Ventas[[#This Row],[Costo unitario]]</f>
        <v>742</v>
      </c>
      <c r="P4135" s="2">
        <f>Ventas[[#This Row],[Cantidad]]*Ventas[[#This Row],[Precio unitario]]</f>
        <v>793</v>
      </c>
    </row>
    <row r="4136" spans="2:16" x14ac:dyDescent="0.3">
      <c r="B4136" s="1">
        <v>42441</v>
      </c>
      <c r="C4136">
        <v>2016</v>
      </c>
      <c r="D4136" t="s">
        <v>51</v>
      </c>
      <c r="E4136">
        <v>28</v>
      </c>
      <c r="F4136" t="s">
        <v>89</v>
      </c>
      <c r="G4136" t="s">
        <v>36</v>
      </c>
      <c r="H4136" t="s">
        <v>5</v>
      </c>
      <c r="I4136" s="16">
        <f>VLOOKUP(Ventas[[#This Row],[Estado]], Población[#All], 2, 0)</f>
        <v>55980000</v>
      </c>
      <c r="J4136" t="s">
        <v>63</v>
      </c>
      <c r="K4136" t="s">
        <v>74</v>
      </c>
      <c r="L4136">
        <v>1</v>
      </c>
      <c r="M4136" s="2">
        <v>2384</v>
      </c>
      <c r="N4136" s="2">
        <v>2516</v>
      </c>
      <c r="O4136" s="2">
        <f>Ventas[[#This Row],[Cantidad]]*Ventas[[#This Row],[Costo unitario]]</f>
        <v>2384</v>
      </c>
      <c r="P4136" s="2">
        <f>Ventas[[#This Row],[Cantidad]]*Ventas[[#This Row],[Precio unitario]]</f>
        <v>2516</v>
      </c>
    </row>
    <row r="4137" spans="2:16" x14ac:dyDescent="0.3">
      <c r="B4137" s="1">
        <v>42470</v>
      </c>
      <c r="C4137">
        <v>2016</v>
      </c>
      <c r="D4137" t="s">
        <v>52</v>
      </c>
      <c r="E4137">
        <v>28</v>
      </c>
      <c r="F4137" t="s">
        <v>89</v>
      </c>
      <c r="G4137" t="s">
        <v>36</v>
      </c>
      <c r="H4137" t="s">
        <v>5</v>
      </c>
      <c r="I4137" s="16">
        <f>VLOOKUP(Ventas[[#This Row],[Estado]], Población[#All], 2, 0)</f>
        <v>55980000</v>
      </c>
      <c r="J4137" t="s">
        <v>63</v>
      </c>
      <c r="K4137" t="s">
        <v>74</v>
      </c>
      <c r="L4137">
        <v>3</v>
      </c>
      <c r="M4137" s="2">
        <v>247.33</v>
      </c>
      <c r="N4137" s="2">
        <v>255.66666699999999</v>
      </c>
      <c r="O4137" s="2">
        <f>Ventas[[#This Row],[Cantidad]]*Ventas[[#This Row],[Costo unitario]]</f>
        <v>741.99</v>
      </c>
      <c r="P4137" s="2">
        <f>Ventas[[#This Row],[Cantidad]]*Ventas[[#This Row],[Precio unitario]]</f>
        <v>767.000001</v>
      </c>
    </row>
    <row r="4138" spans="2:16" x14ac:dyDescent="0.3">
      <c r="B4138" s="1">
        <v>42495</v>
      </c>
      <c r="C4138">
        <v>2016</v>
      </c>
      <c r="D4138" t="s">
        <v>53</v>
      </c>
      <c r="E4138">
        <v>28</v>
      </c>
      <c r="F4138" t="s">
        <v>89</v>
      </c>
      <c r="G4138" t="s">
        <v>36</v>
      </c>
      <c r="H4138" t="s">
        <v>5</v>
      </c>
      <c r="I4138" s="16">
        <f>VLOOKUP(Ventas[[#This Row],[Estado]], Población[#All], 2, 0)</f>
        <v>55980000</v>
      </c>
      <c r="J4138" t="s">
        <v>63</v>
      </c>
      <c r="K4138" t="s">
        <v>74</v>
      </c>
      <c r="L4138">
        <v>1</v>
      </c>
      <c r="M4138" s="2">
        <v>1215</v>
      </c>
      <c r="N4138" s="2">
        <v>1361</v>
      </c>
      <c r="O4138" s="2">
        <f>Ventas[[#This Row],[Cantidad]]*Ventas[[#This Row],[Costo unitario]]</f>
        <v>1215</v>
      </c>
      <c r="P4138" s="2">
        <f>Ventas[[#This Row],[Cantidad]]*Ventas[[#This Row],[Precio unitario]]</f>
        <v>1361</v>
      </c>
    </row>
    <row r="4139" spans="2:16" x14ac:dyDescent="0.3">
      <c r="B4139" s="1">
        <v>42511</v>
      </c>
      <c r="C4139">
        <v>2016</v>
      </c>
      <c r="D4139" t="s">
        <v>53</v>
      </c>
      <c r="E4139">
        <v>28</v>
      </c>
      <c r="F4139" t="s">
        <v>89</v>
      </c>
      <c r="G4139" t="s">
        <v>36</v>
      </c>
      <c r="H4139" t="s">
        <v>5</v>
      </c>
      <c r="I4139" s="16">
        <f>VLOOKUP(Ventas[[#This Row],[Estado]], Población[#All], 2, 0)</f>
        <v>55980000</v>
      </c>
      <c r="J4139" t="s">
        <v>63</v>
      </c>
      <c r="K4139" t="s">
        <v>74</v>
      </c>
      <c r="L4139">
        <v>3</v>
      </c>
      <c r="M4139" s="2">
        <v>405</v>
      </c>
      <c r="N4139" s="2">
        <v>433.66666700000002</v>
      </c>
      <c r="O4139" s="2">
        <f>Ventas[[#This Row],[Cantidad]]*Ventas[[#This Row],[Costo unitario]]</f>
        <v>1215</v>
      </c>
      <c r="P4139" s="2">
        <f>Ventas[[#This Row],[Cantidad]]*Ventas[[#This Row],[Precio unitario]]</f>
        <v>1301.0000010000001</v>
      </c>
    </row>
    <row r="4140" spans="2:16" hidden="1" x14ac:dyDescent="0.3">
      <c r="B4140" s="1">
        <v>42232</v>
      </c>
      <c r="C4140">
        <v>2015</v>
      </c>
      <c r="D4140" t="s">
        <v>56</v>
      </c>
      <c r="E4140">
        <v>28</v>
      </c>
      <c r="F4140" t="s">
        <v>89</v>
      </c>
      <c r="G4140" t="s">
        <v>36</v>
      </c>
      <c r="H4140" t="s">
        <v>5</v>
      </c>
      <c r="I4140" s="16">
        <f>VLOOKUP(Ventas[[#This Row],[Estado]], Población[#All], 2, 0)</f>
        <v>55980000</v>
      </c>
      <c r="J4140" t="s">
        <v>63</v>
      </c>
      <c r="K4140" t="s">
        <v>74</v>
      </c>
      <c r="L4140">
        <v>1</v>
      </c>
      <c r="M4140" s="2">
        <v>1215</v>
      </c>
      <c r="N4140" s="2">
        <v>1136</v>
      </c>
      <c r="O4140" s="2">
        <f>Ventas[[#This Row],[Cantidad]]*Ventas[[#This Row],[Costo unitario]]</f>
        <v>1215</v>
      </c>
      <c r="P4140" s="2">
        <f>Ventas[[#This Row],[Cantidad]]*Ventas[[#This Row],[Precio unitario]]</f>
        <v>1136</v>
      </c>
    </row>
    <row r="4141" spans="2:16" hidden="1" x14ac:dyDescent="0.3">
      <c r="B4141" s="1">
        <v>42257</v>
      </c>
      <c r="C4141">
        <v>2015</v>
      </c>
      <c r="D4141" t="s">
        <v>57</v>
      </c>
      <c r="E4141">
        <v>28</v>
      </c>
      <c r="F4141" t="s">
        <v>89</v>
      </c>
      <c r="G4141" t="s">
        <v>36</v>
      </c>
      <c r="H4141" t="s">
        <v>5</v>
      </c>
      <c r="I4141" s="16">
        <f>VLOOKUP(Ventas[[#This Row],[Estado]], Población[#All], 2, 0)</f>
        <v>55980000</v>
      </c>
      <c r="J4141" t="s">
        <v>63</v>
      </c>
      <c r="K4141" t="s">
        <v>74</v>
      </c>
      <c r="L4141">
        <v>1</v>
      </c>
      <c r="M4141" s="2">
        <v>1215</v>
      </c>
      <c r="N4141" s="2">
        <v>1090</v>
      </c>
      <c r="O4141" s="2">
        <f>Ventas[[#This Row],[Cantidad]]*Ventas[[#This Row],[Costo unitario]]</f>
        <v>1215</v>
      </c>
      <c r="P4141" s="2">
        <f>Ventas[[#This Row],[Cantidad]]*Ventas[[#This Row],[Precio unitario]]</f>
        <v>1090</v>
      </c>
    </row>
    <row r="4142" spans="2:16" hidden="1" x14ac:dyDescent="0.3">
      <c r="B4142" s="1">
        <v>42361</v>
      </c>
      <c r="C4142">
        <v>2015</v>
      </c>
      <c r="D4142" t="s">
        <v>60</v>
      </c>
      <c r="E4142">
        <v>28</v>
      </c>
      <c r="F4142" t="s">
        <v>89</v>
      </c>
      <c r="G4142" t="s">
        <v>36</v>
      </c>
      <c r="H4142" t="s">
        <v>5</v>
      </c>
      <c r="I4142" s="16">
        <f>VLOOKUP(Ventas[[#This Row],[Estado]], Población[#All], 2, 0)</f>
        <v>55980000</v>
      </c>
      <c r="J4142" t="s">
        <v>63</v>
      </c>
      <c r="K4142" t="s">
        <v>74</v>
      </c>
      <c r="L4142">
        <v>1</v>
      </c>
      <c r="M4142" s="2">
        <v>2384</v>
      </c>
      <c r="N4142" s="2">
        <v>2146</v>
      </c>
      <c r="O4142" s="2">
        <f>Ventas[[#This Row],[Cantidad]]*Ventas[[#This Row],[Costo unitario]]</f>
        <v>2384</v>
      </c>
      <c r="P4142" s="2">
        <f>Ventas[[#This Row],[Cantidad]]*Ventas[[#This Row],[Precio unitario]]</f>
        <v>2146</v>
      </c>
    </row>
    <row r="4143" spans="2:16" x14ac:dyDescent="0.3">
      <c r="B4143" s="1">
        <v>42458</v>
      </c>
      <c r="C4143">
        <v>2016</v>
      </c>
      <c r="D4143" t="s">
        <v>51</v>
      </c>
      <c r="E4143">
        <v>28</v>
      </c>
      <c r="F4143" t="s">
        <v>90</v>
      </c>
      <c r="G4143" t="s">
        <v>35</v>
      </c>
      <c r="H4143" t="s">
        <v>16</v>
      </c>
      <c r="I4143" s="16">
        <f>VLOOKUP(Ventas[[#This Row],[Estado]], Población[#All], 2, 0)</f>
        <v>2592000</v>
      </c>
      <c r="J4143" t="s">
        <v>63</v>
      </c>
      <c r="K4143" t="s">
        <v>77</v>
      </c>
      <c r="L4143">
        <v>1</v>
      </c>
      <c r="M4143" s="2">
        <v>540</v>
      </c>
      <c r="N4143" s="2">
        <v>794</v>
      </c>
      <c r="O4143" s="2">
        <f>Ventas[[#This Row],[Cantidad]]*Ventas[[#This Row],[Costo unitario]]</f>
        <v>540</v>
      </c>
      <c r="P4143" s="2">
        <f>Ventas[[#This Row],[Cantidad]]*Ventas[[#This Row],[Precio unitario]]</f>
        <v>794</v>
      </c>
    </row>
    <row r="4144" spans="2:16" x14ac:dyDescent="0.3">
      <c r="B4144" s="1">
        <v>42458</v>
      </c>
      <c r="C4144">
        <v>2016</v>
      </c>
      <c r="D4144" t="s">
        <v>51</v>
      </c>
      <c r="E4144">
        <v>28</v>
      </c>
      <c r="F4144" t="s">
        <v>90</v>
      </c>
      <c r="G4144" t="s">
        <v>35</v>
      </c>
      <c r="H4144" t="s">
        <v>16</v>
      </c>
      <c r="I4144" s="16">
        <f>VLOOKUP(Ventas[[#This Row],[Estado]], Población[#All], 2, 0)</f>
        <v>2592000</v>
      </c>
      <c r="J4144" t="s">
        <v>62</v>
      </c>
      <c r="K4144" t="s">
        <v>73</v>
      </c>
      <c r="L4144">
        <v>3</v>
      </c>
      <c r="M4144" s="2">
        <v>33</v>
      </c>
      <c r="N4144" s="2">
        <v>52.666666999999997</v>
      </c>
      <c r="O4144" s="2">
        <f>Ventas[[#This Row],[Cantidad]]*Ventas[[#This Row],[Costo unitario]]</f>
        <v>99</v>
      </c>
      <c r="P4144" s="2">
        <f>Ventas[[#This Row],[Cantidad]]*Ventas[[#This Row],[Precio unitario]]</f>
        <v>158.000001</v>
      </c>
    </row>
    <row r="4145" spans="2:16" x14ac:dyDescent="0.3">
      <c r="B4145" s="1">
        <v>42519</v>
      </c>
      <c r="C4145">
        <v>2016</v>
      </c>
      <c r="D4145" t="s">
        <v>53</v>
      </c>
      <c r="E4145">
        <v>28</v>
      </c>
      <c r="F4145" t="s">
        <v>90</v>
      </c>
      <c r="G4145" t="s">
        <v>35</v>
      </c>
      <c r="H4145" t="s">
        <v>16</v>
      </c>
      <c r="I4145" s="16">
        <f>VLOOKUP(Ventas[[#This Row],[Estado]], Población[#All], 2, 0)</f>
        <v>2592000</v>
      </c>
      <c r="J4145" t="s">
        <v>63</v>
      </c>
      <c r="K4145" t="s">
        <v>67</v>
      </c>
      <c r="L4145">
        <v>2</v>
      </c>
      <c r="M4145" s="2">
        <v>384.5</v>
      </c>
      <c r="N4145" s="2">
        <v>299</v>
      </c>
      <c r="O4145" s="2">
        <f>Ventas[[#This Row],[Cantidad]]*Ventas[[#This Row],[Costo unitario]]</f>
        <v>769</v>
      </c>
      <c r="P4145" s="2">
        <f>Ventas[[#This Row],[Cantidad]]*Ventas[[#This Row],[Precio unitario]]</f>
        <v>598</v>
      </c>
    </row>
    <row r="4146" spans="2:16" hidden="1" x14ac:dyDescent="0.3">
      <c r="B4146" s="1">
        <v>42098</v>
      </c>
      <c r="C4146">
        <v>2015</v>
      </c>
      <c r="D4146" t="s">
        <v>52</v>
      </c>
      <c r="E4146">
        <v>28</v>
      </c>
      <c r="F4146" t="s">
        <v>90</v>
      </c>
      <c r="G4146" t="s">
        <v>35</v>
      </c>
      <c r="H4146" t="s">
        <v>16</v>
      </c>
      <c r="I4146" s="16">
        <f>VLOOKUP(Ventas[[#This Row],[Estado]], Población[#All], 2, 0)</f>
        <v>2592000</v>
      </c>
      <c r="J4146" t="s">
        <v>63</v>
      </c>
      <c r="K4146" t="s">
        <v>77</v>
      </c>
      <c r="L4146">
        <v>2</v>
      </c>
      <c r="M4146" s="2">
        <v>391.5</v>
      </c>
      <c r="N4146" s="2">
        <v>318</v>
      </c>
      <c r="O4146" s="2">
        <f>Ventas[[#This Row],[Cantidad]]*Ventas[[#This Row],[Costo unitario]]</f>
        <v>783</v>
      </c>
      <c r="P4146" s="2">
        <f>Ventas[[#This Row],[Cantidad]]*Ventas[[#This Row],[Precio unitario]]</f>
        <v>636</v>
      </c>
    </row>
    <row r="4147" spans="2:16" hidden="1" x14ac:dyDescent="0.3">
      <c r="B4147" s="1">
        <v>42263</v>
      </c>
      <c r="C4147">
        <v>2015</v>
      </c>
      <c r="D4147" t="s">
        <v>57</v>
      </c>
      <c r="E4147">
        <v>28</v>
      </c>
      <c r="F4147" t="s">
        <v>90</v>
      </c>
      <c r="G4147" t="s">
        <v>35</v>
      </c>
      <c r="H4147" t="s">
        <v>16</v>
      </c>
      <c r="I4147" s="16">
        <f>VLOOKUP(Ventas[[#This Row],[Estado]], Población[#All], 2, 0)</f>
        <v>2592000</v>
      </c>
      <c r="J4147" t="s">
        <v>63</v>
      </c>
      <c r="K4147" t="s">
        <v>67</v>
      </c>
      <c r="L4147">
        <v>3</v>
      </c>
      <c r="M4147" s="2">
        <v>765</v>
      </c>
      <c r="N4147" s="2">
        <v>804.33333300000004</v>
      </c>
      <c r="O4147" s="2">
        <f>Ventas[[#This Row],[Cantidad]]*Ventas[[#This Row],[Costo unitario]]</f>
        <v>2295</v>
      </c>
      <c r="P4147" s="2">
        <f>Ventas[[#This Row],[Cantidad]]*Ventas[[#This Row],[Precio unitario]]</f>
        <v>2412.9999990000001</v>
      </c>
    </row>
    <row r="4148" spans="2:16" hidden="1" x14ac:dyDescent="0.3">
      <c r="B4148" s="1">
        <v>42341</v>
      </c>
      <c r="C4148">
        <v>2015</v>
      </c>
      <c r="D4148" t="s">
        <v>60</v>
      </c>
      <c r="E4148">
        <v>28</v>
      </c>
      <c r="F4148" t="s">
        <v>90</v>
      </c>
      <c r="G4148" t="s">
        <v>35</v>
      </c>
      <c r="H4148" t="s">
        <v>16</v>
      </c>
      <c r="I4148" s="16">
        <f>VLOOKUP(Ventas[[#This Row],[Estado]], Población[#All], 2, 0)</f>
        <v>2592000</v>
      </c>
      <c r="J4148" t="s">
        <v>63</v>
      </c>
      <c r="K4148" t="s">
        <v>67</v>
      </c>
      <c r="L4148">
        <v>2</v>
      </c>
      <c r="M4148" s="2">
        <v>1147.5</v>
      </c>
      <c r="N4148" s="2">
        <v>972</v>
      </c>
      <c r="O4148" s="2">
        <f>Ventas[[#This Row],[Cantidad]]*Ventas[[#This Row],[Costo unitario]]</f>
        <v>2295</v>
      </c>
      <c r="P4148" s="2">
        <f>Ventas[[#This Row],[Cantidad]]*Ventas[[#This Row],[Precio unitario]]</f>
        <v>1944</v>
      </c>
    </row>
    <row r="4149" spans="2:16" x14ac:dyDescent="0.3">
      <c r="B4149" s="1">
        <v>42454</v>
      </c>
      <c r="C4149">
        <v>2016</v>
      </c>
      <c r="D4149" t="s">
        <v>51</v>
      </c>
      <c r="E4149">
        <v>28</v>
      </c>
      <c r="F4149" t="s">
        <v>90</v>
      </c>
      <c r="G4149" t="s">
        <v>35</v>
      </c>
      <c r="H4149" t="s">
        <v>12</v>
      </c>
      <c r="I4149" s="16">
        <f>VLOOKUP(Ventas[[#This Row],[Estado]], Población[#All], 2, 0)</f>
        <v>2161000</v>
      </c>
      <c r="J4149" t="s">
        <v>61</v>
      </c>
      <c r="K4149" t="s">
        <v>78</v>
      </c>
      <c r="L4149">
        <v>2</v>
      </c>
      <c r="M4149" s="2">
        <v>45</v>
      </c>
      <c r="N4149" s="2">
        <v>50</v>
      </c>
      <c r="O4149" s="2">
        <f>Ventas[[#This Row],[Cantidad]]*Ventas[[#This Row],[Costo unitario]]</f>
        <v>90</v>
      </c>
      <c r="P4149" s="2">
        <f>Ventas[[#This Row],[Cantidad]]*Ventas[[#This Row],[Precio unitario]]</f>
        <v>100</v>
      </c>
    </row>
    <row r="4150" spans="2:16" x14ac:dyDescent="0.3">
      <c r="B4150" s="1">
        <v>42454</v>
      </c>
      <c r="C4150">
        <v>2016</v>
      </c>
      <c r="D4150" t="s">
        <v>51</v>
      </c>
      <c r="E4150">
        <v>28</v>
      </c>
      <c r="F4150" t="s">
        <v>90</v>
      </c>
      <c r="G4150" t="s">
        <v>35</v>
      </c>
      <c r="H4150" t="s">
        <v>12</v>
      </c>
      <c r="I4150" s="16">
        <f>VLOOKUP(Ventas[[#This Row],[Estado]], Población[#All], 2, 0)</f>
        <v>2161000</v>
      </c>
      <c r="J4150" t="s">
        <v>61</v>
      </c>
      <c r="K4150" t="s">
        <v>78</v>
      </c>
      <c r="L4150">
        <v>2</v>
      </c>
      <c r="M4150" s="2">
        <v>81</v>
      </c>
      <c r="N4150" s="2">
        <v>113.5</v>
      </c>
      <c r="O4150" s="2">
        <f>Ventas[[#This Row],[Cantidad]]*Ventas[[#This Row],[Costo unitario]]</f>
        <v>162</v>
      </c>
      <c r="P4150" s="2">
        <f>Ventas[[#This Row],[Cantidad]]*Ventas[[#This Row],[Precio unitario]]</f>
        <v>227</v>
      </c>
    </row>
    <row r="4151" spans="2:16" x14ac:dyDescent="0.3">
      <c r="B4151" s="1">
        <v>42454</v>
      </c>
      <c r="C4151">
        <v>2016</v>
      </c>
      <c r="D4151" t="s">
        <v>51</v>
      </c>
      <c r="E4151">
        <v>28</v>
      </c>
      <c r="F4151" t="s">
        <v>90</v>
      </c>
      <c r="G4151" t="s">
        <v>35</v>
      </c>
      <c r="H4151" t="s">
        <v>12</v>
      </c>
      <c r="I4151" s="16">
        <f>VLOOKUP(Ventas[[#This Row],[Estado]], Población[#All], 2, 0)</f>
        <v>2161000</v>
      </c>
      <c r="J4151" t="s">
        <v>62</v>
      </c>
      <c r="K4151" t="s">
        <v>72</v>
      </c>
      <c r="L4151">
        <v>1</v>
      </c>
      <c r="M4151" s="2">
        <v>189</v>
      </c>
      <c r="N4151" s="2">
        <v>195</v>
      </c>
      <c r="O4151" s="2">
        <f>Ventas[[#This Row],[Cantidad]]*Ventas[[#This Row],[Costo unitario]]</f>
        <v>189</v>
      </c>
      <c r="P4151" s="2">
        <f>Ventas[[#This Row],[Cantidad]]*Ventas[[#This Row],[Precio unitario]]</f>
        <v>195</v>
      </c>
    </row>
    <row r="4152" spans="2:16" x14ac:dyDescent="0.3">
      <c r="B4152" s="1">
        <v>42458</v>
      </c>
      <c r="C4152">
        <v>2016</v>
      </c>
      <c r="D4152" t="s">
        <v>51</v>
      </c>
      <c r="E4152">
        <v>45</v>
      </c>
      <c r="F4152" t="s">
        <v>89</v>
      </c>
      <c r="G4152" t="s">
        <v>37</v>
      </c>
      <c r="H4152" t="s">
        <v>7</v>
      </c>
      <c r="I4152" s="16">
        <f>VLOOKUP(Ventas[[#This Row],[Estado]], Población[#All], 2, 0)</f>
        <v>1841000</v>
      </c>
      <c r="J4152" t="s">
        <v>63</v>
      </c>
      <c r="K4152" t="s">
        <v>67</v>
      </c>
      <c r="L4152">
        <v>2</v>
      </c>
      <c r="M4152" s="2">
        <v>1147.5</v>
      </c>
      <c r="N4152" s="2">
        <v>1447.5</v>
      </c>
      <c r="O4152" s="2">
        <f>Ventas[[#This Row],[Cantidad]]*Ventas[[#This Row],[Costo unitario]]</f>
        <v>2295</v>
      </c>
      <c r="P4152" s="2">
        <f>Ventas[[#This Row],[Cantidad]]*Ventas[[#This Row],[Precio unitario]]</f>
        <v>2895</v>
      </c>
    </row>
    <row r="4153" spans="2:16" hidden="1" x14ac:dyDescent="0.3">
      <c r="B4153" s="1">
        <v>42112</v>
      </c>
      <c r="C4153">
        <v>2015</v>
      </c>
      <c r="D4153" t="s">
        <v>52</v>
      </c>
      <c r="E4153">
        <v>45</v>
      </c>
      <c r="F4153" t="s">
        <v>89</v>
      </c>
      <c r="G4153" t="s">
        <v>37</v>
      </c>
      <c r="H4153" t="s">
        <v>7</v>
      </c>
      <c r="I4153" s="16">
        <f>VLOOKUP(Ventas[[#This Row],[Estado]], Población[#All], 2, 0)</f>
        <v>1841000</v>
      </c>
      <c r="J4153" t="s">
        <v>63</v>
      </c>
      <c r="K4153" t="s">
        <v>67</v>
      </c>
      <c r="L4153">
        <v>1</v>
      </c>
      <c r="M4153" s="2">
        <v>2049</v>
      </c>
      <c r="N4153" s="2">
        <v>2385</v>
      </c>
      <c r="O4153" s="2">
        <f>Ventas[[#This Row],[Cantidad]]*Ventas[[#This Row],[Costo unitario]]</f>
        <v>2049</v>
      </c>
      <c r="P4153" s="2">
        <f>Ventas[[#This Row],[Cantidad]]*Ventas[[#This Row],[Precio unitario]]</f>
        <v>2385</v>
      </c>
    </row>
    <row r="4154" spans="2:16" x14ac:dyDescent="0.3">
      <c r="B4154" s="1">
        <v>42436</v>
      </c>
      <c r="C4154">
        <v>2016</v>
      </c>
      <c r="D4154" t="s">
        <v>51</v>
      </c>
      <c r="E4154">
        <v>45</v>
      </c>
      <c r="F4154" t="s">
        <v>89</v>
      </c>
      <c r="G4154" t="s">
        <v>35</v>
      </c>
      <c r="H4154" t="s">
        <v>28</v>
      </c>
      <c r="I4154" s="16">
        <f>VLOOKUP(Ventas[[#This Row],[Estado]], Población[#All], 2, 0)</f>
        <v>1390000</v>
      </c>
      <c r="J4154" t="s">
        <v>61</v>
      </c>
      <c r="K4154" t="s">
        <v>78</v>
      </c>
      <c r="L4154">
        <v>2</v>
      </c>
      <c r="M4154" s="2">
        <v>20</v>
      </c>
      <c r="N4154" s="2">
        <v>16</v>
      </c>
      <c r="O4154" s="2">
        <f>Ventas[[#This Row],[Cantidad]]*Ventas[[#This Row],[Costo unitario]]</f>
        <v>40</v>
      </c>
      <c r="P4154" s="2">
        <f>Ventas[[#This Row],[Cantidad]]*Ventas[[#This Row],[Precio unitario]]</f>
        <v>32</v>
      </c>
    </row>
    <row r="4155" spans="2:16" x14ac:dyDescent="0.3">
      <c r="B4155" s="1">
        <v>42436</v>
      </c>
      <c r="C4155">
        <v>2016</v>
      </c>
      <c r="D4155" t="s">
        <v>51</v>
      </c>
      <c r="E4155">
        <v>45</v>
      </c>
      <c r="F4155" t="s">
        <v>89</v>
      </c>
      <c r="G4155" t="s">
        <v>35</v>
      </c>
      <c r="H4155" t="s">
        <v>28</v>
      </c>
      <c r="I4155" s="16">
        <f>VLOOKUP(Ventas[[#This Row],[Estado]], Población[#All], 2, 0)</f>
        <v>1390000</v>
      </c>
      <c r="J4155" t="s">
        <v>61</v>
      </c>
      <c r="K4155" t="s">
        <v>78</v>
      </c>
      <c r="L4155">
        <v>1</v>
      </c>
      <c r="M4155" s="2">
        <v>30</v>
      </c>
      <c r="N4155" s="2">
        <v>35</v>
      </c>
      <c r="O4155" s="2">
        <f>Ventas[[#This Row],[Cantidad]]*Ventas[[#This Row],[Costo unitario]]</f>
        <v>30</v>
      </c>
      <c r="P4155" s="2">
        <f>Ventas[[#This Row],[Cantidad]]*Ventas[[#This Row],[Precio unitario]]</f>
        <v>35</v>
      </c>
    </row>
    <row r="4156" spans="2:16" x14ac:dyDescent="0.3">
      <c r="B4156" s="1">
        <v>42436</v>
      </c>
      <c r="C4156">
        <v>2016</v>
      </c>
      <c r="D4156" t="s">
        <v>51</v>
      </c>
      <c r="E4156">
        <v>45</v>
      </c>
      <c r="F4156" t="s">
        <v>89</v>
      </c>
      <c r="G4156" t="s">
        <v>35</v>
      </c>
      <c r="H4156" t="s">
        <v>28</v>
      </c>
      <c r="I4156" s="16">
        <f>VLOOKUP(Ventas[[#This Row],[Estado]], Población[#All], 2, 0)</f>
        <v>1390000</v>
      </c>
      <c r="J4156" t="s">
        <v>61</v>
      </c>
      <c r="K4156" t="s">
        <v>66</v>
      </c>
      <c r="L4156">
        <v>3</v>
      </c>
      <c r="M4156" s="2">
        <v>338.33</v>
      </c>
      <c r="N4156" s="2">
        <v>387.33333299999998</v>
      </c>
      <c r="O4156" s="2">
        <f>Ventas[[#This Row],[Cantidad]]*Ventas[[#This Row],[Costo unitario]]</f>
        <v>1014.99</v>
      </c>
      <c r="P4156" s="2">
        <f>Ventas[[#This Row],[Cantidad]]*Ventas[[#This Row],[Precio unitario]]</f>
        <v>1161.9999989999999</v>
      </c>
    </row>
    <row r="4157" spans="2:16" x14ac:dyDescent="0.3">
      <c r="B4157" s="1">
        <v>42436</v>
      </c>
      <c r="C4157">
        <v>2016</v>
      </c>
      <c r="D4157" t="s">
        <v>51</v>
      </c>
      <c r="E4157">
        <v>45</v>
      </c>
      <c r="F4157" t="s">
        <v>89</v>
      </c>
      <c r="G4157" t="s">
        <v>35</v>
      </c>
      <c r="H4157" t="s">
        <v>28</v>
      </c>
      <c r="I4157" s="16">
        <f>VLOOKUP(Ventas[[#This Row],[Estado]], Población[#All], 2, 0)</f>
        <v>1390000</v>
      </c>
      <c r="J4157" t="s">
        <v>62</v>
      </c>
      <c r="K4157" t="s">
        <v>70</v>
      </c>
      <c r="L4157">
        <v>3</v>
      </c>
      <c r="M4157" s="2">
        <v>466.67</v>
      </c>
      <c r="N4157" s="2">
        <v>382</v>
      </c>
      <c r="O4157" s="2">
        <f>Ventas[[#This Row],[Cantidad]]*Ventas[[#This Row],[Costo unitario]]</f>
        <v>1400.01</v>
      </c>
      <c r="P4157" s="2">
        <f>Ventas[[#This Row],[Cantidad]]*Ventas[[#This Row],[Precio unitario]]</f>
        <v>1146</v>
      </c>
    </row>
    <row r="4158" spans="2:16" x14ac:dyDescent="0.3">
      <c r="B4158" s="1">
        <v>42377</v>
      </c>
      <c r="C4158">
        <v>2016</v>
      </c>
      <c r="D4158" t="s">
        <v>49</v>
      </c>
      <c r="E4158">
        <v>29</v>
      </c>
      <c r="F4158" t="s">
        <v>90</v>
      </c>
      <c r="G4158" t="s">
        <v>35</v>
      </c>
      <c r="H4158" t="s">
        <v>28</v>
      </c>
      <c r="I4158" s="16">
        <f>VLOOKUP(Ventas[[#This Row],[Estado]], Población[#All], 2, 0)</f>
        <v>1390000</v>
      </c>
      <c r="J4158" t="s">
        <v>61</v>
      </c>
      <c r="K4158" t="s">
        <v>78</v>
      </c>
      <c r="L4158">
        <v>1</v>
      </c>
      <c r="M4158" s="2">
        <v>290</v>
      </c>
      <c r="N4158" s="2">
        <v>350</v>
      </c>
      <c r="O4158" s="2">
        <f>Ventas[[#This Row],[Cantidad]]*Ventas[[#This Row],[Costo unitario]]</f>
        <v>290</v>
      </c>
      <c r="P4158" s="2">
        <f>Ventas[[#This Row],[Cantidad]]*Ventas[[#This Row],[Precio unitario]]</f>
        <v>350</v>
      </c>
    </row>
    <row r="4159" spans="2:16" x14ac:dyDescent="0.3">
      <c r="B4159" s="1">
        <v>42377</v>
      </c>
      <c r="C4159">
        <v>2016</v>
      </c>
      <c r="D4159" t="s">
        <v>49</v>
      </c>
      <c r="E4159">
        <v>29</v>
      </c>
      <c r="F4159" t="s">
        <v>90</v>
      </c>
      <c r="G4159" t="s">
        <v>35</v>
      </c>
      <c r="H4159" t="s">
        <v>28</v>
      </c>
      <c r="I4159" s="16">
        <f>VLOOKUP(Ventas[[#This Row],[Estado]], Población[#All], 2, 0)</f>
        <v>1390000</v>
      </c>
      <c r="J4159" t="s">
        <v>61</v>
      </c>
      <c r="K4159" t="s">
        <v>78</v>
      </c>
      <c r="L4159">
        <v>1</v>
      </c>
      <c r="M4159" s="2">
        <v>60</v>
      </c>
      <c r="N4159" s="2">
        <v>75</v>
      </c>
      <c r="O4159" s="2">
        <f>Ventas[[#This Row],[Cantidad]]*Ventas[[#This Row],[Costo unitario]]</f>
        <v>60</v>
      </c>
      <c r="P4159" s="2">
        <f>Ventas[[#This Row],[Cantidad]]*Ventas[[#This Row],[Precio unitario]]</f>
        <v>75</v>
      </c>
    </row>
    <row r="4160" spans="2:16" hidden="1" x14ac:dyDescent="0.3">
      <c r="B4160" s="1">
        <v>42324</v>
      </c>
      <c r="C4160">
        <v>2015</v>
      </c>
      <c r="D4160" t="s">
        <v>59</v>
      </c>
      <c r="E4160">
        <v>53</v>
      </c>
      <c r="F4160" t="s">
        <v>90</v>
      </c>
      <c r="G4160" t="s">
        <v>35</v>
      </c>
      <c r="H4160" t="s">
        <v>12</v>
      </c>
      <c r="I4160" s="16">
        <f>VLOOKUP(Ventas[[#This Row],[Estado]], Población[#All], 2, 0)</f>
        <v>2161000</v>
      </c>
      <c r="J4160" t="s">
        <v>63</v>
      </c>
      <c r="K4160" t="s">
        <v>74</v>
      </c>
      <c r="L4160">
        <v>2</v>
      </c>
      <c r="M4160" s="2">
        <v>1192</v>
      </c>
      <c r="N4160" s="2">
        <v>1427.5</v>
      </c>
      <c r="O4160" s="2">
        <f>Ventas[[#This Row],[Cantidad]]*Ventas[[#This Row],[Costo unitario]]</f>
        <v>2384</v>
      </c>
      <c r="P4160" s="2">
        <f>Ventas[[#This Row],[Cantidad]]*Ventas[[#This Row],[Precio unitario]]</f>
        <v>2855</v>
      </c>
    </row>
    <row r="4161" spans="2:16" hidden="1" x14ac:dyDescent="0.3">
      <c r="B4161" s="1">
        <v>42332</v>
      </c>
      <c r="C4161">
        <v>2015</v>
      </c>
      <c r="D4161" t="s">
        <v>59</v>
      </c>
      <c r="E4161">
        <v>53</v>
      </c>
      <c r="F4161" t="s">
        <v>90</v>
      </c>
      <c r="G4161" t="s">
        <v>35</v>
      </c>
      <c r="H4161" t="s">
        <v>12</v>
      </c>
      <c r="I4161" s="16">
        <f>VLOOKUP(Ventas[[#This Row],[Estado]], Población[#All], 2, 0)</f>
        <v>2161000</v>
      </c>
      <c r="J4161" t="s">
        <v>61</v>
      </c>
      <c r="K4161" t="s">
        <v>64</v>
      </c>
      <c r="L4161">
        <v>2</v>
      </c>
      <c r="M4161" s="2">
        <v>163</v>
      </c>
      <c r="N4161" s="2">
        <v>131.5</v>
      </c>
      <c r="O4161" s="2">
        <f>Ventas[[#This Row],[Cantidad]]*Ventas[[#This Row],[Costo unitario]]</f>
        <v>326</v>
      </c>
      <c r="P4161" s="2">
        <f>Ventas[[#This Row],[Cantidad]]*Ventas[[#This Row],[Precio unitario]]</f>
        <v>263</v>
      </c>
    </row>
    <row r="4162" spans="2:16" hidden="1" x14ac:dyDescent="0.3">
      <c r="B4162" s="1">
        <v>42332</v>
      </c>
      <c r="C4162">
        <v>2015</v>
      </c>
      <c r="D4162" t="s">
        <v>59</v>
      </c>
      <c r="E4162">
        <v>53</v>
      </c>
      <c r="F4162" t="s">
        <v>90</v>
      </c>
      <c r="G4162" t="s">
        <v>35</v>
      </c>
      <c r="H4162" t="s">
        <v>12</v>
      </c>
      <c r="I4162" s="16">
        <f>VLOOKUP(Ventas[[#This Row],[Estado]], Población[#All], 2, 0)</f>
        <v>2161000</v>
      </c>
      <c r="J4162" t="s">
        <v>61</v>
      </c>
      <c r="K4162" t="s">
        <v>64</v>
      </c>
      <c r="L4162">
        <v>2</v>
      </c>
      <c r="M4162" s="2">
        <v>5.5</v>
      </c>
      <c r="N4162" s="2">
        <v>7</v>
      </c>
      <c r="O4162" s="2">
        <f>Ventas[[#This Row],[Cantidad]]*Ventas[[#This Row],[Costo unitario]]</f>
        <v>11</v>
      </c>
      <c r="P4162" s="2">
        <f>Ventas[[#This Row],[Cantidad]]*Ventas[[#This Row],[Precio unitario]]</f>
        <v>14</v>
      </c>
    </row>
    <row r="4163" spans="2:16" hidden="1" x14ac:dyDescent="0.3">
      <c r="B4163" s="1">
        <v>42310</v>
      </c>
      <c r="C4163">
        <v>2015</v>
      </c>
      <c r="D4163" t="s">
        <v>59</v>
      </c>
      <c r="E4163">
        <v>53</v>
      </c>
      <c r="F4163" t="s">
        <v>89</v>
      </c>
      <c r="G4163" t="s">
        <v>35</v>
      </c>
      <c r="H4163" t="s">
        <v>15</v>
      </c>
      <c r="I4163" s="16">
        <f>VLOOKUP(Ventas[[#This Row],[Estado]], Población[#All], 2, 0)</f>
        <v>1606000</v>
      </c>
      <c r="J4163" t="s">
        <v>63</v>
      </c>
      <c r="K4163" t="s">
        <v>77</v>
      </c>
      <c r="L4163">
        <v>1</v>
      </c>
      <c r="M4163" s="2">
        <v>2443</v>
      </c>
      <c r="N4163" s="2">
        <v>1959</v>
      </c>
      <c r="O4163" s="2">
        <f>Ventas[[#This Row],[Cantidad]]*Ventas[[#This Row],[Costo unitario]]</f>
        <v>2443</v>
      </c>
      <c r="P4163" s="2">
        <f>Ventas[[#This Row],[Cantidad]]*Ventas[[#This Row],[Precio unitario]]</f>
        <v>1959</v>
      </c>
    </row>
    <row r="4164" spans="2:16" hidden="1" x14ac:dyDescent="0.3">
      <c r="B4164" s="1">
        <v>42310</v>
      </c>
      <c r="C4164">
        <v>2015</v>
      </c>
      <c r="D4164" t="s">
        <v>59</v>
      </c>
      <c r="E4164">
        <v>53</v>
      </c>
      <c r="F4164" t="s">
        <v>89</v>
      </c>
      <c r="G4164" t="s">
        <v>35</v>
      </c>
      <c r="H4164" t="s">
        <v>15</v>
      </c>
      <c r="I4164" s="16">
        <f>VLOOKUP(Ventas[[#This Row],[Estado]], Población[#All], 2, 0)</f>
        <v>1606000</v>
      </c>
      <c r="J4164" t="s">
        <v>61</v>
      </c>
      <c r="K4164" t="s">
        <v>64</v>
      </c>
      <c r="L4164">
        <v>2</v>
      </c>
      <c r="M4164" s="2">
        <v>146.5</v>
      </c>
      <c r="N4164" s="2">
        <v>184.5</v>
      </c>
      <c r="O4164" s="2">
        <f>Ventas[[#This Row],[Cantidad]]*Ventas[[#This Row],[Costo unitario]]</f>
        <v>293</v>
      </c>
      <c r="P4164" s="2">
        <f>Ventas[[#This Row],[Cantidad]]*Ventas[[#This Row],[Precio unitario]]</f>
        <v>369</v>
      </c>
    </row>
    <row r="4165" spans="2:16" hidden="1" x14ac:dyDescent="0.3">
      <c r="B4165" s="1">
        <v>42352</v>
      </c>
      <c r="C4165">
        <v>2015</v>
      </c>
      <c r="D4165" t="s">
        <v>60</v>
      </c>
      <c r="E4165">
        <v>53</v>
      </c>
      <c r="F4165" t="s">
        <v>89</v>
      </c>
      <c r="G4165" t="s">
        <v>35</v>
      </c>
      <c r="H4165" t="s">
        <v>15</v>
      </c>
      <c r="I4165" s="16">
        <f>VLOOKUP(Ventas[[#This Row],[Estado]], Población[#All], 2, 0)</f>
        <v>1606000</v>
      </c>
      <c r="J4165" t="s">
        <v>63</v>
      </c>
      <c r="K4165" t="s">
        <v>67</v>
      </c>
      <c r="L4165">
        <v>3</v>
      </c>
      <c r="M4165" s="2">
        <v>773.33</v>
      </c>
      <c r="N4165" s="2">
        <v>754.33333300000004</v>
      </c>
      <c r="O4165" s="2">
        <f>Ventas[[#This Row],[Cantidad]]*Ventas[[#This Row],[Costo unitario]]</f>
        <v>2319.9900000000002</v>
      </c>
      <c r="P4165" s="2">
        <f>Ventas[[#This Row],[Cantidad]]*Ventas[[#This Row],[Precio unitario]]</f>
        <v>2262.9999990000001</v>
      </c>
    </row>
    <row r="4166" spans="2:16" hidden="1" x14ac:dyDescent="0.3">
      <c r="B4166" s="1">
        <v>42356</v>
      </c>
      <c r="C4166">
        <v>2015</v>
      </c>
      <c r="D4166" t="s">
        <v>60</v>
      </c>
      <c r="E4166">
        <v>53</v>
      </c>
      <c r="F4166" t="s">
        <v>89</v>
      </c>
      <c r="G4166" t="s">
        <v>35</v>
      </c>
      <c r="H4166" t="s">
        <v>15</v>
      </c>
      <c r="I4166" s="16">
        <f>VLOOKUP(Ventas[[#This Row],[Estado]], Población[#All], 2, 0)</f>
        <v>1606000</v>
      </c>
      <c r="J4166" t="s">
        <v>63</v>
      </c>
      <c r="K4166" t="s">
        <v>74</v>
      </c>
      <c r="L4166">
        <v>1</v>
      </c>
      <c r="M4166" s="2">
        <v>2384</v>
      </c>
      <c r="N4166" s="2">
        <v>1840</v>
      </c>
      <c r="O4166" s="2">
        <f>Ventas[[#This Row],[Cantidad]]*Ventas[[#This Row],[Costo unitario]]</f>
        <v>2384</v>
      </c>
      <c r="P4166" s="2">
        <f>Ventas[[#This Row],[Cantidad]]*Ventas[[#This Row],[Precio unitario]]</f>
        <v>1840</v>
      </c>
    </row>
    <row r="4167" spans="2:16" hidden="1" x14ac:dyDescent="0.3">
      <c r="B4167" s="1">
        <v>42356</v>
      </c>
      <c r="C4167">
        <v>2015</v>
      </c>
      <c r="D4167" t="s">
        <v>60</v>
      </c>
      <c r="E4167">
        <v>53</v>
      </c>
      <c r="F4167" t="s">
        <v>89</v>
      </c>
      <c r="G4167" t="s">
        <v>35</v>
      </c>
      <c r="H4167" t="s">
        <v>15</v>
      </c>
      <c r="I4167" s="16">
        <f>VLOOKUP(Ventas[[#This Row],[Estado]], Población[#All], 2, 0)</f>
        <v>1606000</v>
      </c>
      <c r="J4167" t="s">
        <v>61</v>
      </c>
      <c r="K4167" t="s">
        <v>66</v>
      </c>
      <c r="L4167">
        <v>2</v>
      </c>
      <c r="M4167" s="2">
        <v>367.5</v>
      </c>
      <c r="N4167" s="2">
        <v>486</v>
      </c>
      <c r="O4167" s="2">
        <f>Ventas[[#This Row],[Cantidad]]*Ventas[[#This Row],[Costo unitario]]</f>
        <v>735</v>
      </c>
      <c r="P4167" s="2">
        <f>Ventas[[#This Row],[Cantidad]]*Ventas[[#This Row],[Precio unitario]]</f>
        <v>972</v>
      </c>
    </row>
    <row r="4168" spans="2:16" x14ac:dyDescent="0.3">
      <c r="B4168" s="1">
        <v>42462</v>
      </c>
      <c r="C4168">
        <v>2016</v>
      </c>
      <c r="D4168" t="s">
        <v>52</v>
      </c>
      <c r="E4168">
        <v>52</v>
      </c>
      <c r="F4168" t="s">
        <v>90</v>
      </c>
      <c r="G4168" t="s">
        <v>36</v>
      </c>
      <c r="H4168" t="s">
        <v>5</v>
      </c>
      <c r="I4168" s="16">
        <f>VLOOKUP(Ventas[[#This Row],[Estado]], Población[#All], 2, 0)</f>
        <v>55980000</v>
      </c>
      <c r="J4168" t="s">
        <v>62</v>
      </c>
      <c r="K4168" t="s">
        <v>70</v>
      </c>
      <c r="L4168">
        <v>2</v>
      </c>
      <c r="M4168" s="2">
        <v>600</v>
      </c>
      <c r="N4168" s="2">
        <v>734.5</v>
      </c>
      <c r="O4168" s="2">
        <f>Ventas[[#This Row],[Cantidad]]*Ventas[[#This Row],[Costo unitario]]</f>
        <v>1200</v>
      </c>
      <c r="P4168" s="2">
        <f>Ventas[[#This Row],[Cantidad]]*Ventas[[#This Row],[Precio unitario]]</f>
        <v>1469</v>
      </c>
    </row>
    <row r="4169" spans="2:16" x14ac:dyDescent="0.3">
      <c r="B4169" s="1">
        <v>42489</v>
      </c>
      <c r="C4169">
        <v>2016</v>
      </c>
      <c r="D4169" t="s">
        <v>52</v>
      </c>
      <c r="E4169">
        <v>52</v>
      </c>
      <c r="F4169" t="s">
        <v>90</v>
      </c>
      <c r="G4169" t="s">
        <v>36</v>
      </c>
      <c r="H4169" t="s">
        <v>5</v>
      </c>
      <c r="I4169" s="16">
        <f>VLOOKUP(Ventas[[#This Row],[Estado]], Población[#All], 2, 0)</f>
        <v>55980000</v>
      </c>
      <c r="J4169" t="s">
        <v>62</v>
      </c>
      <c r="K4169" t="s">
        <v>70</v>
      </c>
      <c r="L4169">
        <v>3</v>
      </c>
      <c r="M4169" s="2">
        <v>83.33</v>
      </c>
      <c r="N4169" s="2">
        <v>105</v>
      </c>
      <c r="O4169" s="2">
        <f>Ventas[[#This Row],[Cantidad]]*Ventas[[#This Row],[Costo unitario]]</f>
        <v>249.99</v>
      </c>
      <c r="P4169" s="2">
        <f>Ventas[[#This Row],[Cantidad]]*Ventas[[#This Row],[Precio unitario]]</f>
        <v>315</v>
      </c>
    </row>
    <row r="4170" spans="2:16" hidden="1" x14ac:dyDescent="0.3">
      <c r="B4170" s="1">
        <v>42289</v>
      </c>
      <c r="C4170">
        <v>2015</v>
      </c>
      <c r="D4170" t="s">
        <v>58</v>
      </c>
      <c r="E4170">
        <v>52</v>
      </c>
      <c r="F4170" t="s">
        <v>90</v>
      </c>
      <c r="G4170" t="s">
        <v>36</v>
      </c>
      <c r="H4170" t="s">
        <v>5</v>
      </c>
      <c r="I4170" s="16">
        <f>VLOOKUP(Ventas[[#This Row],[Estado]], Población[#All], 2, 0)</f>
        <v>55980000</v>
      </c>
      <c r="J4170" t="s">
        <v>62</v>
      </c>
      <c r="K4170" t="s">
        <v>70</v>
      </c>
      <c r="L4170">
        <v>2</v>
      </c>
      <c r="M4170" s="2">
        <v>810</v>
      </c>
      <c r="N4170" s="2">
        <v>871</v>
      </c>
      <c r="O4170" s="2">
        <f>Ventas[[#This Row],[Cantidad]]*Ventas[[#This Row],[Costo unitario]]</f>
        <v>1620</v>
      </c>
      <c r="P4170" s="2">
        <f>Ventas[[#This Row],[Cantidad]]*Ventas[[#This Row],[Precio unitario]]</f>
        <v>1742</v>
      </c>
    </row>
    <row r="4171" spans="2:16" hidden="1" x14ac:dyDescent="0.3">
      <c r="B4171" s="1">
        <v>42254</v>
      </c>
      <c r="C4171">
        <v>2015</v>
      </c>
      <c r="D4171" t="s">
        <v>57</v>
      </c>
      <c r="E4171">
        <v>52</v>
      </c>
      <c r="F4171" t="s">
        <v>90</v>
      </c>
      <c r="G4171" t="s">
        <v>36</v>
      </c>
      <c r="H4171" t="s">
        <v>5</v>
      </c>
      <c r="I4171" s="16">
        <f>VLOOKUP(Ventas[[#This Row],[Estado]], Población[#All], 2, 0)</f>
        <v>55980000</v>
      </c>
      <c r="J4171" t="s">
        <v>63</v>
      </c>
      <c r="K4171" t="s">
        <v>74</v>
      </c>
      <c r="L4171">
        <v>2</v>
      </c>
      <c r="M4171" s="2">
        <v>1192</v>
      </c>
      <c r="N4171" s="2">
        <v>1233</v>
      </c>
      <c r="O4171" s="2">
        <f>Ventas[[#This Row],[Cantidad]]*Ventas[[#This Row],[Costo unitario]]</f>
        <v>2384</v>
      </c>
      <c r="P4171" s="2">
        <f>Ventas[[#This Row],[Cantidad]]*Ventas[[#This Row],[Precio unitario]]</f>
        <v>2466</v>
      </c>
    </row>
    <row r="4172" spans="2:16" hidden="1" x14ac:dyDescent="0.3">
      <c r="B4172" s="1">
        <v>42270</v>
      </c>
      <c r="C4172">
        <v>2015</v>
      </c>
      <c r="D4172" t="s">
        <v>57</v>
      </c>
      <c r="E4172">
        <v>51</v>
      </c>
      <c r="F4172" t="s">
        <v>90</v>
      </c>
      <c r="G4172" t="s">
        <v>35</v>
      </c>
      <c r="H4172" t="s">
        <v>8</v>
      </c>
      <c r="I4172" s="16">
        <f>VLOOKUP(Ventas[[#This Row],[Estado]], Población[#All], 2, 0)</f>
        <v>1654000</v>
      </c>
      <c r="J4172" t="s">
        <v>62</v>
      </c>
      <c r="K4172" t="s">
        <v>70</v>
      </c>
      <c r="L4172">
        <v>1</v>
      </c>
      <c r="M4172" s="2">
        <v>400</v>
      </c>
      <c r="N4172" s="2">
        <v>324</v>
      </c>
      <c r="O4172" s="2">
        <f>Ventas[[#This Row],[Cantidad]]*Ventas[[#This Row],[Costo unitario]]</f>
        <v>400</v>
      </c>
      <c r="P4172" s="2">
        <f>Ventas[[#This Row],[Cantidad]]*Ventas[[#This Row],[Precio unitario]]</f>
        <v>324</v>
      </c>
    </row>
    <row r="4173" spans="2:16" x14ac:dyDescent="0.3">
      <c r="B4173" s="1">
        <v>42384</v>
      </c>
      <c r="C4173">
        <v>2016</v>
      </c>
      <c r="D4173" t="s">
        <v>49</v>
      </c>
      <c r="E4173">
        <v>51</v>
      </c>
      <c r="F4173" t="s">
        <v>89</v>
      </c>
      <c r="G4173" t="s">
        <v>37</v>
      </c>
      <c r="H4173" t="s">
        <v>9</v>
      </c>
      <c r="I4173" s="16">
        <f>VLOOKUP(Ventas[[#This Row],[Estado]], Población[#All], 2, 0)</f>
        <v>990509</v>
      </c>
      <c r="J4173" t="s">
        <v>62</v>
      </c>
      <c r="K4173" t="s">
        <v>73</v>
      </c>
      <c r="L4173">
        <v>3</v>
      </c>
      <c r="M4173" s="2">
        <v>66</v>
      </c>
      <c r="N4173" s="2">
        <v>93.666667000000004</v>
      </c>
      <c r="O4173" s="2">
        <f>Ventas[[#This Row],[Cantidad]]*Ventas[[#This Row],[Costo unitario]]</f>
        <v>198</v>
      </c>
      <c r="P4173" s="2">
        <f>Ventas[[#This Row],[Cantidad]]*Ventas[[#This Row],[Precio unitario]]</f>
        <v>281.000001</v>
      </c>
    </row>
    <row r="4174" spans="2:16" x14ac:dyDescent="0.3">
      <c r="B4174" s="1">
        <v>42536</v>
      </c>
      <c r="C4174">
        <v>2016</v>
      </c>
      <c r="D4174" t="s">
        <v>54</v>
      </c>
      <c r="E4174">
        <v>51</v>
      </c>
      <c r="F4174" t="s">
        <v>89</v>
      </c>
      <c r="G4174" t="s">
        <v>37</v>
      </c>
      <c r="H4174" t="s">
        <v>9</v>
      </c>
      <c r="I4174" s="16">
        <f>VLOOKUP(Ventas[[#This Row],[Estado]], Población[#All], 2, 0)</f>
        <v>990509</v>
      </c>
      <c r="J4174" t="s">
        <v>62</v>
      </c>
      <c r="K4174" t="s">
        <v>73</v>
      </c>
      <c r="L4174">
        <v>2</v>
      </c>
      <c r="M4174" s="2">
        <v>76.5</v>
      </c>
      <c r="N4174" s="2">
        <v>121</v>
      </c>
      <c r="O4174" s="2">
        <f>Ventas[[#This Row],[Cantidad]]*Ventas[[#This Row],[Costo unitario]]</f>
        <v>153</v>
      </c>
      <c r="P4174" s="2">
        <f>Ventas[[#This Row],[Cantidad]]*Ventas[[#This Row],[Precio unitario]]</f>
        <v>242</v>
      </c>
    </row>
    <row r="4175" spans="2:16" x14ac:dyDescent="0.3">
      <c r="B4175" s="1">
        <v>42539</v>
      </c>
      <c r="C4175">
        <v>2016</v>
      </c>
      <c r="D4175" t="s">
        <v>54</v>
      </c>
      <c r="E4175">
        <v>51</v>
      </c>
      <c r="F4175" t="s">
        <v>89</v>
      </c>
      <c r="G4175" t="s">
        <v>37</v>
      </c>
      <c r="H4175" t="s">
        <v>9</v>
      </c>
      <c r="I4175" s="16">
        <f>VLOOKUP(Ventas[[#This Row],[Estado]], Población[#All], 2, 0)</f>
        <v>990509</v>
      </c>
      <c r="J4175" t="s">
        <v>61</v>
      </c>
      <c r="K4175" t="s">
        <v>66</v>
      </c>
      <c r="L4175">
        <v>1</v>
      </c>
      <c r="M4175" s="2">
        <v>210</v>
      </c>
      <c r="N4175" s="2">
        <v>296</v>
      </c>
      <c r="O4175" s="2">
        <f>Ventas[[#This Row],[Cantidad]]*Ventas[[#This Row],[Costo unitario]]</f>
        <v>210</v>
      </c>
      <c r="P4175" s="2">
        <f>Ventas[[#This Row],[Cantidad]]*Ventas[[#This Row],[Precio unitario]]</f>
        <v>296</v>
      </c>
    </row>
    <row r="4176" spans="2:16" x14ac:dyDescent="0.3">
      <c r="B4176" s="1">
        <v>42550</v>
      </c>
      <c r="C4176">
        <v>2016</v>
      </c>
      <c r="D4176" t="s">
        <v>54</v>
      </c>
      <c r="E4176">
        <v>51</v>
      </c>
      <c r="F4176" t="s">
        <v>89</v>
      </c>
      <c r="G4176" t="s">
        <v>37</v>
      </c>
      <c r="H4176" t="s">
        <v>9</v>
      </c>
      <c r="I4176" s="16">
        <f>VLOOKUP(Ventas[[#This Row],[Estado]], Población[#All], 2, 0)</f>
        <v>990509</v>
      </c>
      <c r="J4176" t="s">
        <v>61</v>
      </c>
      <c r="K4176" t="s">
        <v>66</v>
      </c>
      <c r="L4176">
        <v>3</v>
      </c>
      <c r="M4176" s="2">
        <v>198.33</v>
      </c>
      <c r="N4176" s="2">
        <v>292.33333299999998</v>
      </c>
      <c r="O4176" s="2">
        <f>Ventas[[#This Row],[Cantidad]]*Ventas[[#This Row],[Costo unitario]]</f>
        <v>594.99</v>
      </c>
      <c r="P4176" s="2">
        <f>Ventas[[#This Row],[Cantidad]]*Ventas[[#This Row],[Precio unitario]]</f>
        <v>876.99999899999989</v>
      </c>
    </row>
    <row r="4177" spans="2:16" hidden="1" x14ac:dyDescent="0.3">
      <c r="B4177" s="1">
        <v>42267</v>
      </c>
      <c r="C4177">
        <v>2015</v>
      </c>
      <c r="D4177" t="s">
        <v>57</v>
      </c>
      <c r="E4177">
        <v>51</v>
      </c>
      <c r="F4177" t="s">
        <v>89</v>
      </c>
      <c r="G4177" t="s">
        <v>37</v>
      </c>
      <c r="H4177" t="s">
        <v>9</v>
      </c>
      <c r="I4177" s="16">
        <f>VLOOKUP(Ventas[[#This Row],[Estado]], Población[#All], 2, 0)</f>
        <v>990509</v>
      </c>
      <c r="J4177" t="s">
        <v>61</v>
      </c>
      <c r="K4177" t="s">
        <v>66</v>
      </c>
      <c r="L4177">
        <v>3</v>
      </c>
      <c r="M4177" s="2">
        <v>70</v>
      </c>
      <c r="N4177" s="2">
        <v>93</v>
      </c>
      <c r="O4177" s="2">
        <f>Ventas[[#This Row],[Cantidad]]*Ventas[[#This Row],[Costo unitario]]</f>
        <v>210</v>
      </c>
      <c r="P4177" s="2">
        <f>Ventas[[#This Row],[Cantidad]]*Ventas[[#This Row],[Precio unitario]]</f>
        <v>279</v>
      </c>
    </row>
    <row r="4178" spans="2:16" hidden="1" x14ac:dyDescent="0.3">
      <c r="B4178" s="1">
        <v>42340</v>
      </c>
      <c r="C4178">
        <v>2015</v>
      </c>
      <c r="D4178" t="s">
        <v>60</v>
      </c>
      <c r="E4178">
        <v>51</v>
      </c>
      <c r="F4178" t="s">
        <v>89</v>
      </c>
      <c r="G4178" t="s">
        <v>37</v>
      </c>
      <c r="H4178" t="s">
        <v>9</v>
      </c>
      <c r="I4178" s="16">
        <f>VLOOKUP(Ventas[[#This Row],[Estado]], Población[#All], 2, 0)</f>
        <v>990509</v>
      </c>
      <c r="J4178" t="s">
        <v>61</v>
      </c>
      <c r="K4178" t="s">
        <v>64</v>
      </c>
      <c r="L4178">
        <v>3</v>
      </c>
      <c r="M4178" s="2">
        <v>10</v>
      </c>
      <c r="N4178" s="2">
        <v>13.666667</v>
      </c>
      <c r="O4178" s="2">
        <f>Ventas[[#This Row],[Cantidad]]*Ventas[[#This Row],[Costo unitario]]</f>
        <v>30</v>
      </c>
      <c r="P4178" s="2">
        <f>Ventas[[#This Row],[Cantidad]]*Ventas[[#This Row],[Precio unitario]]</f>
        <v>41.000000999999997</v>
      </c>
    </row>
    <row r="4179" spans="2:16" hidden="1" x14ac:dyDescent="0.3">
      <c r="B4179" s="1">
        <v>42340</v>
      </c>
      <c r="C4179">
        <v>2015</v>
      </c>
      <c r="D4179" t="s">
        <v>60</v>
      </c>
      <c r="E4179">
        <v>51</v>
      </c>
      <c r="F4179" t="s">
        <v>89</v>
      </c>
      <c r="G4179" t="s">
        <v>37</v>
      </c>
      <c r="H4179" t="s">
        <v>9</v>
      </c>
      <c r="I4179" s="16">
        <f>VLOOKUP(Ventas[[#This Row],[Estado]], Población[#All], 2, 0)</f>
        <v>990509</v>
      </c>
      <c r="J4179" t="s">
        <v>61</v>
      </c>
      <c r="K4179" t="s">
        <v>66</v>
      </c>
      <c r="L4179">
        <v>3</v>
      </c>
      <c r="M4179" s="2">
        <v>116.67</v>
      </c>
      <c r="N4179" s="2">
        <v>149.33333300000001</v>
      </c>
      <c r="O4179" s="2">
        <f>Ventas[[#This Row],[Cantidad]]*Ventas[[#This Row],[Costo unitario]]</f>
        <v>350.01</v>
      </c>
      <c r="P4179" s="2">
        <f>Ventas[[#This Row],[Cantidad]]*Ventas[[#This Row],[Precio unitario]]</f>
        <v>447.999999</v>
      </c>
    </row>
    <row r="4180" spans="2:16" hidden="1" x14ac:dyDescent="0.3">
      <c r="B4180" s="1">
        <v>42367</v>
      </c>
      <c r="C4180">
        <v>2015</v>
      </c>
      <c r="D4180" t="s">
        <v>60</v>
      </c>
      <c r="E4180">
        <v>51</v>
      </c>
      <c r="F4180" t="s">
        <v>89</v>
      </c>
      <c r="G4180" t="s">
        <v>37</v>
      </c>
      <c r="H4180" t="s">
        <v>9</v>
      </c>
      <c r="I4180" s="16">
        <f>VLOOKUP(Ventas[[#This Row],[Estado]], Población[#All], 2, 0)</f>
        <v>990509</v>
      </c>
      <c r="J4180" t="s">
        <v>61</v>
      </c>
      <c r="K4180" t="s">
        <v>66</v>
      </c>
      <c r="L4180">
        <v>1</v>
      </c>
      <c r="M4180" s="2">
        <v>735</v>
      </c>
      <c r="N4180" s="2">
        <v>897</v>
      </c>
      <c r="O4180" s="2">
        <f>Ventas[[#This Row],[Cantidad]]*Ventas[[#This Row],[Costo unitario]]</f>
        <v>735</v>
      </c>
      <c r="P4180" s="2">
        <f>Ventas[[#This Row],[Cantidad]]*Ventas[[#This Row],[Precio unitario]]</f>
        <v>897</v>
      </c>
    </row>
    <row r="4181" spans="2:16" x14ac:dyDescent="0.3">
      <c r="B4181" s="1">
        <v>42452</v>
      </c>
      <c r="C4181">
        <v>2016</v>
      </c>
      <c r="D4181" t="s">
        <v>51</v>
      </c>
      <c r="E4181">
        <v>51</v>
      </c>
      <c r="F4181" t="s">
        <v>90</v>
      </c>
      <c r="G4181" t="s">
        <v>36</v>
      </c>
      <c r="H4181" t="s">
        <v>5</v>
      </c>
      <c r="I4181" s="16">
        <f>VLOOKUP(Ventas[[#This Row],[Estado]], Población[#All], 2, 0)</f>
        <v>55980000</v>
      </c>
      <c r="J4181" t="s">
        <v>63</v>
      </c>
      <c r="K4181" t="s">
        <v>74</v>
      </c>
      <c r="L4181">
        <v>2</v>
      </c>
      <c r="M4181" s="2">
        <v>371</v>
      </c>
      <c r="N4181" s="2">
        <v>399</v>
      </c>
      <c r="O4181" s="2">
        <f>Ventas[[#This Row],[Cantidad]]*Ventas[[#This Row],[Costo unitario]]</f>
        <v>742</v>
      </c>
      <c r="P4181" s="2">
        <f>Ventas[[#This Row],[Cantidad]]*Ventas[[#This Row],[Precio unitario]]</f>
        <v>798</v>
      </c>
    </row>
    <row r="4182" spans="2:16" x14ac:dyDescent="0.3">
      <c r="B4182" s="1">
        <v>42494</v>
      </c>
      <c r="C4182">
        <v>2016</v>
      </c>
      <c r="D4182" t="s">
        <v>53</v>
      </c>
      <c r="E4182">
        <v>51</v>
      </c>
      <c r="F4182" t="s">
        <v>90</v>
      </c>
      <c r="G4182" t="s">
        <v>36</v>
      </c>
      <c r="H4182" t="s">
        <v>5</v>
      </c>
      <c r="I4182" s="16">
        <f>VLOOKUP(Ventas[[#This Row],[Estado]], Población[#All], 2, 0)</f>
        <v>55980000</v>
      </c>
      <c r="J4182" t="s">
        <v>63</v>
      </c>
      <c r="K4182" t="s">
        <v>67</v>
      </c>
      <c r="L4182">
        <v>2</v>
      </c>
      <c r="M4182" s="2">
        <v>1147.5</v>
      </c>
      <c r="N4182" s="2">
        <v>1158.5</v>
      </c>
      <c r="O4182" s="2">
        <f>Ventas[[#This Row],[Cantidad]]*Ventas[[#This Row],[Costo unitario]]</f>
        <v>2295</v>
      </c>
      <c r="P4182" s="2">
        <f>Ventas[[#This Row],[Cantidad]]*Ventas[[#This Row],[Precio unitario]]</f>
        <v>2317</v>
      </c>
    </row>
    <row r="4183" spans="2:16" x14ac:dyDescent="0.3">
      <c r="B4183" s="1">
        <v>42511</v>
      </c>
      <c r="C4183">
        <v>2016</v>
      </c>
      <c r="D4183" t="s">
        <v>53</v>
      </c>
      <c r="E4183">
        <v>51</v>
      </c>
      <c r="F4183" t="s">
        <v>90</v>
      </c>
      <c r="G4183" t="s">
        <v>36</v>
      </c>
      <c r="H4183" t="s">
        <v>5</v>
      </c>
      <c r="I4183" s="16">
        <f>VLOOKUP(Ventas[[#This Row],[Estado]], Población[#All], 2, 0)</f>
        <v>55980000</v>
      </c>
      <c r="J4183" t="s">
        <v>63</v>
      </c>
      <c r="K4183" t="s">
        <v>67</v>
      </c>
      <c r="L4183">
        <v>3</v>
      </c>
      <c r="M4183" s="2">
        <v>773.33</v>
      </c>
      <c r="N4183" s="2">
        <v>820</v>
      </c>
      <c r="O4183" s="2">
        <f>Ventas[[#This Row],[Cantidad]]*Ventas[[#This Row],[Costo unitario]]</f>
        <v>2319.9900000000002</v>
      </c>
      <c r="P4183" s="2">
        <f>Ventas[[#This Row],[Cantidad]]*Ventas[[#This Row],[Precio unitario]]</f>
        <v>2460</v>
      </c>
    </row>
    <row r="4184" spans="2:16" hidden="1" x14ac:dyDescent="0.3">
      <c r="B4184" s="1">
        <v>42075</v>
      </c>
      <c r="C4184">
        <v>2015</v>
      </c>
      <c r="D4184" t="s">
        <v>51</v>
      </c>
      <c r="E4184">
        <v>51</v>
      </c>
      <c r="F4184" t="s">
        <v>90</v>
      </c>
      <c r="G4184" t="s">
        <v>36</v>
      </c>
      <c r="H4184" t="s">
        <v>5</v>
      </c>
      <c r="I4184" s="16">
        <f>VLOOKUP(Ventas[[#This Row],[Estado]], Población[#All], 2, 0)</f>
        <v>55980000</v>
      </c>
      <c r="J4184" t="s">
        <v>63</v>
      </c>
      <c r="K4184" t="s">
        <v>67</v>
      </c>
      <c r="L4184">
        <v>2</v>
      </c>
      <c r="M4184" s="2">
        <v>1024.5</v>
      </c>
      <c r="N4184" s="2">
        <v>997.5</v>
      </c>
      <c r="O4184" s="2">
        <f>Ventas[[#This Row],[Cantidad]]*Ventas[[#This Row],[Costo unitario]]</f>
        <v>2049</v>
      </c>
      <c r="P4184" s="2">
        <f>Ventas[[#This Row],[Cantidad]]*Ventas[[#This Row],[Precio unitario]]</f>
        <v>1995</v>
      </c>
    </row>
    <row r="4185" spans="2:16" hidden="1" x14ac:dyDescent="0.3">
      <c r="B4185" s="1">
        <v>42223</v>
      </c>
      <c r="C4185">
        <v>2015</v>
      </c>
      <c r="D4185" t="s">
        <v>56</v>
      </c>
      <c r="E4185">
        <v>51</v>
      </c>
      <c r="F4185" t="s">
        <v>90</v>
      </c>
      <c r="G4185" t="s">
        <v>36</v>
      </c>
      <c r="H4185" t="s">
        <v>5</v>
      </c>
      <c r="I4185" s="16">
        <f>VLOOKUP(Ventas[[#This Row],[Estado]], Población[#All], 2, 0)</f>
        <v>55980000</v>
      </c>
      <c r="J4185" t="s">
        <v>63</v>
      </c>
      <c r="K4185" t="s">
        <v>67</v>
      </c>
      <c r="L4185">
        <v>2</v>
      </c>
      <c r="M4185" s="2">
        <v>1147.5</v>
      </c>
      <c r="N4185" s="2">
        <v>1101.5</v>
      </c>
      <c r="O4185" s="2">
        <f>Ventas[[#This Row],[Cantidad]]*Ventas[[#This Row],[Costo unitario]]</f>
        <v>2295</v>
      </c>
      <c r="P4185" s="2">
        <f>Ventas[[#This Row],[Cantidad]]*Ventas[[#This Row],[Precio unitario]]</f>
        <v>2203</v>
      </c>
    </row>
    <row r="4186" spans="2:16" hidden="1" x14ac:dyDescent="0.3">
      <c r="B4186" s="1">
        <v>42279</v>
      </c>
      <c r="C4186">
        <v>2015</v>
      </c>
      <c r="D4186" t="s">
        <v>58</v>
      </c>
      <c r="E4186">
        <v>51</v>
      </c>
      <c r="F4186" t="s">
        <v>90</v>
      </c>
      <c r="G4186" t="s">
        <v>36</v>
      </c>
      <c r="H4186" t="s">
        <v>5</v>
      </c>
      <c r="I4186" s="16">
        <f>VLOOKUP(Ventas[[#This Row],[Estado]], Población[#All], 2, 0)</f>
        <v>55980000</v>
      </c>
      <c r="J4186" t="s">
        <v>63</v>
      </c>
      <c r="K4186" t="s">
        <v>67</v>
      </c>
      <c r="L4186">
        <v>3</v>
      </c>
      <c r="M4186" s="2">
        <v>773.33</v>
      </c>
      <c r="N4186" s="2">
        <v>709.66666699999996</v>
      </c>
      <c r="O4186" s="2">
        <f>Ventas[[#This Row],[Cantidad]]*Ventas[[#This Row],[Costo unitario]]</f>
        <v>2319.9900000000002</v>
      </c>
      <c r="P4186" s="2">
        <f>Ventas[[#This Row],[Cantidad]]*Ventas[[#This Row],[Precio unitario]]</f>
        <v>2129.0000009999999</v>
      </c>
    </row>
    <row r="4187" spans="2:16" hidden="1" x14ac:dyDescent="0.3">
      <c r="B4187" s="1">
        <v>42308</v>
      </c>
      <c r="C4187">
        <v>2015</v>
      </c>
      <c r="D4187" t="s">
        <v>58</v>
      </c>
      <c r="E4187">
        <v>51</v>
      </c>
      <c r="F4187" t="s">
        <v>90</v>
      </c>
      <c r="G4187" t="s">
        <v>36</v>
      </c>
      <c r="H4187" t="s">
        <v>5</v>
      </c>
      <c r="I4187" s="16">
        <f>VLOOKUP(Ventas[[#This Row],[Estado]], Población[#All], 2, 0)</f>
        <v>55980000</v>
      </c>
      <c r="J4187" t="s">
        <v>63</v>
      </c>
      <c r="K4187" t="s">
        <v>74</v>
      </c>
      <c r="L4187">
        <v>3</v>
      </c>
      <c r="M4187" s="2">
        <v>794.67</v>
      </c>
      <c r="N4187" s="2">
        <v>678.33333300000004</v>
      </c>
      <c r="O4187" s="2">
        <f>Ventas[[#This Row],[Cantidad]]*Ventas[[#This Row],[Costo unitario]]</f>
        <v>2384.0099999999998</v>
      </c>
      <c r="P4187" s="2">
        <f>Ventas[[#This Row],[Cantidad]]*Ventas[[#This Row],[Precio unitario]]</f>
        <v>2034.9999990000001</v>
      </c>
    </row>
    <row r="4188" spans="2:16" hidden="1" x14ac:dyDescent="0.3">
      <c r="B4188" s="1">
        <v>42335</v>
      </c>
      <c r="C4188">
        <v>2015</v>
      </c>
      <c r="D4188" t="s">
        <v>59</v>
      </c>
      <c r="E4188">
        <v>51</v>
      </c>
      <c r="F4188" t="s">
        <v>90</v>
      </c>
      <c r="G4188" t="s">
        <v>36</v>
      </c>
      <c r="H4188" t="s">
        <v>5</v>
      </c>
      <c r="I4188" s="16">
        <f>VLOOKUP(Ventas[[#This Row],[Estado]], Población[#All], 2, 0)</f>
        <v>55980000</v>
      </c>
      <c r="J4188" t="s">
        <v>63</v>
      </c>
      <c r="K4188" t="s">
        <v>67</v>
      </c>
      <c r="L4188">
        <v>1</v>
      </c>
      <c r="M4188" s="2">
        <v>2320</v>
      </c>
      <c r="N4188" s="2">
        <v>2287</v>
      </c>
      <c r="O4188" s="2">
        <f>Ventas[[#This Row],[Cantidad]]*Ventas[[#This Row],[Costo unitario]]</f>
        <v>2320</v>
      </c>
      <c r="P4188" s="2">
        <f>Ventas[[#This Row],[Cantidad]]*Ventas[[#This Row],[Precio unitario]]</f>
        <v>2287</v>
      </c>
    </row>
    <row r="4189" spans="2:16" hidden="1" x14ac:dyDescent="0.3">
      <c r="B4189" s="1">
        <v>42349</v>
      </c>
      <c r="C4189">
        <v>2015</v>
      </c>
      <c r="D4189" t="s">
        <v>60</v>
      </c>
      <c r="E4189">
        <v>51</v>
      </c>
      <c r="F4189" t="s">
        <v>90</v>
      </c>
      <c r="G4189" t="s">
        <v>36</v>
      </c>
      <c r="H4189" t="s">
        <v>5</v>
      </c>
      <c r="I4189" s="16">
        <f>VLOOKUP(Ventas[[#This Row],[Estado]], Población[#All], 2, 0)</f>
        <v>55980000</v>
      </c>
      <c r="J4189" t="s">
        <v>63</v>
      </c>
      <c r="K4189" t="s">
        <v>74</v>
      </c>
      <c r="L4189">
        <v>3</v>
      </c>
      <c r="M4189" s="2">
        <v>794.67</v>
      </c>
      <c r="N4189" s="2">
        <v>815.66666699999996</v>
      </c>
      <c r="O4189" s="2">
        <f>Ventas[[#This Row],[Cantidad]]*Ventas[[#This Row],[Costo unitario]]</f>
        <v>2384.0099999999998</v>
      </c>
      <c r="P4189" s="2">
        <f>Ventas[[#This Row],[Cantidad]]*Ventas[[#This Row],[Precio unitario]]</f>
        <v>2447.0000009999999</v>
      </c>
    </row>
    <row r="4190" spans="2:16" x14ac:dyDescent="0.3">
      <c r="B4190" s="1">
        <v>42464</v>
      </c>
      <c r="C4190">
        <v>2016</v>
      </c>
      <c r="D4190" t="s">
        <v>52</v>
      </c>
      <c r="E4190">
        <v>44</v>
      </c>
      <c r="F4190" t="s">
        <v>90</v>
      </c>
      <c r="G4190" t="s">
        <v>37</v>
      </c>
      <c r="H4190" t="s">
        <v>6</v>
      </c>
      <c r="I4190" s="16">
        <f>VLOOKUP(Ventas[[#This Row],[Estado]], Población[#All], 2, 0)</f>
        <v>6266000</v>
      </c>
      <c r="J4190" t="s">
        <v>61</v>
      </c>
      <c r="K4190" t="s">
        <v>64</v>
      </c>
      <c r="L4190">
        <v>2</v>
      </c>
      <c r="M4190" s="2">
        <v>24</v>
      </c>
      <c r="N4190" s="2">
        <v>36</v>
      </c>
      <c r="O4190" s="2">
        <f>Ventas[[#This Row],[Cantidad]]*Ventas[[#This Row],[Costo unitario]]</f>
        <v>48</v>
      </c>
      <c r="P4190" s="2">
        <f>Ventas[[#This Row],[Cantidad]]*Ventas[[#This Row],[Precio unitario]]</f>
        <v>72</v>
      </c>
    </row>
    <row r="4191" spans="2:16" x14ac:dyDescent="0.3">
      <c r="B4191" s="1">
        <v>42466</v>
      </c>
      <c r="C4191">
        <v>2016</v>
      </c>
      <c r="D4191" t="s">
        <v>52</v>
      </c>
      <c r="E4191">
        <v>44</v>
      </c>
      <c r="F4191" t="s">
        <v>90</v>
      </c>
      <c r="G4191" t="s">
        <v>37</v>
      </c>
      <c r="H4191" t="s">
        <v>6</v>
      </c>
      <c r="I4191" s="16">
        <f>VLOOKUP(Ventas[[#This Row],[Estado]], Población[#All], 2, 0)</f>
        <v>6266000</v>
      </c>
      <c r="J4191" t="s">
        <v>62</v>
      </c>
      <c r="K4191" t="s">
        <v>73</v>
      </c>
      <c r="L4191">
        <v>3</v>
      </c>
      <c r="M4191" s="2">
        <v>51</v>
      </c>
      <c r="N4191" s="2">
        <v>77.666667000000004</v>
      </c>
      <c r="O4191" s="2">
        <f>Ventas[[#This Row],[Cantidad]]*Ventas[[#This Row],[Costo unitario]]</f>
        <v>153</v>
      </c>
      <c r="P4191" s="2">
        <f>Ventas[[#This Row],[Cantidad]]*Ventas[[#This Row],[Precio unitario]]</f>
        <v>233.000001</v>
      </c>
    </row>
    <row r="4192" spans="2:16" x14ac:dyDescent="0.3">
      <c r="B4192" s="1">
        <v>42495</v>
      </c>
      <c r="C4192">
        <v>2016</v>
      </c>
      <c r="D4192" t="s">
        <v>53</v>
      </c>
      <c r="E4192">
        <v>44</v>
      </c>
      <c r="F4192" t="s">
        <v>90</v>
      </c>
      <c r="G4192" t="s">
        <v>37</v>
      </c>
      <c r="H4192" t="s">
        <v>6</v>
      </c>
      <c r="I4192" s="16">
        <f>VLOOKUP(Ventas[[#This Row],[Estado]], Población[#All], 2, 0)</f>
        <v>6266000</v>
      </c>
      <c r="J4192" t="s">
        <v>61</v>
      </c>
      <c r="K4192" t="s">
        <v>64</v>
      </c>
      <c r="L4192">
        <v>1</v>
      </c>
      <c r="M4192" s="2">
        <v>80</v>
      </c>
      <c r="N4192" s="2">
        <v>119</v>
      </c>
      <c r="O4192" s="2">
        <f>Ventas[[#This Row],[Cantidad]]*Ventas[[#This Row],[Costo unitario]]</f>
        <v>80</v>
      </c>
      <c r="P4192" s="2">
        <f>Ventas[[#This Row],[Cantidad]]*Ventas[[#This Row],[Precio unitario]]</f>
        <v>119</v>
      </c>
    </row>
    <row r="4193" spans="2:16" x14ac:dyDescent="0.3">
      <c r="B4193" s="1">
        <v>42495</v>
      </c>
      <c r="C4193">
        <v>2016</v>
      </c>
      <c r="D4193" t="s">
        <v>53</v>
      </c>
      <c r="E4193">
        <v>44</v>
      </c>
      <c r="F4193" t="s">
        <v>90</v>
      </c>
      <c r="G4193" t="s">
        <v>37</v>
      </c>
      <c r="H4193" t="s">
        <v>6</v>
      </c>
      <c r="I4193" s="16">
        <f>VLOOKUP(Ventas[[#This Row],[Estado]], Población[#All], 2, 0)</f>
        <v>6266000</v>
      </c>
      <c r="J4193" t="s">
        <v>62</v>
      </c>
      <c r="K4193" t="s">
        <v>65</v>
      </c>
      <c r="L4193">
        <v>2</v>
      </c>
      <c r="M4193" s="2">
        <v>330.5</v>
      </c>
      <c r="N4193" s="2">
        <v>513.5</v>
      </c>
      <c r="O4193" s="2">
        <f>Ventas[[#This Row],[Cantidad]]*Ventas[[#This Row],[Costo unitario]]</f>
        <v>661</v>
      </c>
      <c r="P4193" s="2">
        <f>Ventas[[#This Row],[Cantidad]]*Ventas[[#This Row],[Precio unitario]]</f>
        <v>1027</v>
      </c>
    </row>
    <row r="4194" spans="2:16" hidden="1" x14ac:dyDescent="0.3">
      <c r="B4194" s="1">
        <v>42280</v>
      </c>
      <c r="C4194">
        <v>2015</v>
      </c>
      <c r="D4194" t="s">
        <v>58</v>
      </c>
      <c r="E4194">
        <v>44</v>
      </c>
      <c r="F4194" t="s">
        <v>90</v>
      </c>
      <c r="G4194" t="s">
        <v>37</v>
      </c>
      <c r="H4194" t="s">
        <v>6</v>
      </c>
      <c r="I4194" s="16">
        <f>VLOOKUP(Ventas[[#This Row],[Estado]], Población[#All], 2, 0)</f>
        <v>6266000</v>
      </c>
      <c r="J4194" t="s">
        <v>61</v>
      </c>
      <c r="K4194" t="s">
        <v>64</v>
      </c>
      <c r="L4194">
        <v>2</v>
      </c>
      <c r="M4194" s="2">
        <v>225</v>
      </c>
      <c r="N4194" s="2">
        <v>315</v>
      </c>
      <c r="O4194" s="2">
        <f>Ventas[[#This Row],[Cantidad]]*Ventas[[#This Row],[Costo unitario]]</f>
        <v>450</v>
      </c>
      <c r="P4194" s="2">
        <f>Ventas[[#This Row],[Cantidad]]*Ventas[[#This Row],[Precio unitario]]</f>
        <v>630</v>
      </c>
    </row>
    <row r="4195" spans="2:16" hidden="1" x14ac:dyDescent="0.3">
      <c r="B4195" s="1">
        <v>42280</v>
      </c>
      <c r="C4195">
        <v>2015</v>
      </c>
      <c r="D4195" t="s">
        <v>58</v>
      </c>
      <c r="E4195">
        <v>44</v>
      </c>
      <c r="F4195" t="s">
        <v>90</v>
      </c>
      <c r="G4195" t="s">
        <v>37</v>
      </c>
      <c r="H4195" t="s">
        <v>6</v>
      </c>
      <c r="I4195" s="16">
        <f>VLOOKUP(Ventas[[#This Row],[Estado]], Población[#All], 2, 0)</f>
        <v>6266000</v>
      </c>
      <c r="J4195" t="s">
        <v>61</v>
      </c>
      <c r="K4195" t="s">
        <v>64</v>
      </c>
      <c r="L4195">
        <v>1</v>
      </c>
      <c r="M4195" s="2">
        <v>23</v>
      </c>
      <c r="N4195" s="2">
        <v>31</v>
      </c>
      <c r="O4195" s="2">
        <f>Ventas[[#This Row],[Cantidad]]*Ventas[[#This Row],[Costo unitario]]</f>
        <v>23</v>
      </c>
      <c r="P4195" s="2">
        <f>Ventas[[#This Row],[Cantidad]]*Ventas[[#This Row],[Precio unitario]]</f>
        <v>31</v>
      </c>
    </row>
    <row r="4196" spans="2:16" hidden="1" x14ac:dyDescent="0.3">
      <c r="B4196" s="1">
        <v>42238</v>
      </c>
      <c r="C4196">
        <v>2015</v>
      </c>
      <c r="D4196" t="s">
        <v>56</v>
      </c>
      <c r="E4196">
        <v>44</v>
      </c>
      <c r="F4196" t="s">
        <v>90</v>
      </c>
      <c r="G4196" t="s">
        <v>35</v>
      </c>
      <c r="H4196" t="s">
        <v>16</v>
      </c>
      <c r="I4196" s="16">
        <f>VLOOKUP(Ventas[[#This Row],[Estado]], Población[#All], 2, 0)</f>
        <v>2592000</v>
      </c>
      <c r="J4196" t="s">
        <v>62</v>
      </c>
      <c r="K4196" t="s">
        <v>70</v>
      </c>
      <c r="L4196">
        <v>3</v>
      </c>
      <c r="M4196" s="2">
        <v>450</v>
      </c>
      <c r="N4196" s="2">
        <v>627.66666699999996</v>
      </c>
      <c r="O4196" s="2">
        <f>Ventas[[#This Row],[Cantidad]]*Ventas[[#This Row],[Costo unitario]]</f>
        <v>1350</v>
      </c>
      <c r="P4196" s="2">
        <f>Ventas[[#This Row],[Cantidad]]*Ventas[[#This Row],[Precio unitario]]</f>
        <v>1883.0000009999999</v>
      </c>
    </row>
    <row r="4197" spans="2:16" x14ac:dyDescent="0.3">
      <c r="B4197" s="1">
        <v>42525</v>
      </c>
      <c r="C4197">
        <v>2016</v>
      </c>
      <c r="D4197" t="s">
        <v>54</v>
      </c>
      <c r="E4197">
        <v>43</v>
      </c>
      <c r="F4197" t="s">
        <v>90</v>
      </c>
      <c r="G4197" t="s">
        <v>35</v>
      </c>
      <c r="H4197" t="s">
        <v>12</v>
      </c>
      <c r="I4197" s="16">
        <f>VLOOKUP(Ventas[[#This Row],[Estado]], Población[#All], 2, 0)</f>
        <v>2161000</v>
      </c>
      <c r="J4197" t="s">
        <v>62</v>
      </c>
      <c r="K4197" t="s">
        <v>73</v>
      </c>
      <c r="L4197">
        <v>3</v>
      </c>
      <c r="M4197" s="2">
        <v>51</v>
      </c>
      <c r="N4197" s="2">
        <v>62</v>
      </c>
      <c r="O4197" s="2">
        <f>Ventas[[#This Row],[Cantidad]]*Ventas[[#This Row],[Costo unitario]]</f>
        <v>153</v>
      </c>
      <c r="P4197" s="2">
        <f>Ventas[[#This Row],[Cantidad]]*Ventas[[#This Row],[Precio unitario]]</f>
        <v>186</v>
      </c>
    </row>
    <row r="4198" spans="2:16" x14ac:dyDescent="0.3">
      <c r="B4198" s="1">
        <v>42558</v>
      </c>
      <c r="C4198">
        <v>2016</v>
      </c>
      <c r="D4198" t="s">
        <v>55</v>
      </c>
      <c r="E4198">
        <v>43</v>
      </c>
      <c r="F4198" t="s">
        <v>90</v>
      </c>
      <c r="G4198" t="s">
        <v>35</v>
      </c>
      <c r="H4198" t="s">
        <v>12</v>
      </c>
      <c r="I4198" s="16">
        <f>VLOOKUP(Ventas[[#This Row],[Estado]], Población[#All], 2, 0)</f>
        <v>2161000</v>
      </c>
      <c r="J4198" t="s">
        <v>62</v>
      </c>
      <c r="K4198" t="s">
        <v>73</v>
      </c>
      <c r="L4198">
        <v>2</v>
      </c>
      <c r="M4198" s="2">
        <v>117</v>
      </c>
      <c r="N4198" s="2">
        <v>97</v>
      </c>
      <c r="O4198" s="2">
        <f>Ventas[[#This Row],[Cantidad]]*Ventas[[#This Row],[Costo unitario]]</f>
        <v>234</v>
      </c>
      <c r="P4198" s="2">
        <f>Ventas[[#This Row],[Cantidad]]*Ventas[[#This Row],[Precio unitario]]</f>
        <v>194</v>
      </c>
    </row>
    <row r="4199" spans="2:16" hidden="1" x14ac:dyDescent="0.3">
      <c r="B4199" s="1">
        <v>42324</v>
      </c>
      <c r="C4199">
        <v>2015</v>
      </c>
      <c r="D4199" t="s">
        <v>59</v>
      </c>
      <c r="E4199">
        <v>43</v>
      </c>
      <c r="F4199" t="s">
        <v>90</v>
      </c>
      <c r="G4199" t="s">
        <v>35</v>
      </c>
      <c r="H4199" t="s">
        <v>16</v>
      </c>
      <c r="I4199" s="16">
        <f>VLOOKUP(Ventas[[#This Row],[Estado]], Población[#All], 2, 0)</f>
        <v>2592000</v>
      </c>
      <c r="J4199" t="s">
        <v>62</v>
      </c>
      <c r="K4199" t="s">
        <v>73</v>
      </c>
      <c r="L4199">
        <v>3</v>
      </c>
      <c r="M4199" s="2">
        <v>36</v>
      </c>
      <c r="N4199" s="2">
        <v>48.666666999999997</v>
      </c>
      <c r="O4199" s="2">
        <f>Ventas[[#This Row],[Cantidad]]*Ventas[[#This Row],[Costo unitario]]</f>
        <v>108</v>
      </c>
      <c r="P4199" s="2">
        <f>Ventas[[#This Row],[Cantidad]]*Ventas[[#This Row],[Precio unitario]]</f>
        <v>146.000001</v>
      </c>
    </row>
    <row r="4200" spans="2:16" x14ac:dyDescent="0.3">
      <c r="B4200" s="1">
        <v>42554</v>
      </c>
      <c r="C4200">
        <v>2016</v>
      </c>
      <c r="D4200" t="s">
        <v>55</v>
      </c>
      <c r="E4200">
        <v>45</v>
      </c>
      <c r="F4200" t="s">
        <v>90</v>
      </c>
      <c r="G4200" t="s">
        <v>37</v>
      </c>
      <c r="H4200" t="s">
        <v>7</v>
      </c>
      <c r="I4200" s="16">
        <f>VLOOKUP(Ventas[[#This Row],[Estado]], Población[#All], 2, 0)</f>
        <v>1841000</v>
      </c>
      <c r="J4200" t="s">
        <v>62</v>
      </c>
      <c r="K4200" t="s">
        <v>73</v>
      </c>
      <c r="L4200">
        <v>1</v>
      </c>
      <c r="M4200" s="2">
        <v>108</v>
      </c>
      <c r="N4200" s="2">
        <v>185</v>
      </c>
      <c r="O4200" s="2">
        <f>Ventas[[#This Row],[Cantidad]]*Ventas[[#This Row],[Costo unitario]]</f>
        <v>108</v>
      </c>
      <c r="P4200" s="2">
        <f>Ventas[[#This Row],[Cantidad]]*Ventas[[#This Row],[Precio unitario]]</f>
        <v>185</v>
      </c>
    </row>
    <row r="4201" spans="2:16" hidden="1" x14ac:dyDescent="0.3">
      <c r="B4201" s="1">
        <v>42280</v>
      </c>
      <c r="C4201">
        <v>2015</v>
      </c>
      <c r="D4201" t="s">
        <v>58</v>
      </c>
      <c r="E4201">
        <v>45</v>
      </c>
      <c r="F4201" t="s">
        <v>89</v>
      </c>
      <c r="G4201" t="s">
        <v>36</v>
      </c>
      <c r="H4201" t="s">
        <v>5</v>
      </c>
      <c r="I4201" s="16">
        <f>VLOOKUP(Ventas[[#This Row],[Estado]], Población[#All], 2, 0)</f>
        <v>55980000</v>
      </c>
      <c r="J4201" t="s">
        <v>62</v>
      </c>
      <c r="K4201" t="s">
        <v>70</v>
      </c>
      <c r="L4201">
        <v>3</v>
      </c>
      <c r="M4201" s="2">
        <v>183.33</v>
      </c>
      <c r="N4201" s="2">
        <v>186.33333300000001</v>
      </c>
      <c r="O4201" s="2">
        <f>Ventas[[#This Row],[Cantidad]]*Ventas[[#This Row],[Costo unitario]]</f>
        <v>549.99</v>
      </c>
      <c r="P4201" s="2">
        <f>Ventas[[#This Row],[Cantidad]]*Ventas[[#This Row],[Precio unitario]]</f>
        <v>558.999999</v>
      </c>
    </row>
    <row r="4202" spans="2:16" x14ac:dyDescent="0.3">
      <c r="B4202" s="1">
        <v>42461</v>
      </c>
      <c r="C4202">
        <v>2016</v>
      </c>
      <c r="D4202" t="s">
        <v>52</v>
      </c>
      <c r="E4202">
        <v>46</v>
      </c>
      <c r="F4202" t="s">
        <v>90</v>
      </c>
      <c r="G4202" t="s">
        <v>35</v>
      </c>
      <c r="H4202" t="s">
        <v>12</v>
      </c>
      <c r="I4202" s="16">
        <f>VLOOKUP(Ventas[[#This Row],[Estado]], Población[#All], 2, 0)</f>
        <v>2161000</v>
      </c>
      <c r="J4202" t="s">
        <v>62</v>
      </c>
      <c r="K4202" t="s">
        <v>73</v>
      </c>
      <c r="L4202">
        <v>2</v>
      </c>
      <c r="M4202" s="2">
        <v>130.5</v>
      </c>
      <c r="N4202" s="2">
        <v>122.5</v>
      </c>
      <c r="O4202" s="2">
        <f>Ventas[[#This Row],[Cantidad]]*Ventas[[#This Row],[Costo unitario]]</f>
        <v>261</v>
      </c>
      <c r="P4202" s="2">
        <f>Ventas[[#This Row],[Cantidad]]*Ventas[[#This Row],[Precio unitario]]</f>
        <v>245</v>
      </c>
    </row>
    <row r="4203" spans="2:16" hidden="1" x14ac:dyDescent="0.3">
      <c r="B4203" s="1">
        <v>42352</v>
      </c>
      <c r="C4203">
        <v>2015</v>
      </c>
      <c r="D4203" t="s">
        <v>60</v>
      </c>
      <c r="E4203">
        <v>47</v>
      </c>
      <c r="F4203" t="s">
        <v>90</v>
      </c>
      <c r="G4203" t="s">
        <v>35</v>
      </c>
      <c r="H4203" t="s">
        <v>8</v>
      </c>
      <c r="I4203" s="16">
        <f>VLOOKUP(Ventas[[#This Row],[Estado]], Población[#All], 2, 0)</f>
        <v>1654000</v>
      </c>
      <c r="J4203" t="s">
        <v>62</v>
      </c>
      <c r="K4203" t="s">
        <v>70</v>
      </c>
      <c r="L4203">
        <v>1</v>
      </c>
      <c r="M4203" s="2">
        <v>54</v>
      </c>
      <c r="N4203" s="2">
        <v>57</v>
      </c>
      <c r="O4203" s="2">
        <f>Ventas[[#This Row],[Cantidad]]*Ventas[[#This Row],[Costo unitario]]</f>
        <v>54</v>
      </c>
      <c r="P4203" s="2">
        <f>Ventas[[#This Row],[Cantidad]]*Ventas[[#This Row],[Precio unitario]]</f>
        <v>57</v>
      </c>
    </row>
    <row r="4204" spans="2:16" x14ac:dyDescent="0.3">
      <c r="B4204" s="1">
        <v>42467</v>
      </c>
      <c r="C4204">
        <v>2016</v>
      </c>
      <c r="D4204" t="s">
        <v>52</v>
      </c>
      <c r="E4204">
        <v>47</v>
      </c>
      <c r="F4204" t="s">
        <v>90</v>
      </c>
      <c r="G4204" t="s">
        <v>35</v>
      </c>
      <c r="H4204" t="s">
        <v>16</v>
      </c>
      <c r="I4204" s="16">
        <f>VLOOKUP(Ventas[[#This Row],[Estado]], Población[#All], 2, 0)</f>
        <v>2592000</v>
      </c>
      <c r="J4204" t="s">
        <v>62</v>
      </c>
      <c r="K4204" t="s">
        <v>73</v>
      </c>
      <c r="L4204">
        <v>3</v>
      </c>
      <c r="M4204" s="2">
        <v>51</v>
      </c>
      <c r="N4204" s="2">
        <v>69.333332999999996</v>
      </c>
      <c r="O4204" s="2">
        <f>Ventas[[#This Row],[Cantidad]]*Ventas[[#This Row],[Costo unitario]]</f>
        <v>153</v>
      </c>
      <c r="P4204" s="2">
        <f>Ventas[[#This Row],[Cantidad]]*Ventas[[#This Row],[Precio unitario]]</f>
        <v>207.999999</v>
      </c>
    </row>
    <row r="4205" spans="2:16" x14ac:dyDescent="0.3">
      <c r="B4205" s="1">
        <v>42433</v>
      </c>
      <c r="C4205">
        <v>2016</v>
      </c>
      <c r="D4205" t="s">
        <v>51</v>
      </c>
      <c r="E4205">
        <v>47</v>
      </c>
      <c r="F4205" t="s">
        <v>89</v>
      </c>
      <c r="G4205" t="s">
        <v>36</v>
      </c>
      <c r="H4205" t="s">
        <v>5</v>
      </c>
      <c r="I4205" s="16">
        <f>VLOOKUP(Ventas[[#This Row],[Estado]], Población[#All], 2, 0)</f>
        <v>55980000</v>
      </c>
      <c r="J4205" t="s">
        <v>61</v>
      </c>
      <c r="K4205" t="s">
        <v>69</v>
      </c>
      <c r="L4205">
        <v>1</v>
      </c>
      <c r="M4205" s="2">
        <v>715</v>
      </c>
      <c r="N4205" s="2">
        <v>872</v>
      </c>
      <c r="O4205" s="2">
        <f>Ventas[[#This Row],[Cantidad]]*Ventas[[#This Row],[Costo unitario]]</f>
        <v>715</v>
      </c>
      <c r="P4205" s="2">
        <f>Ventas[[#This Row],[Cantidad]]*Ventas[[#This Row],[Precio unitario]]</f>
        <v>872</v>
      </c>
    </row>
    <row r="4206" spans="2:16" hidden="1" x14ac:dyDescent="0.3">
      <c r="B4206" s="1">
        <v>42343</v>
      </c>
      <c r="C4206">
        <v>2015</v>
      </c>
      <c r="D4206" t="s">
        <v>60</v>
      </c>
      <c r="E4206">
        <v>48</v>
      </c>
      <c r="F4206" t="s">
        <v>90</v>
      </c>
      <c r="G4206" t="s">
        <v>35</v>
      </c>
      <c r="H4206" t="s">
        <v>15</v>
      </c>
      <c r="I4206" s="16">
        <f>VLOOKUP(Ventas[[#This Row],[Estado]], Población[#All], 2, 0)</f>
        <v>1606000</v>
      </c>
      <c r="J4206" t="s">
        <v>63</v>
      </c>
      <c r="K4206" t="s">
        <v>74</v>
      </c>
      <c r="L4206">
        <v>2</v>
      </c>
      <c r="M4206" s="2">
        <v>1192</v>
      </c>
      <c r="N4206" s="2">
        <v>1070.5</v>
      </c>
      <c r="O4206" s="2">
        <f>Ventas[[#This Row],[Cantidad]]*Ventas[[#This Row],[Costo unitario]]</f>
        <v>2384</v>
      </c>
      <c r="P4206" s="2">
        <f>Ventas[[#This Row],[Cantidad]]*Ventas[[#This Row],[Precio unitario]]</f>
        <v>2141</v>
      </c>
    </row>
    <row r="4207" spans="2:16" hidden="1" x14ac:dyDescent="0.3">
      <c r="B4207" s="1">
        <v>42343</v>
      </c>
      <c r="C4207">
        <v>2015</v>
      </c>
      <c r="D4207" t="s">
        <v>60</v>
      </c>
      <c r="E4207">
        <v>48</v>
      </c>
      <c r="F4207" t="s">
        <v>90</v>
      </c>
      <c r="G4207" t="s">
        <v>35</v>
      </c>
      <c r="H4207" t="s">
        <v>15</v>
      </c>
      <c r="I4207" s="16">
        <f>VLOOKUP(Ventas[[#This Row],[Estado]], Población[#All], 2, 0)</f>
        <v>1606000</v>
      </c>
      <c r="J4207" t="s">
        <v>61</v>
      </c>
      <c r="K4207" t="s">
        <v>66</v>
      </c>
      <c r="L4207">
        <v>3</v>
      </c>
      <c r="M4207" s="2">
        <v>303.33</v>
      </c>
      <c r="N4207" s="2">
        <v>258</v>
      </c>
      <c r="O4207" s="2">
        <f>Ventas[[#This Row],[Cantidad]]*Ventas[[#This Row],[Costo unitario]]</f>
        <v>909.99</v>
      </c>
      <c r="P4207" s="2">
        <f>Ventas[[#This Row],[Cantidad]]*Ventas[[#This Row],[Precio unitario]]</f>
        <v>774</v>
      </c>
    </row>
    <row r="4208" spans="2:16" hidden="1" x14ac:dyDescent="0.3">
      <c r="B4208" s="1">
        <v>42347</v>
      </c>
      <c r="C4208">
        <v>2015</v>
      </c>
      <c r="D4208" t="s">
        <v>60</v>
      </c>
      <c r="E4208">
        <v>48</v>
      </c>
      <c r="F4208" t="s">
        <v>90</v>
      </c>
      <c r="G4208" t="s">
        <v>35</v>
      </c>
      <c r="H4208" t="s">
        <v>15</v>
      </c>
      <c r="I4208" s="16">
        <f>VLOOKUP(Ventas[[#This Row],[Estado]], Población[#All], 2, 0)</f>
        <v>1606000</v>
      </c>
      <c r="J4208" t="s">
        <v>63</v>
      </c>
      <c r="K4208" t="s">
        <v>67</v>
      </c>
      <c r="L4208">
        <v>2</v>
      </c>
      <c r="M4208" s="2">
        <v>1160</v>
      </c>
      <c r="N4208" s="2">
        <v>1474</v>
      </c>
      <c r="O4208" s="2">
        <f>Ventas[[#This Row],[Cantidad]]*Ventas[[#This Row],[Costo unitario]]</f>
        <v>2320</v>
      </c>
      <c r="P4208" s="2">
        <f>Ventas[[#This Row],[Cantidad]]*Ventas[[#This Row],[Precio unitario]]</f>
        <v>2948</v>
      </c>
    </row>
    <row r="4209" spans="2:16" hidden="1" x14ac:dyDescent="0.3">
      <c r="B4209" s="1">
        <v>42347</v>
      </c>
      <c r="C4209">
        <v>2015</v>
      </c>
      <c r="D4209" t="s">
        <v>60</v>
      </c>
      <c r="E4209">
        <v>48</v>
      </c>
      <c r="F4209" t="s">
        <v>90</v>
      </c>
      <c r="G4209" t="s">
        <v>35</v>
      </c>
      <c r="H4209" t="s">
        <v>15</v>
      </c>
      <c r="I4209" s="16">
        <f>VLOOKUP(Ventas[[#This Row],[Estado]], Población[#All], 2, 0)</f>
        <v>1606000</v>
      </c>
      <c r="J4209" t="s">
        <v>61</v>
      </c>
      <c r="K4209" t="s">
        <v>64</v>
      </c>
      <c r="L4209">
        <v>2</v>
      </c>
      <c r="M4209" s="2">
        <v>472.5</v>
      </c>
      <c r="N4209" s="2">
        <v>648</v>
      </c>
      <c r="O4209" s="2">
        <f>Ventas[[#This Row],[Cantidad]]*Ventas[[#This Row],[Costo unitario]]</f>
        <v>945</v>
      </c>
      <c r="P4209" s="2">
        <f>Ventas[[#This Row],[Cantidad]]*Ventas[[#This Row],[Precio unitario]]</f>
        <v>1296</v>
      </c>
    </row>
    <row r="4210" spans="2:16" hidden="1" x14ac:dyDescent="0.3">
      <c r="B4210" s="1">
        <v>42347</v>
      </c>
      <c r="C4210">
        <v>2015</v>
      </c>
      <c r="D4210" t="s">
        <v>60</v>
      </c>
      <c r="E4210">
        <v>48</v>
      </c>
      <c r="F4210" t="s">
        <v>90</v>
      </c>
      <c r="G4210" t="s">
        <v>35</v>
      </c>
      <c r="H4210" t="s">
        <v>15</v>
      </c>
      <c r="I4210" s="16">
        <f>VLOOKUP(Ventas[[#This Row],[Estado]], Población[#All], 2, 0)</f>
        <v>1606000</v>
      </c>
      <c r="J4210" t="s">
        <v>61</v>
      </c>
      <c r="K4210" t="s">
        <v>64</v>
      </c>
      <c r="L4210">
        <v>1</v>
      </c>
      <c r="M4210" s="2">
        <v>145</v>
      </c>
      <c r="N4210" s="2">
        <v>108</v>
      </c>
      <c r="O4210" s="2">
        <f>Ventas[[#This Row],[Cantidad]]*Ventas[[#This Row],[Costo unitario]]</f>
        <v>145</v>
      </c>
      <c r="P4210" s="2">
        <f>Ventas[[#This Row],[Cantidad]]*Ventas[[#This Row],[Precio unitario]]</f>
        <v>108</v>
      </c>
    </row>
    <row r="4211" spans="2:16" hidden="1" x14ac:dyDescent="0.3">
      <c r="B4211" s="1">
        <v>42347</v>
      </c>
      <c r="C4211">
        <v>2015</v>
      </c>
      <c r="D4211" t="s">
        <v>60</v>
      </c>
      <c r="E4211">
        <v>48</v>
      </c>
      <c r="F4211" t="s">
        <v>90</v>
      </c>
      <c r="G4211" t="s">
        <v>35</v>
      </c>
      <c r="H4211" t="s">
        <v>15</v>
      </c>
      <c r="I4211" s="16">
        <f>VLOOKUP(Ventas[[#This Row],[Estado]], Población[#All], 2, 0)</f>
        <v>1606000</v>
      </c>
      <c r="J4211" t="s">
        <v>61</v>
      </c>
      <c r="K4211" t="s">
        <v>66</v>
      </c>
      <c r="L4211">
        <v>3</v>
      </c>
      <c r="M4211" s="2">
        <v>46.67</v>
      </c>
      <c r="N4211" s="2">
        <v>62</v>
      </c>
      <c r="O4211" s="2">
        <f>Ventas[[#This Row],[Cantidad]]*Ventas[[#This Row],[Costo unitario]]</f>
        <v>140.01</v>
      </c>
      <c r="P4211" s="2">
        <f>Ventas[[#This Row],[Cantidad]]*Ventas[[#This Row],[Precio unitario]]</f>
        <v>186</v>
      </c>
    </row>
    <row r="4212" spans="2:16" hidden="1" x14ac:dyDescent="0.3">
      <c r="B4212" s="1">
        <v>42347</v>
      </c>
      <c r="C4212">
        <v>2015</v>
      </c>
      <c r="D4212" t="s">
        <v>60</v>
      </c>
      <c r="E4212">
        <v>48</v>
      </c>
      <c r="F4212" t="s">
        <v>90</v>
      </c>
      <c r="G4212" t="s">
        <v>35</v>
      </c>
      <c r="H4212" t="s">
        <v>15</v>
      </c>
      <c r="I4212" s="16">
        <f>VLOOKUP(Ventas[[#This Row],[Estado]], Población[#All], 2, 0)</f>
        <v>1606000</v>
      </c>
      <c r="J4212" t="s">
        <v>62</v>
      </c>
      <c r="K4212" t="s">
        <v>70</v>
      </c>
      <c r="L4212">
        <v>1</v>
      </c>
      <c r="M4212" s="2">
        <v>750</v>
      </c>
      <c r="N4212" s="2">
        <v>1065</v>
      </c>
      <c r="O4212" s="2">
        <f>Ventas[[#This Row],[Cantidad]]*Ventas[[#This Row],[Costo unitario]]</f>
        <v>750</v>
      </c>
      <c r="P4212" s="2">
        <f>Ventas[[#This Row],[Cantidad]]*Ventas[[#This Row],[Precio unitario]]</f>
        <v>1065</v>
      </c>
    </row>
    <row r="4213" spans="2:16" hidden="1" x14ac:dyDescent="0.3">
      <c r="B4213" s="1">
        <v>42357</v>
      </c>
      <c r="C4213">
        <v>2015</v>
      </c>
      <c r="D4213" t="s">
        <v>60</v>
      </c>
      <c r="E4213">
        <v>48</v>
      </c>
      <c r="F4213" t="s">
        <v>90</v>
      </c>
      <c r="G4213" t="s">
        <v>35</v>
      </c>
      <c r="H4213" t="s">
        <v>15</v>
      </c>
      <c r="I4213" s="16">
        <f>VLOOKUP(Ventas[[#This Row],[Estado]], Población[#All], 2, 0)</f>
        <v>1606000</v>
      </c>
      <c r="J4213" t="s">
        <v>63</v>
      </c>
      <c r="K4213" t="s">
        <v>77</v>
      </c>
      <c r="L4213">
        <v>3</v>
      </c>
      <c r="M4213" s="2">
        <v>814.33</v>
      </c>
      <c r="N4213" s="2">
        <v>638.66666699999996</v>
      </c>
      <c r="O4213" s="2">
        <f>Ventas[[#This Row],[Cantidad]]*Ventas[[#This Row],[Costo unitario]]</f>
        <v>2442.9900000000002</v>
      </c>
      <c r="P4213" s="2">
        <f>Ventas[[#This Row],[Cantidad]]*Ventas[[#This Row],[Precio unitario]]</f>
        <v>1916.0000009999999</v>
      </c>
    </row>
    <row r="4214" spans="2:16" hidden="1" x14ac:dyDescent="0.3">
      <c r="B4214" s="1">
        <v>42357</v>
      </c>
      <c r="C4214">
        <v>2015</v>
      </c>
      <c r="D4214" t="s">
        <v>60</v>
      </c>
      <c r="E4214">
        <v>48</v>
      </c>
      <c r="F4214" t="s">
        <v>90</v>
      </c>
      <c r="G4214" t="s">
        <v>35</v>
      </c>
      <c r="H4214" t="s">
        <v>15</v>
      </c>
      <c r="I4214" s="16">
        <f>VLOOKUP(Ventas[[#This Row],[Estado]], Población[#All], 2, 0)</f>
        <v>1606000</v>
      </c>
      <c r="J4214" t="s">
        <v>61</v>
      </c>
      <c r="K4214" t="s">
        <v>78</v>
      </c>
      <c r="L4214">
        <v>3</v>
      </c>
      <c r="M4214" s="2">
        <v>81</v>
      </c>
      <c r="N4214" s="2">
        <v>69</v>
      </c>
      <c r="O4214" s="2">
        <f>Ventas[[#This Row],[Cantidad]]*Ventas[[#This Row],[Costo unitario]]</f>
        <v>243</v>
      </c>
      <c r="P4214" s="2">
        <f>Ventas[[#This Row],[Cantidad]]*Ventas[[#This Row],[Precio unitario]]</f>
        <v>207</v>
      </c>
    </row>
    <row r="4215" spans="2:16" hidden="1" x14ac:dyDescent="0.3">
      <c r="B4215" s="1">
        <v>42357</v>
      </c>
      <c r="C4215">
        <v>2015</v>
      </c>
      <c r="D4215" t="s">
        <v>60</v>
      </c>
      <c r="E4215">
        <v>48</v>
      </c>
      <c r="F4215" t="s">
        <v>90</v>
      </c>
      <c r="G4215" t="s">
        <v>35</v>
      </c>
      <c r="H4215" t="s">
        <v>15</v>
      </c>
      <c r="I4215" s="16">
        <f>VLOOKUP(Ventas[[#This Row],[Estado]], Población[#All], 2, 0)</f>
        <v>1606000</v>
      </c>
      <c r="J4215" t="s">
        <v>61</v>
      </c>
      <c r="K4215" t="s">
        <v>78</v>
      </c>
      <c r="L4215">
        <v>1</v>
      </c>
      <c r="M4215" s="2">
        <v>85</v>
      </c>
      <c r="N4215" s="2">
        <v>68</v>
      </c>
      <c r="O4215" s="2">
        <f>Ventas[[#This Row],[Cantidad]]*Ventas[[#This Row],[Costo unitario]]</f>
        <v>85</v>
      </c>
      <c r="P4215" s="2">
        <f>Ventas[[#This Row],[Cantidad]]*Ventas[[#This Row],[Precio unitario]]</f>
        <v>68</v>
      </c>
    </row>
    <row r="4216" spans="2:16" hidden="1" x14ac:dyDescent="0.3">
      <c r="B4216" s="1">
        <v>42326</v>
      </c>
      <c r="C4216">
        <v>2015</v>
      </c>
      <c r="D4216" t="s">
        <v>59</v>
      </c>
      <c r="E4216">
        <v>48</v>
      </c>
      <c r="F4216" t="s">
        <v>90</v>
      </c>
      <c r="G4216" t="s">
        <v>35</v>
      </c>
      <c r="H4216" t="s">
        <v>4</v>
      </c>
      <c r="I4216" s="16">
        <f>VLOOKUP(Ventas[[#This Row],[Estado]], Población[#All], 2, 0)</f>
        <v>1437000</v>
      </c>
      <c r="J4216" t="s">
        <v>62</v>
      </c>
      <c r="K4216" t="s">
        <v>73</v>
      </c>
      <c r="L4216">
        <v>1</v>
      </c>
      <c r="M4216" s="2">
        <v>189</v>
      </c>
      <c r="N4216" s="2">
        <v>141</v>
      </c>
      <c r="O4216" s="2">
        <f>Ventas[[#This Row],[Cantidad]]*Ventas[[#This Row],[Costo unitario]]</f>
        <v>189</v>
      </c>
      <c r="P4216" s="2">
        <f>Ventas[[#This Row],[Cantidad]]*Ventas[[#This Row],[Precio unitario]]</f>
        <v>141</v>
      </c>
    </row>
    <row r="4217" spans="2:16" x14ac:dyDescent="0.3">
      <c r="B4217" s="1">
        <v>42546</v>
      </c>
      <c r="C4217">
        <v>2016</v>
      </c>
      <c r="D4217" t="s">
        <v>54</v>
      </c>
      <c r="E4217">
        <v>48</v>
      </c>
      <c r="F4217" t="s">
        <v>89</v>
      </c>
      <c r="G4217" t="s">
        <v>37</v>
      </c>
      <c r="H4217" t="s">
        <v>11</v>
      </c>
      <c r="I4217" s="16">
        <f>VLOOKUP(Ventas[[#This Row],[Estado]], Población[#All], 2, 0)</f>
        <v>13080000</v>
      </c>
      <c r="J4217" t="s">
        <v>63</v>
      </c>
      <c r="K4217" t="s">
        <v>74</v>
      </c>
      <c r="L4217">
        <v>1</v>
      </c>
      <c r="M4217" s="2">
        <v>2384</v>
      </c>
      <c r="N4217" s="2">
        <v>2736</v>
      </c>
      <c r="O4217" s="2">
        <f>Ventas[[#This Row],[Cantidad]]*Ventas[[#This Row],[Costo unitario]]</f>
        <v>2384</v>
      </c>
      <c r="P4217" s="2">
        <f>Ventas[[#This Row],[Cantidad]]*Ventas[[#This Row],[Precio unitario]]</f>
        <v>2736</v>
      </c>
    </row>
    <row r="4218" spans="2:16" x14ac:dyDescent="0.3">
      <c r="B4218" s="1">
        <v>42546</v>
      </c>
      <c r="C4218">
        <v>2016</v>
      </c>
      <c r="D4218" t="s">
        <v>54</v>
      </c>
      <c r="E4218">
        <v>48</v>
      </c>
      <c r="F4218" t="s">
        <v>89</v>
      </c>
      <c r="G4218" t="s">
        <v>37</v>
      </c>
      <c r="H4218" t="s">
        <v>11</v>
      </c>
      <c r="I4218" s="16">
        <f>VLOOKUP(Ventas[[#This Row],[Estado]], Población[#All], 2, 0)</f>
        <v>13080000</v>
      </c>
      <c r="J4218" t="s">
        <v>61</v>
      </c>
      <c r="K4218" t="s">
        <v>66</v>
      </c>
      <c r="L4218">
        <v>2</v>
      </c>
      <c r="M4218" s="2">
        <v>35</v>
      </c>
      <c r="N4218" s="2">
        <v>52.5</v>
      </c>
      <c r="O4218" s="2">
        <f>Ventas[[#This Row],[Cantidad]]*Ventas[[#This Row],[Costo unitario]]</f>
        <v>70</v>
      </c>
      <c r="P4218" s="2">
        <f>Ventas[[#This Row],[Cantidad]]*Ventas[[#This Row],[Precio unitario]]</f>
        <v>105</v>
      </c>
    </row>
    <row r="4219" spans="2:16" hidden="1" x14ac:dyDescent="0.3">
      <c r="B4219" s="1">
        <v>42124</v>
      </c>
      <c r="C4219">
        <v>2015</v>
      </c>
      <c r="D4219" t="s">
        <v>52</v>
      </c>
      <c r="E4219">
        <v>48</v>
      </c>
      <c r="F4219" t="s">
        <v>89</v>
      </c>
      <c r="G4219" t="s">
        <v>37</v>
      </c>
      <c r="H4219" t="s">
        <v>11</v>
      </c>
      <c r="I4219" s="16">
        <f>VLOOKUP(Ventas[[#This Row],[Estado]], Población[#All], 2, 0)</f>
        <v>13080000</v>
      </c>
      <c r="J4219" t="s">
        <v>63</v>
      </c>
      <c r="K4219" t="s">
        <v>67</v>
      </c>
      <c r="L4219">
        <v>3</v>
      </c>
      <c r="M4219" s="2">
        <v>683</v>
      </c>
      <c r="N4219" s="2">
        <v>750</v>
      </c>
      <c r="O4219" s="2">
        <f>Ventas[[#This Row],[Cantidad]]*Ventas[[#This Row],[Costo unitario]]</f>
        <v>2049</v>
      </c>
      <c r="P4219" s="2">
        <f>Ventas[[#This Row],[Cantidad]]*Ventas[[#This Row],[Precio unitario]]</f>
        <v>2250</v>
      </c>
    </row>
    <row r="4220" spans="2:16" hidden="1" x14ac:dyDescent="0.3">
      <c r="B4220" s="1">
        <v>42186</v>
      </c>
      <c r="C4220">
        <v>2015</v>
      </c>
      <c r="D4220" t="s">
        <v>55</v>
      </c>
      <c r="E4220">
        <v>48</v>
      </c>
      <c r="F4220" t="s">
        <v>89</v>
      </c>
      <c r="G4220" t="s">
        <v>37</v>
      </c>
      <c r="H4220" t="s">
        <v>11</v>
      </c>
      <c r="I4220" s="16">
        <f>VLOOKUP(Ventas[[#This Row],[Estado]], Población[#All], 2, 0)</f>
        <v>13080000</v>
      </c>
      <c r="J4220" t="s">
        <v>63</v>
      </c>
      <c r="K4220" t="s">
        <v>77</v>
      </c>
      <c r="L4220">
        <v>3</v>
      </c>
      <c r="M4220" s="2">
        <v>180</v>
      </c>
      <c r="N4220" s="2">
        <v>203.33333300000001</v>
      </c>
      <c r="O4220" s="2">
        <f>Ventas[[#This Row],[Cantidad]]*Ventas[[#This Row],[Costo unitario]]</f>
        <v>540</v>
      </c>
      <c r="P4220" s="2">
        <f>Ventas[[#This Row],[Cantidad]]*Ventas[[#This Row],[Precio unitario]]</f>
        <v>609.999999</v>
      </c>
    </row>
    <row r="4221" spans="2:16" hidden="1" x14ac:dyDescent="0.3">
      <c r="B4221" s="1">
        <v>42296</v>
      </c>
      <c r="C4221">
        <v>2015</v>
      </c>
      <c r="D4221" t="s">
        <v>58</v>
      </c>
      <c r="E4221">
        <v>48</v>
      </c>
      <c r="F4221" t="s">
        <v>89</v>
      </c>
      <c r="G4221" t="s">
        <v>37</v>
      </c>
      <c r="H4221" t="s">
        <v>11</v>
      </c>
      <c r="I4221" s="16">
        <f>VLOOKUP(Ventas[[#This Row],[Estado]], Población[#All], 2, 0)</f>
        <v>13080000</v>
      </c>
      <c r="J4221" t="s">
        <v>63</v>
      </c>
      <c r="K4221" t="s">
        <v>67</v>
      </c>
      <c r="L4221">
        <v>1</v>
      </c>
      <c r="M4221" s="2">
        <v>2320</v>
      </c>
      <c r="N4221" s="2">
        <v>2713</v>
      </c>
      <c r="O4221" s="2">
        <f>Ventas[[#This Row],[Cantidad]]*Ventas[[#This Row],[Costo unitario]]</f>
        <v>2320</v>
      </c>
      <c r="P4221" s="2">
        <f>Ventas[[#This Row],[Cantidad]]*Ventas[[#This Row],[Precio unitario]]</f>
        <v>2713</v>
      </c>
    </row>
    <row r="4222" spans="2:16" hidden="1" x14ac:dyDescent="0.3">
      <c r="B4222" s="1">
        <v>42322</v>
      </c>
      <c r="C4222">
        <v>2015</v>
      </c>
      <c r="D4222" t="s">
        <v>59</v>
      </c>
      <c r="E4222">
        <v>48</v>
      </c>
      <c r="F4222" t="s">
        <v>89</v>
      </c>
      <c r="G4222" t="s">
        <v>36</v>
      </c>
      <c r="H4222" t="s">
        <v>5</v>
      </c>
      <c r="I4222" s="16">
        <f>VLOOKUP(Ventas[[#This Row],[Estado]], Población[#All], 2, 0)</f>
        <v>55980000</v>
      </c>
      <c r="J4222" t="s">
        <v>63</v>
      </c>
      <c r="K4222" t="s">
        <v>74</v>
      </c>
      <c r="L4222">
        <v>1</v>
      </c>
      <c r="M4222" s="2">
        <v>2384</v>
      </c>
      <c r="N4222" s="2">
        <v>2266</v>
      </c>
      <c r="O4222" s="2">
        <f>Ventas[[#This Row],[Cantidad]]*Ventas[[#This Row],[Costo unitario]]</f>
        <v>2384</v>
      </c>
      <c r="P4222" s="2">
        <f>Ventas[[#This Row],[Cantidad]]*Ventas[[#This Row],[Precio unitario]]</f>
        <v>2266</v>
      </c>
    </row>
    <row r="4223" spans="2:16" hidden="1" x14ac:dyDescent="0.3">
      <c r="B4223" s="1">
        <v>42295</v>
      </c>
      <c r="C4223">
        <v>2015</v>
      </c>
      <c r="D4223" t="s">
        <v>58</v>
      </c>
      <c r="E4223">
        <v>49</v>
      </c>
      <c r="F4223" t="s">
        <v>90</v>
      </c>
      <c r="G4223" t="s">
        <v>35</v>
      </c>
      <c r="H4223" t="s">
        <v>12</v>
      </c>
      <c r="I4223" s="16">
        <f>VLOOKUP(Ventas[[#This Row],[Estado]], Población[#All], 2, 0)</f>
        <v>2161000</v>
      </c>
      <c r="J4223" t="s">
        <v>61</v>
      </c>
      <c r="K4223" t="s">
        <v>69</v>
      </c>
      <c r="L4223">
        <v>2</v>
      </c>
      <c r="M4223" s="2">
        <v>495</v>
      </c>
      <c r="N4223" s="2">
        <v>676</v>
      </c>
      <c r="O4223" s="2">
        <f>Ventas[[#This Row],[Cantidad]]*Ventas[[#This Row],[Costo unitario]]</f>
        <v>990</v>
      </c>
      <c r="P4223" s="2">
        <f>Ventas[[#This Row],[Cantidad]]*Ventas[[#This Row],[Precio unitario]]</f>
        <v>1352</v>
      </c>
    </row>
    <row r="4224" spans="2:16" hidden="1" x14ac:dyDescent="0.3">
      <c r="B4224" s="1">
        <v>42295</v>
      </c>
      <c r="C4224">
        <v>2015</v>
      </c>
      <c r="D4224" t="s">
        <v>58</v>
      </c>
      <c r="E4224">
        <v>49</v>
      </c>
      <c r="F4224" t="s">
        <v>90</v>
      </c>
      <c r="G4224" t="s">
        <v>35</v>
      </c>
      <c r="H4224" t="s">
        <v>12</v>
      </c>
      <c r="I4224" s="16">
        <f>VLOOKUP(Ventas[[#This Row],[Estado]], Población[#All], 2, 0)</f>
        <v>2161000</v>
      </c>
      <c r="J4224" t="s">
        <v>62</v>
      </c>
      <c r="K4224" t="s">
        <v>72</v>
      </c>
      <c r="L4224">
        <v>3</v>
      </c>
      <c r="M4224" s="2">
        <v>27</v>
      </c>
      <c r="N4224" s="2">
        <v>24.666667</v>
      </c>
      <c r="O4224" s="2">
        <f>Ventas[[#This Row],[Cantidad]]*Ventas[[#This Row],[Costo unitario]]</f>
        <v>81</v>
      </c>
      <c r="P4224" s="2">
        <f>Ventas[[#This Row],[Cantidad]]*Ventas[[#This Row],[Precio unitario]]</f>
        <v>74.000000999999997</v>
      </c>
    </row>
    <row r="4225" spans="2:16" x14ac:dyDescent="0.3">
      <c r="B4225" s="1">
        <v>42523</v>
      </c>
      <c r="C4225">
        <v>2016</v>
      </c>
      <c r="D4225" t="s">
        <v>54</v>
      </c>
      <c r="E4225">
        <v>50</v>
      </c>
      <c r="F4225" t="s">
        <v>89</v>
      </c>
      <c r="G4225" t="s">
        <v>35</v>
      </c>
      <c r="H4225" t="s">
        <v>18</v>
      </c>
      <c r="I4225" s="16">
        <f>VLOOKUP(Ventas[[#This Row],[Estado]], Población[#All], 2, 0)</f>
        <v>678722</v>
      </c>
      <c r="J4225" t="s">
        <v>61</v>
      </c>
      <c r="K4225" t="s">
        <v>78</v>
      </c>
      <c r="L4225">
        <v>2</v>
      </c>
      <c r="M4225" s="2">
        <v>70</v>
      </c>
      <c r="N4225" s="2">
        <v>98</v>
      </c>
      <c r="O4225" s="2">
        <f>Ventas[[#This Row],[Cantidad]]*Ventas[[#This Row],[Costo unitario]]</f>
        <v>140</v>
      </c>
      <c r="P4225" s="2">
        <f>Ventas[[#This Row],[Cantidad]]*Ventas[[#This Row],[Precio unitario]]</f>
        <v>196</v>
      </c>
    </row>
    <row r="4226" spans="2:16" x14ac:dyDescent="0.3">
      <c r="B4226" s="1">
        <v>42523</v>
      </c>
      <c r="C4226">
        <v>2016</v>
      </c>
      <c r="D4226" t="s">
        <v>54</v>
      </c>
      <c r="E4226">
        <v>50</v>
      </c>
      <c r="F4226" t="s">
        <v>89</v>
      </c>
      <c r="G4226" t="s">
        <v>35</v>
      </c>
      <c r="H4226" t="s">
        <v>18</v>
      </c>
      <c r="I4226" s="16">
        <f>VLOOKUP(Ventas[[#This Row],[Estado]], Población[#All], 2, 0)</f>
        <v>678722</v>
      </c>
      <c r="J4226" t="s">
        <v>61</v>
      </c>
      <c r="K4226" t="s">
        <v>66</v>
      </c>
      <c r="L4226">
        <v>2</v>
      </c>
      <c r="M4226" s="2">
        <v>455</v>
      </c>
      <c r="N4226" s="2">
        <v>701</v>
      </c>
      <c r="O4226" s="2">
        <f>Ventas[[#This Row],[Cantidad]]*Ventas[[#This Row],[Costo unitario]]</f>
        <v>910</v>
      </c>
      <c r="P4226" s="2">
        <f>Ventas[[#This Row],[Cantidad]]*Ventas[[#This Row],[Precio unitario]]</f>
        <v>1402</v>
      </c>
    </row>
    <row r="4227" spans="2:16" hidden="1" x14ac:dyDescent="0.3">
      <c r="B4227" s="1">
        <v>42279</v>
      </c>
      <c r="C4227">
        <v>2015</v>
      </c>
      <c r="D4227" t="s">
        <v>58</v>
      </c>
      <c r="E4227">
        <v>50</v>
      </c>
      <c r="F4227" t="s">
        <v>89</v>
      </c>
      <c r="G4227" t="s">
        <v>35</v>
      </c>
      <c r="H4227" t="s">
        <v>24</v>
      </c>
      <c r="I4227" s="16">
        <f>VLOOKUP(Ventas[[#This Row],[Estado]], Población[#All], 2, 0)</f>
        <v>1395000</v>
      </c>
      <c r="J4227" t="s">
        <v>61</v>
      </c>
      <c r="K4227" t="s">
        <v>78</v>
      </c>
      <c r="L4227">
        <v>3</v>
      </c>
      <c r="M4227" s="2">
        <v>5</v>
      </c>
      <c r="N4227" s="2">
        <v>7</v>
      </c>
      <c r="O4227" s="2">
        <f>Ventas[[#This Row],[Cantidad]]*Ventas[[#This Row],[Costo unitario]]</f>
        <v>15</v>
      </c>
      <c r="P4227" s="2">
        <f>Ventas[[#This Row],[Cantidad]]*Ventas[[#This Row],[Precio unitario]]</f>
        <v>21</v>
      </c>
    </row>
    <row r="4228" spans="2:16" hidden="1" x14ac:dyDescent="0.3">
      <c r="B4228" s="1">
        <v>42279</v>
      </c>
      <c r="C4228">
        <v>2015</v>
      </c>
      <c r="D4228" t="s">
        <v>58</v>
      </c>
      <c r="E4228">
        <v>50</v>
      </c>
      <c r="F4228" t="s">
        <v>89</v>
      </c>
      <c r="G4228" t="s">
        <v>35</v>
      </c>
      <c r="H4228" t="s">
        <v>24</v>
      </c>
      <c r="I4228" s="16">
        <f>VLOOKUP(Ventas[[#This Row],[Estado]], Población[#All], 2, 0)</f>
        <v>1395000</v>
      </c>
      <c r="J4228" t="s">
        <v>61</v>
      </c>
      <c r="K4228" t="s">
        <v>78</v>
      </c>
      <c r="L4228">
        <v>2</v>
      </c>
      <c r="M4228" s="2">
        <v>130</v>
      </c>
      <c r="N4228" s="2">
        <v>124.5</v>
      </c>
      <c r="O4228" s="2">
        <f>Ventas[[#This Row],[Cantidad]]*Ventas[[#This Row],[Costo unitario]]</f>
        <v>260</v>
      </c>
      <c r="P4228" s="2">
        <f>Ventas[[#This Row],[Cantidad]]*Ventas[[#This Row],[Precio unitario]]</f>
        <v>249</v>
      </c>
    </row>
    <row r="4229" spans="2:16" hidden="1" x14ac:dyDescent="0.3">
      <c r="B4229" s="1">
        <v>42279</v>
      </c>
      <c r="C4229">
        <v>2015</v>
      </c>
      <c r="D4229" t="s">
        <v>58</v>
      </c>
      <c r="E4229">
        <v>50</v>
      </c>
      <c r="F4229" t="s">
        <v>89</v>
      </c>
      <c r="G4229" t="s">
        <v>35</v>
      </c>
      <c r="H4229" t="s">
        <v>24</v>
      </c>
      <c r="I4229" s="16">
        <f>VLOOKUP(Ventas[[#This Row],[Estado]], Población[#All], 2, 0)</f>
        <v>1395000</v>
      </c>
      <c r="J4229" t="s">
        <v>61</v>
      </c>
      <c r="K4229" t="s">
        <v>66</v>
      </c>
      <c r="L4229">
        <v>3</v>
      </c>
      <c r="M4229" s="2">
        <v>11.67</v>
      </c>
      <c r="N4229" s="2">
        <v>15.333333</v>
      </c>
      <c r="O4229" s="2">
        <f>Ventas[[#This Row],[Cantidad]]*Ventas[[#This Row],[Costo unitario]]</f>
        <v>35.01</v>
      </c>
      <c r="P4229" s="2">
        <f>Ventas[[#This Row],[Cantidad]]*Ventas[[#This Row],[Precio unitario]]</f>
        <v>45.999999000000003</v>
      </c>
    </row>
    <row r="4230" spans="2:16" x14ac:dyDescent="0.3">
      <c r="B4230" s="1">
        <v>42535</v>
      </c>
      <c r="C4230">
        <v>2016</v>
      </c>
      <c r="D4230" t="s">
        <v>54</v>
      </c>
      <c r="E4230">
        <v>50</v>
      </c>
      <c r="F4230" t="s">
        <v>90</v>
      </c>
      <c r="G4230" t="s">
        <v>35</v>
      </c>
      <c r="H4230" t="s">
        <v>12</v>
      </c>
      <c r="I4230" s="16">
        <f>VLOOKUP(Ventas[[#This Row],[Estado]], Población[#All], 2, 0)</f>
        <v>2161000</v>
      </c>
      <c r="J4230" t="s">
        <v>61</v>
      </c>
      <c r="K4230" t="s">
        <v>78</v>
      </c>
      <c r="L4230">
        <v>1</v>
      </c>
      <c r="M4230" s="2">
        <v>200</v>
      </c>
      <c r="N4230" s="2">
        <v>196</v>
      </c>
      <c r="O4230" s="2">
        <f>Ventas[[#This Row],[Cantidad]]*Ventas[[#This Row],[Costo unitario]]</f>
        <v>200</v>
      </c>
      <c r="P4230" s="2">
        <f>Ventas[[#This Row],[Cantidad]]*Ventas[[#This Row],[Precio unitario]]</f>
        <v>196</v>
      </c>
    </row>
    <row r="4231" spans="2:16" x14ac:dyDescent="0.3">
      <c r="B4231" s="1">
        <v>42535</v>
      </c>
      <c r="C4231">
        <v>2016</v>
      </c>
      <c r="D4231" t="s">
        <v>54</v>
      </c>
      <c r="E4231">
        <v>50</v>
      </c>
      <c r="F4231" t="s">
        <v>90</v>
      </c>
      <c r="G4231" t="s">
        <v>35</v>
      </c>
      <c r="H4231" t="s">
        <v>12</v>
      </c>
      <c r="I4231" s="16">
        <f>VLOOKUP(Ventas[[#This Row],[Estado]], Población[#All], 2, 0)</f>
        <v>2161000</v>
      </c>
      <c r="J4231" t="s">
        <v>61</v>
      </c>
      <c r="K4231" t="s">
        <v>78</v>
      </c>
      <c r="L4231">
        <v>1</v>
      </c>
      <c r="M4231" s="2">
        <v>110</v>
      </c>
      <c r="N4231" s="2">
        <v>113</v>
      </c>
      <c r="O4231" s="2">
        <f>Ventas[[#This Row],[Cantidad]]*Ventas[[#This Row],[Costo unitario]]</f>
        <v>110</v>
      </c>
      <c r="P4231" s="2">
        <f>Ventas[[#This Row],[Cantidad]]*Ventas[[#This Row],[Precio unitario]]</f>
        <v>113</v>
      </c>
    </row>
    <row r="4232" spans="2:16" x14ac:dyDescent="0.3">
      <c r="B4232" s="1">
        <v>42510</v>
      </c>
      <c r="C4232">
        <v>2016</v>
      </c>
      <c r="D4232" t="s">
        <v>53</v>
      </c>
      <c r="E4232">
        <v>50</v>
      </c>
      <c r="F4232" t="s">
        <v>89</v>
      </c>
      <c r="G4232" t="s">
        <v>35</v>
      </c>
      <c r="H4232" t="s">
        <v>8</v>
      </c>
      <c r="I4232" s="16">
        <f>VLOOKUP(Ventas[[#This Row],[Estado]], Población[#All], 2, 0)</f>
        <v>1654000</v>
      </c>
      <c r="J4232" t="s">
        <v>61</v>
      </c>
      <c r="K4232" t="s">
        <v>78</v>
      </c>
      <c r="L4232">
        <v>3</v>
      </c>
      <c r="M4232" s="2">
        <v>93.33</v>
      </c>
      <c r="N4232" s="2">
        <v>106.666667</v>
      </c>
      <c r="O4232" s="2">
        <f>Ventas[[#This Row],[Cantidad]]*Ventas[[#This Row],[Costo unitario]]</f>
        <v>279.99</v>
      </c>
      <c r="P4232" s="2">
        <f>Ventas[[#This Row],[Cantidad]]*Ventas[[#This Row],[Precio unitario]]</f>
        <v>320.000001</v>
      </c>
    </row>
    <row r="4233" spans="2:16" x14ac:dyDescent="0.3">
      <c r="B4233" s="1">
        <v>42510</v>
      </c>
      <c r="C4233">
        <v>2016</v>
      </c>
      <c r="D4233" t="s">
        <v>53</v>
      </c>
      <c r="E4233">
        <v>50</v>
      </c>
      <c r="F4233" t="s">
        <v>89</v>
      </c>
      <c r="G4233" t="s">
        <v>35</v>
      </c>
      <c r="H4233" t="s">
        <v>8</v>
      </c>
      <c r="I4233" s="16">
        <f>VLOOKUP(Ventas[[#This Row],[Estado]], Población[#All], 2, 0)</f>
        <v>1654000</v>
      </c>
      <c r="J4233" t="s">
        <v>61</v>
      </c>
      <c r="K4233" t="s">
        <v>78</v>
      </c>
      <c r="L4233">
        <v>1</v>
      </c>
      <c r="M4233" s="2">
        <v>85</v>
      </c>
      <c r="N4233" s="2">
        <v>124</v>
      </c>
      <c r="O4233" s="2">
        <f>Ventas[[#This Row],[Cantidad]]*Ventas[[#This Row],[Costo unitario]]</f>
        <v>85</v>
      </c>
      <c r="P4233" s="2">
        <f>Ventas[[#This Row],[Cantidad]]*Ventas[[#This Row],[Precio unitario]]</f>
        <v>124</v>
      </c>
    </row>
    <row r="4234" spans="2:16" x14ac:dyDescent="0.3">
      <c r="B4234" s="1">
        <v>42510</v>
      </c>
      <c r="C4234">
        <v>2016</v>
      </c>
      <c r="D4234" t="s">
        <v>53</v>
      </c>
      <c r="E4234">
        <v>50</v>
      </c>
      <c r="F4234" t="s">
        <v>89</v>
      </c>
      <c r="G4234" t="s">
        <v>35</v>
      </c>
      <c r="H4234" t="s">
        <v>8</v>
      </c>
      <c r="I4234" s="16">
        <f>VLOOKUP(Ventas[[#This Row],[Estado]], Población[#All], 2, 0)</f>
        <v>1654000</v>
      </c>
      <c r="J4234" t="s">
        <v>62</v>
      </c>
      <c r="K4234" t="s">
        <v>70</v>
      </c>
      <c r="L4234">
        <v>1</v>
      </c>
      <c r="M4234" s="2">
        <v>108</v>
      </c>
      <c r="N4234" s="2">
        <v>152</v>
      </c>
      <c r="O4234" s="2">
        <f>Ventas[[#This Row],[Cantidad]]*Ventas[[#This Row],[Costo unitario]]</f>
        <v>108</v>
      </c>
      <c r="P4234" s="2">
        <f>Ventas[[#This Row],[Cantidad]]*Ventas[[#This Row],[Precio unitario]]</f>
        <v>152</v>
      </c>
    </row>
    <row r="4235" spans="2:16" x14ac:dyDescent="0.3">
      <c r="B4235" s="1">
        <v>42497</v>
      </c>
      <c r="C4235">
        <v>2016</v>
      </c>
      <c r="D4235" t="s">
        <v>53</v>
      </c>
      <c r="E4235">
        <v>24</v>
      </c>
      <c r="F4235" t="s">
        <v>89</v>
      </c>
      <c r="G4235" t="s">
        <v>35</v>
      </c>
      <c r="H4235" t="s">
        <v>3</v>
      </c>
      <c r="I4235" s="16">
        <f>VLOOKUP(Ventas[[#This Row],[Estado]], Población[#All], 2, 0)</f>
        <v>1315000</v>
      </c>
      <c r="J4235" t="s">
        <v>61</v>
      </c>
      <c r="K4235" t="s">
        <v>69</v>
      </c>
      <c r="L4235">
        <v>1</v>
      </c>
      <c r="M4235" s="2">
        <v>1155</v>
      </c>
      <c r="N4235" s="2">
        <v>1680</v>
      </c>
      <c r="O4235" s="2">
        <f>Ventas[[#This Row],[Cantidad]]*Ventas[[#This Row],[Costo unitario]]</f>
        <v>1155</v>
      </c>
      <c r="P4235" s="2">
        <f>Ventas[[#This Row],[Cantidad]]*Ventas[[#This Row],[Precio unitario]]</f>
        <v>1680</v>
      </c>
    </row>
    <row r="4236" spans="2:16" x14ac:dyDescent="0.3">
      <c r="B4236" s="1">
        <v>42497</v>
      </c>
      <c r="C4236">
        <v>2016</v>
      </c>
      <c r="D4236" t="s">
        <v>53</v>
      </c>
      <c r="E4236">
        <v>24</v>
      </c>
      <c r="F4236" t="s">
        <v>89</v>
      </c>
      <c r="G4236" t="s">
        <v>35</v>
      </c>
      <c r="H4236" t="s">
        <v>3</v>
      </c>
      <c r="I4236" s="16">
        <f>VLOOKUP(Ventas[[#This Row],[Estado]], Población[#All], 2, 0)</f>
        <v>1315000</v>
      </c>
      <c r="J4236" t="s">
        <v>61</v>
      </c>
      <c r="K4236" t="s">
        <v>66</v>
      </c>
      <c r="L4236">
        <v>2</v>
      </c>
      <c r="M4236" s="2">
        <v>385</v>
      </c>
      <c r="N4236" s="2">
        <v>526.5</v>
      </c>
      <c r="O4236" s="2">
        <f>Ventas[[#This Row],[Cantidad]]*Ventas[[#This Row],[Costo unitario]]</f>
        <v>770</v>
      </c>
      <c r="P4236" s="2">
        <f>Ventas[[#This Row],[Cantidad]]*Ventas[[#This Row],[Precio unitario]]</f>
        <v>1053</v>
      </c>
    </row>
    <row r="4237" spans="2:16" hidden="1" x14ac:dyDescent="0.3">
      <c r="B4237" s="1">
        <v>42232</v>
      </c>
      <c r="C4237">
        <v>2015</v>
      </c>
      <c r="D4237" t="s">
        <v>56</v>
      </c>
      <c r="E4237">
        <v>23</v>
      </c>
      <c r="F4237" t="s">
        <v>90</v>
      </c>
      <c r="G4237" t="s">
        <v>35</v>
      </c>
      <c r="H4237" t="s">
        <v>16</v>
      </c>
      <c r="I4237" s="16">
        <f>VLOOKUP(Ventas[[#This Row],[Estado]], Población[#All], 2, 0)</f>
        <v>2592000</v>
      </c>
      <c r="J4237" t="s">
        <v>61</v>
      </c>
      <c r="K4237" t="s">
        <v>78</v>
      </c>
      <c r="L4237">
        <v>2</v>
      </c>
      <c r="M4237" s="2">
        <v>75</v>
      </c>
      <c r="N4237" s="2">
        <v>55</v>
      </c>
      <c r="O4237" s="2">
        <f>Ventas[[#This Row],[Cantidad]]*Ventas[[#This Row],[Costo unitario]]</f>
        <v>150</v>
      </c>
      <c r="P4237" s="2">
        <f>Ventas[[#This Row],[Cantidad]]*Ventas[[#This Row],[Precio unitario]]</f>
        <v>110</v>
      </c>
    </row>
    <row r="4238" spans="2:16" hidden="1" x14ac:dyDescent="0.3">
      <c r="B4238" s="1">
        <v>42232</v>
      </c>
      <c r="C4238">
        <v>2015</v>
      </c>
      <c r="D4238" t="s">
        <v>56</v>
      </c>
      <c r="E4238">
        <v>23</v>
      </c>
      <c r="F4238" t="s">
        <v>90</v>
      </c>
      <c r="G4238" t="s">
        <v>35</v>
      </c>
      <c r="H4238" t="s">
        <v>16</v>
      </c>
      <c r="I4238" s="16">
        <f>VLOOKUP(Ventas[[#This Row],[Estado]], Población[#All], 2, 0)</f>
        <v>2592000</v>
      </c>
      <c r="J4238" t="s">
        <v>61</v>
      </c>
      <c r="K4238" t="s">
        <v>78</v>
      </c>
      <c r="L4238">
        <v>1</v>
      </c>
      <c r="M4238" s="2">
        <v>50</v>
      </c>
      <c r="N4238" s="2">
        <v>75</v>
      </c>
      <c r="O4238" s="2">
        <f>Ventas[[#This Row],[Cantidad]]*Ventas[[#This Row],[Costo unitario]]</f>
        <v>50</v>
      </c>
      <c r="P4238" s="2">
        <f>Ventas[[#This Row],[Cantidad]]*Ventas[[#This Row],[Precio unitario]]</f>
        <v>75</v>
      </c>
    </row>
    <row r="4239" spans="2:16" hidden="1" x14ac:dyDescent="0.3">
      <c r="B4239" s="1">
        <v>42232</v>
      </c>
      <c r="C4239">
        <v>2015</v>
      </c>
      <c r="D4239" t="s">
        <v>56</v>
      </c>
      <c r="E4239">
        <v>23</v>
      </c>
      <c r="F4239" t="s">
        <v>90</v>
      </c>
      <c r="G4239" t="s">
        <v>35</v>
      </c>
      <c r="H4239" t="s">
        <v>16</v>
      </c>
      <c r="I4239" s="16">
        <f>VLOOKUP(Ventas[[#This Row],[Estado]], Población[#All], 2, 0)</f>
        <v>2592000</v>
      </c>
      <c r="J4239" t="s">
        <v>62</v>
      </c>
      <c r="K4239" t="s">
        <v>79</v>
      </c>
      <c r="L4239">
        <v>2</v>
      </c>
      <c r="M4239" s="2">
        <v>794</v>
      </c>
      <c r="N4239" s="2">
        <v>755</v>
      </c>
      <c r="O4239" s="2">
        <f>Ventas[[#This Row],[Cantidad]]*Ventas[[#This Row],[Costo unitario]]</f>
        <v>1588</v>
      </c>
      <c r="P4239" s="2">
        <f>Ventas[[#This Row],[Cantidad]]*Ventas[[#This Row],[Precio unitario]]</f>
        <v>1510</v>
      </c>
    </row>
    <row r="4240" spans="2:16" x14ac:dyDescent="0.3">
      <c r="B4240" s="1">
        <v>42499</v>
      </c>
      <c r="C4240">
        <v>2016</v>
      </c>
      <c r="D4240" t="s">
        <v>53</v>
      </c>
      <c r="E4240">
        <v>23</v>
      </c>
      <c r="F4240" t="s">
        <v>89</v>
      </c>
      <c r="G4240" t="s">
        <v>35</v>
      </c>
      <c r="H4240" t="s">
        <v>14</v>
      </c>
      <c r="I4240" s="16">
        <f>VLOOKUP(Ventas[[#This Row],[Estado]], Población[#All], 2, 0)</f>
        <v>1036000</v>
      </c>
      <c r="J4240" t="s">
        <v>63</v>
      </c>
      <c r="K4240" t="s">
        <v>67</v>
      </c>
      <c r="L4240">
        <v>2</v>
      </c>
      <c r="M4240" s="2">
        <v>1147.5</v>
      </c>
      <c r="N4240" s="2">
        <v>1017.5</v>
      </c>
      <c r="O4240" s="2">
        <f>Ventas[[#This Row],[Cantidad]]*Ventas[[#This Row],[Costo unitario]]</f>
        <v>2295</v>
      </c>
      <c r="P4240" s="2">
        <f>Ventas[[#This Row],[Cantidad]]*Ventas[[#This Row],[Precio unitario]]</f>
        <v>2035</v>
      </c>
    </row>
    <row r="4241" spans="2:16" x14ac:dyDescent="0.3">
      <c r="B4241" s="1">
        <v>42499</v>
      </c>
      <c r="C4241">
        <v>2016</v>
      </c>
      <c r="D4241" t="s">
        <v>53</v>
      </c>
      <c r="E4241">
        <v>23</v>
      </c>
      <c r="F4241" t="s">
        <v>89</v>
      </c>
      <c r="G4241" t="s">
        <v>35</v>
      </c>
      <c r="H4241" t="s">
        <v>14</v>
      </c>
      <c r="I4241" s="16">
        <f>VLOOKUP(Ventas[[#This Row],[Estado]], Población[#All], 2, 0)</f>
        <v>1036000</v>
      </c>
      <c r="J4241" t="s">
        <v>61</v>
      </c>
      <c r="K4241" t="s">
        <v>78</v>
      </c>
      <c r="L4241">
        <v>1</v>
      </c>
      <c r="M4241" s="2">
        <v>140</v>
      </c>
      <c r="N4241" s="2">
        <v>155</v>
      </c>
      <c r="O4241" s="2">
        <f>Ventas[[#This Row],[Cantidad]]*Ventas[[#This Row],[Costo unitario]]</f>
        <v>140</v>
      </c>
      <c r="P4241" s="2">
        <f>Ventas[[#This Row],[Cantidad]]*Ventas[[#This Row],[Precio unitario]]</f>
        <v>155</v>
      </c>
    </row>
    <row r="4242" spans="2:16" x14ac:dyDescent="0.3">
      <c r="B4242" s="1">
        <v>42440</v>
      </c>
      <c r="C4242">
        <v>2016</v>
      </c>
      <c r="D4242" t="s">
        <v>51</v>
      </c>
      <c r="E4242">
        <v>23</v>
      </c>
      <c r="F4242" t="s">
        <v>89</v>
      </c>
      <c r="G4242" t="s">
        <v>35</v>
      </c>
      <c r="H4242" t="s">
        <v>12</v>
      </c>
      <c r="I4242" s="16">
        <f>VLOOKUP(Ventas[[#This Row],[Estado]], Población[#All], 2, 0)</f>
        <v>2161000</v>
      </c>
      <c r="J4242" t="s">
        <v>62</v>
      </c>
      <c r="K4242" t="s">
        <v>70</v>
      </c>
      <c r="L4242">
        <v>3</v>
      </c>
      <c r="M4242" s="2">
        <v>72</v>
      </c>
      <c r="N4242" s="2">
        <v>92.666667000000004</v>
      </c>
      <c r="O4242" s="2">
        <f>Ventas[[#This Row],[Cantidad]]*Ventas[[#This Row],[Costo unitario]]</f>
        <v>216</v>
      </c>
      <c r="P4242" s="2">
        <f>Ventas[[#This Row],[Cantidad]]*Ventas[[#This Row],[Precio unitario]]</f>
        <v>278.000001</v>
      </c>
    </row>
    <row r="4243" spans="2:16" x14ac:dyDescent="0.3">
      <c r="B4243" s="1">
        <v>42505</v>
      </c>
      <c r="C4243">
        <v>2016</v>
      </c>
      <c r="D4243" t="s">
        <v>53</v>
      </c>
      <c r="E4243">
        <v>23</v>
      </c>
      <c r="F4243" t="s">
        <v>89</v>
      </c>
      <c r="G4243" t="s">
        <v>35</v>
      </c>
      <c r="H4243" t="s">
        <v>12</v>
      </c>
      <c r="I4243" s="16">
        <f>VLOOKUP(Ventas[[#This Row],[Estado]], Población[#All], 2, 0)</f>
        <v>2161000</v>
      </c>
      <c r="J4243" t="s">
        <v>61</v>
      </c>
      <c r="K4243" t="s">
        <v>78</v>
      </c>
      <c r="L4243">
        <v>3</v>
      </c>
      <c r="M4243" s="2">
        <v>45</v>
      </c>
      <c r="N4243" s="2">
        <v>52.666666999999997</v>
      </c>
      <c r="O4243" s="2">
        <f>Ventas[[#This Row],[Cantidad]]*Ventas[[#This Row],[Costo unitario]]</f>
        <v>135</v>
      </c>
      <c r="P4243" s="2">
        <f>Ventas[[#This Row],[Cantidad]]*Ventas[[#This Row],[Precio unitario]]</f>
        <v>158.000001</v>
      </c>
    </row>
    <row r="4244" spans="2:16" x14ac:dyDescent="0.3">
      <c r="B4244" s="1">
        <v>42505</v>
      </c>
      <c r="C4244">
        <v>2016</v>
      </c>
      <c r="D4244" t="s">
        <v>53</v>
      </c>
      <c r="E4244">
        <v>23</v>
      </c>
      <c r="F4244" t="s">
        <v>89</v>
      </c>
      <c r="G4244" t="s">
        <v>35</v>
      </c>
      <c r="H4244" t="s">
        <v>12</v>
      </c>
      <c r="I4244" s="16">
        <f>VLOOKUP(Ventas[[#This Row],[Estado]], Población[#All], 2, 0)</f>
        <v>2161000</v>
      </c>
      <c r="J4244" t="s">
        <v>61</v>
      </c>
      <c r="K4244" t="s">
        <v>78</v>
      </c>
      <c r="L4244">
        <v>2</v>
      </c>
      <c r="M4244" s="2">
        <v>130</v>
      </c>
      <c r="N4244" s="2">
        <v>172.5</v>
      </c>
      <c r="O4244" s="2">
        <f>Ventas[[#This Row],[Cantidad]]*Ventas[[#This Row],[Costo unitario]]</f>
        <v>260</v>
      </c>
      <c r="P4244" s="2">
        <f>Ventas[[#This Row],[Cantidad]]*Ventas[[#This Row],[Precio unitario]]</f>
        <v>345</v>
      </c>
    </row>
    <row r="4245" spans="2:16" x14ac:dyDescent="0.3">
      <c r="B4245" s="1">
        <v>42505</v>
      </c>
      <c r="C4245">
        <v>2016</v>
      </c>
      <c r="D4245" t="s">
        <v>53</v>
      </c>
      <c r="E4245">
        <v>23</v>
      </c>
      <c r="F4245" t="s">
        <v>89</v>
      </c>
      <c r="G4245" t="s">
        <v>35</v>
      </c>
      <c r="H4245" t="s">
        <v>12</v>
      </c>
      <c r="I4245" s="16">
        <f>VLOOKUP(Ventas[[#This Row],[Estado]], Población[#All], 2, 0)</f>
        <v>2161000</v>
      </c>
      <c r="J4245" t="s">
        <v>61</v>
      </c>
      <c r="K4245" t="s">
        <v>66</v>
      </c>
      <c r="L4245">
        <v>2</v>
      </c>
      <c r="M4245" s="2">
        <v>280</v>
      </c>
      <c r="N4245" s="2">
        <v>398</v>
      </c>
      <c r="O4245" s="2">
        <f>Ventas[[#This Row],[Cantidad]]*Ventas[[#This Row],[Costo unitario]]</f>
        <v>560</v>
      </c>
      <c r="P4245" s="2">
        <f>Ventas[[#This Row],[Cantidad]]*Ventas[[#This Row],[Precio unitario]]</f>
        <v>796</v>
      </c>
    </row>
    <row r="4246" spans="2:16" x14ac:dyDescent="0.3">
      <c r="B4246" s="1">
        <v>42505</v>
      </c>
      <c r="C4246">
        <v>2016</v>
      </c>
      <c r="D4246" t="s">
        <v>53</v>
      </c>
      <c r="E4246">
        <v>23</v>
      </c>
      <c r="F4246" t="s">
        <v>89</v>
      </c>
      <c r="G4246" t="s">
        <v>35</v>
      </c>
      <c r="H4246" t="s">
        <v>12</v>
      </c>
      <c r="I4246" s="16">
        <f>VLOOKUP(Ventas[[#This Row],[Estado]], Población[#All], 2, 0)</f>
        <v>2161000</v>
      </c>
      <c r="J4246" t="s">
        <v>62</v>
      </c>
      <c r="K4246" t="s">
        <v>70</v>
      </c>
      <c r="L4246">
        <v>1</v>
      </c>
      <c r="M4246" s="2">
        <v>756</v>
      </c>
      <c r="N4246" s="2">
        <v>890</v>
      </c>
      <c r="O4246" s="2">
        <f>Ventas[[#This Row],[Cantidad]]*Ventas[[#This Row],[Costo unitario]]</f>
        <v>756</v>
      </c>
      <c r="P4246" s="2">
        <f>Ventas[[#This Row],[Cantidad]]*Ventas[[#This Row],[Precio unitario]]</f>
        <v>890</v>
      </c>
    </row>
    <row r="4247" spans="2:16" hidden="1" x14ac:dyDescent="0.3">
      <c r="B4247" s="1">
        <v>42321</v>
      </c>
      <c r="C4247">
        <v>2015</v>
      </c>
      <c r="D4247" t="s">
        <v>59</v>
      </c>
      <c r="E4247">
        <v>23</v>
      </c>
      <c r="F4247" t="s">
        <v>89</v>
      </c>
      <c r="G4247" t="s">
        <v>35</v>
      </c>
      <c r="H4247" t="s">
        <v>12</v>
      </c>
      <c r="I4247" s="16">
        <f>VLOOKUP(Ventas[[#This Row],[Estado]], Población[#All], 2, 0)</f>
        <v>2161000</v>
      </c>
      <c r="J4247" t="s">
        <v>61</v>
      </c>
      <c r="K4247" t="s">
        <v>66</v>
      </c>
      <c r="L4247">
        <v>3</v>
      </c>
      <c r="M4247" s="2">
        <v>151.66999999999999</v>
      </c>
      <c r="N4247" s="2">
        <v>138</v>
      </c>
      <c r="O4247" s="2">
        <f>Ventas[[#This Row],[Cantidad]]*Ventas[[#This Row],[Costo unitario]]</f>
        <v>455.01</v>
      </c>
      <c r="P4247" s="2">
        <f>Ventas[[#This Row],[Cantidad]]*Ventas[[#This Row],[Precio unitario]]</f>
        <v>414</v>
      </c>
    </row>
    <row r="4248" spans="2:16" x14ac:dyDescent="0.3">
      <c r="B4248" s="1">
        <v>42380</v>
      </c>
      <c r="C4248">
        <v>2016</v>
      </c>
      <c r="D4248" t="s">
        <v>49</v>
      </c>
      <c r="E4248">
        <v>23</v>
      </c>
      <c r="F4248" t="s">
        <v>89</v>
      </c>
      <c r="G4248" t="s">
        <v>35</v>
      </c>
      <c r="H4248" t="s">
        <v>15</v>
      </c>
      <c r="I4248" s="16">
        <f>VLOOKUP(Ventas[[#This Row],[Estado]], Población[#All], 2, 0)</f>
        <v>1606000</v>
      </c>
      <c r="J4248" t="s">
        <v>61</v>
      </c>
      <c r="K4248" t="s">
        <v>78</v>
      </c>
      <c r="L4248">
        <v>2</v>
      </c>
      <c r="M4248" s="2">
        <v>15</v>
      </c>
      <c r="N4248" s="2">
        <v>15.5</v>
      </c>
      <c r="O4248" s="2">
        <f>Ventas[[#This Row],[Cantidad]]*Ventas[[#This Row],[Costo unitario]]</f>
        <v>30</v>
      </c>
      <c r="P4248" s="2">
        <f>Ventas[[#This Row],[Cantidad]]*Ventas[[#This Row],[Precio unitario]]</f>
        <v>31</v>
      </c>
    </row>
    <row r="4249" spans="2:16" x14ac:dyDescent="0.3">
      <c r="B4249" s="1">
        <v>42380</v>
      </c>
      <c r="C4249">
        <v>2016</v>
      </c>
      <c r="D4249" t="s">
        <v>49</v>
      </c>
      <c r="E4249">
        <v>23</v>
      </c>
      <c r="F4249" t="s">
        <v>89</v>
      </c>
      <c r="G4249" t="s">
        <v>35</v>
      </c>
      <c r="H4249" t="s">
        <v>15</v>
      </c>
      <c r="I4249" s="16">
        <f>VLOOKUP(Ventas[[#This Row],[Estado]], Población[#All], 2, 0)</f>
        <v>1606000</v>
      </c>
      <c r="J4249" t="s">
        <v>61</v>
      </c>
      <c r="K4249" t="s">
        <v>78</v>
      </c>
      <c r="L4249">
        <v>3</v>
      </c>
      <c r="M4249" s="2">
        <v>16.670000000000002</v>
      </c>
      <c r="N4249" s="2">
        <v>24.333333</v>
      </c>
      <c r="O4249" s="2">
        <f>Ventas[[#This Row],[Cantidad]]*Ventas[[#This Row],[Costo unitario]]</f>
        <v>50.010000000000005</v>
      </c>
      <c r="P4249" s="2">
        <f>Ventas[[#This Row],[Cantidad]]*Ventas[[#This Row],[Precio unitario]]</f>
        <v>72.999999000000003</v>
      </c>
    </row>
    <row r="4250" spans="2:16" hidden="1" x14ac:dyDescent="0.3">
      <c r="B4250" s="1">
        <v>42352</v>
      </c>
      <c r="C4250">
        <v>2015</v>
      </c>
      <c r="D4250" t="s">
        <v>60</v>
      </c>
      <c r="E4250">
        <v>23</v>
      </c>
      <c r="F4250" t="s">
        <v>90</v>
      </c>
      <c r="G4250" t="s">
        <v>35</v>
      </c>
      <c r="H4250" t="s">
        <v>15</v>
      </c>
      <c r="I4250" s="16">
        <f>VLOOKUP(Ventas[[#This Row],[Estado]], Población[#All], 2, 0)</f>
        <v>1606000</v>
      </c>
      <c r="J4250" t="s">
        <v>61</v>
      </c>
      <c r="K4250" t="s">
        <v>78</v>
      </c>
      <c r="L4250">
        <v>2</v>
      </c>
      <c r="M4250" s="2">
        <v>2.5</v>
      </c>
      <c r="N4250" s="2">
        <v>3.5</v>
      </c>
      <c r="O4250" s="2">
        <f>Ventas[[#This Row],[Cantidad]]*Ventas[[#This Row],[Costo unitario]]</f>
        <v>5</v>
      </c>
      <c r="P4250" s="2">
        <f>Ventas[[#This Row],[Cantidad]]*Ventas[[#This Row],[Precio unitario]]</f>
        <v>7</v>
      </c>
    </row>
    <row r="4251" spans="2:16" hidden="1" x14ac:dyDescent="0.3">
      <c r="B4251" s="1">
        <v>42352</v>
      </c>
      <c r="C4251">
        <v>2015</v>
      </c>
      <c r="D4251" t="s">
        <v>60</v>
      </c>
      <c r="E4251">
        <v>23</v>
      </c>
      <c r="F4251" t="s">
        <v>90</v>
      </c>
      <c r="G4251" t="s">
        <v>35</v>
      </c>
      <c r="H4251" t="s">
        <v>15</v>
      </c>
      <c r="I4251" s="16">
        <f>VLOOKUP(Ventas[[#This Row],[Estado]], Población[#All], 2, 0)</f>
        <v>1606000</v>
      </c>
      <c r="J4251" t="s">
        <v>61</v>
      </c>
      <c r="K4251" t="s">
        <v>78</v>
      </c>
      <c r="L4251">
        <v>2</v>
      </c>
      <c r="M4251" s="2">
        <v>100</v>
      </c>
      <c r="N4251" s="2">
        <v>137.5</v>
      </c>
      <c r="O4251" s="2">
        <f>Ventas[[#This Row],[Cantidad]]*Ventas[[#This Row],[Costo unitario]]</f>
        <v>200</v>
      </c>
      <c r="P4251" s="2">
        <f>Ventas[[#This Row],[Cantidad]]*Ventas[[#This Row],[Precio unitario]]</f>
        <v>275</v>
      </c>
    </row>
    <row r="4252" spans="2:16" hidden="1" x14ac:dyDescent="0.3">
      <c r="B4252" s="1">
        <v>42352</v>
      </c>
      <c r="C4252">
        <v>2015</v>
      </c>
      <c r="D4252" t="s">
        <v>60</v>
      </c>
      <c r="E4252">
        <v>23</v>
      </c>
      <c r="F4252" t="s">
        <v>90</v>
      </c>
      <c r="G4252" t="s">
        <v>35</v>
      </c>
      <c r="H4252" t="s">
        <v>15</v>
      </c>
      <c r="I4252" s="16">
        <f>VLOOKUP(Ventas[[#This Row],[Estado]], Población[#All], 2, 0)</f>
        <v>1606000</v>
      </c>
      <c r="J4252" t="s">
        <v>61</v>
      </c>
      <c r="K4252" t="s">
        <v>66</v>
      </c>
      <c r="L4252">
        <v>3</v>
      </c>
      <c r="M4252" s="2">
        <v>280</v>
      </c>
      <c r="N4252" s="2">
        <v>340.66666700000002</v>
      </c>
      <c r="O4252" s="2">
        <f>Ventas[[#This Row],[Cantidad]]*Ventas[[#This Row],[Costo unitario]]</f>
        <v>840</v>
      </c>
      <c r="P4252" s="2">
        <f>Ventas[[#This Row],[Cantidad]]*Ventas[[#This Row],[Precio unitario]]</f>
        <v>1022.0000010000001</v>
      </c>
    </row>
    <row r="4253" spans="2:16" hidden="1" x14ac:dyDescent="0.3">
      <c r="B4253" s="1">
        <v>42313</v>
      </c>
      <c r="C4253">
        <v>2015</v>
      </c>
      <c r="D4253" t="s">
        <v>59</v>
      </c>
      <c r="E4253">
        <v>23</v>
      </c>
      <c r="F4253" t="s">
        <v>89</v>
      </c>
      <c r="G4253" t="s">
        <v>37</v>
      </c>
      <c r="H4253" t="s">
        <v>9</v>
      </c>
      <c r="I4253" s="16">
        <f>VLOOKUP(Ventas[[#This Row],[Estado]], Población[#All], 2, 0)</f>
        <v>990509</v>
      </c>
      <c r="J4253" t="s">
        <v>61</v>
      </c>
      <c r="K4253" t="s">
        <v>78</v>
      </c>
      <c r="L4253">
        <v>2</v>
      </c>
      <c r="M4253" s="2">
        <v>150</v>
      </c>
      <c r="N4253" s="2">
        <v>196</v>
      </c>
      <c r="O4253" s="2">
        <f>Ventas[[#This Row],[Cantidad]]*Ventas[[#This Row],[Costo unitario]]</f>
        <v>300</v>
      </c>
      <c r="P4253" s="2">
        <f>Ventas[[#This Row],[Cantidad]]*Ventas[[#This Row],[Precio unitario]]</f>
        <v>392</v>
      </c>
    </row>
    <row r="4254" spans="2:16" hidden="1" x14ac:dyDescent="0.3">
      <c r="B4254" s="1">
        <v>42313</v>
      </c>
      <c r="C4254">
        <v>2015</v>
      </c>
      <c r="D4254" t="s">
        <v>59</v>
      </c>
      <c r="E4254">
        <v>23</v>
      </c>
      <c r="F4254" t="s">
        <v>89</v>
      </c>
      <c r="G4254" t="s">
        <v>37</v>
      </c>
      <c r="H4254" t="s">
        <v>9</v>
      </c>
      <c r="I4254" s="16">
        <f>VLOOKUP(Ventas[[#This Row],[Estado]], Población[#All], 2, 0)</f>
        <v>990509</v>
      </c>
      <c r="J4254" t="s">
        <v>61</v>
      </c>
      <c r="K4254" t="s">
        <v>78</v>
      </c>
      <c r="L4254">
        <v>2</v>
      </c>
      <c r="M4254" s="2">
        <v>55</v>
      </c>
      <c r="N4254" s="2">
        <v>68</v>
      </c>
      <c r="O4254" s="2">
        <f>Ventas[[#This Row],[Cantidad]]*Ventas[[#This Row],[Costo unitario]]</f>
        <v>110</v>
      </c>
      <c r="P4254" s="2">
        <f>Ventas[[#This Row],[Cantidad]]*Ventas[[#This Row],[Precio unitario]]</f>
        <v>136</v>
      </c>
    </row>
    <row r="4255" spans="2:16" hidden="1" x14ac:dyDescent="0.3">
      <c r="B4255" s="1">
        <v>42285</v>
      </c>
      <c r="C4255">
        <v>2015</v>
      </c>
      <c r="D4255" t="s">
        <v>58</v>
      </c>
      <c r="E4255">
        <v>17</v>
      </c>
      <c r="F4255" t="s">
        <v>89</v>
      </c>
      <c r="G4255" t="s">
        <v>37</v>
      </c>
      <c r="H4255" t="s">
        <v>10</v>
      </c>
      <c r="I4255" s="16">
        <f>VLOOKUP(Ventas[[#This Row],[Estado]], Población[#All], 2, 0)</f>
        <v>17930000</v>
      </c>
      <c r="J4255" t="s">
        <v>61</v>
      </c>
      <c r="K4255" t="s">
        <v>78</v>
      </c>
      <c r="L4255">
        <v>2</v>
      </c>
      <c r="M4255" s="2">
        <v>40</v>
      </c>
      <c r="N4255" s="2">
        <v>53.5</v>
      </c>
      <c r="O4255" s="2">
        <f>Ventas[[#This Row],[Cantidad]]*Ventas[[#This Row],[Costo unitario]]</f>
        <v>80</v>
      </c>
      <c r="P4255" s="2">
        <f>Ventas[[#This Row],[Cantidad]]*Ventas[[#This Row],[Precio unitario]]</f>
        <v>107</v>
      </c>
    </row>
    <row r="4256" spans="2:16" hidden="1" x14ac:dyDescent="0.3">
      <c r="B4256" s="1">
        <v>42285</v>
      </c>
      <c r="C4256">
        <v>2015</v>
      </c>
      <c r="D4256" t="s">
        <v>58</v>
      </c>
      <c r="E4256">
        <v>17</v>
      </c>
      <c r="F4256" t="s">
        <v>89</v>
      </c>
      <c r="G4256" t="s">
        <v>37</v>
      </c>
      <c r="H4256" t="s">
        <v>10</v>
      </c>
      <c r="I4256" s="16">
        <f>VLOOKUP(Ventas[[#This Row],[Estado]], Población[#All], 2, 0)</f>
        <v>17930000</v>
      </c>
      <c r="J4256" t="s">
        <v>61</v>
      </c>
      <c r="K4256" t="s">
        <v>78</v>
      </c>
      <c r="L4256">
        <v>1</v>
      </c>
      <c r="M4256" s="2">
        <v>30</v>
      </c>
      <c r="N4256" s="2">
        <v>38</v>
      </c>
      <c r="O4256" s="2">
        <f>Ventas[[#This Row],[Cantidad]]*Ventas[[#This Row],[Costo unitario]]</f>
        <v>30</v>
      </c>
      <c r="P4256" s="2">
        <f>Ventas[[#This Row],[Cantidad]]*Ventas[[#This Row],[Precio unitario]]</f>
        <v>38</v>
      </c>
    </row>
    <row r="4257" spans="2:16" hidden="1" x14ac:dyDescent="0.3">
      <c r="B4257" s="1">
        <v>42247</v>
      </c>
      <c r="C4257">
        <v>2015</v>
      </c>
      <c r="D4257" t="s">
        <v>56</v>
      </c>
      <c r="E4257">
        <v>17</v>
      </c>
      <c r="F4257" t="s">
        <v>90</v>
      </c>
      <c r="G4257" t="s">
        <v>35</v>
      </c>
      <c r="H4257" t="s">
        <v>18</v>
      </c>
      <c r="I4257" s="16">
        <f>VLOOKUP(Ventas[[#This Row],[Estado]], Población[#All], 2, 0)</f>
        <v>678722</v>
      </c>
      <c r="J4257" t="s">
        <v>61</v>
      </c>
      <c r="K4257" t="s">
        <v>78</v>
      </c>
      <c r="L4257">
        <v>3</v>
      </c>
      <c r="M4257" s="2">
        <v>6.67</v>
      </c>
      <c r="N4257" s="2">
        <v>6.6666670000000003</v>
      </c>
      <c r="O4257" s="2">
        <f>Ventas[[#This Row],[Cantidad]]*Ventas[[#This Row],[Costo unitario]]</f>
        <v>20.009999999999998</v>
      </c>
      <c r="P4257" s="2">
        <f>Ventas[[#This Row],[Cantidad]]*Ventas[[#This Row],[Precio unitario]]</f>
        <v>20.000001000000001</v>
      </c>
    </row>
    <row r="4258" spans="2:16" hidden="1" x14ac:dyDescent="0.3">
      <c r="B4258" s="1">
        <v>42247</v>
      </c>
      <c r="C4258">
        <v>2015</v>
      </c>
      <c r="D4258" t="s">
        <v>56</v>
      </c>
      <c r="E4258">
        <v>17</v>
      </c>
      <c r="F4258" t="s">
        <v>90</v>
      </c>
      <c r="G4258" t="s">
        <v>35</v>
      </c>
      <c r="H4258" t="s">
        <v>18</v>
      </c>
      <c r="I4258" s="16">
        <f>VLOOKUP(Ventas[[#This Row],[Estado]], Población[#All], 2, 0)</f>
        <v>678722</v>
      </c>
      <c r="J4258" t="s">
        <v>61</v>
      </c>
      <c r="K4258" t="s">
        <v>78</v>
      </c>
      <c r="L4258">
        <v>3</v>
      </c>
      <c r="M4258" s="2">
        <v>63.33</v>
      </c>
      <c r="N4258" s="2">
        <v>50</v>
      </c>
      <c r="O4258" s="2">
        <f>Ventas[[#This Row],[Cantidad]]*Ventas[[#This Row],[Costo unitario]]</f>
        <v>189.99</v>
      </c>
      <c r="P4258" s="2">
        <f>Ventas[[#This Row],[Cantidad]]*Ventas[[#This Row],[Precio unitario]]</f>
        <v>150</v>
      </c>
    </row>
    <row r="4259" spans="2:16" hidden="1" x14ac:dyDescent="0.3">
      <c r="B4259" s="1">
        <v>42247</v>
      </c>
      <c r="C4259">
        <v>2015</v>
      </c>
      <c r="D4259" t="s">
        <v>56</v>
      </c>
      <c r="E4259">
        <v>17</v>
      </c>
      <c r="F4259" t="s">
        <v>90</v>
      </c>
      <c r="G4259" t="s">
        <v>35</v>
      </c>
      <c r="H4259" t="s">
        <v>18</v>
      </c>
      <c r="I4259" s="16">
        <f>VLOOKUP(Ventas[[#This Row],[Estado]], Población[#All], 2, 0)</f>
        <v>678722</v>
      </c>
      <c r="J4259" t="s">
        <v>62</v>
      </c>
      <c r="K4259" t="s">
        <v>70</v>
      </c>
      <c r="L4259">
        <v>3</v>
      </c>
      <c r="M4259" s="2">
        <v>306</v>
      </c>
      <c r="N4259" s="2">
        <v>447</v>
      </c>
      <c r="O4259" s="2">
        <f>Ventas[[#This Row],[Cantidad]]*Ventas[[#This Row],[Costo unitario]]</f>
        <v>918</v>
      </c>
      <c r="P4259" s="2">
        <f>Ventas[[#This Row],[Cantidad]]*Ventas[[#This Row],[Precio unitario]]</f>
        <v>1341</v>
      </c>
    </row>
    <row r="4260" spans="2:16" hidden="1" x14ac:dyDescent="0.3">
      <c r="B4260" s="1">
        <v>42221</v>
      </c>
      <c r="C4260">
        <v>2015</v>
      </c>
      <c r="D4260" t="s">
        <v>56</v>
      </c>
      <c r="E4260">
        <v>17</v>
      </c>
      <c r="F4260" t="s">
        <v>90</v>
      </c>
      <c r="G4260" t="s">
        <v>37</v>
      </c>
      <c r="H4260" t="s">
        <v>9</v>
      </c>
      <c r="I4260" s="16">
        <f>VLOOKUP(Ventas[[#This Row],[Estado]], Población[#All], 2, 0)</f>
        <v>990509</v>
      </c>
      <c r="J4260" t="s">
        <v>61</v>
      </c>
      <c r="K4260" t="s">
        <v>78</v>
      </c>
      <c r="L4260">
        <v>3</v>
      </c>
      <c r="M4260" s="2">
        <v>66.67</v>
      </c>
      <c r="N4260" s="2">
        <v>95.666667000000004</v>
      </c>
      <c r="O4260" s="2">
        <f>Ventas[[#This Row],[Cantidad]]*Ventas[[#This Row],[Costo unitario]]</f>
        <v>200.01</v>
      </c>
      <c r="P4260" s="2">
        <f>Ventas[[#This Row],[Cantidad]]*Ventas[[#This Row],[Precio unitario]]</f>
        <v>287.000001</v>
      </c>
    </row>
    <row r="4261" spans="2:16" hidden="1" x14ac:dyDescent="0.3">
      <c r="B4261" s="1">
        <v>42221</v>
      </c>
      <c r="C4261">
        <v>2015</v>
      </c>
      <c r="D4261" t="s">
        <v>56</v>
      </c>
      <c r="E4261">
        <v>17</v>
      </c>
      <c r="F4261" t="s">
        <v>90</v>
      </c>
      <c r="G4261" t="s">
        <v>37</v>
      </c>
      <c r="H4261" t="s">
        <v>9</v>
      </c>
      <c r="I4261" s="16">
        <f>VLOOKUP(Ventas[[#This Row],[Estado]], Población[#All], 2, 0)</f>
        <v>990509</v>
      </c>
      <c r="J4261" t="s">
        <v>61</v>
      </c>
      <c r="K4261" t="s">
        <v>78</v>
      </c>
      <c r="L4261">
        <v>1</v>
      </c>
      <c r="M4261" s="2">
        <v>20</v>
      </c>
      <c r="N4261" s="2">
        <v>28</v>
      </c>
      <c r="O4261" s="2">
        <f>Ventas[[#This Row],[Cantidad]]*Ventas[[#This Row],[Costo unitario]]</f>
        <v>20</v>
      </c>
      <c r="P4261" s="2">
        <f>Ventas[[#This Row],[Cantidad]]*Ventas[[#This Row],[Precio unitario]]</f>
        <v>28</v>
      </c>
    </row>
    <row r="4262" spans="2:16" x14ac:dyDescent="0.3">
      <c r="B4262" s="1">
        <v>42419</v>
      </c>
      <c r="C4262">
        <v>2016</v>
      </c>
      <c r="D4262" t="s">
        <v>50</v>
      </c>
      <c r="E4262">
        <v>87</v>
      </c>
      <c r="F4262" t="s">
        <v>89</v>
      </c>
      <c r="G4262" t="s">
        <v>37</v>
      </c>
      <c r="H4262" t="s">
        <v>9</v>
      </c>
      <c r="I4262" s="16">
        <f>VLOOKUP(Ventas[[#This Row],[Estado]], Población[#All], 2, 0)</f>
        <v>990509</v>
      </c>
      <c r="J4262" t="s">
        <v>61</v>
      </c>
      <c r="K4262" t="s">
        <v>64</v>
      </c>
      <c r="L4262">
        <v>3</v>
      </c>
      <c r="M4262" s="2">
        <v>25</v>
      </c>
      <c r="N4262" s="2">
        <v>33.666666999999997</v>
      </c>
      <c r="O4262" s="2">
        <f>Ventas[[#This Row],[Cantidad]]*Ventas[[#This Row],[Costo unitario]]</f>
        <v>75</v>
      </c>
      <c r="P4262" s="2">
        <f>Ventas[[#This Row],[Cantidad]]*Ventas[[#This Row],[Precio unitario]]</f>
        <v>101.000001</v>
      </c>
    </row>
    <row r="4263" spans="2:16" x14ac:dyDescent="0.3">
      <c r="B4263" s="1">
        <v>42419</v>
      </c>
      <c r="C4263">
        <v>2016</v>
      </c>
      <c r="D4263" t="s">
        <v>50</v>
      </c>
      <c r="E4263">
        <v>87</v>
      </c>
      <c r="F4263" t="s">
        <v>89</v>
      </c>
      <c r="G4263" t="s">
        <v>37</v>
      </c>
      <c r="H4263" t="s">
        <v>9</v>
      </c>
      <c r="I4263" s="16">
        <f>VLOOKUP(Ventas[[#This Row],[Estado]], Población[#All], 2, 0)</f>
        <v>990509</v>
      </c>
      <c r="J4263" t="s">
        <v>61</v>
      </c>
      <c r="K4263" t="s">
        <v>64</v>
      </c>
      <c r="L4263">
        <v>2</v>
      </c>
      <c r="M4263" s="2">
        <v>7</v>
      </c>
      <c r="N4263" s="2">
        <v>11</v>
      </c>
      <c r="O4263" s="2">
        <f>Ventas[[#This Row],[Cantidad]]*Ventas[[#This Row],[Costo unitario]]</f>
        <v>14</v>
      </c>
      <c r="P4263" s="2">
        <f>Ventas[[#This Row],[Cantidad]]*Ventas[[#This Row],[Precio unitario]]</f>
        <v>22</v>
      </c>
    </row>
    <row r="4264" spans="2:16" x14ac:dyDescent="0.3">
      <c r="B4264" s="1">
        <v>42419</v>
      </c>
      <c r="C4264">
        <v>2016</v>
      </c>
      <c r="D4264" t="s">
        <v>50</v>
      </c>
      <c r="E4264">
        <v>87</v>
      </c>
      <c r="F4264" t="s">
        <v>89</v>
      </c>
      <c r="G4264" t="s">
        <v>37</v>
      </c>
      <c r="H4264" t="s">
        <v>9</v>
      </c>
      <c r="I4264" s="16">
        <f>VLOOKUP(Ventas[[#This Row],[Estado]], Población[#All], 2, 0)</f>
        <v>990509</v>
      </c>
      <c r="J4264" t="s">
        <v>61</v>
      </c>
      <c r="K4264" t="s">
        <v>75</v>
      </c>
      <c r="L4264">
        <v>3</v>
      </c>
      <c r="M4264" s="2">
        <v>80</v>
      </c>
      <c r="N4264" s="2">
        <v>127.666667</v>
      </c>
      <c r="O4264" s="2">
        <f>Ventas[[#This Row],[Cantidad]]*Ventas[[#This Row],[Costo unitario]]</f>
        <v>240</v>
      </c>
      <c r="P4264" s="2">
        <f>Ventas[[#This Row],[Cantidad]]*Ventas[[#This Row],[Precio unitario]]</f>
        <v>383.000001</v>
      </c>
    </row>
    <row r="4265" spans="2:16" x14ac:dyDescent="0.3">
      <c r="B4265" s="1">
        <v>42404</v>
      </c>
      <c r="C4265">
        <v>2016</v>
      </c>
      <c r="D4265" t="s">
        <v>50</v>
      </c>
      <c r="E4265">
        <v>17</v>
      </c>
      <c r="F4265" t="s">
        <v>90</v>
      </c>
      <c r="G4265" t="s">
        <v>37</v>
      </c>
      <c r="H4265" t="s">
        <v>11</v>
      </c>
      <c r="I4265" s="16">
        <f>VLOOKUP(Ventas[[#This Row],[Estado]], Población[#All], 2, 0)</f>
        <v>13080000</v>
      </c>
      <c r="J4265" t="s">
        <v>61</v>
      </c>
      <c r="K4265" t="s">
        <v>64</v>
      </c>
      <c r="L4265">
        <v>1</v>
      </c>
      <c r="M4265" s="2">
        <v>80</v>
      </c>
      <c r="N4265" s="2">
        <v>126</v>
      </c>
      <c r="O4265" s="2">
        <f>Ventas[[#This Row],[Cantidad]]*Ventas[[#This Row],[Costo unitario]]</f>
        <v>80</v>
      </c>
      <c r="P4265" s="2">
        <f>Ventas[[#This Row],[Cantidad]]*Ventas[[#This Row],[Precio unitario]]</f>
        <v>126</v>
      </c>
    </row>
    <row r="4266" spans="2:16" x14ac:dyDescent="0.3">
      <c r="B4266" s="1">
        <v>42404</v>
      </c>
      <c r="C4266">
        <v>2016</v>
      </c>
      <c r="D4266" t="s">
        <v>50</v>
      </c>
      <c r="E4266">
        <v>17</v>
      </c>
      <c r="F4266" t="s">
        <v>90</v>
      </c>
      <c r="G4266" t="s">
        <v>37</v>
      </c>
      <c r="H4266" t="s">
        <v>11</v>
      </c>
      <c r="I4266" s="16">
        <f>VLOOKUP(Ventas[[#This Row],[Estado]], Población[#All], 2, 0)</f>
        <v>13080000</v>
      </c>
      <c r="J4266" t="s">
        <v>61</v>
      </c>
      <c r="K4266" t="s">
        <v>66</v>
      </c>
      <c r="L4266">
        <v>3</v>
      </c>
      <c r="M4266" s="2">
        <v>93.33</v>
      </c>
      <c r="N4266" s="2">
        <v>151.33333300000001</v>
      </c>
      <c r="O4266" s="2">
        <f>Ventas[[#This Row],[Cantidad]]*Ventas[[#This Row],[Costo unitario]]</f>
        <v>279.99</v>
      </c>
      <c r="P4266" s="2">
        <f>Ventas[[#This Row],[Cantidad]]*Ventas[[#This Row],[Precio unitario]]</f>
        <v>453.999999</v>
      </c>
    </row>
    <row r="4267" spans="2:16" x14ac:dyDescent="0.3">
      <c r="B4267" s="1">
        <v>42404</v>
      </c>
      <c r="C4267">
        <v>2016</v>
      </c>
      <c r="D4267" t="s">
        <v>50</v>
      </c>
      <c r="E4267">
        <v>17</v>
      </c>
      <c r="F4267" t="s">
        <v>90</v>
      </c>
      <c r="G4267" t="s">
        <v>37</v>
      </c>
      <c r="H4267" t="s">
        <v>11</v>
      </c>
      <c r="I4267" s="16">
        <f>VLOOKUP(Ventas[[#This Row],[Estado]], Población[#All], 2, 0)</f>
        <v>13080000</v>
      </c>
      <c r="J4267" t="s">
        <v>62</v>
      </c>
      <c r="K4267" t="s">
        <v>70</v>
      </c>
      <c r="L4267">
        <v>1</v>
      </c>
      <c r="M4267" s="2">
        <v>50</v>
      </c>
      <c r="N4267" s="2">
        <v>76</v>
      </c>
      <c r="O4267" s="2">
        <f>Ventas[[#This Row],[Cantidad]]*Ventas[[#This Row],[Costo unitario]]</f>
        <v>50</v>
      </c>
      <c r="P4267" s="2">
        <f>Ventas[[#This Row],[Cantidad]]*Ventas[[#This Row],[Precio unitario]]</f>
        <v>76</v>
      </c>
    </row>
    <row r="4268" spans="2:16" x14ac:dyDescent="0.3">
      <c r="B4268" s="1">
        <v>42404</v>
      </c>
      <c r="C4268">
        <v>2016</v>
      </c>
      <c r="D4268" t="s">
        <v>50</v>
      </c>
      <c r="E4268">
        <v>17</v>
      </c>
      <c r="F4268" t="s">
        <v>90</v>
      </c>
      <c r="G4268" t="s">
        <v>37</v>
      </c>
      <c r="H4268" t="s">
        <v>11</v>
      </c>
      <c r="I4268" s="16">
        <f>VLOOKUP(Ventas[[#This Row],[Estado]], Población[#All], 2, 0)</f>
        <v>13080000</v>
      </c>
      <c r="J4268" t="s">
        <v>62</v>
      </c>
      <c r="K4268" t="s">
        <v>73</v>
      </c>
      <c r="L4268">
        <v>1</v>
      </c>
      <c r="M4268" s="2">
        <v>9</v>
      </c>
      <c r="N4268" s="2">
        <v>14</v>
      </c>
      <c r="O4268" s="2">
        <f>Ventas[[#This Row],[Cantidad]]*Ventas[[#This Row],[Costo unitario]]</f>
        <v>9</v>
      </c>
      <c r="P4268" s="2">
        <f>Ventas[[#This Row],[Cantidad]]*Ventas[[#This Row],[Precio unitario]]</f>
        <v>14</v>
      </c>
    </row>
    <row r="4269" spans="2:16" x14ac:dyDescent="0.3">
      <c r="B4269" s="1">
        <v>42543</v>
      </c>
      <c r="C4269">
        <v>2016</v>
      </c>
      <c r="D4269" t="s">
        <v>54</v>
      </c>
      <c r="E4269">
        <v>17</v>
      </c>
      <c r="F4269" t="s">
        <v>90</v>
      </c>
      <c r="G4269" t="s">
        <v>37</v>
      </c>
      <c r="H4269" t="s">
        <v>11</v>
      </c>
      <c r="I4269" s="16">
        <f>VLOOKUP(Ventas[[#This Row],[Estado]], Población[#All], 2, 0)</f>
        <v>13080000</v>
      </c>
      <c r="J4269" t="s">
        <v>61</v>
      </c>
      <c r="K4269" t="s">
        <v>64</v>
      </c>
      <c r="L4269">
        <v>2</v>
      </c>
      <c r="M4269" s="2">
        <v>315</v>
      </c>
      <c r="N4269" s="2">
        <v>454</v>
      </c>
      <c r="O4269" s="2">
        <f>Ventas[[#This Row],[Cantidad]]*Ventas[[#This Row],[Costo unitario]]</f>
        <v>630</v>
      </c>
      <c r="P4269" s="2">
        <f>Ventas[[#This Row],[Cantidad]]*Ventas[[#This Row],[Precio unitario]]</f>
        <v>908</v>
      </c>
    </row>
    <row r="4270" spans="2:16" x14ac:dyDescent="0.3">
      <c r="B4270" s="1">
        <v>42543</v>
      </c>
      <c r="C4270">
        <v>2016</v>
      </c>
      <c r="D4270" t="s">
        <v>54</v>
      </c>
      <c r="E4270">
        <v>17</v>
      </c>
      <c r="F4270" t="s">
        <v>90</v>
      </c>
      <c r="G4270" t="s">
        <v>37</v>
      </c>
      <c r="H4270" t="s">
        <v>11</v>
      </c>
      <c r="I4270" s="16">
        <f>VLOOKUP(Ventas[[#This Row],[Estado]], Población[#All], 2, 0)</f>
        <v>13080000</v>
      </c>
      <c r="J4270" t="s">
        <v>61</v>
      </c>
      <c r="K4270" t="s">
        <v>66</v>
      </c>
      <c r="L4270">
        <v>1</v>
      </c>
      <c r="M4270" s="2">
        <v>945</v>
      </c>
      <c r="N4270" s="2">
        <v>1428</v>
      </c>
      <c r="O4270" s="2">
        <f>Ventas[[#This Row],[Cantidad]]*Ventas[[#This Row],[Costo unitario]]</f>
        <v>945</v>
      </c>
      <c r="P4270" s="2">
        <f>Ventas[[#This Row],[Cantidad]]*Ventas[[#This Row],[Precio unitario]]</f>
        <v>1428</v>
      </c>
    </row>
    <row r="4271" spans="2:16" x14ac:dyDescent="0.3">
      <c r="B4271" s="1">
        <v>42543</v>
      </c>
      <c r="C4271">
        <v>2016</v>
      </c>
      <c r="D4271" t="s">
        <v>54</v>
      </c>
      <c r="E4271">
        <v>17</v>
      </c>
      <c r="F4271" t="s">
        <v>90</v>
      </c>
      <c r="G4271" t="s">
        <v>37</v>
      </c>
      <c r="H4271" t="s">
        <v>11</v>
      </c>
      <c r="I4271" s="16">
        <f>VLOOKUP(Ventas[[#This Row],[Estado]], Población[#All], 2, 0)</f>
        <v>13080000</v>
      </c>
      <c r="J4271" t="s">
        <v>62</v>
      </c>
      <c r="K4271" t="s">
        <v>70</v>
      </c>
      <c r="L4271">
        <v>1</v>
      </c>
      <c r="M4271" s="2">
        <v>200</v>
      </c>
      <c r="N4271" s="2">
        <v>317</v>
      </c>
      <c r="O4271" s="2">
        <f>Ventas[[#This Row],[Cantidad]]*Ventas[[#This Row],[Costo unitario]]</f>
        <v>200</v>
      </c>
      <c r="P4271" s="2">
        <f>Ventas[[#This Row],[Cantidad]]*Ventas[[#This Row],[Precio unitario]]</f>
        <v>317</v>
      </c>
    </row>
    <row r="4272" spans="2:16" x14ac:dyDescent="0.3">
      <c r="B4272" s="1">
        <v>42543</v>
      </c>
      <c r="C4272">
        <v>2016</v>
      </c>
      <c r="D4272" t="s">
        <v>54</v>
      </c>
      <c r="E4272">
        <v>17</v>
      </c>
      <c r="F4272" t="s">
        <v>90</v>
      </c>
      <c r="G4272" t="s">
        <v>37</v>
      </c>
      <c r="H4272" t="s">
        <v>11</v>
      </c>
      <c r="I4272" s="16">
        <f>VLOOKUP(Ventas[[#This Row],[Estado]], Población[#All], 2, 0)</f>
        <v>13080000</v>
      </c>
      <c r="J4272" t="s">
        <v>62</v>
      </c>
      <c r="K4272" t="s">
        <v>73</v>
      </c>
      <c r="L4272">
        <v>2</v>
      </c>
      <c r="M4272" s="2">
        <v>45</v>
      </c>
      <c r="N4272" s="2">
        <v>68.5</v>
      </c>
      <c r="O4272" s="2">
        <f>Ventas[[#This Row],[Cantidad]]*Ventas[[#This Row],[Costo unitario]]</f>
        <v>90</v>
      </c>
      <c r="P4272" s="2">
        <f>Ventas[[#This Row],[Cantidad]]*Ventas[[#This Row],[Precio unitario]]</f>
        <v>137</v>
      </c>
    </row>
    <row r="4273" spans="2:16" hidden="1" x14ac:dyDescent="0.3">
      <c r="B4273" s="1">
        <v>42365</v>
      </c>
      <c r="C4273">
        <v>2015</v>
      </c>
      <c r="D4273" t="s">
        <v>60</v>
      </c>
      <c r="E4273">
        <v>17</v>
      </c>
      <c r="F4273" t="s">
        <v>89</v>
      </c>
      <c r="G4273" t="s">
        <v>35</v>
      </c>
      <c r="H4273" t="s">
        <v>8</v>
      </c>
      <c r="I4273" s="16">
        <f>VLOOKUP(Ventas[[#This Row],[Estado]], Población[#All], 2, 0)</f>
        <v>1654000</v>
      </c>
      <c r="J4273" t="s">
        <v>61</v>
      </c>
      <c r="K4273" t="s">
        <v>78</v>
      </c>
      <c r="L4273">
        <v>1</v>
      </c>
      <c r="M4273" s="2">
        <v>60</v>
      </c>
      <c r="N4273" s="2">
        <v>54</v>
      </c>
      <c r="O4273" s="2">
        <f>Ventas[[#This Row],[Cantidad]]*Ventas[[#This Row],[Costo unitario]]</f>
        <v>60</v>
      </c>
      <c r="P4273" s="2">
        <f>Ventas[[#This Row],[Cantidad]]*Ventas[[#This Row],[Precio unitario]]</f>
        <v>54</v>
      </c>
    </row>
    <row r="4274" spans="2:16" hidden="1" x14ac:dyDescent="0.3">
      <c r="B4274" s="1">
        <v>42365</v>
      </c>
      <c r="C4274">
        <v>2015</v>
      </c>
      <c r="D4274" t="s">
        <v>60</v>
      </c>
      <c r="E4274">
        <v>17</v>
      </c>
      <c r="F4274" t="s">
        <v>89</v>
      </c>
      <c r="G4274" t="s">
        <v>35</v>
      </c>
      <c r="H4274" t="s">
        <v>8</v>
      </c>
      <c r="I4274" s="16">
        <f>VLOOKUP(Ventas[[#This Row],[Estado]], Población[#All], 2, 0)</f>
        <v>1654000</v>
      </c>
      <c r="J4274" t="s">
        <v>61</v>
      </c>
      <c r="K4274" t="s">
        <v>78</v>
      </c>
      <c r="L4274">
        <v>2</v>
      </c>
      <c r="M4274" s="2">
        <v>100</v>
      </c>
      <c r="N4274" s="2">
        <v>126.5</v>
      </c>
      <c r="O4274" s="2">
        <f>Ventas[[#This Row],[Cantidad]]*Ventas[[#This Row],[Costo unitario]]</f>
        <v>200</v>
      </c>
      <c r="P4274" s="2">
        <f>Ventas[[#This Row],[Cantidad]]*Ventas[[#This Row],[Precio unitario]]</f>
        <v>253</v>
      </c>
    </row>
    <row r="4275" spans="2:16" hidden="1" x14ac:dyDescent="0.3">
      <c r="B4275" s="1">
        <v>42286</v>
      </c>
      <c r="C4275">
        <v>2015</v>
      </c>
      <c r="D4275" t="s">
        <v>58</v>
      </c>
      <c r="E4275">
        <v>18</v>
      </c>
      <c r="F4275" t="s">
        <v>90</v>
      </c>
      <c r="G4275" t="s">
        <v>37</v>
      </c>
      <c r="H4275" t="s">
        <v>6</v>
      </c>
      <c r="I4275" s="16">
        <f>VLOOKUP(Ventas[[#This Row],[Estado]], Población[#All], 2, 0)</f>
        <v>6266000</v>
      </c>
      <c r="J4275" t="s">
        <v>61</v>
      </c>
      <c r="K4275" t="s">
        <v>69</v>
      </c>
      <c r="L4275">
        <v>2</v>
      </c>
      <c r="M4275" s="2">
        <v>495</v>
      </c>
      <c r="N4275" s="2">
        <v>661</v>
      </c>
      <c r="O4275" s="2">
        <f>Ventas[[#This Row],[Cantidad]]*Ventas[[#This Row],[Costo unitario]]</f>
        <v>990</v>
      </c>
      <c r="P4275" s="2">
        <f>Ventas[[#This Row],[Cantidad]]*Ventas[[#This Row],[Precio unitario]]</f>
        <v>1322</v>
      </c>
    </row>
    <row r="4276" spans="2:16" x14ac:dyDescent="0.3">
      <c r="B4276" s="1">
        <v>42423</v>
      </c>
      <c r="C4276">
        <v>2016</v>
      </c>
      <c r="D4276" t="s">
        <v>50</v>
      </c>
      <c r="E4276">
        <v>19</v>
      </c>
      <c r="F4276" t="s">
        <v>89</v>
      </c>
      <c r="G4276" t="s">
        <v>36</v>
      </c>
      <c r="H4276" t="s">
        <v>5</v>
      </c>
      <c r="I4276" s="16">
        <f>VLOOKUP(Ventas[[#This Row],[Estado]], Población[#All], 2, 0)</f>
        <v>55980000</v>
      </c>
      <c r="J4276" t="s">
        <v>61</v>
      </c>
      <c r="K4276" t="s">
        <v>76</v>
      </c>
      <c r="L4276">
        <v>3</v>
      </c>
      <c r="M4276" s="2">
        <v>66.33</v>
      </c>
      <c r="N4276" s="2">
        <v>91.333332999999996</v>
      </c>
      <c r="O4276" s="2">
        <f>Ventas[[#This Row],[Cantidad]]*Ventas[[#This Row],[Costo unitario]]</f>
        <v>198.99</v>
      </c>
      <c r="P4276" s="2">
        <f>Ventas[[#This Row],[Cantidad]]*Ventas[[#This Row],[Precio unitario]]</f>
        <v>273.999999</v>
      </c>
    </row>
    <row r="4277" spans="2:16" x14ac:dyDescent="0.3">
      <c r="B4277" s="1">
        <v>42545</v>
      </c>
      <c r="C4277">
        <v>2016</v>
      </c>
      <c r="D4277" t="s">
        <v>54</v>
      </c>
      <c r="E4277">
        <v>19</v>
      </c>
      <c r="F4277" t="s">
        <v>89</v>
      </c>
      <c r="G4277" t="s">
        <v>36</v>
      </c>
      <c r="H4277" t="s">
        <v>5</v>
      </c>
      <c r="I4277" s="16">
        <f>VLOOKUP(Ventas[[#This Row],[Estado]], Población[#All], 2, 0)</f>
        <v>55980000</v>
      </c>
      <c r="J4277" t="s">
        <v>62</v>
      </c>
      <c r="K4277" t="s">
        <v>73</v>
      </c>
      <c r="L4277">
        <v>3</v>
      </c>
      <c r="M4277" s="2">
        <v>63</v>
      </c>
      <c r="N4277" s="2">
        <v>86</v>
      </c>
      <c r="O4277" s="2">
        <f>Ventas[[#This Row],[Cantidad]]*Ventas[[#This Row],[Costo unitario]]</f>
        <v>189</v>
      </c>
      <c r="P4277" s="2">
        <f>Ventas[[#This Row],[Cantidad]]*Ventas[[#This Row],[Precio unitario]]</f>
        <v>258</v>
      </c>
    </row>
    <row r="4278" spans="2:16" x14ac:dyDescent="0.3">
      <c r="B4278" s="1">
        <v>42448</v>
      </c>
      <c r="C4278">
        <v>2016</v>
      </c>
      <c r="D4278" t="s">
        <v>51</v>
      </c>
      <c r="E4278">
        <v>24</v>
      </c>
      <c r="F4278" t="s">
        <v>90</v>
      </c>
      <c r="G4278" t="s">
        <v>37</v>
      </c>
      <c r="H4278" t="s">
        <v>10</v>
      </c>
      <c r="I4278" s="16">
        <f>VLOOKUP(Ventas[[#This Row],[Estado]], Población[#All], 2, 0)</f>
        <v>17930000</v>
      </c>
      <c r="J4278" t="s">
        <v>61</v>
      </c>
      <c r="K4278" t="s">
        <v>64</v>
      </c>
      <c r="L4278">
        <v>2</v>
      </c>
      <c r="M4278" s="2">
        <v>17.5</v>
      </c>
      <c r="N4278" s="2">
        <v>29</v>
      </c>
      <c r="O4278" s="2">
        <f>Ventas[[#This Row],[Cantidad]]*Ventas[[#This Row],[Costo unitario]]</f>
        <v>35</v>
      </c>
      <c r="P4278" s="2">
        <f>Ventas[[#This Row],[Cantidad]]*Ventas[[#This Row],[Precio unitario]]</f>
        <v>58</v>
      </c>
    </row>
    <row r="4279" spans="2:16" x14ac:dyDescent="0.3">
      <c r="B4279" s="1">
        <v>42448</v>
      </c>
      <c r="C4279">
        <v>2016</v>
      </c>
      <c r="D4279" t="s">
        <v>51</v>
      </c>
      <c r="E4279">
        <v>24</v>
      </c>
      <c r="F4279" t="s">
        <v>90</v>
      </c>
      <c r="G4279" t="s">
        <v>37</v>
      </c>
      <c r="H4279" t="s">
        <v>10</v>
      </c>
      <c r="I4279" s="16">
        <f>VLOOKUP(Ventas[[#This Row],[Estado]], Población[#All], 2, 0)</f>
        <v>17930000</v>
      </c>
      <c r="J4279" t="s">
        <v>61</v>
      </c>
      <c r="K4279" t="s">
        <v>69</v>
      </c>
      <c r="L4279">
        <v>3</v>
      </c>
      <c r="M4279" s="2">
        <v>513.33000000000004</v>
      </c>
      <c r="N4279" s="2">
        <v>814.66666699999996</v>
      </c>
      <c r="O4279" s="2">
        <f>Ventas[[#This Row],[Cantidad]]*Ventas[[#This Row],[Costo unitario]]</f>
        <v>1539.9900000000002</v>
      </c>
      <c r="P4279" s="2">
        <f>Ventas[[#This Row],[Cantidad]]*Ventas[[#This Row],[Precio unitario]]</f>
        <v>2444.0000009999999</v>
      </c>
    </row>
    <row r="4280" spans="2:16" hidden="1" x14ac:dyDescent="0.3">
      <c r="B4280" s="1">
        <v>42229</v>
      </c>
      <c r="C4280">
        <v>2015</v>
      </c>
      <c r="D4280" t="s">
        <v>56</v>
      </c>
      <c r="E4280">
        <v>24</v>
      </c>
      <c r="F4280" t="s">
        <v>90</v>
      </c>
      <c r="G4280" t="s">
        <v>37</v>
      </c>
      <c r="H4280" t="s">
        <v>10</v>
      </c>
      <c r="I4280" s="16">
        <f>VLOOKUP(Ventas[[#This Row],[Estado]], Población[#All], 2, 0)</f>
        <v>17930000</v>
      </c>
      <c r="J4280" t="s">
        <v>61</v>
      </c>
      <c r="K4280" t="s">
        <v>64</v>
      </c>
      <c r="L4280">
        <v>3</v>
      </c>
      <c r="M4280" s="2">
        <v>290</v>
      </c>
      <c r="N4280" s="2">
        <v>380.33333299999998</v>
      </c>
      <c r="O4280" s="2">
        <f>Ventas[[#This Row],[Cantidad]]*Ventas[[#This Row],[Costo unitario]]</f>
        <v>870</v>
      </c>
      <c r="P4280" s="2">
        <f>Ventas[[#This Row],[Cantidad]]*Ventas[[#This Row],[Precio unitario]]</f>
        <v>1140.9999989999999</v>
      </c>
    </row>
    <row r="4281" spans="2:16" hidden="1" x14ac:dyDescent="0.3">
      <c r="B4281" s="1">
        <v>42229</v>
      </c>
      <c r="C4281">
        <v>2015</v>
      </c>
      <c r="D4281" t="s">
        <v>56</v>
      </c>
      <c r="E4281">
        <v>24</v>
      </c>
      <c r="F4281" t="s">
        <v>90</v>
      </c>
      <c r="G4281" t="s">
        <v>37</v>
      </c>
      <c r="H4281" t="s">
        <v>10</v>
      </c>
      <c r="I4281" s="16">
        <f>VLOOKUP(Ventas[[#This Row],[Estado]], Población[#All], 2, 0)</f>
        <v>17930000</v>
      </c>
      <c r="J4281" t="s">
        <v>61</v>
      </c>
      <c r="K4281" t="s">
        <v>64</v>
      </c>
      <c r="L4281">
        <v>3</v>
      </c>
      <c r="M4281" s="2">
        <v>23.33</v>
      </c>
      <c r="N4281" s="2">
        <v>33.666666999999997</v>
      </c>
      <c r="O4281" s="2">
        <f>Ventas[[#This Row],[Cantidad]]*Ventas[[#This Row],[Costo unitario]]</f>
        <v>69.989999999999995</v>
      </c>
      <c r="P4281" s="2">
        <f>Ventas[[#This Row],[Cantidad]]*Ventas[[#This Row],[Precio unitario]]</f>
        <v>101.000001</v>
      </c>
    </row>
    <row r="4282" spans="2:16" hidden="1" x14ac:dyDescent="0.3">
      <c r="B4282" s="1">
        <v>42229</v>
      </c>
      <c r="C4282">
        <v>2015</v>
      </c>
      <c r="D4282" t="s">
        <v>56</v>
      </c>
      <c r="E4282">
        <v>24</v>
      </c>
      <c r="F4282" t="s">
        <v>90</v>
      </c>
      <c r="G4282" t="s">
        <v>37</v>
      </c>
      <c r="H4282" t="s">
        <v>10</v>
      </c>
      <c r="I4282" s="16">
        <f>VLOOKUP(Ventas[[#This Row],[Estado]], Población[#All], 2, 0)</f>
        <v>17930000</v>
      </c>
      <c r="J4282" t="s">
        <v>61</v>
      </c>
      <c r="K4282" t="s">
        <v>64</v>
      </c>
      <c r="L4282">
        <v>3</v>
      </c>
      <c r="M4282" s="2">
        <v>2.33</v>
      </c>
      <c r="N4282" s="2">
        <v>3</v>
      </c>
      <c r="O4282" s="2">
        <f>Ventas[[#This Row],[Cantidad]]*Ventas[[#This Row],[Costo unitario]]</f>
        <v>6.99</v>
      </c>
      <c r="P4282" s="2">
        <f>Ventas[[#This Row],[Cantidad]]*Ventas[[#This Row],[Precio unitario]]</f>
        <v>9</v>
      </c>
    </row>
    <row r="4283" spans="2:16" hidden="1" x14ac:dyDescent="0.3">
      <c r="B4283" s="1">
        <v>42280</v>
      </c>
      <c r="C4283">
        <v>2015</v>
      </c>
      <c r="D4283" t="s">
        <v>58</v>
      </c>
      <c r="E4283">
        <v>24</v>
      </c>
      <c r="F4283" t="s">
        <v>90</v>
      </c>
      <c r="G4283" t="s">
        <v>37</v>
      </c>
      <c r="H4283" t="s">
        <v>10</v>
      </c>
      <c r="I4283" s="16">
        <f>VLOOKUP(Ventas[[#This Row],[Estado]], Población[#All], 2, 0)</f>
        <v>17930000</v>
      </c>
      <c r="J4283" t="s">
        <v>61</v>
      </c>
      <c r="K4283" t="s">
        <v>64</v>
      </c>
      <c r="L4283">
        <v>1</v>
      </c>
      <c r="M4283" s="2">
        <v>300</v>
      </c>
      <c r="N4283" s="2">
        <v>369</v>
      </c>
      <c r="O4283" s="2">
        <f>Ventas[[#This Row],[Cantidad]]*Ventas[[#This Row],[Costo unitario]]</f>
        <v>300</v>
      </c>
      <c r="P4283" s="2">
        <f>Ventas[[#This Row],[Cantidad]]*Ventas[[#This Row],[Precio unitario]]</f>
        <v>369</v>
      </c>
    </row>
    <row r="4284" spans="2:16" hidden="1" x14ac:dyDescent="0.3">
      <c r="B4284" s="1">
        <v>42353</v>
      </c>
      <c r="C4284">
        <v>2015</v>
      </c>
      <c r="D4284" t="s">
        <v>60</v>
      </c>
      <c r="E4284">
        <v>24</v>
      </c>
      <c r="F4284" t="s">
        <v>90</v>
      </c>
      <c r="G4284" t="s">
        <v>37</v>
      </c>
      <c r="H4284" t="s">
        <v>10</v>
      </c>
      <c r="I4284" s="16">
        <f>VLOOKUP(Ventas[[#This Row],[Estado]], Población[#All], 2, 0)</f>
        <v>17930000</v>
      </c>
      <c r="J4284" t="s">
        <v>61</v>
      </c>
      <c r="K4284" t="s">
        <v>64</v>
      </c>
      <c r="L4284">
        <v>3</v>
      </c>
      <c r="M4284" s="2">
        <v>50</v>
      </c>
      <c r="N4284" s="2">
        <v>73.333332999999996</v>
      </c>
      <c r="O4284" s="2">
        <f>Ventas[[#This Row],[Cantidad]]*Ventas[[#This Row],[Costo unitario]]</f>
        <v>150</v>
      </c>
      <c r="P4284" s="2">
        <f>Ventas[[#This Row],[Cantidad]]*Ventas[[#This Row],[Precio unitario]]</f>
        <v>219.999999</v>
      </c>
    </row>
    <row r="4285" spans="2:16" hidden="1" x14ac:dyDescent="0.3">
      <c r="B4285" s="1">
        <v>42353</v>
      </c>
      <c r="C4285">
        <v>2015</v>
      </c>
      <c r="D4285" t="s">
        <v>60</v>
      </c>
      <c r="E4285">
        <v>24</v>
      </c>
      <c r="F4285" t="s">
        <v>90</v>
      </c>
      <c r="G4285" t="s">
        <v>37</v>
      </c>
      <c r="H4285" t="s">
        <v>10</v>
      </c>
      <c r="I4285" s="16">
        <f>VLOOKUP(Ventas[[#This Row],[Estado]], Población[#All], 2, 0)</f>
        <v>17930000</v>
      </c>
      <c r="J4285" t="s">
        <v>61</v>
      </c>
      <c r="K4285" t="s">
        <v>64</v>
      </c>
      <c r="L4285">
        <v>1</v>
      </c>
      <c r="M4285" s="2">
        <v>50</v>
      </c>
      <c r="N4285" s="2">
        <v>66</v>
      </c>
      <c r="O4285" s="2">
        <f>Ventas[[#This Row],[Cantidad]]*Ventas[[#This Row],[Costo unitario]]</f>
        <v>50</v>
      </c>
      <c r="P4285" s="2">
        <f>Ventas[[#This Row],[Cantidad]]*Ventas[[#This Row],[Precio unitario]]</f>
        <v>66</v>
      </c>
    </row>
    <row r="4286" spans="2:16" x14ac:dyDescent="0.3">
      <c r="B4286" s="1">
        <v>42423</v>
      </c>
      <c r="C4286">
        <v>2016</v>
      </c>
      <c r="D4286" t="s">
        <v>50</v>
      </c>
      <c r="E4286">
        <v>25</v>
      </c>
      <c r="F4286" t="s">
        <v>90</v>
      </c>
      <c r="G4286" t="s">
        <v>35</v>
      </c>
      <c r="H4286" t="s">
        <v>18</v>
      </c>
      <c r="I4286" s="16">
        <f>VLOOKUP(Ventas[[#This Row],[Estado]], Población[#All], 2, 0)</f>
        <v>678722</v>
      </c>
      <c r="J4286" t="s">
        <v>61</v>
      </c>
      <c r="K4286" t="s">
        <v>78</v>
      </c>
      <c r="L4286">
        <v>1</v>
      </c>
      <c r="M4286" s="2">
        <v>145</v>
      </c>
      <c r="N4286" s="2">
        <v>146</v>
      </c>
      <c r="O4286" s="2">
        <f>Ventas[[#This Row],[Cantidad]]*Ventas[[#This Row],[Costo unitario]]</f>
        <v>145</v>
      </c>
      <c r="P4286" s="2">
        <f>Ventas[[#This Row],[Cantidad]]*Ventas[[#This Row],[Precio unitario]]</f>
        <v>146</v>
      </c>
    </row>
    <row r="4287" spans="2:16" x14ac:dyDescent="0.3">
      <c r="B4287" s="1">
        <v>42423</v>
      </c>
      <c r="C4287">
        <v>2016</v>
      </c>
      <c r="D4287" t="s">
        <v>50</v>
      </c>
      <c r="E4287">
        <v>25</v>
      </c>
      <c r="F4287" t="s">
        <v>90</v>
      </c>
      <c r="G4287" t="s">
        <v>35</v>
      </c>
      <c r="H4287" t="s">
        <v>18</v>
      </c>
      <c r="I4287" s="16">
        <f>VLOOKUP(Ventas[[#This Row],[Estado]], Población[#All], 2, 0)</f>
        <v>678722</v>
      </c>
      <c r="J4287" t="s">
        <v>61</v>
      </c>
      <c r="K4287" t="s">
        <v>78</v>
      </c>
      <c r="L4287">
        <v>2</v>
      </c>
      <c r="M4287" s="2">
        <v>115</v>
      </c>
      <c r="N4287" s="2">
        <v>135.5</v>
      </c>
      <c r="O4287" s="2">
        <f>Ventas[[#This Row],[Cantidad]]*Ventas[[#This Row],[Costo unitario]]</f>
        <v>230</v>
      </c>
      <c r="P4287" s="2">
        <f>Ventas[[#This Row],[Cantidad]]*Ventas[[#This Row],[Precio unitario]]</f>
        <v>271</v>
      </c>
    </row>
    <row r="4288" spans="2:16" x14ac:dyDescent="0.3">
      <c r="B4288" s="1">
        <v>42438</v>
      </c>
      <c r="C4288">
        <v>2016</v>
      </c>
      <c r="D4288" t="s">
        <v>51</v>
      </c>
      <c r="E4288">
        <v>25</v>
      </c>
      <c r="F4288" t="s">
        <v>89</v>
      </c>
      <c r="G4288" t="s">
        <v>36</v>
      </c>
      <c r="H4288" t="s">
        <v>5</v>
      </c>
      <c r="I4288" s="16">
        <f>VLOOKUP(Ventas[[#This Row],[Estado]], Población[#All], 2, 0)</f>
        <v>55980000</v>
      </c>
      <c r="J4288" t="s">
        <v>62</v>
      </c>
      <c r="K4288" t="s">
        <v>73</v>
      </c>
      <c r="L4288">
        <v>2</v>
      </c>
      <c r="M4288" s="2">
        <v>72</v>
      </c>
      <c r="N4288" s="2">
        <v>90.5</v>
      </c>
      <c r="O4288" s="2">
        <f>Ventas[[#This Row],[Cantidad]]*Ventas[[#This Row],[Costo unitario]]</f>
        <v>144</v>
      </c>
      <c r="P4288" s="2">
        <f>Ventas[[#This Row],[Cantidad]]*Ventas[[#This Row],[Precio unitario]]</f>
        <v>181</v>
      </c>
    </row>
    <row r="4289" spans="2:16" hidden="1" x14ac:dyDescent="0.3">
      <c r="B4289" s="1">
        <v>42368</v>
      </c>
      <c r="C4289">
        <v>2015</v>
      </c>
      <c r="D4289" t="s">
        <v>60</v>
      </c>
      <c r="E4289">
        <v>25</v>
      </c>
      <c r="F4289" t="s">
        <v>89</v>
      </c>
      <c r="G4289" t="s">
        <v>36</v>
      </c>
      <c r="H4289" t="s">
        <v>5</v>
      </c>
      <c r="I4289" s="16">
        <f>VLOOKUP(Ventas[[#This Row],[Estado]], Población[#All], 2, 0)</f>
        <v>55980000</v>
      </c>
      <c r="J4289" t="s">
        <v>62</v>
      </c>
      <c r="K4289" t="s">
        <v>73</v>
      </c>
      <c r="L4289">
        <v>2</v>
      </c>
      <c r="M4289" s="2">
        <v>9</v>
      </c>
      <c r="N4289" s="2">
        <v>11</v>
      </c>
      <c r="O4289" s="2">
        <f>Ventas[[#This Row],[Cantidad]]*Ventas[[#This Row],[Costo unitario]]</f>
        <v>18</v>
      </c>
      <c r="P4289" s="2">
        <f>Ventas[[#This Row],[Cantidad]]*Ventas[[#This Row],[Precio unitario]]</f>
        <v>22</v>
      </c>
    </row>
    <row r="4290" spans="2:16" x14ac:dyDescent="0.3">
      <c r="B4290" s="1">
        <v>42454</v>
      </c>
      <c r="C4290">
        <v>2016</v>
      </c>
      <c r="D4290" t="s">
        <v>51</v>
      </c>
      <c r="E4290">
        <v>25</v>
      </c>
      <c r="F4290" t="s">
        <v>89</v>
      </c>
      <c r="G4290" t="s">
        <v>35</v>
      </c>
      <c r="H4290" t="s">
        <v>23</v>
      </c>
      <c r="I4290" s="16">
        <f>VLOOKUP(Ventas[[#This Row],[Estado]], Población[#All], 2, 0)</f>
        <v>1244000</v>
      </c>
      <c r="J4290" t="s">
        <v>61</v>
      </c>
      <c r="K4290" t="s">
        <v>78</v>
      </c>
      <c r="L4290">
        <v>1</v>
      </c>
      <c r="M4290" s="2">
        <v>140</v>
      </c>
      <c r="N4290" s="2">
        <v>151</v>
      </c>
      <c r="O4290" s="2">
        <f>Ventas[[#This Row],[Cantidad]]*Ventas[[#This Row],[Costo unitario]]</f>
        <v>140</v>
      </c>
      <c r="P4290" s="2">
        <f>Ventas[[#This Row],[Cantidad]]*Ventas[[#This Row],[Precio unitario]]</f>
        <v>151</v>
      </c>
    </row>
    <row r="4291" spans="2:16" x14ac:dyDescent="0.3">
      <c r="B4291" s="1">
        <v>42454</v>
      </c>
      <c r="C4291">
        <v>2016</v>
      </c>
      <c r="D4291" t="s">
        <v>51</v>
      </c>
      <c r="E4291">
        <v>25</v>
      </c>
      <c r="F4291" t="s">
        <v>89</v>
      </c>
      <c r="G4291" t="s">
        <v>35</v>
      </c>
      <c r="H4291" t="s">
        <v>23</v>
      </c>
      <c r="I4291" s="16">
        <f>VLOOKUP(Ventas[[#This Row],[Estado]], Población[#All], 2, 0)</f>
        <v>1244000</v>
      </c>
      <c r="J4291" t="s">
        <v>61</v>
      </c>
      <c r="K4291" t="s">
        <v>78</v>
      </c>
      <c r="L4291">
        <v>3</v>
      </c>
      <c r="M4291" s="2">
        <v>10</v>
      </c>
      <c r="N4291" s="2">
        <v>11.666667</v>
      </c>
      <c r="O4291" s="2">
        <f>Ventas[[#This Row],[Cantidad]]*Ventas[[#This Row],[Costo unitario]]</f>
        <v>30</v>
      </c>
      <c r="P4291" s="2">
        <f>Ventas[[#This Row],[Cantidad]]*Ventas[[#This Row],[Precio unitario]]</f>
        <v>35.000000999999997</v>
      </c>
    </row>
    <row r="4292" spans="2:16" x14ac:dyDescent="0.3">
      <c r="B4292" s="1">
        <v>42454</v>
      </c>
      <c r="C4292">
        <v>2016</v>
      </c>
      <c r="D4292" t="s">
        <v>51</v>
      </c>
      <c r="E4292">
        <v>25</v>
      </c>
      <c r="F4292" t="s">
        <v>89</v>
      </c>
      <c r="G4292" t="s">
        <v>35</v>
      </c>
      <c r="H4292" t="s">
        <v>23</v>
      </c>
      <c r="I4292" s="16">
        <f>VLOOKUP(Ventas[[#This Row],[Estado]], Población[#All], 2, 0)</f>
        <v>1244000</v>
      </c>
      <c r="J4292" t="s">
        <v>61</v>
      </c>
      <c r="K4292" t="s">
        <v>66</v>
      </c>
      <c r="L4292">
        <v>3</v>
      </c>
      <c r="M4292" s="2">
        <v>70</v>
      </c>
      <c r="N4292" s="2">
        <v>94</v>
      </c>
      <c r="O4292" s="2">
        <f>Ventas[[#This Row],[Cantidad]]*Ventas[[#This Row],[Costo unitario]]</f>
        <v>210</v>
      </c>
      <c r="P4292" s="2">
        <f>Ventas[[#This Row],[Cantidad]]*Ventas[[#This Row],[Precio unitario]]</f>
        <v>282</v>
      </c>
    </row>
    <row r="4293" spans="2:16" x14ac:dyDescent="0.3">
      <c r="B4293" s="1">
        <v>42468</v>
      </c>
      <c r="C4293">
        <v>2016</v>
      </c>
      <c r="D4293" t="s">
        <v>52</v>
      </c>
      <c r="E4293">
        <v>25</v>
      </c>
      <c r="F4293" t="s">
        <v>89</v>
      </c>
      <c r="G4293" t="s">
        <v>37</v>
      </c>
      <c r="H4293" t="s">
        <v>11</v>
      </c>
      <c r="I4293" s="16">
        <f>VLOOKUP(Ventas[[#This Row],[Estado]], Población[#All], 2, 0)</f>
        <v>13080000</v>
      </c>
      <c r="J4293" t="s">
        <v>61</v>
      </c>
      <c r="K4293" t="s">
        <v>78</v>
      </c>
      <c r="L4293">
        <v>1</v>
      </c>
      <c r="M4293" s="2">
        <v>25</v>
      </c>
      <c r="N4293" s="2">
        <v>35</v>
      </c>
      <c r="O4293" s="2">
        <f>Ventas[[#This Row],[Cantidad]]*Ventas[[#This Row],[Costo unitario]]</f>
        <v>25</v>
      </c>
      <c r="P4293" s="2">
        <f>Ventas[[#This Row],[Cantidad]]*Ventas[[#This Row],[Precio unitario]]</f>
        <v>35</v>
      </c>
    </row>
    <row r="4294" spans="2:16" x14ac:dyDescent="0.3">
      <c r="B4294" s="1">
        <v>42468</v>
      </c>
      <c r="C4294">
        <v>2016</v>
      </c>
      <c r="D4294" t="s">
        <v>52</v>
      </c>
      <c r="E4294">
        <v>25</v>
      </c>
      <c r="F4294" t="s">
        <v>89</v>
      </c>
      <c r="G4294" t="s">
        <v>37</v>
      </c>
      <c r="H4294" t="s">
        <v>11</v>
      </c>
      <c r="I4294" s="16">
        <f>VLOOKUP(Ventas[[#This Row],[Estado]], Población[#All], 2, 0)</f>
        <v>13080000</v>
      </c>
      <c r="J4294" t="s">
        <v>61</v>
      </c>
      <c r="K4294" t="s">
        <v>78</v>
      </c>
      <c r="L4294">
        <v>2</v>
      </c>
      <c r="M4294" s="2">
        <v>20</v>
      </c>
      <c r="N4294" s="2">
        <v>29.5</v>
      </c>
      <c r="O4294" s="2">
        <f>Ventas[[#This Row],[Cantidad]]*Ventas[[#This Row],[Costo unitario]]</f>
        <v>40</v>
      </c>
      <c r="P4294" s="2">
        <f>Ventas[[#This Row],[Cantidad]]*Ventas[[#This Row],[Precio unitario]]</f>
        <v>59</v>
      </c>
    </row>
    <row r="4295" spans="2:16" hidden="1" x14ac:dyDescent="0.3">
      <c r="B4295" s="1">
        <v>42286</v>
      </c>
      <c r="C4295">
        <v>2015</v>
      </c>
      <c r="D4295" t="s">
        <v>58</v>
      </c>
      <c r="E4295">
        <v>24</v>
      </c>
      <c r="F4295" t="s">
        <v>90</v>
      </c>
      <c r="G4295" t="s">
        <v>35</v>
      </c>
      <c r="H4295" t="s">
        <v>15</v>
      </c>
      <c r="I4295" s="16">
        <f>VLOOKUP(Ventas[[#This Row],[Estado]], Población[#All], 2, 0)</f>
        <v>1606000</v>
      </c>
      <c r="J4295" t="s">
        <v>61</v>
      </c>
      <c r="K4295" t="s">
        <v>78</v>
      </c>
      <c r="L4295">
        <v>3</v>
      </c>
      <c r="M4295" s="2">
        <v>50</v>
      </c>
      <c r="N4295" s="2">
        <v>55</v>
      </c>
      <c r="O4295" s="2">
        <f>Ventas[[#This Row],[Cantidad]]*Ventas[[#This Row],[Costo unitario]]</f>
        <v>150</v>
      </c>
      <c r="P4295" s="2">
        <f>Ventas[[#This Row],[Cantidad]]*Ventas[[#This Row],[Precio unitario]]</f>
        <v>165</v>
      </c>
    </row>
    <row r="4296" spans="2:16" hidden="1" x14ac:dyDescent="0.3">
      <c r="B4296" s="1">
        <v>42286</v>
      </c>
      <c r="C4296">
        <v>2015</v>
      </c>
      <c r="D4296" t="s">
        <v>58</v>
      </c>
      <c r="E4296">
        <v>24</v>
      </c>
      <c r="F4296" t="s">
        <v>90</v>
      </c>
      <c r="G4296" t="s">
        <v>35</v>
      </c>
      <c r="H4296" t="s">
        <v>15</v>
      </c>
      <c r="I4296" s="16">
        <f>VLOOKUP(Ventas[[#This Row],[Estado]], Población[#All], 2, 0)</f>
        <v>1606000</v>
      </c>
      <c r="J4296" t="s">
        <v>61</v>
      </c>
      <c r="K4296" t="s">
        <v>66</v>
      </c>
      <c r="L4296">
        <v>2</v>
      </c>
      <c r="M4296" s="2">
        <v>140</v>
      </c>
      <c r="N4296" s="2">
        <v>108.5</v>
      </c>
      <c r="O4296" s="2">
        <f>Ventas[[#This Row],[Cantidad]]*Ventas[[#This Row],[Costo unitario]]</f>
        <v>280</v>
      </c>
      <c r="P4296" s="2">
        <f>Ventas[[#This Row],[Cantidad]]*Ventas[[#This Row],[Precio unitario]]</f>
        <v>217</v>
      </c>
    </row>
    <row r="4297" spans="2:16" x14ac:dyDescent="0.3">
      <c r="B4297" s="1">
        <v>42456</v>
      </c>
      <c r="C4297">
        <v>2016</v>
      </c>
      <c r="D4297" t="s">
        <v>51</v>
      </c>
      <c r="E4297">
        <v>24</v>
      </c>
      <c r="F4297" t="s">
        <v>89</v>
      </c>
      <c r="G4297" t="s">
        <v>37</v>
      </c>
      <c r="H4297" t="s">
        <v>10</v>
      </c>
      <c r="I4297" s="16">
        <f>VLOOKUP(Ventas[[#This Row],[Estado]], Población[#All], 2, 0)</f>
        <v>17930000</v>
      </c>
      <c r="J4297" t="s">
        <v>63</v>
      </c>
      <c r="K4297" t="s">
        <v>67</v>
      </c>
      <c r="L4297">
        <v>3</v>
      </c>
      <c r="M4297" s="2">
        <v>256.33</v>
      </c>
      <c r="N4297" s="2">
        <v>333</v>
      </c>
      <c r="O4297" s="2">
        <f>Ventas[[#This Row],[Cantidad]]*Ventas[[#This Row],[Costo unitario]]</f>
        <v>768.99</v>
      </c>
      <c r="P4297" s="2">
        <f>Ventas[[#This Row],[Cantidad]]*Ventas[[#This Row],[Precio unitario]]</f>
        <v>999</v>
      </c>
    </row>
    <row r="4298" spans="2:16" x14ac:dyDescent="0.3">
      <c r="B4298" s="1">
        <v>42464</v>
      </c>
      <c r="C4298">
        <v>2016</v>
      </c>
      <c r="D4298" t="s">
        <v>52</v>
      </c>
      <c r="E4298">
        <v>24</v>
      </c>
      <c r="F4298" t="s">
        <v>89</v>
      </c>
      <c r="G4298" t="s">
        <v>37</v>
      </c>
      <c r="H4298" t="s">
        <v>10</v>
      </c>
      <c r="I4298" s="16">
        <f>VLOOKUP(Ventas[[#This Row],[Estado]], Población[#All], 2, 0)</f>
        <v>17930000</v>
      </c>
      <c r="J4298" t="s">
        <v>63</v>
      </c>
      <c r="K4298" t="s">
        <v>67</v>
      </c>
      <c r="L4298">
        <v>2</v>
      </c>
      <c r="M4298" s="2">
        <v>384.5</v>
      </c>
      <c r="N4298" s="2">
        <v>505</v>
      </c>
      <c r="O4298" s="2">
        <f>Ventas[[#This Row],[Cantidad]]*Ventas[[#This Row],[Costo unitario]]</f>
        <v>769</v>
      </c>
      <c r="P4298" s="2">
        <f>Ventas[[#This Row],[Cantidad]]*Ventas[[#This Row],[Precio unitario]]</f>
        <v>1010</v>
      </c>
    </row>
    <row r="4299" spans="2:16" x14ac:dyDescent="0.3">
      <c r="B4299" s="1">
        <v>42524</v>
      </c>
      <c r="C4299">
        <v>2016</v>
      </c>
      <c r="D4299" t="s">
        <v>54</v>
      </c>
      <c r="E4299">
        <v>24</v>
      </c>
      <c r="F4299" t="s">
        <v>89</v>
      </c>
      <c r="G4299" t="s">
        <v>37</v>
      </c>
      <c r="H4299" t="s">
        <v>10</v>
      </c>
      <c r="I4299" s="16">
        <f>VLOOKUP(Ventas[[#This Row],[Estado]], Población[#All], 2, 0)</f>
        <v>17930000</v>
      </c>
      <c r="J4299" t="s">
        <v>61</v>
      </c>
      <c r="K4299" t="s">
        <v>71</v>
      </c>
      <c r="L4299">
        <v>1</v>
      </c>
      <c r="M4299" s="2">
        <v>330</v>
      </c>
      <c r="N4299" s="2">
        <v>435</v>
      </c>
      <c r="O4299" s="2">
        <f>Ventas[[#This Row],[Cantidad]]*Ventas[[#This Row],[Costo unitario]]</f>
        <v>330</v>
      </c>
      <c r="P4299" s="2">
        <f>Ventas[[#This Row],[Cantidad]]*Ventas[[#This Row],[Precio unitario]]</f>
        <v>435</v>
      </c>
    </row>
    <row r="4300" spans="2:16" x14ac:dyDescent="0.3">
      <c r="B4300" s="1">
        <v>42533</v>
      </c>
      <c r="C4300">
        <v>2016</v>
      </c>
      <c r="D4300" t="s">
        <v>54</v>
      </c>
      <c r="E4300">
        <v>24</v>
      </c>
      <c r="F4300" t="s">
        <v>89</v>
      </c>
      <c r="G4300" t="s">
        <v>37</v>
      </c>
      <c r="H4300" t="s">
        <v>10</v>
      </c>
      <c r="I4300" s="16">
        <f>VLOOKUP(Ventas[[#This Row],[Estado]], Población[#All], 2, 0)</f>
        <v>17930000</v>
      </c>
      <c r="J4300" t="s">
        <v>63</v>
      </c>
      <c r="K4300" t="s">
        <v>67</v>
      </c>
      <c r="L4300">
        <v>3</v>
      </c>
      <c r="M4300" s="2">
        <v>773.33</v>
      </c>
      <c r="N4300" s="2">
        <v>976.66666699999996</v>
      </c>
      <c r="O4300" s="2">
        <f>Ventas[[#This Row],[Cantidad]]*Ventas[[#This Row],[Costo unitario]]</f>
        <v>2319.9900000000002</v>
      </c>
      <c r="P4300" s="2">
        <f>Ventas[[#This Row],[Cantidad]]*Ventas[[#This Row],[Precio unitario]]</f>
        <v>2930.0000009999999</v>
      </c>
    </row>
    <row r="4301" spans="2:16" x14ac:dyDescent="0.3">
      <c r="B4301" s="1">
        <v>42533</v>
      </c>
      <c r="C4301">
        <v>2016</v>
      </c>
      <c r="D4301" t="s">
        <v>54</v>
      </c>
      <c r="E4301">
        <v>24</v>
      </c>
      <c r="F4301" t="s">
        <v>89</v>
      </c>
      <c r="G4301" t="s">
        <v>37</v>
      </c>
      <c r="H4301" t="s">
        <v>10</v>
      </c>
      <c r="I4301" s="16">
        <f>VLOOKUP(Ventas[[#This Row],[Estado]], Población[#All], 2, 0)</f>
        <v>17930000</v>
      </c>
      <c r="J4301" t="s">
        <v>61</v>
      </c>
      <c r="K4301" t="s">
        <v>71</v>
      </c>
      <c r="L4301">
        <v>2</v>
      </c>
      <c r="M4301" s="2">
        <v>165</v>
      </c>
      <c r="N4301" s="2">
        <v>253</v>
      </c>
      <c r="O4301" s="2">
        <f>Ventas[[#This Row],[Cantidad]]*Ventas[[#This Row],[Costo unitario]]</f>
        <v>330</v>
      </c>
      <c r="P4301" s="2">
        <f>Ventas[[#This Row],[Cantidad]]*Ventas[[#This Row],[Precio unitario]]</f>
        <v>506</v>
      </c>
    </row>
    <row r="4302" spans="2:16" hidden="1" x14ac:dyDescent="0.3">
      <c r="B4302" s="1">
        <v>42107</v>
      </c>
      <c r="C4302">
        <v>2015</v>
      </c>
      <c r="D4302" t="s">
        <v>52</v>
      </c>
      <c r="E4302">
        <v>24</v>
      </c>
      <c r="F4302" t="s">
        <v>89</v>
      </c>
      <c r="G4302" t="s">
        <v>37</v>
      </c>
      <c r="H4302" t="s">
        <v>10</v>
      </c>
      <c r="I4302" s="16">
        <f>VLOOKUP(Ventas[[#This Row],[Estado]], Población[#All], 2, 0)</f>
        <v>17930000</v>
      </c>
      <c r="J4302" t="s">
        <v>63</v>
      </c>
      <c r="K4302" t="s">
        <v>67</v>
      </c>
      <c r="L4302">
        <v>1</v>
      </c>
      <c r="M4302" s="2">
        <v>2049</v>
      </c>
      <c r="N4302" s="2">
        <v>2532</v>
      </c>
      <c r="O4302" s="2">
        <f>Ventas[[#This Row],[Cantidad]]*Ventas[[#This Row],[Costo unitario]]</f>
        <v>2049</v>
      </c>
      <c r="P4302" s="2">
        <f>Ventas[[#This Row],[Cantidad]]*Ventas[[#This Row],[Precio unitario]]</f>
        <v>2532</v>
      </c>
    </row>
    <row r="4303" spans="2:16" hidden="1" x14ac:dyDescent="0.3">
      <c r="B4303" s="1">
        <v>42210</v>
      </c>
      <c r="C4303">
        <v>2015</v>
      </c>
      <c r="D4303" t="s">
        <v>55</v>
      </c>
      <c r="E4303">
        <v>24</v>
      </c>
      <c r="F4303" t="s">
        <v>89</v>
      </c>
      <c r="G4303" t="s">
        <v>37</v>
      </c>
      <c r="H4303" t="s">
        <v>10</v>
      </c>
      <c r="I4303" s="16">
        <f>VLOOKUP(Ventas[[#This Row],[Estado]], Población[#All], 2, 0)</f>
        <v>17930000</v>
      </c>
      <c r="J4303" t="s">
        <v>63</v>
      </c>
      <c r="K4303" t="s">
        <v>67</v>
      </c>
      <c r="L4303">
        <v>3</v>
      </c>
      <c r="M4303" s="2">
        <v>773.33</v>
      </c>
      <c r="N4303" s="2">
        <v>919</v>
      </c>
      <c r="O4303" s="2">
        <f>Ventas[[#This Row],[Cantidad]]*Ventas[[#This Row],[Costo unitario]]</f>
        <v>2319.9900000000002</v>
      </c>
      <c r="P4303" s="2">
        <f>Ventas[[#This Row],[Cantidad]]*Ventas[[#This Row],[Precio unitario]]</f>
        <v>2757</v>
      </c>
    </row>
    <row r="4304" spans="2:16" hidden="1" x14ac:dyDescent="0.3">
      <c r="B4304" s="1">
        <v>42245</v>
      </c>
      <c r="C4304">
        <v>2015</v>
      </c>
      <c r="D4304" t="s">
        <v>56</v>
      </c>
      <c r="E4304">
        <v>24</v>
      </c>
      <c r="F4304" t="s">
        <v>89</v>
      </c>
      <c r="G4304" t="s">
        <v>37</v>
      </c>
      <c r="H4304" t="s">
        <v>10</v>
      </c>
      <c r="I4304" s="16">
        <f>VLOOKUP(Ventas[[#This Row],[Estado]], Población[#All], 2, 0)</f>
        <v>17930000</v>
      </c>
      <c r="J4304" t="s">
        <v>63</v>
      </c>
      <c r="K4304" t="s">
        <v>67</v>
      </c>
      <c r="L4304">
        <v>1</v>
      </c>
      <c r="M4304" s="2">
        <v>2295</v>
      </c>
      <c r="N4304" s="2">
        <v>2408</v>
      </c>
      <c r="O4304" s="2">
        <f>Ventas[[#This Row],[Cantidad]]*Ventas[[#This Row],[Costo unitario]]</f>
        <v>2295</v>
      </c>
      <c r="P4304" s="2">
        <f>Ventas[[#This Row],[Cantidad]]*Ventas[[#This Row],[Precio unitario]]</f>
        <v>2408</v>
      </c>
    </row>
    <row r="4305" spans="2:16" x14ac:dyDescent="0.3">
      <c r="B4305" s="1">
        <v>42383</v>
      </c>
      <c r="C4305">
        <v>2016</v>
      </c>
      <c r="D4305" t="s">
        <v>49</v>
      </c>
      <c r="E4305">
        <v>25</v>
      </c>
      <c r="F4305" t="s">
        <v>90</v>
      </c>
      <c r="G4305" t="s">
        <v>37</v>
      </c>
      <c r="H4305" t="s">
        <v>9</v>
      </c>
      <c r="I4305" s="16">
        <f>VLOOKUP(Ventas[[#This Row],[Estado]], Población[#All], 2, 0)</f>
        <v>990509</v>
      </c>
      <c r="J4305" t="s">
        <v>61</v>
      </c>
      <c r="K4305" t="s">
        <v>64</v>
      </c>
      <c r="L4305">
        <v>2</v>
      </c>
      <c r="M4305" s="2">
        <v>14</v>
      </c>
      <c r="N4305" s="2">
        <v>20</v>
      </c>
      <c r="O4305" s="2">
        <f>Ventas[[#This Row],[Cantidad]]*Ventas[[#This Row],[Costo unitario]]</f>
        <v>28</v>
      </c>
      <c r="P4305" s="2">
        <f>Ventas[[#This Row],[Cantidad]]*Ventas[[#This Row],[Precio unitario]]</f>
        <v>40</v>
      </c>
    </row>
    <row r="4306" spans="2:16" x14ac:dyDescent="0.3">
      <c r="B4306" s="1">
        <v>42383</v>
      </c>
      <c r="C4306">
        <v>2016</v>
      </c>
      <c r="D4306" t="s">
        <v>49</v>
      </c>
      <c r="E4306">
        <v>25</v>
      </c>
      <c r="F4306" t="s">
        <v>90</v>
      </c>
      <c r="G4306" t="s">
        <v>37</v>
      </c>
      <c r="H4306" t="s">
        <v>9</v>
      </c>
      <c r="I4306" s="16">
        <f>VLOOKUP(Ventas[[#This Row],[Estado]], Población[#All], 2, 0)</f>
        <v>990509</v>
      </c>
      <c r="J4306" t="s">
        <v>61</v>
      </c>
      <c r="K4306" t="s">
        <v>66</v>
      </c>
      <c r="L4306">
        <v>2</v>
      </c>
      <c r="M4306" s="2">
        <v>262.5</v>
      </c>
      <c r="N4306" s="2">
        <v>432</v>
      </c>
      <c r="O4306" s="2">
        <f>Ventas[[#This Row],[Cantidad]]*Ventas[[#This Row],[Costo unitario]]</f>
        <v>525</v>
      </c>
      <c r="P4306" s="2">
        <f>Ventas[[#This Row],[Cantidad]]*Ventas[[#This Row],[Precio unitario]]</f>
        <v>864</v>
      </c>
    </row>
    <row r="4307" spans="2:16" x14ac:dyDescent="0.3">
      <c r="B4307" s="1">
        <v>42420</v>
      </c>
      <c r="C4307">
        <v>2016</v>
      </c>
      <c r="D4307" t="s">
        <v>50</v>
      </c>
      <c r="E4307">
        <v>25</v>
      </c>
      <c r="F4307" t="s">
        <v>90</v>
      </c>
      <c r="G4307" t="s">
        <v>37</v>
      </c>
      <c r="H4307" t="s">
        <v>9</v>
      </c>
      <c r="I4307" s="16">
        <f>VLOOKUP(Ventas[[#This Row],[Estado]], Población[#All], 2, 0)</f>
        <v>990509</v>
      </c>
      <c r="J4307" t="s">
        <v>61</v>
      </c>
      <c r="K4307" t="s">
        <v>66</v>
      </c>
      <c r="L4307">
        <v>2</v>
      </c>
      <c r="M4307" s="2">
        <v>472.5</v>
      </c>
      <c r="N4307" s="2">
        <v>762</v>
      </c>
      <c r="O4307" s="2">
        <f>Ventas[[#This Row],[Cantidad]]*Ventas[[#This Row],[Costo unitario]]</f>
        <v>945</v>
      </c>
      <c r="P4307" s="2">
        <f>Ventas[[#This Row],[Cantidad]]*Ventas[[#This Row],[Precio unitario]]</f>
        <v>1524</v>
      </c>
    </row>
    <row r="4308" spans="2:16" x14ac:dyDescent="0.3">
      <c r="B4308" s="1">
        <v>42549</v>
      </c>
      <c r="C4308">
        <v>2016</v>
      </c>
      <c r="D4308" t="s">
        <v>54</v>
      </c>
      <c r="E4308">
        <v>25</v>
      </c>
      <c r="F4308" t="s">
        <v>90</v>
      </c>
      <c r="G4308" t="s">
        <v>37</v>
      </c>
      <c r="H4308" t="s">
        <v>9</v>
      </c>
      <c r="I4308" s="16">
        <f>VLOOKUP(Ventas[[#This Row],[Estado]], Población[#All], 2, 0)</f>
        <v>990509</v>
      </c>
      <c r="J4308" t="s">
        <v>61</v>
      </c>
      <c r="K4308" t="s">
        <v>66</v>
      </c>
      <c r="L4308">
        <v>1</v>
      </c>
      <c r="M4308" s="2">
        <v>245</v>
      </c>
      <c r="N4308" s="2">
        <v>392</v>
      </c>
      <c r="O4308" s="2">
        <f>Ventas[[#This Row],[Cantidad]]*Ventas[[#This Row],[Costo unitario]]</f>
        <v>245</v>
      </c>
      <c r="P4308" s="2">
        <f>Ventas[[#This Row],[Cantidad]]*Ventas[[#This Row],[Precio unitario]]</f>
        <v>392</v>
      </c>
    </row>
    <row r="4309" spans="2:16" x14ac:dyDescent="0.3">
      <c r="B4309" s="1">
        <v>42582</v>
      </c>
      <c r="C4309">
        <v>2016</v>
      </c>
      <c r="D4309" t="s">
        <v>55</v>
      </c>
      <c r="E4309">
        <v>25</v>
      </c>
      <c r="F4309" t="s">
        <v>90</v>
      </c>
      <c r="G4309" t="s">
        <v>37</v>
      </c>
      <c r="H4309" t="s">
        <v>9</v>
      </c>
      <c r="I4309" s="16">
        <f>VLOOKUP(Ventas[[#This Row],[Estado]], Población[#All], 2, 0)</f>
        <v>990509</v>
      </c>
      <c r="J4309" t="s">
        <v>61</v>
      </c>
      <c r="K4309" t="s">
        <v>64</v>
      </c>
      <c r="L4309">
        <v>3</v>
      </c>
      <c r="M4309" s="2">
        <v>136</v>
      </c>
      <c r="N4309" s="2">
        <v>207.66666699999999</v>
      </c>
      <c r="O4309" s="2">
        <f>Ventas[[#This Row],[Cantidad]]*Ventas[[#This Row],[Costo unitario]]</f>
        <v>408</v>
      </c>
      <c r="P4309" s="2">
        <f>Ventas[[#This Row],[Cantidad]]*Ventas[[#This Row],[Precio unitario]]</f>
        <v>623.000001</v>
      </c>
    </row>
    <row r="4310" spans="2:16" hidden="1" x14ac:dyDescent="0.3">
      <c r="B4310" s="1">
        <v>42205</v>
      </c>
      <c r="C4310">
        <v>2015</v>
      </c>
      <c r="D4310" t="s">
        <v>55</v>
      </c>
      <c r="E4310">
        <v>25</v>
      </c>
      <c r="F4310" t="s">
        <v>90</v>
      </c>
      <c r="G4310" t="s">
        <v>37</v>
      </c>
      <c r="H4310" t="s">
        <v>9</v>
      </c>
      <c r="I4310" s="16">
        <f>VLOOKUP(Ventas[[#This Row],[Estado]], Población[#All], 2, 0)</f>
        <v>990509</v>
      </c>
      <c r="J4310" t="s">
        <v>61</v>
      </c>
      <c r="K4310" t="s">
        <v>64</v>
      </c>
      <c r="L4310">
        <v>3</v>
      </c>
      <c r="M4310" s="2">
        <v>35</v>
      </c>
      <c r="N4310" s="2">
        <v>45.333333000000003</v>
      </c>
      <c r="O4310" s="2">
        <f>Ventas[[#This Row],[Cantidad]]*Ventas[[#This Row],[Costo unitario]]</f>
        <v>105</v>
      </c>
      <c r="P4310" s="2">
        <f>Ventas[[#This Row],[Cantidad]]*Ventas[[#This Row],[Precio unitario]]</f>
        <v>135.999999</v>
      </c>
    </row>
    <row r="4311" spans="2:16" hidden="1" x14ac:dyDescent="0.3">
      <c r="B4311" s="1">
        <v>42205</v>
      </c>
      <c r="C4311">
        <v>2015</v>
      </c>
      <c r="D4311" t="s">
        <v>55</v>
      </c>
      <c r="E4311">
        <v>25</v>
      </c>
      <c r="F4311" t="s">
        <v>90</v>
      </c>
      <c r="G4311" t="s">
        <v>37</v>
      </c>
      <c r="H4311" t="s">
        <v>9</v>
      </c>
      <c r="I4311" s="16">
        <f>VLOOKUP(Ventas[[#This Row],[Estado]], Población[#All], 2, 0)</f>
        <v>990509</v>
      </c>
      <c r="J4311" t="s">
        <v>61</v>
      </c>
      <c r="K4311" t="s">
        <v>66</v>
      </c>
      <c r="L4311">
        <v>3</v>
      </c>
      <c r="M4311" s="2">
        <v>186.67</v>
      </c>
      <c r="N4311" s="2">
        <v>267</v>
      </c>
      <c r="O4311" s="2">
        <f>Ventas[[#This Row],[Cantidad]]*Ventas[[#This Row],[Costo unitario]]</f>
        <v>560.01</v>
      </c>
      <c r="P4311" s="2">
        <f>Ventas[[#This Row],[Cantidad]]*Ventas[[#This Row],[Precio unitario]]</f>
        <v>801</v>
      </c>
    </row>
    <row r="4312" spans="2:16" hidden="1" x14ac:dyDescent="0.3">
      <c r="B4312" s="1">
        <v>42237</v>
      </c>
      <c r="C4312">
        <v>2015</v>
      </c>
      <c r="D4312" t="s">
        <v>56</v>
      </c>
      <c r="E4312">
        <v>25</v>
      </c>
      <c r="F4312" t="s">
        <v>90</v>
      </c>
      <c r="G4312" t="s">
        <v>37</v>
      </c>
      <c r="H4312" t="s">
        <v>9</v>
      </c>
      <c r="I4312" s="16">
        <f>VLOOKUP(Ventas[[#This Row],[Estado]], Población[#All], 2, 0)</f>
        <v>990509</v>
      </c>
      <c r="J4312" t="s">
        <v>61</v>
      </c>
      <c r="K4312" t="s">
        <v>64</v>
      </c>
      <c r="L4312">
        <v>2</v>
      </c>
      <c r="M4312" s="2">
        <v>72.5</v>
      </c>
      <c r="N4312" s="2">
        <v>101.5</v>
      </c>
      <c r="O4312" s="2">
        <f>Ventas[[#This Row],[Cantidad]]*Ventas[[#This Row],[Costo unitario]]</f>
        <v>145</v>
      </c>
      <c r="P4312" s="2">
        <f>Ventas[[#This Row],[Cantidad]]*Ventas[[#This Row],[Precio unitario]]</f>
        <v>203</v>
      </c>
    </row>
    <row r="4313" spans="2:16" hidden="1" x14ac:dyDescent="0.3">
      <c r="B4313" s="1">
        <v>42237</v>
      </c>
      <c r="C4313">
        <v>2015</v>
      </c>
      <c r="D4313" t="s">
        <v>56</v>
      </c>
      <c r="E4313">
        <v>25</v>
      </c>
      <c r="F4313" t="s">
        <v>90</v>
      </c>
      <c r="G4313" t="s">
        <v>37</v>
      </c>
      <c r="H4313" t="s">
        <v>9</v>
      </c>
      <c r="I4313" s="16">
        <f>VLOOKUP(Ventas[[#This Row],[Estado]], Población[#All], 2, 0)</f>
        <v>990509</v>
      </c>
      <c r="J4313" t="s">
        <v>61</v>
      </c>
      <c r="K4313" t="s">
        <v>64</v>
      </c>
      <c r="L4313">
        <v>1</v>
      </c>
      <c r="M4313" s="2">
        <v>630</v>
      </c>
      <c r="N4313" s="2">
        <v>867</v>
      </c>
      <c r="O4313" s="2">
        <f>Ventas[[#This Row],[Cantidad]]*Ventas[[#This Row],[Costo unitario]]</f>
        <v>630</v>
      </c>
      <c r="P4313" s="2">
        <f>Ventas[[#This Row],[Cantidad]]*Ventas[[#This Row],[Precio unitario]]</f>
        <v>867</v>
      </c>
    </row>
    <row r="4314" spans="2:16" hidden="1" x14ac:dyDescent="0.3">
      <c r="B4314" s="1">
        <v>42237</v>
      </c>
      <c r="C4314">
        <v>2015</v>
      </c>
      <c r="D4314" t="s">
        <v>56</v>
      </c>
      <c r="E4314">
        <v>25</v>
      </c>
      <c r="F4314" t="s">
        <v>90</v>
      </c>
      <c r="G4314" t="s">
        <v>37</v>
      </c>
      <c r="H4314" t="s">
        <v>9</v>
      </c>
      <c r="I4314" s="16">
        <f>VLOOKUP(Ventas[[#This Row],[Estado]], Población[#All], 2, 0)</f>
        <v>990509</v>
      </c>
      <c r="J4314" t="s">
        <v>61</v>
      </c>
      <c r="K4314" t="s">
        <v>64</v>
      </c>
      <c r="L4314">
        <v>2</v>
      </c>
      <c r="M4314" s="2">
        <v>27.5</v>
      </c>
      <c r="N4314" s="2">
        <v>37</v>
      </c>
      <c r="O4314" s="2">
        <f>Ventas[[#This Row],[Cantidad]]*Ventas[[#This Row],[Costo unitario]]</f>
        <v>55</v>
      </c>
      <c r="P4314" s="2">
        <f>Ventas[[#This Row],[Cantidad]]*Ventas[[#This Row],[Precio unitario]]</f>
        <v>74</v>
      </c>
    </row>
    <row r="4315" spans="2:16" hidden="1" x14ac:dyDescent="0.3">
      <c r="B4315" s="1">
        <v>42260</v>
      </c>
      <c r="C4315">
        <v>2015</v>
      </c>
      <c r="D4315" t="s">
        <v>57</v>
      </c>
      <c r="E4315">
        <v>25</v>
      </c>
      <c r="F4315" t="s">
        <v>90</v>
      </c>
      <c r="G4315" t="s">
        <v>37</v>
      </c>
      <c r="H4315" t="s">
        <v>9</v>
      </c>
      <c r="I4315" s="16">
        <f>VLOOKUP(Ventas[[#This Row],[Estado]], Población[#All], 2, 0)</f>
        <v>990509</v>
      </c>
      <c r="J4315" t="s">
        <v>61</v>
      </c>
      <c r="K4315" t="s">
        <v>64</v>
      </c>
      <c r="L4315">
        <v>2</v>
      </c>
      <c r="M4315" s="2">
        <v>12.5</v>
      </c>
      <c r="N4315" s="2">
        <v>16.5</v>
      </c>
      <c r="O4315" s="2">
        <f>Ventas[[#This Row],[Cantidad]]*Ventas[[#This Row],[Costo unitario]]</f>
        <v>25</v>
      </c>
      <c r="P4315" s="2">
        <f>Ventas[[#This Row],[Cantidad]]*Ventas[[#This Row],[Precio unitario]]</f>
        <v>33</v>
      </c>
    </row>
    <row r="4316" spans="2:16" hidden="1" x14ac:dyDescent="0.3">
      <c r="B4316" s="1">
        <v>42260</v>
      </c>
      <c r="C4316">
        <v>2015</v>
      </c>
      <c r="D4316" t="s">
        <v>57</v>
      </c>
      <c r="E4316">
        <v>25</v>
      </c>
      <c r="F4316" t="s">
        <v>90</v>
      </c>
      <c r="G4316" t="s">
        <v>37</v>
      </c>
      <c r="H4316" t="s">
        <v>9</v>
      </c>
      <c r="I4316" s="16">
        <f>VLOOKUP(Ventas[[#This Row],[Estado]], Población[#All], 2, 0)</f>
        <v>990509</v>
      </c>
      <c r="J4316" t="s">
        <v>61</v>
      </c>
      <c r="K4316" t="s">
        <v>64</v>
      </c>
      <c r="L4316">
        <v>1</v>
      </c>
      <c r="M4316" s="2">
        <v>95</v>
      </c>
      <c r="N4316" s="2">
        <v>124</v>
      </c>
      <c r="O4316" s="2">
        <f>Ventas[[#This Row],[Cantidad]]*Ventas[[#This Row],[Costo unitario]]</f>
        <v>95</v>
      </c>
      <c r="P4316" s="2">
        <f>Ventas[[#This Row],[Cantidad]]*Ventas[[#This Row],[Precio unitario]]</f>
        <v>124</v>
      </c>
    </row>
    <row r="4317" spans="2:16" hidden="1" x14ac:dyDescent="0.3">
      <c r="B4317" s="1">
        <v>42260</v>
      </c>
      <c r="C4317">
        <v>2015</v>
      </c>
      <c r="D4317" t="s">
        <v>57</v>
      </c>
      <c r="E4317">
        <v>25</v>
      </c>
      <c r="F4317" t="s">
        <v>90</v>
      </c>
      <c r="G4317" t="s">
        <v>37</v>
      </c>
      <c r="H4317" t="s">
        <v>9</v>
      </c>
      <c r="I4317" s="16">
        <f>VLOOKUP(Ventas[[#This Row],[Estado]], Población[#All], 2, 0)</f>
        <v>990509</v>
      </c>
      <c r="J4317" t="s">
        <v>61</v>
      </c>
      <c r="K4317" t="s">
        <v>64</v>
      </c>
      <c r="L4317">
        <v>3</v>
      </c>
      <c r="M4317" s="2">
        <v>20.67</v>
      </c>
      <c r="N4317" s="2">
        <v>27.666667</v>
      </c>
      <c r="O4317" s="2">
        <f>Ventas[[#This Row],[Cantidad]]*Ventas[[#This Row],[Costo unitario]]</f>
        <v>62.010000000000005</v>
      </c>
      <c r="P4317" s="2">
        <f>Ventas[[#This Row],[Cantidad]]*Ventas[[#This Row],[Precio unitario]]</f>
        <v>83.000000999999997</v>
      </c>
    </row>
    <row r="4318" spans="2:16" hidden="1" x14ac:dyDescent="0.3">
      <c r="B4318" s="1">
        <v>42289</v>
      </c>
      <c r="C4318">
        <v>2015</v>
      </c>
      <c r="D4318" t="s">
        <v>58</v>
      </c>
      <c r="E4318">
        <v>25</v>
      </c>
      <c r="F4318" t="s">
        <v>90</v>
      </c>
      <c r="G4318" t="s">
        <v>37</v>
      </c>
      <c r="H4318" t="s">
        <v>9</v>
      </c>
      <c r="I4318" s="16">
        <f>VLOOKUP(Ventas[[#This Row],[Estado]], Población[#All], 2, 0)</f>
        <v>990509</v>
      </c>
      <c r="J4318" t="s">
        <v>61</v>
      </c>
      <c r="K4318" t="s">
        <v>64</v>
      </c>
      <c r="L4318">
        <v>2</v>
      </c>
      <c r="M4318" s="2">
        <v>70</v>
      </c>
      <c r="N4318" s="2">
        <v>91.5</v>
      </c>
      <c r="O4318" s="2">
        <f>Ventas[[#This Row],[Cantidad]]*Ventas[[#This Row],[Costo unitario]]</f>
        <v>140</v>
      </c>
      <c r="P4318" s="2">
        <f>Ventas[[#This Row],[Cantidad]]*Ventas[[#This Row],[Precio unitario]]</f>
        <v>183</v>
      </c>
    </row>
    <row r="4319" spans="2:16" hidden="1" x14ac:dyDescent="0.3">
      <c r="B4319" s="1">
        <v>42289</v>
      </c>
      <c r="C4319">
        <v>2015</v>
      </c>
      <c r="D4319" t="s">
        <v>58</v>
      </c>
      <c r="E4319">
        <v>25</v>
      </c>
      <c r="F4319" t="s">
        <v>90</v>
      </c>
      <c r="G4319" t="s">
        <v>37</v>
      </c>
      <c r="H4319" t="s">
        <v>9</v>
      </c>
      <c r="I4319" s="16">
        <f>VLOOKUP(Ventas[[#This Row],[Estado]], Población[#All], 2, 0)</f>
        <v>990509</v>
      </c>
      <c r="J4319" t="s">
        <v>61</v>
      </c>
      <c r="K4319" t="s">
        <v>66</v>
      </c>
      <c r="L4319">
        <v>3</v>
      </c>
      <c r="M4319" s="2">
        <v>140</v>
      </c>
      <c r="N4319" s="2">
        <v>181.66666699999999</v>
      </c>
      <c r="O4319" s="2">
        <f>Ventas[[#This Row],[Cantidad]]*Ventas[[#This Row],[Costo unitario]]</f>
        <v>420</v>
      </c>
      <c r="P4319" s="2">
        <f>Ventas[[#This Row],[Cantidad]]*Ventas[[#This Row],[Precio unitario]]</f>
        <v>545.000001</v>
      </c>
    </row>
    <row r="4320" spans="2:16" hidden="1" x14ac:dyDescent="0.3">
      <c r="B4320" s="1">
        <v>42308</v>
      </c>
      <c r="C4320">
        <v>2015</v>
      </c>
      <c r="D4320" t="s">
        <v>58</v>
      </c>
      <c r="E4320">
        <v>25</v>
      </c>
      <c r="F4320" t="s">
        <v>90</v>
      </c>
      <c r="G4320" t="s">
        <v>37</v>
      </c>
      <c r="H4320" t="s">
        <v>9</v>
      </c>
      <c r="I4320" s="16">
        <f>VLOOKUP(Ventas[[#This Row],[Estado]], Población[#All], 2, 0)</f>
        <v>990509</v>
      </c>
      <c r="J4320" t="s">
        <v>61</v>
      </c>
      <c r="K4320" t="s">
        <v>64</v>
      </c>
      <c r="L4320">
        <v>3</v>
      </c>
      <c r="M4320" s="2">
        <v>26.67</v>
      </c>
      <c r="N4320" s="2">
        <v>34.666666999999997</v>
      </c>
      <c r="O4320" s="2">
        <f>Ventas[[#This Row],[Cantidad]]*Ventas[[#This Row],[Costo unitario]]</f>
        <v>80.010000000000005</v>
      </c>
      <c r="P4320" s="2">
        <f>Ventas[[#This Row],[Cantidad]]*Ventas[[#This Row],[Precio unitario]]</f>
        <v>104.000001</v>
      </c>
    </row>
    <row r="4321" spans="2:16" hidden="1" x14ac:dyDescent="0.3">
      <c r="B4321" s="1">
        <v>42308</v>
      </c>
      <c r="C4321">
        <v>2015</v>
      </c>
      <c r="D4321" t="s">
        <v>58</v>
      </c>
      <c r="E4321">
        <v>25</v>
      </c>
      <c r="F4321" t="s">
        <v>90</v>
      </c>
      <c r="G4321" t="s">
        <v>37</v>
      </c>
      <c r="H4321" t="s">
        <v>9</v>
      </c>
      <c r="I4321" s="16">
        <f>VLOOKUP(Ventas[[#This Row],[Estado]], Población[#All], 2, 0)</f>
        <v>990509</v>
      </c>
      <c r="J4321" t="s">
        <v>61</v>
      </c>
      <c r="K4321" t="s">
        <v>66</v>
      </c>
      <c r="L4321">
        <v>1</v>
      </c>
      <c r="M4321" s="2">
        <v>35</v>
      </c>
      <c r="N4321" s="2">
        <v>48</v>
      </c>
      <c r="O4321" s="2">
        <f>Ventas[[#This Row],[Cantidad]]*Ventas[[#This Row],[Costo unitario]]</f>
        <v>35</v>
      </c>
      <c r="P4321" s="2">
        <f>Ventas[[#This Row],[Cantidad]]*Ventas[[#This Row],[Precio unitario]]</f>
        <v>48</v>
      </c>
    </row>
    <row r="4322" spans="2:16" x14ac:dyDescent="0.3">
      <c r="B4322" s="1">
        <v>42379</v>
      </c>
      <c r="C4322">
        <v>2016</v>
      </c>
      <c r="D4322" t="s">
        <v>49</v>
      </c>
      <c r="E4322">
        <v>25</v>
      </c>
      <c r="F4322" t="s">
        <v>89</v>
      </c>
      <c r="G4322" t="s">
        <v>37</v>
      </c>
      <c r="H4322" t="s">
        <v>10</v>
      </c>
      <c r="I4322" s="16">
        <f>VLOOKUP(Ventas[[#This Row],[Estado]], Población[#All], 2, 0)</f>
        <v>17930000</v>
      </c>
      <c r="J4322" t="s">
        <v>61</v>
      </c>
      <c r="K4322" t="s">
        <v>64</v>
      </c>
      <c r="L4322">
        <v>3</v>
      </c>
      <c r="M4322" s="2">
        <v>23.33</v>
      </c>
      <c r="N4322" s="2">
        <v>33.666666999999997</v>
      </c>
      <c r="O4322" s="2">
        <f>Ventas[[#This Row],[Cantidad]]*Ventas[[#This Row],[Costo unitario]]</f>
        <v>69.989999999999995</v>
      </c>
      <c r="P4322" s="2">
        <f>Ventas[[#This Row],[Cantidad]]*Ventas[[#This Row],[Precio unitario]]</f>
        <v>101.000001</v>
      </c>
    </row>
    <row r="4323" spans="2:16" x14ac:dyDescent="0.3">
      <c r="B4323" s="1">
        <v>42401</v>
      </c>
      <c r="C4323">
        <v>2016</v>
      </c>
      <c r="D4323" t="s">
        <v>50</v>
      </c>
      <c r="E4323">
        <v>25</v>
      </c>
      <c r="F4323" t="s">
        <v>89</v>
      </c>
      <c r="G4323" t="s">
        <v>37</v>
      </c>
      <c r="H4323" t="s">
        <v>10</v>
      </c>
      <c r="I4323" s="16">
        <f>VLOOKUP(Ventas[[#This Row],[Estado]], Población[#All], 2, 0)</f>
        <v>17930000</v>
      </c>
      <c r="J4323" t="s">
        <v>61</v>
      </c>
      <c r="K4323" t="s">
        <v>64</v>
      </c>
      <c r="L4323">
        <v>1</v>
      </c>
      <c r="M4323" s="2">
        <v>70</v>
      </c>
      <c r="N4323" s="2">
        <v>96</v>
      </c>
      <c r="O4323" s="2">
        <f>Ventas[[#This Row],[Cantidad]]*Ventas[[#This Row],[Costo unitario]]</f>
        <v>70</v>
      </c>
      <c r="P4323" s="2">
        <f>Ventas[[#This Row],[Cantidad]]*Ventas[[#This Row],[Precio unitario]]</f>
        <v>96</v>
      </c>
    </row>
    <row r="4324" spans="2:16" x14ac:dyDescent="0.3">
      <c r="B4324" s="1">
        <v>42401</v>
      </c>
      <c r="C4324">
        <v>2016</v>
      </c>
      <c r="D4324" t="s">
        <v>50</v>
      </c>
      <c r="E4324">
        <v>25</v>
      </c>
      <c r="F4324" t="s">
        <v>89</v>
      </c>
      <c r="G4324" t="s">
        <v>37</v>
      </c>
      <c r="H4324" t="s">
        <v>10</v>
      </c>
      <c r="I4324" s="16">
        <f>VLOOKUP(Ventas[[#This Row],[Estado]], Población[#All], 2, 0)</f>
        <v>17930000</v>
      </c>
      <c r="J4324" t="s">
        <v>61</v>
      </c>
      <c r="K4324" t="s">
        <v>64</v>
      </c>
      <c r="L4324">
        <v>2</v>
      </c>
      <c r="M4324" s="2">
        <v>101.5</v>
      </c>
      <c r="N4324" s="2">
        <v>154</v>
      </c>
      <c r="O4324" s="2">
        <f>Ventas[[#This Row],[Cantidad]]*Ventas[[#This Row],[Costo unitario]]</f>
        <v>203</v>
      </c>
      <c r="P4324" s="2">
        <f>Ventas[[#This Row],[Cantidad]]*Ventas[[#This Row],[Precio unitario]]</f>
        <v>308</v>
      </c>
    </row>
    <row r="4325" spans="2:16" x14ac:dyDescent="0.3">
      <c r="B4325" s="1">
        <v>42401</v>
      </c>
      <c r="C4325">
        <v>2016</v>
      </c>
      <c r="D4325" t="s">
        <v>50</v>
      </c>
      <c r="E4325">
        <v>25</v>
      </c>
      <c r="F4325" t="s">
        <v>89</v>
      </c>
      <c r="G4325" t="s">
        <v>37</v>
      </c>
      <c r="H4325" t="s">
        <v>10</v>
      </c>
      <c r="I4325" s="16">
        <f>VLOOKUP(Ventas[[#This Row],[Estado]], Población[#All], 2, 0)</f>
        <v>17930000</v>
      </c>
      <c r="J4325" t="s">
        <v>61</v>
      </c>
      <c r="K4325" t="s">
        <v>66</v>
      </c>
      <c r="L4325">
        <v>3</v>
      </c>
      <c r="M4325" s="2">
        <v>140</v>
      </c>
      <c r="N4325" s="2">
        <v>212</v>
      </c>
      <c r="O4325" s="2">
        <f>Ventas[[#This Row],[Cantidad]]*Ventas[[#This Row],[Costo unitario]]</f>
        <v>420</v>
      </c>
      <c r="P4325" s="2">
        <f>Ventas[[#This Row],[Cantidad]]*Ventas[[#This Row],[Precio unitario]]</f>
        <v>636</v>
      </c>
    </row>
    <row r="4326" spans="2:16" x14ac:dyDescent="0.3">
      <c r="B4326" s="1">
        <v>42475</v>
      </c>
      <c r="C4326">
        <v>2016</v>
      </c>
      <c r="D4326" t="s">
        <v>52</v>
      </c>
      <c r="E4326">
        <v>25</v>
      </c>
      <c r="F4326" t="s">
        <v>89</v>
      </c>
      <c r="G4326" t="s">
        <v>37</v>
      </c>
      <c r="H4326" t="s">
        <v>10</v>
      </c>
      <c r="I4326" s="16">
        <f>VLOOKUP(Ventas[[#This Row],[Estado]], Población[#All], 2, 0)</f>
        <v>17930000</v>
      </c>
      <c r="J4326" t="s">
        <v>61</v>
      </c>
      <c r="K4326" t="s">
        <v>64</v>
      </c>
      <c r="L4326">
        <v>3</v>
      </c>
      <c r="M4326" s="2">
        <v>15</v>
      </c>
      <c r="N4326" s="2">
        <v>21.666667</v>
      </c>
      <c r="O4326" s="2">
        <f>Ventas[[#This Row],[Cantidad]]*Ventas[[#This Row],[Costo unitario]]</f>
        <v>45</v>
      </c>
      <c r="P4326" s="2">
        <f>Ventas[[#This Row],[Cantidad]]*Ventas[[#This Row],[Precio unitario]]</f>
        <v>65.000000999999997</v>
      </c>
    </row>
    <row r="4327" spans="2:16" x14ac:dyDescent="0.3">
      <c r="B4327" s="1">
        <v>42475</v>
      </c>
      <c r="C4327">
        <v>2016</v>
      </c>
      <c r="D4327" t="s">
        <v>52</v>
      </c>
      <c r="E4327">
        <v>25</v>
      </c>
      <c r="F4327" t="s">
        <v>89</v>
      </c>
      <c r="G4327" t="s">
        <v>37</v>
      </c>
      <c r="H4327" t="s">
        <v>10</v>
      </c>
      <c r="I4327" s="16">
        <f>VLOOKUP(Ventas[[#This Row],[Estado]], Población[#All], 2, 0)</f>
        <v>17930000</v>
      </c>
      <c r="J4327" t="s">
        <v>61</v>
      </c>
      <c r="K4327" t="s">
        <v>64</v>
      </c>
      <c r="L4327">
        <v>3</v>
      </c>
      <c r="M4327" s="2">
        <v>13</v>
      </c>
      <c r="N4327" s="2">
        <v>18.666667</v>
      </c>
      <c r="O4327" s="2">
        <f>Ventas[[#This Row],[Cantidad]]*Ventas[[#This Row],[Costo unitario]]</f>
        <v>39</v>
      </c>
      <c r="P4327" s="2">
        <f>Ventas[[#This Row],[Cantidad]]*Ventas[[#This Row],[Precio unitario]]</f>
        <v>56.000000999999997</v>
      </c>
    </row>
    <row r="4328" spans="2:16" x14ac:dyDescent="0.3">
      <c r="B4328" s="1">
        <v>42475</v>
      </c>
      <c r="C4328">
        <v>2016</v>
      </c>
      <c r="D4328" t="s">
        <v>52</v>
      </c>
      <c r="E4328">
        <v>25</v>
      </c>
      <c r="F4328" t="s">
        <v>89</v>
      </c>
      <c r="G4328" t="s">
        <v>37</v>
      </c>
      <c r="H4328" t="s">
        <v>10</v>
      </c>
      <c r="I4328" s="16">
        <f>VLOOKUP(Ventas[[#This Row],[Estado]], Población[#All], 2, 0)</f>
        <v>17930000</v>
      </c>
      <c r="J4328" t="s">
        <v>61</v>
      </c>
      <c r="K4328" t="s">
        <v>76</v>
      </c>
      <c r="L4328">
        <v>2</v>
      </c>
      <c r="M4328" s="2">
        <v>71.5</v>
      </c>
      <c r="N4328" s="2">
        <v>100.5</v>
      </c>
      <c r="O4328" s="2">
        <f>Ventas[[#This Row],[Cantidad]]*Ventas[[#This Row],[Costo unitario]]</f>
        <v>143</v>
      </c>
      <c r="P4328" s="2">
        <f>Ventas[[#This Row],[Cantidad]]*Ventas[[#This Row],[Precio unitario]]</f>
        <v>201</v>
      </c>
    </row>
    <row r="4329" spans="2:16" x14ac:dyDescent="0.3">
      <c r="B4329" s="1">
        <v>42477</v>
      </c>
      <c r="C4329">
        <v>2016</v>
      </c>
      <c r="D4329" t="s">
        <v>52</v>
      </c>
      <c r="E4329">
        <v>25</v>
      </c>
      <c r="F4329" t="s">
        <v>89</v>
      </c>
      <c r="G4329" t="s">
        <v>37</v>
      </c>
      <c r="H4329" t="s">
        <v>10</v>
      </c>
      <c r="I4329" s="16">
        <f>VLOOKUP(Ventas[[#This Row],[Estado]], Población[#All], 2, 0)</f>
        <v>17930000</v>
      </c>
      <c r="J4329" t="s">
        <v>61</v>
      </c>
      <c r="K4329" t="s">
        <v>64</v>
      </c>
      <c r="L4329">
        <v>1</v>
      </c>
      <c r="M4329" s="2">
        <v>110</v>
      </c>
      <c r="N4329" s="2">
        <v>168</v>
      </c>
      <c r="O4329" s="2">
        <f>Ventas[[#This Row],[Cantidad]]*Ventas[[#This Row],[Costo unitario]]</f>
        <v>110</v>
      </c>
      <c r="P4329" s="2">
        <f>Ventas[[#This Row],[Cantidad]]*Ventas[[#This Row],[Precio unitario]]</f>
        <v>168</v>
      </c>
    </row>
    <row r="4330" spans="2:16" x14ac:dyDescent="0.3">
      <c r="B4330" s="1">
        <v>42477</v>
      </c>
      <c r="C4330">
        <v>2016</v>
      </c>
      <c r="D4330" t="s">
        <v>52</v>
      </c>
      <c r="E4330">
        <v>25</v>
      </c>
      <c r="F4330" t="s">
        <v>89</v>
      </c>
      <c r="G4330" t="s">
        <v>37</v>
      </c>
      <c r="H4330" t="s">
        <v>10</v>
      </c>
      <c r="I4330" s="16">
        <f>VLOOKUP(Ventas[[#This Row],[Estado]], Población[#All], 2, 0)</f>
        <v>17930000</v>
      </c>
      <c r="J4330" t="s">
        <v>61</v>
      </c>
      <c r="K4330" t="s">
        <v>64</v>
      </c>
      <c r="L4330">
        <v>2</v>
      </c>
      <c r="M4330" s="2">
        <v>275</v>
      </c>
      <c r="N4330" s="2">
        <v>421</v>
      </c>
      <c r="O4330" s="2">
        <f>Ventas[[#This Row],[Cantidad]]*Ventas[[#This Row],[Costo unitario]]</f>
        <v>550</v>
      </c>
      <c r="P4330" s="2">
        <f>Ventas[[#This Row],[Cantidad]]*Ventas[[#This Row],[Precio unitario]]</f>
        <v>842</v>
      </c>
    </row>
    <row r="4331" spans="2:16" x14ac:dyDescent="0.3">
      <c r="B4331" s="1">
        <v>42477</v>
      </c>
      <c r="C4331">
        <v>2016</v>
      </c>
      <c r="D4331" t="s">
        <v>52</v>
      </c>
      <c r="E4331">
        <v>25</v>
      </c>
      <c r="F4331" t="s">
        <v>89</v>
      </c>
      <c r="G4331" t="s">
        <v>37</v>
      </c>
      <c r="H4331" t="s">
        <v>10</v>
      </c>
      <c r="I4331" s="16">
        <f>VLOOKUP(Ventas[[#This Row],[Estado]], Población[#All], 2, 0)</f>
        <v>17930000</v>
      </c>
      <c r="J4331" t="s">
        <v>61</v>
      </c>
      <c r="K4331" t="s">
        <v>66</v>
      </c>
      <c r="L4331">
        <v>3</v>
      </c>
      <c r="M4331" s="2">
        <v>221.67</v>
      </c>
      <c r="N4331" s="2">
        <v>329</v>
      </c>
      <c r="O4331" s="2">
        <f>Ventas[[#This Row],[Cantidad]]*Ventas[[#This Row],[Costo unitario]]</f>
        <v>665.01</v>
      </c>
      <c r="P4331" s="2">
        <f>Ventas[[#This Row],[Cantidad]]*Ventas[[#This Row],[Precio unitario]]</f>
        <v>987</v>
      </c>
    </row>
    <row r="4332" spans="2:16" x14ac:dyDescent="0.3">
      <c r="B4332" s="1">
        <v>42493</v>
      </c>
      <c r="C4332">
        <v>2016</v>
      </c>
      <c r="D4332" t="s">
        <v>53</v>
      </c>
      <c r="E4332">
        <v>25</v>
      </c>
      <c r="F4332" t="s">
        <v>89</v>
      </c>
      <c r="G4332" t="s">
        <v>37</v>
      </c>
      <c r="H4332" t="s">
        <v>10</v>
      </c>
      <c r="I4332" s="16">
        <f>VLOOKUP(Ventas[[#This Row],[Estado]], Población[#All], 2, 0)</f>
        <v>17930000</v>
      </c>
      <c r="J4332" t="s">
        <v>63</v>
      </c>
      <c r="K4332" t="s">
        <v>67</v>
      </c>
      <c r="L4332">
        <v>1</v>
      </c>
      <c r="M4332" s="2">
        <v>540</v>
      </c>
      <c r="N4332" s="2">
        <v>611</v>
      </c>
      <c r="O4332" s="2">
        <f>Ventas[[#This Row],[Cantidad]]*Ventas[[#This Row],[Costo unitario]]</f>
        <v>540</v>
      </c>
      <c r="P4332" s="2">
        <f>Ventas[[#This Row],[Cantidad]]*Ventas[[#This Row],[Precio unitario]]</f>
        <v>611</v>
      </c>
    </row>
    <row r="4333" spans="2:16" x14ac:dyDescent="0.3">
      <c r="B4333" s="1">
        <v>42493</v>
      </c>
      <c r="C4333">
        <v>2016</v>
      </c>
      <c r="D4333" t="s">
        <v>53</v>
      </c>
      <c r="E4333">
        <v>25</v>
      </c>
      <c r="F4333" t="s">
        <v>89</v>
      </c>
      <c r="G4333" t="s">
        <v>37</v>
      </c>
      <c r="H4333" t="s">
        <v>10</v>
      </c>
      <c r="I4333" s="16">
        <f>VLOOKUP(Ventas[[#This Row],[Estado]], Población[#All], 2, 0)</f>
        <v>17930000</v>
      </c>
      <c r="J4333" t="s">
        <v>61</v>
      </c>
      <c r="K4333" t="s">
        <v>66</v>
      </c>
      <c r="L4333">
        <v>1</v>
      </c>
      <c r="M4333" s="2">
        <v>210</v>
      </c>
      <c r="N4333" s="2">
        <v>295</v>
      </c>
      <c r="O4333" s="2">
        <f>Ventas[[#This Row],[Cantidad]]*Ventas[[#This Row],[Costo unitario]]</f>
        <v>210</v>
      </c>
      <c r="P4333" s="2">
        <f>Ventas[[#This Row],[Cantidad]]*Ventas[[#This Row],[Precio unitario]]</f>
        <v>295</v>
      </c>
    </row>
    <row r="4334" spans="2:16" x14ac:dyDescent="0.3">
      <c r="B4334" s="1">
        <v>42494</v>
      </c>
      <c r="C4334">
        <v>2016</v>
      </c>
      <c r="D4334" t="s">
        <v>53</v>
      </c>
      <c r="E4334">
        <v>25</v>
      </c>
      <c r="F4334" t="s">
        <v>89</v>
      </c>
      <c r="G4334" t="s">
        <v>37</v>
      </c>
      <c r="H4334" t="s">
        <v>10</v>
      </c>
      <c r="I4334" s="16">
        <f>VLOOKUP(Ventas[[#This Row],[Estado]], Población[#All], 2, 0)</f>
        <v>17930000</v>
      </c>
      <c r="J4334" t="s">
        <v>61</v>
      </c>
      <c r="K4334" t="s">
        <v>64</v>
      </c>
      <c r="L4334">
        <v>3</v>
      </c>
      <c r="M4334" s="2">
        <v>270.67</v>
      </c>
      <c r="N4334" s="2">
        <v>401</v>
      </c>
      <c r="O4334" s="2">
        <f>Ventas[[#This Row],[Cantidad]]*Ventas[[#This Row],[Costo unitario]]</f>
        <v>812.01</v>
      </c>
      <c r="P4334" s="2">
        <f>Ventas[[#This Row],[Cantidad]]*Ventas[[#This Row],[Precio unitario]]</f>
        <v>1203</v>
      </c>
    </row>
    <row r="4335" spans="2:16" x14ac:dyDescent="0.3">
      <c r="B4335" s="1">
        <v>42494</v>
      </c>
      <c r="C4335">
        <v>2016</v>
      </c>
      <c r="D4335" t="s">
        <v>53</v>
      </c>
      <c r="E4335">
        <v>25</v>
      </c>
      <c r="F4335" t="s">
        <v>89</v>
      </c>
      <c r="G4335" t="s">
        <v>37</v>
      </c>
      <c r="H4335" t="s">
        <v>10</v>
      </c>
      <c r="I4335" s="16">
        <f>VLOOKUP(Ventas[[#This Row],[Estado]], Población[#All], 2, 0)</f>
        <v>17930000</v>
      </c>
      <c r="J4335" t="s">
        <v>61</v>
      </c>
      <c r="K4335" t="s">
        <v>64</v>
      </c>
      <c r="L4335">
        <v>1</v>
      </c>
      <c r="M4335" s="2">
        <v>35</v>
      </c>
      <c r="N4335" s="2">
        <v>57</v>
      </c>
      <c r="O4335" s="2">
        <f>Ventas[[#This Row],[Cantidad]]*Ventas[[#This Row],[Costo unitario]]</f>
        <v>35</v>
      </c>
      <c r="P4335" s="2">
        <f>Ventas[[#This Row],[Cantidad]]*Ventas[[#This Row],[Precio unitario]]</f>
        <v>57</v>
      </c>
    </row>
    <row r="4336" spans="2:16" hidden="1" x14ac:dyDescent="0.3">
      <c r="B4336" s="1">
        <v>42151</v>
      </c>
      <c r="C4336">
        <v>2015</v>
      </c>
      <c r="D4336" t="s">
        <v>53</v>
      </c>
      <c r="E4336">
        <v>25</v>
      </c>
      <c r="F4336" t="s">
        <v>89</v>
      </c>
      <c r="G4336" t="s">
        <v>37</v>
      </c>
      <c r="H4336" t="s">
        <v>10</v>
      </c>
      <c r="I4336" s="16">
        <f>VLOOKUP(Ventas[[#This Row],[Estado]], Población[#All], 2, 0)</f>
        <v>17930000</v>
      </c>
      <c r="J4336" t="s">
        <v>63</v>
      </c>
      <c r="K4336" t="s">
        <v>67</v>
      </c>
      <c r="L4336">
        <v>1</v>
      </c>
      <c r="M4336" s="2">
        <v>2071</v>
      </c>
      <c r="N4336" s="2">
        <v>2411</v>
      </c>
      <c r="O4336" s="2">
        <f>Ventas[[#This Row],[Cantidad]]*Ventas[[#This Row],[Costo unitario]]</f>
        <v>2071</v>
      </c>
      <c r="P4336" s="2">
        <f>Ventas[[#This Row],[Cantidad]]*Ventas[[#This Row],[Precio unitario]]</f>
        <v>2411</v>
      </c>
    </row>
    <row r="4337" spans="2:16" hidden="1" x14ac:dyDescent="0.3">
      <c r="B4337" s="1">
        <v>42222</v>
      </c>
      <c r="C4337">
        <v>2015</v>
      </c>
      <c r="D4337" t="s">
        <v>56</v>
      </c>
      <c r="E4337">
        <v>25</v>
      </c>
      <c r="F4337" t="s">
        <v>89</v>
      </c>
      <c r="G4337" t="s">
        <v>37</v>
      </c>
      <c r="H4337" t="s">
        <v>10</v>
      </c>
      <c r="I4337" s="16">
        <f>VLOOKUP(Ventas[[#This Row],[Estado]], Población[#All], 2, 0)</f>
        <v>17930000</v>
      </c>
      <c r="J4337" t="s">
        <v>63</v>
      </c>
      <c r="K4337" t="s">
        <v>67</v>
      </c>
      <c r="L4337">
        <v>3</v>
      </c>
      <c r="M4337" s="2">
        <v>773.33</v>
      </c>
      <c r="N4337" s="2">
        <v>846.33333300000004</v>
      </c>
      <c r="O4337" s="2">
        <f>Ventas[[#This Row],[Cantidad]]*Ventas[[#This Row],[Costo unitario]]</f>
        <v>2319.9900000000002</v>
      </c>
      <c r="P4337" s="2">
        <f>Ventas[[#This Row],[Cantidad]]*Ventas[[#This Row],[Precio unitario]]</f>
        <v>2538.9999990000001</v>
      </c>
    </row>
    <row r="4338" spans="2:16" hidden="1" x14ac:dyDescent="0.3">
      <c r="B4338" s="1">
        <v>42222</v>
      </c>
      <c r="C4338">
        <v>2015</v>
      </c>
      <c r="D4338" t="s">
        <v>56</v>
      </c>
      <c r="E4338">
        <v>25</v>
      </c>
      <c r="F4338" t="s">
        <v>89</v>
      </c>
      <c r="G4338" t="s">
        <v>37</v>
      </c>
      <c r="H4338" t="s">
        <v>10</v>
      </c>
      <c r="I4338" s="16">
        <f>VLOOKUP(Ventas[[#This Row],[Estado]], Población[#All], 2, 0)</f>
        <v>17930000</v>
      </c>
      <c r="J4338" t="s">
        <v>61</v>
      </c>
      <c r="K4338" t="s">
        <v>64</v>
      </c>
      <c r="L4338">
        <v>2</v>
      </c>
      <c r="M4338" s="2">
        <v>350</v>
      </c>
      <c r="N4338" s="2">
        <v>465</v>
      </c>
      <c r="O4338" s="2">
        <f>Ventas[[#This Row],[Cantidad]]*Ventas[[#This Row],[Costo unitario]]</f>
        <v>700</v>
      </c>
      <c r="P4338" s="2">
        <f>Ventas[[#This Row],[Cantidad]]*Ventas[[#This Row],[Precio unitario]]</f>
        <v>930</v>
      </c>
    </row>
    <row r="4339" spans="2:16" hidden="1" x14ac:dyDescent="0.3">
      <c r="B4339" s="1">
        <v>42222</v>
      </c>
      <c r="C4339">
        <v>2015</v>
      </c>
      <c r="D4339" t="s">
        <v>56</v>
      </c>
      <c r="E4339">
        <v>25</v>
      </c>
      <c r="F4339" t="s">
        <v>89</v>
      </c>
      <c r="G4339" t="s">
        <v>37</v>
      </c>
      <c r="H4339" t="s">
        <v>10</v>
      </c>
      <c r="I4339" s="16">
        <f>VLOOKUP(Ventas[[#This Row],[Estado]], Población[#All], 2, 0)</f>
        <v>17930000</v>
      </c>
      <c r="J4339" t="s">
        <v>61</v>
      </c>
      <c r="K4339" t="s">
        <v>64</v>
      </c>
      <c r="L4339">
        <v>2</v>
      </c>
      <c r="M4339" s="2">
        <v>45</v>
      </c>
      <c r="N4339" s="2">
        <v>62.5</v>
      </c>
      <c r="O4339" s="2">
        <f>Ventas[[#This Row],[Cantidad]]*Ventas[[#This Row],[Costo unitario]]</f>
        <v>90</v>
      </c>
      <c r="P4339" s="2">
        <f>Ventas[[#This Row],[Cantidad]]*Ventas[[#This Row],[Precio unitario]]</f>
        <v>125</v>
      </c>
    </row>
    <row r="4340" spans="2:16" hidden="1" x14ac:dyDescent="0.3">
      <c r="B4340" s="1">
        <v>42222</v>
      </c>
      <c r="C4340">
        <v>2015</v>
      </c>
      <c r="D4340" t="s">
        <v>56</v>
      </c>
      <c r="E4340">
        <v>25</v>
      </c>
      <c r="F4340" t="s">
        <v>89</v>
      </c>
      <c r="G4340" t="s">
        <v>37</v>
      </c>
      <c r="H4340" t="s">
        <v>10</v>
      </c>
      <c r="I4340" s="16">
        <f>VLOOKUP(Ventas[[#This Row],[Estado]], Población[#All], 2, 0)</f>
        <v>17930000</v>
      </c>
      <c r="J4340" t="s">
        <v>61</v>
      </c>
      <c r="K4340" t="s">
        <v>66</v>
      </c>
      <c r="L4340">
        <v>2</v>
      </c>
      <c r="M4340" s="2">
        <v>437.5</v>
      </c>
      <c r="N4340" s="2">
        <v>556.5</v>
      </c>
      <c r="O4340" s="2">
        <f>Ventas[[#This Row],[Cantidad]]*Ventas[[#This Row],[Costo unitario]]</f>
        <v>875</v>
      </c>
      <c r="P4340" s="2">
        <f>Ventas[[#This Row],[Cantidad]]*Ventas[[#This Row],[Precio unitario]]</f>
        <v>1113</v>
      </c>
    </row>
    <row r="4341" spans="2:16" hidden="1" x14ac:dyDescent="0.3">
      <c r="B4341" s="1">
        <v>42333</v>
      </c>
      <c r="C4341">
        <v>2015</v>
      </c>
      <c r="D4341" t="s">
        <v>59</v>
      </c>
      <c r="E4341">
        <v>25</v>
      </c>
      <c r="F4341" t="s">
        <v>89</v>
      </c>
      <c r="G4341" t="s">
        <v>37</v>
      </c>
      <c r="H4341" t="s">
        <v>10</v>
      </c>
      <c r="I4341" s="16">
        <f>VLOOKUP(Ventas[[#This Row],[Estado]], Población[#All], 2, 0)</f>
        <v>17930000</v>
      </c>
      <c r="J4341" t="s">
        <v>61</v>
      </c>
      <c r="K4341" t="s">
        <v>64</v>
      </c>
      <c r="L4341">
        <v>1</v>
      </c>
      <c r="M4341" s="2">
        <v>96</v>
      </c>
      <c r="N4341" s="2">
        <v>128</v>
      </c>
      <c r="O4341" s="2">
        <f>Ventas[[#This Row],[Cantidad]]*Ventas[[#This Row],[Costo unitario]]</f>
        <v>96</v>
      </c>
      <c r="P4341" s="2">
        <f>Ventas[[#This Row],[Cantidad]]*Ventas[[#This Row],[Precio unitario]]</f>
        <v>128</v>
      </c>
    </row>
    <row r="4342" spans="2:16" hidden="1" x14ac:dyDescent="0.3">
      <c r="B4342" s="1">
        <v>42333</v>
      </c>
      <c r="C4342">
        <v>2015</v>
      </c>
      <c r="D4342" t="s">
        <v>59</v>
      </c>
      <c r="E4342">
        <v>25</v>
      </c>
      <c r="F4342" t="s">
        <v>89</v>
      </c>
      <c r="G4342" t="s">
        <v>37</v>
      </c>
      <c r="H4342" t="s">
        <v>10</v>
      </c>
      <c r="I4342" s="16">
        <f>VLOOKUP(Ventas[[#This Row],[Estado]], Población[#All], 2, 0)</f>
        <v>17930000</v>
      </c>
      <c r="J4342" t="s">
        <v>61</v>
      </c>
      <c r="K4342" t="s">
        <v>64</v>
      </c>
      <c r="L4342">
        <v>1</v>
      </c>
      <c r="M4342" s="2">
        <v>225</v>
      </c>
      <c r="N4342" s="2">
        <v>308</v>
      </c>
      <c r="O4342" s="2">
        <f>Ventas[[#This Row],[Cantidad]]*Ventas[[#This Row],[Costo unitario]]</f>
        <v>225</v>
      </c>
      <c r="P4342" s="2">
        <f>Ventas[[#This Row],[Cantidad]]*Ventas[[#This Row],[Precio unitario]]</f>
        <v>308</v>
      </c>
    </row>
    <row r="4343" spans="2:16" hidden="1" x14ac:dyDescent="0.3">
      <c r="B4343" s="1">
        <v>42347</v>
      </c>
      <c r="C4343">
        <v>2015</v>
      </c>
      <c r="D4343" t="s">
        <v>60</v>
      </c>
      <c r="E4343">
        <v>25</v>
      </c>
      <c r="F4343" t="s">
        <v>89</v>
      </c>
      <c r="G4343" t="s">
        <v>37</v>
      </c>
      <c r="H4343" t="s">
        <v>10</v>
      </c>
      <c r="I4343" s="16">
        <f>VLOOKUP(Ventas[[#This Row],[Estado]], Población[#All], 2, 0)</f>
        <v>17930000</v>
      </c>
      <c r="J4343" t="s">
        <v>61</v>
      </c>
      <c r="K4343" t="s">
        <v>76</v>
      </c>
      <c r="L4343">
        <v>2</v>
      </c>
      <c r="M4343" s="2">
        <v>107.5</v>
      </c>
      <c r="N4343" s="2">
        <v>156.5</v>
      </c>
      <c r="O4343" s="2">
        <f>Ventas[[#This Row],[Cantidad]]*Ventas[[#This Row],[Costo unitario]]</f>
        <v>215</v>
      </c>
      <c r="P4343" s="2">
        <f>Ventas[[#This Row],[Cantidad]]*Ventas[[#This Row],[Precio unitario]]</f>
        <v>313</v>
      </c>
    </row>
    <row r="4344" spans="2:16" x14ac:dyDescent="0.3">
      <c r="B4344" s="1">
        <v>42430</v>
      </c>
      <c r="C4344">
        <v>2016</v>
      </c>
      <c r="D4344" t="s">
        <v>51</v>
      </c>
      <c r="E4344">
        <v>25</v>
      </c>
      <c r="F4344" t="s">
        <v>89</v>
      </c>
      <c r="G4344" t="s">
        <v>36</v>
      </c>
      <c r="H4344" t="s">
        <v>5</v>
      </c>
      <c r="I4344" s="16">
        <f>VLOOKUP(Ventas[[#This Row],[Estado]], Población[#All], 2, 0)</f>
        <v>55980000</v>
      </c>
      <c r="J4344" t="s">
        <v>61</v>
      </c>
      <c r="K4344" t="s">
        <v>71</v>
      </c>
      <c r="L4344">
        <v>3</v>
      </c>
      <c r="M4344" s="2">
        <v>168.67</v>
      </c>
      <c r="N4344" s="2">
        <v>226</v>
      </c>
      <c r="O4344" s="2">
        <f>Ventas[[#This Row],[Cantidad]]*Ventas[[#This Row],[Costo unitario]]</f>
        <v>506.01</v>
      </c>
      <c r="P4344" s="2">
        <f>Ventas[[#This Row],[Cantidad]]*Ventas[[#This Row],[Precio unitario]]</f>
        <v>678</v>
      </c>
    </row>
    <row r="4345" spans="2:16" x14ac:dyDescent="0.3">
      <c r="B4345" s="1">
        <v>42444</v>
      </c>
      <c r="C4345">
        <v>2016</v>
      </c>
      <c r="D4345" t="s">
        <v>51</v>
      </c>
      <c r="E4345">
        <v>25</v>
      </c>
      <c r="F4345" t="s">
        <v>90</v>
      </c>
      <c r="G4345" t="s">
        <v>36</v>
      </c>
      <c r="H4345" t="s">
        <v>5</v>
      </c>
      <c r="I4345" s="16">
        <f>VLOOKUP(Ventas[[#This Row],[Estado]], Población[#All], 2, 0)</f>
        <v>55980000</v>
      </c>
      <c r="J4345" t="s">
        <v>63</v>
      </c>
      <c r="K4345" t="s">
        <v>74</v>
      </c>
      <c r="L4345">
        <v>2</v>
      </c>
      <c r="M4345" s="2">
        <v>607.5</v>
      </c>
      <c r="N4345" s="2">
        <v>592.5</v>
      </c>
      <c r="O4345" s="2">
        <f>Ventas[[#This Row],[Cantidad]]*Ventas[[#This Row],[Costo unitario]]</f>
        <v>1215</v>
      </c>
      <c r="P4345" s="2">
        <f>Ventas[[#This Row],[Cantidad]]*Ventas[[#This Row],[Precio unitario]]</f>
        <v>1185</v>
      </c>
    </row>
    <row r="4346" spans="2:16" x14ac:dyDescent="0.3">
      <c r="B4346" s="1">
        <v>42547</v>
      </c>
      <c r="C4346">
        <v>2016</v>
      </c>
      <c r="D4346" t="s">
        <v>54</v>
      </c>
      <c r="E4346">
        <v>25</v>
      </c>
      <c r="F4346" t="s">
        <v>90</v>
      </c>
      <c r="G4346" t="s">
        <v>36</v>
      </c>
      <c r="H4346" t="s">
        <v>5</v>
      </c>
      <c r="I4346" s="16">
        <f>VLOOKUP(Ventas[[#This Row],[Estado]], Población[#All], 2, 0)</f>
        <v>55980000</v>
      </c>
      <c r="J4346" t="s">
        <v>63</v>
      </c>
      <c r="K4346" t="s">
        <v>74</v>
      </c>
      <c r="L4346">
        <v>1</v>
      </c>
      <c r="M4346" s="2">
        <v>742</v>
      </c>
      <c r="N4346" s="2">
        <v>781</v>
      </c>
      <c r="O4346" s="2">
        <f>Ventas[[#This Row],[Cantidad]]*Ventas[[#This Row],[Costo unitario]]</f>
        <v>742</v>
      </c>
      <c r="P4346" s="2">
        <f>Ventas[[#This Row],[Cantidad]]*Ventas[[#This Row],[Precio unitario]]</f>
        <v>781</v>
      </c>
    </row>
    <row r="4347" spans="2:16" hidden="1" x14ac:dyDescent="0.3">
      <c r="B4347" s="1">
        <v>42262</v>
      </c>
      <c r="C4347">
        <v>2015</v>
      </c>
      <c r="D4347" t="s">
        <v>57</v>
      </c>
      <c r="E4347">
        <v>25</v>
      </c>
      <c r="F4347" t="s">
        <v>90</v>
      </c>
      <c r="G4347" t="s">
        <v>36</v>
      </c>
      <c r="H4347" t="s">
        <v>5</v>
      </c>
      <c r="I4347" s="16">
        <f>VLOOKUP(Ventas[[#This Row],[Estado]], Población[#All], 2, 0)</f>
        <v>55980000</v>
      </c>
      <c r="J4347" t="s">
        <v>63</v>
      </c>
      <c r="K4347" t="s">
        <v>74</v>
      </c>
      <c r="L4347">
        <v>2</v>
      </c>
      <c r="M4347" s="2">
        <v>371</v>
      </c>
      <c r="N4347" s="2">
        <v>393.5</v>
      </c>
      <c r="O4347" s="2">
        <f>Ventas[[#This Row],[Cantidad]]*Ventas[[#This Row],[Costo unitario]]</f>
        <v>742</v>
      </c>
      <c r="P4347" s="2">
        <f>Ventas[[#This Row],[Cantidad]]*Ventas[[#This Row],[Precio unitario]]</f>
        <v>787</v>
      </c>
    </row>
    <row r="4348" spans="2:16" hidden="1" x14ac:dyDescent="0.3">
      <c r="B4348" s="1">
        <v>42272</v>
      </c>
      <c r="C4348">
        <v>2015</v>
      </c>
      <c r="D4348" t="s">
        <v>57</v>
      </c>
      <c r="E4348">
        <v>25</v>
      </c>
      <c r="F4348" t="s">
        <v>90</v>
      </c>
      <c r="G4348" t="s">
        <v>36</v>
      </c>
      <c r="H4348" t="s">
        <v>5</v>
      </c>
      <c r="I4348" s="16">
        <f>VLOOKUP(Ventas[[#This Row],[Estado]], Población[#All], 2, 0)</f>
        <v>55980000</v>
      </c>
      <c r="J4348" t="s">
        <v>63</v>
      </c>
      <c r="K4348" t="s">
        <v>74</v>
      </c>
      <c r="L4348">
        <v>1</v>
      </c>
      <c r="M4348" s="2">
        <v>742</v>
      </c>
      <c r="N4348" s="2">
        <v>649</v>
      </c>
      <c r="O4348" s="2">
        <f>Ventas[[#This Row],[Cantidad]]*Ventas[[#This Row],[Costo unitario]]</f>
        <v>742</v>
      </c>
      <c r="P4348" s="2">
        <f>Ventas[[#This Row],[Cantidad]]*Ventas[[#This Row],[Precio unitario]]</f>
        <v>649</v>
      </c>
    </row>
    <row r="4349" spans="2:16" x14ac:dyDescent="0.3">
      <c r="B4349" s="1">
        <v>42472</v>
      </c>
      <c r="C4349">
        <v>2016</v>
      </c>
      <c r="D4349" t="s">
        <v>52</v>
      </c>
      <c r="E4349">
        <v>26</v>
      </c>
      <c r="F4349" t="s">
        <v>89</v>
      </c>
      <c r="G4349" t="s">
        <v>37</v>
      </c>
      <c r="H4349" t="s">
        <v>7</v>
      </c>
      <c r="I4349" s="16">
        <f>VLOOKUP(Ventas[[#This Row],[Estado]], Población[#All], 2, 0)</f>
        <v>1841000</v>
      </c>
      <c r="J4349" t="s">
        <v>63</v>
      </c>
      <c r="K4349" t="s">
        <v>67</v>
      </c>
      <c r="L4349">
        <v>3</v>
      </c>
      <c r="M4349" s="2">
        <v>773.33</v>
      </c>
      <c r="N4349" s="2">
        <v>909.66666699999996</v>
      </c>
      <c r="O4349" s="2">
        <f>Ventas[[#This Row],[Cantidad]]*Ventas[[#This Row],[Costo unitario]]</f>
        <v>2319.9900000000002</v>
      </c>
      <c r="P4349" s="2">
        <f>Ventas[[#This Row],[Cantidad]]*Ventas[[#This Row],[Precio unitario]]</f>
        <v>2729.0000009999999</v>
      </c>
    </row>
    <row r="4350" spans="2:16" x14ac:dyDescent="0.3">
      <c r="B4350" s="1">
        <v>42472</v>
      </c>
      <c r="C4350">
        <v>2016</v>
      </c>
      <c r="D4350" t="s">
        <v>52</v>
      </c>
      <c r="E4350">
        <v>26</v>
      </c>
      <c r="F4350" t="s">
        <v>89</v>
      </c>
      <c r="G4350" t="s">
        <v>37</v>
      </c>
      <c r="H4350" t="s">
        <v>7</v>
      </c>
      <c r="I4350" s="16">
        <f>VLOOKUP(Ventas[[#This Row],[Estado]], Población[#All], 2, 0)</f>
        <v>1841000</v>
      </c>
      <c r="J4350" t="s">
        <v>61</v>
      </c>
      <c r="K4350" t="s">
        <v>78</v>
      </c>
      <c r="L4350">
        <v>1</v>
      </c>
      <c r="M4350" s="2">
        <v>130</v>
      </c>
      <c r="N4350" s="2">
        <v>197</v>
      </c>
      <c r="O4350" s="2">
        <f>Ventas[[#This Row],[Cantidad]]*Ventas[[#This Row],[Costo unitario]]</f>
        <v>130</v>
      </c>
      <c r="P4350" s="2">
        <f>Ventas[[#This Row],[Cantidad]]*Ventas[[#This Row],[Precio unitario]]</f>
        <v>197</v>
      </c>
    </row>
    <row r="4351" spans="2:16" x14ac:dyDescent="0.3">
      <c r="B4351" s="1">
        <v>42472</v>
      </c>
      <c r="C4351">
        <v>2016</v>
      </c>
      <c r="D4351" t="s">
        <v>52</v>
      </c>
      <c r="E4351">
        <v>26</v>
      </c>
      <c r="F4351" t="s">
        <v>89</v>
      </c>
      <c r="G4351" t="s">
        <v>37</v>
      </c>
      <c r="H4351" t="s">
        <v>7</v>
      </c>
      <c r="I4351" s="16">
        <f>VLOOKUP(Ventas[[#This Row],[Estado]], Población[#All], 2, 0)</f>
        <v>1841000</v>
      </c>
      <c r="J4351" t="s">
        <v>61</v>
      </c>
      <c r="K4351" t="s">
        <v>78</v>
      </c>
      <c r="L4351">
        <v>1</v>
      </c>
      <c r="M4351" s="2">
        <v>100</v>
      </c>
      <c r="N4351" s="2">
        <v>163</v>
      </c>
      <c r="O4351" s="2">
        <f>Ventas[[#This Row],[Cantidad]]*Ventas[[#This Row],[Costo unitario]]</f>
        <v>100</v>
      </c>
      <c r="P4351" s="2">
        <f>Ventas[[#This Row],[Cantidad]]*Ventas[[#This Row],[Precio unitario]]</f>
        <v>163</v>
      </c>
    </row>
    <row r="4352" spans="2:16" hidden="1" x14ac:dyDescent="0.3">
      <c r="B4352" s="1">
        <v>42155</v>
      </c>
      <c r="C4352">
        <v>2015</v>
      </c>
      <c r="D4352" t="s">
        <v>53</v>
      </c>
      <c r="E4352">
        <v>26</v>
      </c>
      <c r="F4352" t="s">
        <v>89</v>
      </c>
      <c r="G4352" t="s">
        <v>37</v>
      </c>
      <c r="H4352" t="s">
        <v>7</v>
      </c>
      <c r="I4352" s="16">
        <f>VLOOKUP(Ventas[[#This Row],[Estado]], Población[#All], 2, 0)</f>
        <v>1841000</v>
      </c>
      <c r="J4352" t="s">
        <v>63</v>
      </c>
      <c r="K4352" t="s">
        <v>67</v>
      </c>
      <c r="L4352">
        <v>3</v>
      </c>
      <c r="M4352" s="2">
        <v>683</v>
      </c>
      <c r="N4352" s="2">
        <v>745.33333300000004</v>
      </c>
      <c r="O4352" s="2">
        <f>Ventas[[#This Row],[Cantidad]]*Ventas[[#This Row],[Costo unitario]]</f>
        <v>2049</v>
      </c>
      <c r="P4352" s="2">
        <f>Ventas[[#This Row],[Cantidad]]*Ventas[[#This Row],[Precio unitario]]</f>
        <v>2235.9999990000001</v>
      </c>
    </row>
    <row r="4353" spans="2:16" x14ac:dyDescent="0.3">
      <c r="B4353" s="1">
        <v>42400</v>
      </c>
      <c r="C4353">
        <v>2016</v>
      </c>
      <c r="D4353" t="s">
        <v>49</v>
      </c>
      <c r="E4353">
        <v>26</v>
      </c>
      <c r="F4353" t="s">
        <v>89</v>
      </c>
      <c r="G4353" t="s">
        <v>35</v>
      </c>
      <c r="H4353" t="s">
        <v>8</v>
      </c>
      <c r="I4353" s="16">
        <f>VLOOKUP(Ventas[[#This Row],[Estado]], Población[#All], 2, 0)</f>
        <v>1654000</v>
      </c>
      <c r="J4353" t="s">
        <v>61</v>
      </c>
      <c r="K4353" t="s">
        <v>78</v>
      </c>
      <c r="L4353">
        <v>2</v>
      </c>
      <c r="M4353" s="2">
        <v>20</v>
      </c>
      <c r="N4353" s="2">
        <v>17.5</v>
      </c>
      <c r="O4353" s="2">
        <f>Ventas[[#This Row],[Cantidad]]*Ventas[[#This Row],[Costo unitario]]</f>
        <v>40</v>
      </c>
      <c r="P4353" s="2">
        <f>Ventas[[#This Row],[Cantidad]]*Ventas[[#This Row],[Precio unitario]]</f>
        <v>35</v>
      </c>
    </row>
    <row r="4354" spans="2:16" x14ac:dyDescent="0.3">
      <c r="B4354" s="1">
        <v>42400</v>
      </c>
      <c r="C4354">
        <v>2016</v>
      </c>
      <c r="D4354" t="s">
        <v>49</v>
      </c>
      <c r="E4354">
        <v>26</v>
      </c>
      <c r="F4354" t="s">
        <v>89</v>
      </c>
      <c r="G4354" t="s">
        <v>35</v>
      </c>
      <c r="H4354" t="s">
        <v>8</v>
      </c>
      <c r="I4354" s="16">
        <f>VLOOKUP(Ventas[[#This Row],[Estado]], Población[#All], 2, 0)</f>
        <v>1654000</v>
      </c>
      <c r="J4354" t="s">
        <v>61</v>
      </c>
      <c r="K4354" t="s">
        <v>78</v>
      </c>
      <c r="L4354">
        <v>3</v>
      </c>
      <c r="M4354" s="2">
        <v>30</v>
      </c>
      <c r="N4354" s="2">
        <v>37.333333000000003</v>
      </c>
      <c r="O4354" s="2">
        <f>Ventas[[#This Row],[Cantidad]]*Ventas[[#This Row],[Costo unitario]]</f>
        <v>90</v>
      </c>
      <c r="P4354" s="2">
        <f>Ventas[[#This Row],[Cantidad]]*Ventas[[#This Row],[Precio unitario]]</f>
        <v>111.999999</v>
      </c>
    </row>
    <row r="4355" spans="2:16" x14ac:dyDescent="0.3">
      <c r="B4355" s="1">
        <v>42400</v>
      </c>
      <c r="C4355">
        <v>2016</v>
      </c>
      <c r="D4355" t="s">
        <v>49</v>
      </c>
      <c r="E4355">
        <v>26</v>
      </c>
      <c r="F4355" t="s">
        <v>89</v>
      </c>
      <c r="G4355" t="s">
        <v>35</v>
      </c>
      <c r="H4355" t="s">
        <v>8</v>
      </c>
      <c r="I4355" s="16">
        <f>VLOOKUP(Ventas[[#This Row],[Estado]], Población[#All], 2, 0)</f>
        <v>1654000</v>
      </c>
      <c r="J4355" t="s">
        <v>61</v>
      </c>
      <c r="K4355" t="s">
        <v>66</v>
      </c>
      <c r="L4355">
        <v>3</v>
      </c>
      <c r="M4355" s="2">
        <v>291.67</v>
      </c>
      <c r="N4355" s="2">
        <v>497.33333299999998</v>
      </c>
      <c r="O4355" s="2">
        <f>Ventas[[#This Row],[Cantidad]]*Ventas[[#This Row],[Costo unitario]]</f>
        <v>875.01</v>
      </c>
      <c r="P4355" s="2">
        <f>Ventas[[#This Row],[Cantidad]]*Ventas[[#This Row],[Precio unitario]]</f>
        <v>1491.9999989999999</v>
      </c>
    </row>
    <row r="4356" spans="2:16" x14ac:dyDescent="0.3">
      <c r="B4356" s="1">
        <v>42465</v>
      </c>
      <c r="C4356">
        <v>2016</v>
      </c>
      <c r="D4356" t="s">
        <v>52</v>
      </c>
      <c r="E4356">
        <v>26</v>
      </c>
      <c r="F4356" t="s">
        <v>89</v>
      </c>
      <c r="G4356" t="s">
        <v>35</v>
      </c>
      <c r="H4356" t="s">
        <v>8</v>
      </c>
      <c r="I4356" s="16">
        <f>VLOOKUP(Ventas[[#This Row],[Estado]], Población[#All], 2, 0)</f>
        <v>1654000</v>
      </c>
      <c r="J4356" t="s">
        <v>61</v>
      </c>
      <c r="K4356" t="s">
        <v>66</v>
      </c>
      <c r="L4356">
        <v>3</v>
      </c>
      <c r="M4356" s="2">
        <v>175</v>
      </c>
      <c r="N4356" s="2">
        <v>227.33333300000001</v>
      </c>
      <c r="O4356" s="2">
        <f>Ventas[[#This Row],[Cantidad]]*Ventas[[#This Row],[Costo unitario]]</f>
        <v>525</v>
      </c>
      <c r="P4356" s="2">
        <f>Ventas[[#This Row],[Cantidad]]*Ventas[[#This Row],[Precio unitario]]</f>
        <v>681.999999</v>
      </c>
    </row>
    <row r="4357" spans="2:16" x14ac:dyDescent="0.3">
      <c r="B4357" s="1">
        <v>42456</v>
      </c>
      <c r="C4357">
        <v>2016</v>
      </c>
      <c r="D4357" t="s">
        <v>51</v>
      </c>
      <c r="E4357">
        <v>26</v>
      </c>
      <c r="F4357" t="s">
        <v>90</v>
      </c>
      <c r="G4357" t="s">
        <v>35</v>
      </c>
      <c r="H4357" t="s">
        <v>4</v>
      </c>
      <c r="I4357" s="16">
        <f>VLOOKUP(Ventas[[#This Row],[Estado]], Población[#All], 2, 0)</f>
        <v>1437000</v>
      </c>
      <c r="J4357" t="s">
        <v>63</v>
      </c>
      <c r="K4357" t="s">
        <v>67</v>
      </c>
      <c r="L4357">
        <v>2</v>
      </c>
      <c r="M4357" s="2">
        <v>1160</v>
      </c>
      <c r="N4357" s="2">
        <v>932</v>
      </c>
      <c r="O4357" s="2">
        <f>Ventas[[#This Row],[Cantidad]]*Ventas[[#This Row],[Costo unitario]]</f>
        <v>2320</v>
      </c>
      <c r="P4357" s="2">
        <f>Ventas[[#This Row],[Cantidad]]*Ventas[[#This Row],[Precio unitario]]</f>
        <v>1864</v>
      </c>
    </row>
    <row r="4358" spans="2:16" x14ac:dyDescent="0.3">
      <c r="B4358" s="1">
        <v>42456</v>
      </c>
      <c r="C4358">
        <v>2016</v>
      </c>
      <c r="D4358" t="s">
        <v>51</v>
      </c>
      <c r="E4358">
        <v>26</v>
      </c>
      <c r="F4358" t="s">
        <v>90</v>
      </c>
      <c r="G4358" t="s">
        <v>35</v>
      </c>
      <c r="H4358" t="s">
        <v>4</v>
      </c>
      <c r="I4358" s="16">
        <f>VLOOKUP(Ventas[[#This Row],[Estado]], Población[#All], 2, 0)</f>
        <v>1437000</v>
      </c>
      <c r="J4358" t="s">
        <v>61</v>
      </c>
      <c r="K4358" t="s">
        <v>64</v>
      </c>
      <c r="L4358">
        <v>2</v>
      </c>
      <c r="M4358" s="2">
        <v>17.5</v>
      </c>
      <c r="N4358" s="2">
        <v>24.5</v>
      </c>
      <c r="O4358" s="2">
        <f>Ventas[[#This Row],[Cantidad]]*Ventas[[#This Row],[Costo unitario]]</f>
        <v>35</v>
      </c>
      <c r="P4358" s="2">
        <f>Ventas[[#This Row],[Cantidad]]*Ventas[[#This Row],[Precio unitario]]</f>
        <v>49</v>
      </c>
    </row>
    <row r="4359" spans="2:16" x14ac:dyDescent="0.3">
      <c r="B4359" s="1">
        <v>42496</v>
      </c>
      <c r="C4359">
        <v>2016</v>
      </c>
      <c r="D4359" t="s">
        <v>53</v>
      </c>
      <c r="E4359">
        <v>26</v>
      </c>
      <c r="F4359" t="s">
        <v>90</v>
      </c>
      <c r="G4359" t="s">
        <v>35</v>
      </c>
      <c r="H4359" t="s">
        <v>4</v>
      </c>
      <c r="I4359" s="16">
        <f>VLOOKUP(Ventas[[#This Row],[Estado]], Población[#All], 2, 0)</f>
        <v>1437000</v>
      </c>
      <c r="J4359" t="s">
        <v>63</v>
      </c>
      <c r="K4359" t="s">
        <v>67</v>
      </c>
      <c r="L4359">
        <v>3</v>
      </c>
      <c r="M4359" s="2">
        <v>765</v>
      </c>
      <c r="N4359" s="2">
        <v>667.66666699999996</v>
      </c>
      <c r="O4359" s="2">
        <f>Ventas[[#This Row],[Cantidad]]*Ventas[[#This Row],[Costo unitario]]</f>
        <v>2295</v>
      </c>
      <c r="P4359" s="2">
        <f>Ventas[[#This Row],[Cantidad]]*Ventas[[#This Row],[Precio unitario]]</f>
        <v>2003.0000009999999</v>
      </c>
    </row>
    <row r="4360" spans="2:16" x14ac:dyDescent="0.3">
      <c r="B4360" s="1">
        <v>42496</v>
      </c>
      <c r="C4360">
        <v>2016</v>
      </c>
      <c r="D4360" t="s">
        <v>53</v>
      </c>
      <c r="E4360">
        <v>26</v>
      </c>
      <c r="F4360" t="s">
        <v>90</v>
      </c>
      <c r="G4360" t="s">
        <v>35</v>
      </c>
      <c r="H4360" t="s">
        <v>4</v>
      </c>
      <c r="I4360" s="16">
        <f>VLOOKUP(Ventas[[#This Row],[Estado]], Población[#All], 2, 0)</f>
        <v>1437000</v>
      </c>
      <c r="J4360" t="s">
        <v>61</v>
      </c>
      <c r="K4360" t="s">
        <v>64</v>
      </c>
      <c r="L4360">
        <v>1</v>
      </c>
      <c r="M4360" s="2">
        <v>45</v>
      </c>
      <c r="N4360" s="2">
        <v>63</v>
      </c>
      <c r="O4360" s="2">
        <f>Ventas[[#This Row],[Cantidad]]*Ventas[[#This Row],[Costo unitario]]</f>
        <v>45</v>
      </c>
      <c r="P4360" s="2">
        <f>Ventas[[#This Row],[Cantidad]]*Ventas[[#This Row],[Precio unitario]]</f>
        <v>63</v>
      </c>
    </row>
    <row r="4361" spans="2:16" x14ac:dyDescent="0.3">
      <c r="B4361" s="1">
        <v>42496</v>
      </c>
      <c r="C4361">
        <v>2016</v>
      </c>
      <c r="D4361" t="s">
        <v>53</v>
      </c>
      <c r="E4361">
        <v>26</v>
      </c>
      <c r="F4361" t="s">
        <v>90</v>
      </c>
      <c r="G4361" t="s">
        <v>35</v>
      </c>
      <c r="H4361" t="s">
        <v>4</v>
      </c>
      <c r="I4361" s="16">
        <f>VLOOKUP(Ventas[[#This Row],[Estado]], Población[#All], 2, 0)</f>
        <v>1437000</v>
      </c>
      <c r="J4361" t="s">
        <v>61</v>
      </c>
      <c r="K4361" t="s">
        <v>64</v>
      </c>
      <c r="L4361">
        <v>1</v>
      </c>
      <c r="M4361" s="2">
        <v>770</v>
      </c>
      <c r="N4361" s="2">
        <v>1262</v>
      </c>
      <c r="O4361" s="2">
        <f>Ventas[[#This Row],[Cantidad]]*Ventas[[#This Row],[Costo unitario]]</f>
        <v>770</v>
      </c>
      <c r="P4361" s="2">
        <f>Ventas[[#This Row],[Cantidad]]*Ventas[[#This Row],[Precio unitario]]</f>
        <v>1262</v>
      </c>
    </row>
    <row r="4362" spans="2:16" x14ac:dyDescent="0.3">
      <c r="B4362" s="1">
        <v>42496</v>
      </c>
      <c r="C4362">
        <v>2016</v>
      </c>
      <c r="D4362" t="s">
        <v>53</v>
      </c>
      <c r="E4362">
        <v>26</v>
      </c>
      <c r="F4362" t="s">
        <v>90</v>
      </c>
      <c r="G4362" t="s">
        <v>35</v>
      </c>
      <c r="H4362" t="s">
        <v>4</v>
      </c>
      <c r="I4362" s="16">
        <f>VLOOKUP(Ventas[[#This Row],[Estado]], Población[#All], 2, 0)</f>
        <v>1437000</v>
      </c>
      <c r="J4362" t="s">
        <v>61</v>
      </c>
      <c r="K4362" t="s">
        <v>64</v>
      </c>
      <c r="L4362">
        <v>1</v>
      </c>
      <c r="M4362" s="2">
        <v>34</v>
      </c>
      <c r="N4362" s="2">
        <v>30</v>
      </c>
      <c r="O4362" s="2">
        <f>Ventas[[#This Row],[Cantidad]]*Ventas[[#This Row],[Costo unitario]]</f>
        <v>34</v>
      </c>
      <c r="P4362" s="2">
        <f>Ventas[[#This Row],[Cantidad]]*Ventas[[#This Row],[Precio unitario]]</f>
        <v>30</v>
      </c>
    </row>
    <row r="4363" spans="2:16" hidden="1" x14ac:dyDescent="0.3">
      <c r="B4363" s="1">
        <v>42274</v>
      </c>
      <c r="C4363">
        <v>2015</v>
      </c>
      <c r="D4363" t="s">
        <v>57</v>
      </c>
      <c r="E4363">
        <v>26</v>
      </c>
      <c r="F4363" t="s">
        <v>90</v>
      </c>
      <c r="G4363" t="s">
        <v>35</v>
      </c>
      <c r="H4363" t="s">
        <v>4</v>
      </c>
      <c r="I4363" s="16">
        <f>VLOOKUP(Ventas[[#This Row],[Estado]], Población[#All], 2, 0)</f>
        <v>1437000</v>
      </c>
      <c r="J4363" t="s">
        <v>61</v>
      </c>
      <c r="K4363" t="s">
        <v>64</v>
      </c>
      <c r="L4363">
        <v>2</v>
      </c>
      <c r="M4363" s="2">
        <v>70</v>
      </c>
      <c r="N4363" s="2">
        <v>73</v>
      </c>
      <c r="O4363" s="2">
        <f>Ventas[[#This Row],[Cantidad]]*Ventas[[#This Row],[Costo unitario]]</f>
        <v>140</v>
      </c>
      <c r="P4363" s="2">
        <f>Ventas[[#This Row],[Cantidad]]*Ventas[[#This Row],[Precio unitario]]</f>
        <v>146</v>
      </c>
    </row>
    <row r="4364" spans="2:16" hidden="1" x14ac:dyDescent="0.3">
      <c r="B4364" s="1">
        <v>42274</v>
      </c>
      <c r="C4364">
        <v>2015</v>
      </c>
      <c r="D4364" t="s">
        <v>57</v>
      </c>
      <c r="E4364">
        <v>26</v>
      </c>
      <c r="F4364" t="s">
        <v>90</v>
      </c>
      <c r="G4364" t="s">
        <v>35</v>
      </c>
      <c r="H4364" t="s">
        <v>4</v>
      </c>
      <c r="I4364" s="16">
        <f>VLOOKUP(Ventas[[#This Row],[Estado]], Población[#All], 2, 0)</f>
        <v>1437000</v>
      </c>
      <c r="J4364" t="s">
        <v>61</v>
      </c>
      <c r="K4364" t="s">
        <v>64</v>
      </c>
      <c r="L4364">
        <v>2</v>
      </c>
      <c r="M4364" s="2">
        <v>30</v>
      </c>
      <c r="N4364" s="2">
        <v>38</v>
      </c>
      <c r="O4364" s="2">
        <f>Ventas[[#This Row],[Cantidad]]*Ventas[[#This Row],[Costo unitario]]</f>
        <v>60</v>
      </c>
      <c r="P4364" s="2">
        <f>Ventas[[#This Row],[Cantidad]]*Ventas[[#This Row],[Precio unitario]]</f>
        <v>76</v>
      </c>
    </row>
    <row r="4365" spans="2:16" x14ac:dyDescent="0.3">
      <c r="B4365" s="1">
        <v>42490</v>
      </c>
      <c r="C4365">
        <v>2016</v>
      </c>
      <c r="D4365" t="s">
        <v>52</v>
      </c>
      <c r="E4365">
        <v>27</v>
      </c>
      <c r="F4365" t="s">
        <v>89</v>
      </c>
      <c r="G4365" t="s">
        <v>35</v>
      </c>
      <c r="H4365" t="s">
        <v>3</v>
      </c>
      <c r="I4365" s="16">
        <f>VLOOKUP(Ventas[[#This Row],[Estado]], Población[#All], 2, 0)</f>
        <v>1315000</v>
      </c>
      <c r="J4365" t="s">
        <v>63</v>
      </c>
      <c r="K4365" t="s">
        <v>77</v>
      </c>
      <c r="L4365">
        <v>2</v>
      </c>
      <c r="M4365" s="2">
        <v>270</v>
      </c>
      <c r="N4365" s="2">
        <v>247</v>
      </c>
      <c r="O4365" s="2">
        <f>Ventas[[#This Row],[Cantidad]]*Ventas[[#This Row],[Costo unitario]]</f>
        <v>540</v>
      </c>
      <c r="P4365" s="2">
        <f>Ventas[[#This Row],[Cantidad]]*Ventas[[#This Row],[Precio unitario]]</f>
        <v>494</v>
      </c>
    </row>
    <row r="4366" spans="2:16" x14ac:dyDescent="0.3">
      <c r="B4366" s="1">
        <v>42490</v>
      </c>
      <c r="C4366">
        <v>2016</v>
      </c>
      <c r="D4366" t="s">
        <v>52</v>
      </c>
      <c r="E4366">
        <v>27</v>
      </c>
      <c r="F4366" t="s">
        <v>89</v>
      </c>
      <c r="G4366" t="s">
        <v>35</v>
      </c>
      <c r="H4366" t="s">
        <v>3</v>
      </c>
      <c r="I4366" s="16">
        <f>VLOOKUP(Ventas[[#This Row],[Estado]], Población[#All], 2, 0)</f>
        <v>1315000</v>
      </c>
      <c r="J4366" t="s">
        <v>62</v>
      </c>
      <c r="K4366" t="s">
        <v>79</v>
      </c>
      <c r="L4366">
        <v>1</v>
      </c>
      <c r="M4366" s="2">
        <v>508</v>
      </c>
      <c r="N4366" s="2">
        <v>806</v>
      </c>
      <c r="O4366" s="2">
        <f>Ventas[[#This Row],[Cantidad]]*Ventas[[#This Row],[Costo unitario]]</f>
        <v>508</v>
      </c>
      <c r="P4366" s="2">
        <f>Ventas[[#This Row],[Cantidad]]*Ventas[[#This Row],[Precio unitario]]</f>
        <v>806</v>
      </c>
    </row>
    <row r="4367" spans="2:16" hidden="1" x14ac:dyDescent="0.3">
      <c r="B4367" s="1">
        <v>42276</v>
      </c>
      <c r="C4367">
        <v>2015</v>
      </c>
      <c r="D4367" t="s">
        <v>57</v>
      </c>
      <c r="E4367">
        <v>27</v>
      </c>
      <c r="F4367" t="s">
        <v>89</v>
      </c>
      <c r="G4367" t="s">
        <v>35</v>
      </c>
      <c r="H4367" t="s">
        <v>3</v>
      </c>
      <c r="I4367" s="16">
        <f>VLOOKUP(Ventas[[#This Row],[Estado]], Población[#All], 2, 0)</f>
        <v>1315000</v>
      </c>
      <c r="J4367" t="s">
        <v>63</v>
      </c>
      <c r="K4367" t="s">
        <v>67</v>
      </c>
      <c r="L4367">
        <v>3</v>
      </c>
      <c r="M4367" s="2">
        <v>765</v>
      </c>
      <c r="N4367" s="2">
        <v>640.33333300000004</v>
      </c>
      <c r="O4367" s="2">
        <f>Ventas[[#This Row],[Cantidad]]*Ventas[[#This Row],[Costo unitario]]</f>
        <v>2295</v>
      </c>
      <c r="P4367" s="2">
        <f>Ventas[[#This Row],[Cantidad]]*Ventas[[#This Row],[Precio unitario]]</f>
        <v>1920.9999990000001</v>
      </c>
    </row>
    <row r="4368" spans="2:16" hidden="1" x14ac:dyDescent="0.3">
      <c r="B4368" s="1">
        <v>42276</v>
      </c>
      <c r="C4368">
        <v>2015</v>
      </c>
      <c r="D4368" t="s">
        <v>57</v>
      </c>
      <c r="E4368">
        <v>27</v>
      </c>
      <c r="F4368" t="s">
        <v>89</v>
      </c>
      <c r="G4368" t="s">
        <v>35</v>
      </c>
      <c r="H4368" t="s">
        <v>3</v>
      </c>
      <c r="I4368" s="16">
        <f>VLOOKUP(Ventas[[#This Row],[Estado]], Población[#All], 2, 0)</f>
        <v>1315000</v>
      </c>
      <c r="J4368" t="s">
        <v>61</v>
      </c>
      <c r="K4368" t="s">
        <v>78</v>
      </c>
      <c r="L4368">
        <v>1</v>
      </c>
      <c r="M4368" s="2">
        <v>110</v>
      </c>
      <c r="N4368" s="2">
        <v>100</v>
      </c>
      <c r="O4368" s="2">
        <f>Ventas[[#This Row],[Cantidad]]*Ventas[[#This Row],[Costo unitario]]</f>
        <v>110</v>
      </c>
      <c r="P4368" s="2">
        <f>Ventas[[#This Row],[Cantidad]]*Ventas[[#This Row],[Precio unitario]]</f>
        <v>100</v>
      </c>
    </row>
    <row r="4369" spans="2:16" hidden="1" x14ac:dyDescent="0.3">
      <c r="B4369" s="1">
        <v>42276</v>
      </c>
      <c r="C4369">
        <v>2015</v>
      </c>
      <c r="D4369" t="s">
        <v>57</v>
      </c>
      <c r="E4369">
        <v>27</v>
      </c>
      <c r="F4369" t="s">
        <v>89</v>
      </c>
      <c r="G4369" t="s">
        <v>35</v>
      </c>
      <c r="H4369" t="s">
        <v>3</v>
      </c>
      <c r="I4369" s="16">
        <f>VLOOKUP(Ventas[[#This Row],[Estado]], Población[#All], 2, 0)</f>
        <v>1315000</v>
      </c>
      <c r="J4369" t="s">
        <v>61</v>
      </c>
      <c r="K4369" t="s">
        <v>78</v>
      </c>
      <c r="L4369">
        <v>3</v>
      </c>
      <c r="M4369" s="2">
        <v>38.33</v>
      </c>
      <c r="N4369" s="2">
        <v>54</v>
      </c>
      <c r="O4369" s="2">
        <f>Ventas[[#This Row],[Cantidad]]*Ventas[[#This Row],[Costo unitario]]</f>
        <v>114.99</v>
      </c>
      <c r="P4369" s="2">
        <f>Ventas[[#This Row],[Cantidad]]*Ventas[[#This Row],[Precio unitario]]</f>
        <v>162</v>
      </c>
    </row>
    <row r="4370" spans="2:16" x14ac:dyDescent="0.3">
      <c r="B4370" s="1">
        <v>42532</v>
      </c>
      <c r="C4370">
        <v>2016</v>
      </c>
      <c r="D4370" t="s">
        <v>54</v>
      </c>
      <c r="E4370">
        <v>27</v>
      </c>
      <c r="F4370" t="s">
        <v>89</v>
      </c>
      <c r="G4370" t="s">
        <v>37</v>
      </c>
      <c r="H4370" t="s">
        <v>11</v>
      </c>
      <c r="I4370" s="16">
        <f>VLOOKUP(Ventas[[#This Row],[Estado]], Población[#All], 2, 0)</f>
        <v>13080000</v>
      </c>
      <c r="J4370" t="s">
        <v>61</v>
      </c>
      <c r="K4370" t="s">
        <v>64</v>
      </c>
      <c r="L4370">
        <v>3</v>
      </c>
      <c r="M4370" s="2">
        <v>198.33</v>
      </c>
      <c r="N4370" s="2">
        <v>316</v>
      </c>
      <c r="O4370" s="2">
        <f>Ventas[[#This Row],[Cantidad]]*Ventas[[#This Row],[Costo unitario]]</f>
        <v>594.99</v>
      </c>
      <c r="P4370" s="2">
        <f>Ventas[[#This Row],[Cantidad]]*Ventas[[#This Row],[Precio unitario]]</f>
        <v>948</v>
      </c>
    </row>
    <row r="4371" spans="2:16" x14ac:dyDescent="0.3">
      <c r="B4371" s="1">
        <v>42532</v>
      </c>
      <c r="C4371">
        <v>2016</v>
      </c>
      <c r="D4371" t="s">
        <v>54</v>
      </c>
      <c r="E4371">
        <v>27</v>
      </c>
      <c r="F4371" t="s">
        <v>89</v>
      </c>
      <c r="G4371" t="s">
        <v>37</v>
      </c>
      <c r="H4371" t="s">
        <v>11</v>
      </c>
      <c r="I4371" s="16">
        <f>VLOOKUP(Ventas[[#This Row],[Estado]], Población[#All], 2, 0)</f>
        <v>13080000</v>
      </c>
      <c r="J4371" t="s">
        <v>61</v>
      </c>
      <c r="K4371" t="s">
        <v>64</v>
      </c>
      <c r="L4371">
        <v>2</v>
      </c>
      <c r="M4371" s="2">
        <v>2.5</v>
      </c>
      <c r="N4371" s="2">
        <v>4</v>
      </c>
      <c r="O4371" s="2">
        <f>Ventas[[#This Row],[Cantidad]]*Ventas[[#This Row],[Costo unitario]]</f>
        <v>5</v>
      </c>
      <c r="P4371" s="2">
        <f>Ventas[[#This Row],[Cantidad]]*Ventas[[#This Row],[Precio unitario]]</f>
        <v>8</v>
      </c>
    </row>
    <row r="4372" spans="2:16" x14ac:dyDescent="0.3">
      <c r="B4372" s="1">
        <v>42532</v>
      </c>
      <c r="C4372">
        <v>2016</v>
      </c>
      <c r="D4372" t="s">
        <v>54</v>
      </c>
      <c r="E4372">
        <v>27</v>
      </c>
      <c r="F4372" t="s">
        <v>89</v>
      </c>
      <c r="G4372" t="s">
        <v>37</v>
      </c>
      <c r="H4372" t="s">
        <v>11</v>
      </c>
      <c r="I4372" s="16">
        <f>VLOOKUP(Ventas[[#This Row],[Estado]], Población[#All], 2, 0)</f>
        <v>13080000</v>
      </c>
      <c r="J4372" t="s">
        <v>61</v>
      </c>
      <c r="K4372" t="s">
        <v>66</v>
      </c>
      <c r="L4372">
        <v>1</v>
      </c>
      <c r="M4372" s="2">
        <v>700</v>
      </c>
      <c r="N4372" s="2">
        <v>1161</v>
      </c>
      <c r="O4372" s="2">
        <f>Ventas[[#This Row],[Cantidad]]*Ventas[[#This Row],[Costo unitario]]</f>
        <v>700</v>
      </c>
      <c r="P4372" s="2">
        <f>Ventas[[#This Row],[Cantidad]]*Ventas[[#This Row],[Precio unitario]]</f>
        <v>1161</v>
      </c>
    </row>
    <row r="4373" spans="2:16" x14ac:dyDescent="0.3">
      <c r="B4373" s="1">
        <v>42532</v>
      </c>
      <c r="C4373">
        <v>2016</v>
      </c>
      <c r="D4373" t="s">
        <v>54</v>
      </c>
      <c r="E4373">
        <v>27</v>
      </c>
      <c r="F4373" t="s">
        <v>89</v>
      </c>
      <c r="G4373" t="s">
        <v>37</v>
      </c>
      <c r="H4373" t="s">
        <v>11</v>
      </c>
      <c r="I4373" s="16">
        <f>VLOOKUP(Ventas[[#This Row],[Estado]], Población[#All], 2, 0)</f>
        <v>13080000</v>
      </c>
      <c r="J4373" t="s">
        <v>62</v>
      </c>
      <c r="K4373" t="s">
        <v>73</v>
      </c>
      <c r="L4373">
        <v>3</v>
      </c>
      <c r="M4373" s="2">
        <v>90</v>
      </c>
      <c r="N4373" s="2">
        <v>143.66666699999999</v>
      </c>
      <c r="O4373" s="2">
        <f>Ventas[[#This Row],[Cantidad]]*Ventas[[#This Row],[Costo unitario]]</f>
        <v>270</v>
      </c>
      <c r="P4373" s="2">
        <f>Ventas[[#This Row],[Cantidad]]*Ventas[[#This Row],[Precio unitario]]</f>
        <v>431.000001</v>
      </c>
    </row>
    <row r="4374" spans="2:16" x14ac:dyDescent="0.3">
      <c r="B4374" s="1">
        <v>42376</v>
      </c>
      <c r="C4374">
        <v>2016</v>
      </c>
      <c r="D4374" t="s">
        <v>49</v>
      </c>
      <c r="E4374">
        <v>27</v>
      </c>
      <c r="F4374" t="s">
        <v>90</v>
      </c>
      <c r="G4374" t="s">
        <v>35</v>
      </c>
      <c r="H4374" t="s">
        <v>15</v>
      </c>
      <c r="I4374" s="16">
        <f>VLOOKUP(Ventas[[#This Row],[Estado]], Población[#All], 2, 0)</f>
        <v>1606000</v>
      </c>
      <c r="J4374" t="s">
        <v>61</v>
      </c>
      <c r="K4374" t="s">
        <v>64</v>
      </c>
      <c r="L4374">
        <v>2</v>
      </c>
      <c r="M4374" s="2">
        <v>20</v>
      </c>
      <c r="N4374" s="2">
        <v>29.5</v>
      </c>
      <c r="O4374" s="2">
        <f>Ventas[[#This Row],[Cantidad]]*Ventas[[#This Row],[Costo unitario]]</f>
        <v>40</v>
      </c>
      <c r="P4374" s="2">
        <f>Ventas[[#This Row],[Cantidad]]*Ventas[[#This Row],[Precio unitario]]</f>
        <v>59</v>
      </c>
    </row>
    <row r="4375" spans="2:16" x14ac:dyDescent="0.3">
      <c r="B4375" s="1">
        <v>42385</v>
      </c>
      <c r="C4375">
        <v>2016</v>
      </c>
      <c r="D4375" t="s">
        <v>49</v>
      </c>
      <c r="E4375">
        <v>27</v>
      </c>
      <c r="F4375" t="s">
        <v>90</v>
      </c>
      <c r="G4375" t="s">
        <v>35</v>
      </c>
      <c r="H4375" t="s">
        <v>15</v>
      </c>
      <c r="I4375" s="16">
        <f>VLOOKUP(Ventas[[#This Row],[Estado]], Población[#All], 2, 0)</f>
        <v>1606000</v>
      </c>
      <c r="J4375" t="s">
        <v>62</v>
      </c>
      <c r="K4375" t="s">
        <v>29</v>
      </c>
      <c r="L4375">
        <v>3</v>
      </c>
      <c r="M4375" s="2">
        <v>396.67</v>
      </c>
      <c r="N4375" s="2">
        <v>337.66666700000002</v>
      </c>
      <c r="O4375" s="2">
        <f>Ventas[[#This Row],[Cantidad]]*Ventas[[#This Row],[Costo unitario]]</f>
        <v>1190.01</v>
      </c>
      <c r="P4375" s="2">
        <f>Ventas[[#This Row],[Cantidad]]*Ventas[[#This Row],[Precio unitario]]</f>
        <v>1013.0000010000001</v>
      </c>
    </row>
    <row r="4376" spans="2:16" x14ac:dyDescent="0.3">
      <c r="B4376" s="1">
        <v>42385</v>
      </c>
      <c r="C4376">
        <v>2016</v>
      </c>
      <c r="D4376" t="s">
        <v>49</v>
      </c>
      <c r="E4376">
        <v>27</v>
      </c>
      <c r="F4376" t="s">
        <v>90</v>
      </c>
      <c r="G4376" t="s">
        <v>35</v>
      </c>
      <c r="H4376" t="s">
        <v>15</v>
      </c>
      <c r="I4376" s="16">
        <f>VLOOKUP(Ventas[[#This Row],[Estado]], Población[#All], 2, 0)</f>
        <v>1606000</v>
      </c>
      <c r="J4376" t="s">
        <v>62</v>
      </c>
      <c r="K4376" t="s">
        <v>70</v>
      </c>
      <c r="L4376">
        <v>1</v>
      </c>
      <c r="M4376" s="2">
        <v>1300</v>
      </c>
      <c r="N4376" s="2">
        <v>1819</v>
      </c>
      <c r="O4376" s="2">
        <f>Ventas[[#This Row],[Cantidad]]*Ventas[[#This Row],[Costo unitario]]</f>
        <v>1300</v>
      </c>
      <c r="P4376" s="2">
        <f>Ventas[[#This Row],[Cantidad]]*Ventas[[#This Row],[Precio unitario]]</f>
        <v>1819</v>
      </c>
    </row>
    <row r="4377" spans="2:16" x14ac:dyDescent="0.3">
      <c r="B4377" s="1">
        <v>42419</v>
      </c>
      <c r="C4377">
        <v>2016</v>
      </c>
      <c r="D4377" t="s">
        <v>50</v>
      </c>
      <c r="E4377">
        <v>27</v>
      </c>
      <c r="F4377" t="s">
        <v>90</v>
      </c>
      <c r="G4377" t="s">
        <v>35</v>
      </c>
      <c r="H4377" t="s">
        <v>15</v>
      </c>
      <c r="I4377" s="16">
        <f>VLOOKUP(Ventas[[#This Row],[Estado]], Población[#All], 2, 0)</f>
        <v>1606000</v>
      </c>
      <c r="J4377" t="s">
        <v>61</v>
      </c>
      <c r="K4377" t="s">
        <v>64</v>
      </c>
      <c r="L4377">
        <v>1</v>
      </c>
      <c r="M4377" s="2">
        <v>275</v>
      </c>
      <c r="N4377" s="2">
        <v>216</v>
      </c>
      <c r="O4377" s="2">
        <f>Ventas[[#This Row],[Cantidad]]*Ventas[[#This Row],[Costo unitario]]</f>
        <v>275</v>
      </c>
      <c r="P4377" s="2">
        <f>Ventas[[#This Row],[Cantidad]]*Ventas[[#This Row],[Precio unitario]]</f>
        <v>216</v>
      </c>
    </row>
    <row r="4378" spans="2:16" x14ac:dyDescent="0.3">
      <c r="B4378" s="1">
        <v>42419</v>
      </c>
      <c r="C4378">
        <v>2016</v>
      </c>
      <c r="D4378" t="s">
        <v>50</v>
      </c>
      <c r="E4378">
        <v>27</v>
      </c>
      <c r="F4378" t="s">
        <v>90</v>
      </c>
      <c r="G4378" t="s">
        <v>35</v>
      </c>
      <c r="H4378" t="s">
        <v>15</v>
      </c>
      <c r="I4378" s="16">
        <f>VLOOKUP(Ventas[[#This Row],[Estado]], Población[#All], 2, 0)</f>
        <v>1606000</v>
      </c>
      <c r="J4378" t="s">
        <v>61</v>
      </c>
      <c r="K4378" t="s">
        <v>64</v>
      </c>
      <c r="L4378">
        <v>3</v>
      </c>
      <c r="M4378" s="2">
        <v>0.67</v>
      </c>
      <c r="N4378" s="2">
        <v>1</v>
      </c>
      <c r="O4378" s="2">
        <f>Ventas[[#This Row],[Cantidad]]*Ventas[[#This Row],[Costo unitario]]</f>
        <v>2.0100000000000002</v>
      </c>
      <c r="P4378" s="2">
        <f>Ventas[[#This Row],[Cantidad]]*Ventas[[#This Row],[Precio unitario]]</f>
        <v>3</v>
      </c>
    </row>
    <row r="4379" spans="2:16" x14ac:dyDescent="0.3">
      <c r="B4379" s="1">
        <v>42449</v>
      </c>
      <c r="C4379">
        <v>2016</v>
      </c>
      <c r="D4379" t="s">
        <v>51</v>
      </c>
      <c r="E4379">
        <v>27</v>
      </c>
      <c r="F4379" t="s">
        <v>90</v>
      </c>
      <c r="G4379" t="s">
        <v>35</v>
      </c>
      <c r="H4379" t="s">
        <v>15</v>
      </c>
      <c r="I4379" s="16">
        <f>VLOOKUP(Ventas[[#This Row],[Estado]], Población[#All], 2, 0)</f>
        <v>1606000</v>
      </c>
      <c r="J4379" t="s">
        <v>61</v>
      </c>
      <c r="K4379" t="s">
        <v>64</v>
      </c>
      <c r="L4379">
        <v>3</v>
      </c>
      <c r="M4379" s="2">
        <v>260</v>
      </c>
      <c r="N4379" s="2">
        <v>314</v>
      </c>
      <c r="O4379" s="2">
        <f>Ventas[[#This Row],[Cantidad]]*Ventas[[#This Row],[Costo unitario]]</f>
        <v>780</v>
      </c>
      <c r="P4379" s="2">
        <f>Ventas[[#This Row],[Cantidad]]*Ventas[[#This Row],[Precio unitario]]</f>
        <v>942</v>
      </c>
    </row>
    <row r="4380" spans="2:16" x14ac:dyDescent="0.3">
      <c r="B4380" s="1">
        <v>42449</v>
      </c>
      <c r="C4380">
        <v>2016</v>
      </c>
      <c r="D4380" t="s">
        <v>51</v>
      </c>
      <c r="E4380">
        <v>27</v>
      </c>
      <c r="F4380" t="s">
        <v>90</v>
      </c>
      <c r="G4380" t="s">
        <v>35</v>
      </c>
      <c r="H4380" t="s">
        <v>15</v>
      </c>
      <c r="I4380" s="16">
        <f>VLOOKUP(Ventas[[#This Row],[Estado]], Población[#All], 2, 0)</f>
        <v>1606000</v>
      </c>
      <c r="J4380" t="s">
        <v>61</v>
      </c>
      <c r="K4380" t="s">
        <v>64</v>
      </c>
      <c r="L4380">
        <v>3</v>
      </c>
      <c r="M4380" s="2">
        <v>5.33</v>
      </c>
      <c r="N4380" s="2">
        <v>9</v>
      </c>
      <c r="O4380" s="2">
        <f>Ventas[[#This Row],[Cantidad]]*Ventas[[#This Row],[Costo unitario]]</f>
        <v>15.99</v>
      </c>
      <c r="P4380" s="2">
        <f>Ventas[[#This Row],[Cantidad]]*Ventas[[#This Row],[Precio unitario]]</f>
        <v>27</v>
      </c>
    </row>
    <row r="4381" spans="2:16" hidden="1" x14ac:dyDescent="0.3">
      <c r="B4381" s="1">
        <v>42358</v>
      </c>
      <c r="C4381">
        <v>2015</v>
      </c>
      <c r="D4381" t="s">
        <v>60</v>
      </c>
      <c r="E4381">
        <v>26</v>
      </c>
      <c r="F4381" t="s">
        <v>90</v>
      </c>
      <c r="G4381" t="s">
        <v>35</v>
      </c>
      <c r="H4381" t="s">
        <v>16</v>
      </c>
      <c r="I4381" s="16">
        <f>VLOOKUP(Ventas[[#This Row],[Estado]], Población[#All], 2, 0)</f>
        <v>2592000</v>
      </c>
      <c r="J4381" t="s">
        <v>62</v>
      </c>
      <c r="K4381" t="s">
        <v>29</v>
      </c>
      <c r="L4381">
        <v>1</v>
      </c>
      <c r="M4381" s="2">
        <v>1120</v>
      </c>
      <c r="N4381" s="2">
        <v>1466</v>
      </c>
      <c r="O4381" s="2">
        <f>Ventas[[#This Row],[Cantidad]]*Ventas[[#This Row],[Costo unitario]]</f>
        <v>1120</v>
      </c>
      <c r="P4381" s="2">
        <f>Ventas[[#This Row],[Cantidad]]*Ventas[[#This Row],[Precio unitario]]</f>
        <v>1466</v>
      </c>
    </row>
    <row r="4382" spans="2:16" hidden="1" x14ac:dyDescent="0.3">
      <c r="B4382" s="1">
        <v>42358</v>
      </c>
      <c r="C4382">
        <v>2015</v>
      </c>
      <c r="D4382" t="s">
        <v>60</v>
      </c>
      <c r="E4382">
        <v>26</v>
      </c>
      <c r="F4382" t="s">
        <v>90</v>
      </c>
      <c r="G4382" t="s">
        <v>35</v>
      </c>
      <c r="H4382" t="s">
        <v>16</v>
      </c>
      <c r="I4382" s="16">
        <f>VLOOKUP(Ventas[[#This Row],[Estado]], Población[#All], 2, 0)</f>
        <v>2592000</v>
      </c>
      <c r="J4382" t="s">
        <v>62</v>
      </c>
      <c r="K4382" t="s">
        <v>79</v>
      </c>
      <c r="L4382">
        <v>1</v>
      </c>
      <c r="M4382" s="2">
        <v>1905</v>
      </c>
      <c r="N4382" s="2">
        <v>1898</v>
      </c>
      <c r="O4382" s="2">
        <f>Ventas[[#This Row],[Cantidad]]*Ventas[[#This Row],[Costo unitario]]</f>
        <v>1905</v>
      </c>
      <c r="P4382" s="2">
        <f>Ventas[[#This Row],[Cantidad]]*Ventas[[#This Row],[Precio unitario]]</f>
        <v>1898</v>
      </c>
    </row>
    <row r="4383" spans="2:16" x14ac:dyDescent="0.3">
      <c r="B4383" s="1">
        <v>42465</v>
      </c>
      <c r="C4383">
        <v>2016</v>
      </c>
      <c r="D4383" t="s">
        <v>52</v>
      </c>
      <c r="E4383">
        <v>27</v>
      </c>
      <c r="F4383" t="s">
        <v>89</v>
      </c>
      <c r="G4383" t="s">
        <v>35</v>
      </c>
      <c r="H4383" t="s">
        <v>8</v>
      </c>
      <c r="I4383" s="16">
        <f>VLOOKUP(Ventas[[#This Row],[Estado]], Población[#All], 2, 0)</f>
        <v>1654000</v>
      </c>
      <c r="J4383" t="s">
        <v>61</v>
      </c>
      <c r="K4383" t="s">
        <v>78</v>
      </c>
      <c r="L4383">
        <v>3</v>
      </c>
      <c r="M4383" s="2">
        <v>46.67</v>
      </c>
      <c r="N4383" s="2">
        <v>50.333333000000003</v>
      </c>
      <c r="O4383" s="2">
        <f>Ventas[[#This Row],[Cantidad]]*Ventas[[#This Row],[Costo unitario]]</f>
        <v>140.01</v>
      </c>
      <c r="P4383" s="2">
        <f>Ventas[[#This Row],[Cantidad]]*Ventas[[#This Row],[Precio unitario]]</f>
        <v>150.999999</v>
      </c>
    </row>
    <row r="4384" spans="2:16" x14ac:dyDescent="0.3">
      <c r="B4384" s="1">
        <v>42465</v>
      </c>
      <c r="C4384">
        <v>2016</v>
      </c>
      <c r="D4384" t="s">
        <v>52</v>
      </c>
      <c r="E4384">
        <v>27</v>
      </c>
      <c r="F4384" t="s">
        <v>89</v>
      </c>
      <c r="G4384" t="s">
        <v>35</v>
      </c>
      <c r="H4384" t="s">
        <v>8</v>
      </c>
      <c r="I4384" s="16">
        <f>VLOOKUP(Ventas[[#This Row],[Estado]], Población[#All], 2, 0)</f>
        <v>1654000</v>
      </c>
      <c r="J4384" t="s">
        <v>61</v>
      </c>
      <c r="K4384" t="s">
        <v>78</v>
      </c>
      <c r="L4384">
        <v>2</v>
      </c>
      <c r="M4384" s="2">
        <v>135</v>
      </c>
      <c r="N4384" s="2">
        <v>229.5</v>
      </c>
      <c r="O4384" s="2">
        <f>Ventas[[#This Row],[Cantidad]]*Ventas[[#This Row],[Costo unitario]]</f>
        <v>270</v>
      </c>
      <c r="P4384" s="2">
        <f>Ventas[[#This Row],[Cantidad]]*Ventas[[#This Row],[Precio unitario]]</f>
        <v>459</v>
      </c>
    </row>
    <row r="4385" spans="2:16" x14ac:dyDescent="0.3">
      <c r="B4385" s="1">
        <v>42465</v>
      </c>
      <c r="C4385">
        <v>2016</v>
      </c>
      <c r="D4385" t="s">
        <v>52</v>
      </c>
      <c r="E4385">
        <v>27</v>
      </c>
      <c r="F4385" t="s">
        <v>89</v>
      </c>
      <c r="G4385" t="s">
        <v>35</v>
      </c>
      <c r="H4385" t="s">
        <v>8</v>
      </c>
      <c r="I4385" s="16">
        <f>VLOOKUP(Ventas[[#This Row],[Estado]], Población[#All], 2, 0)</f>
        <v>1654000</v>
      </c>
      <c r="J4385" t="s">
        <v>62</v>
      </c>
      <c r="K4385" t="s">
        <v>70</v>
      </c>
      <c r="L4385">
        <v>2</v>
      </c>
      <c r="M4385" s="2">
        <v>108</v>
      </c>
      <c r="N4385" s="2">
        <v>126</v>
      </c>
      <c r="O4385" s="2">
        <f>Ventas[[#This Row],[Cantidad]]*Ventas[[#This Row],[Costo unitario]]</f>
        <v>216</v>
      </c>
      <c r="P4385" s="2">
        <f>Ventas[[#This Row],[Cantidad]]*Ventas[[#This Row],[Precio unitario]]</f>
        <v>252</v>
      </c>
    </row>
    <row r="4386" spans="2:16" hidden="1" x14ac:dyDescent="0.3">
      <c r="B4386" s="1">
        <v>42352</v>
      </c>
      <c r="C4386">
        <v>2015</v>
      </c>
      <c r="D4386" t="s">
        <v>60</v>
      </c>
      <c r="E4386">
        <v>27</v>
      </c>
      <c r="F4386" t="s">
        <v>89</v>
      </c>
      <c r="G4386" t="s">
        <v>35</v>
      </c>
      <c r="H4386" t="s">
        <v>8</v>
      </c>
      <c r="I4386" s="16">
        <f>VLOOKUP(Ventas[[#This Row],[Estado]], Población[#All], 2, 0)</f>
        <v>1654000</v>
      </c>
      <c r="J4386" t="s">
        <v>61</v>
      </c>
      <c r="K4386" t="s">
        <v>78</v>
      </c>
      <c r="L4386">
        <v>1</v>
      </c>
      <c r="M4386" s="2">
        <v>90</v>
      </c>
      <c r="N4386" s="2">
        <v>121</v>
      </c>
      <c r="O4386" s="2">
        <f>Ventas[[#This Row],[Cantidad]]*Ventas[[#This Row],[Costo unitario]]</f>
        <v>90</v>
      </c>
      <c r="P4386" s="2">
        <f>Ventas[[#This Row],[Cantidad]]*Ventas[[#This Row],[Precio unitario]]</f>
        <v>121</v>
      </c>
    </row>
    <row r="4387" spans="2:16" hidden="1" x14ac:dyDescent="0.3">
      <c r="B4387" s="1">
        <v>42352</v>
      </c>
      <c r="C4387">
        <v>2015</v>
      </c>
      <c r="D4387" t="s">
        <v>60</v>
      </c>
      <c r="E4387">
        <v>27</v>
      </c>
      <c r="F4387" t="s">
        <v>89</v>
      </c>
      <c r="G4387" t="s">
        <v>35</v>
      </c>
      <c r="H4387" t="s">
        <v>8</v>
      </c>
      <c r="I4387" s="16">
        <f>VLOOKUP(Ventas[[#This Row],[Estado]], Población[#All], 2, 0)</f>
        <v>1654000</v>
      </c>
      <c r="J4387" t="s">
        <v>61</v>
      </c>
      <c r="K4387" t="s">
        <v>78</v>
      </c>
      <c r="L4387">
        <v>1</v>
      </c>
      <c r="M4387" s="2">
        <v>95</v>
      </c>
      <c r="N4387" s="2">
        <v>121</v>
      </c>
      <c r="O4387" s="2">
        <f>Ventas[[#This Row],[Cantidad]]*Ventas[[#This Row],[Costo unitario]]</f>
        <v>95</v>
      </c>
      <c r="P4387" s="2">
        <f>Ventas[[#This Row],[Cantidad]]*Ventas[[#This Row],[Precio unitario]]</f>
        <v>121</v>
      </c>
    </row>
    <row r="4388" spans="2:16" x14ac:dyDescent="0.3">
      <c r="B4388" s="1">
        <v>42464</v>
      </c>
      <c r="C4388">
        <v>2016</v>
      </c>
      <c r="D4388" t="s">
        <v>52</v>
      </c>
      <c r="E4388">
        <v>23</v>
      </c>
      <c r="F4388" t="s">
        <v>89</v>
      </c>
      <c r="G4388" t="s">
        <v>34</v>
      </c>
      <c r="H4388" t="s">
        <v>0</v>
      </c>
      <c r="I4388" s="16">
        <f>VLOOKUP(Ventas[[#This Row],[Estado]], Población[#All], 2, 0)</f>
        <v>712816</v>
      </c>
      <c r="J4388" t="s">
        <v>62</v>
      </c>
      <c r="K4388" t="s">
        <v>70</v>
      </c>
      <c r="L4388">
        <v>2</v>
      </c>
      <c r="M4388" s="2">
        <v>50</v>
      </c>
      <c r="N4388" s="2">
        <v>60.5</v>
      </c>
      <c r="O4388" s="2">
        <f>Ventas[[#This Row],[Cantidad]]*Ventas[[#This Row],[Costo unitario]]</f>
        <v>100</v>
      </c>
      <c r="P4388" s="2">
        <f>Ventas[[#This Row],[Cantidad]]*Ventas[[#This Row],[Precio unitario]]</f>
        <v>121</v>
      </c>
    </row>
    <row r="4389" spans="2:16" x14ac:dyDescent="0.3">
      <c r="B4389" s="1">
        <v>42466</v>
      </c>
      <c r="C4389">
        <v>2016</v>
      </c>
      <c r="D4389" t="s">
        <v>52</v>
      </c>
      <c r="E4389">
        <v>23</v>
      </c>
      <c r="F4389" t="s">
        <v>89</v>
      </c>
      <c r="G4389" t="s">
        <v>34</v>
      </c>
      <c r="H4389" t="s">
        <v>0</v>
      </c>
      <c r="I4389" s="16">
        <f>VLOOKUP(Ventas[[#This Row],[Estado]], Población[#All], 2, 0)</f>
        <v>712816</v>
      </c>
      <c r="J4389" t="s">
        <v>61</v>
      </c>
      <c r="K4389" t="s">
        <v>71</v>
      </c>
      <c r="L4389">
        <v>3</v>
      </c>
      <c r="M4389" s="2">
        <v>22</v>
      </c>
      <c r="N4389" s="2">
        <v>25</v>
      </c>
      <c r="O4389" s="2">
        <f>Ventas[[#This Row],[Cantidad]]*Ventas[[#This Row],[Costo unitario]]</f>
        <v>66</v>
      </c>
      <c r="P4389" s="2">
        <f>Ventas[[#This Row],[Cantidad]]*Ventas[[#This Row],[Precio unitario]]</f>
        <v>75</v>
      </c>
    </row>
    <row r="4390" spans="2:16" x14ac:dyDescent="0.3">
      <c r="B4390" s="1">
        <v>42532</v>
      </c>
      <c r="C4390">
        <v>2016</v>
      </c>
      <c r="D4390" t="s">
        <v>54</v>
      </c>
      <c r="E4390">
        <v>23</v>
      </c>
      <c r="F4390" t="s">
        <v>89</v>
      </c>
      <c r="G4390" t="s">
        <v>34</v>
      </c>
      <c r="H4390" t="s">
        <v>0</v>
      </c>
      <c r="I4390" s="16">
        <f>VLOOKUP(Ventas[[#This Row],[Estado]], Población[#All], 2, 0)</f>
        <v>712816</v>
      </c>
      <c r="J4390" t="s">
        <v>61</v>
      </c>
      <c r="K4390" t="s">
        <v>71</v>
      </c>
      <c r="L4390">
        <v>2</v>
      </c>
      <c r="M4390" s="2">
        <v>33</v>
      </c>
      <c r="N4390" s="2">
        <v>40.5</v>
      </c>
      <c r="O4390" s="2">
        <f>Ventas[[#This Row],[Cantidad]]*Ventas[[#This Row],[Costo unitario]]</f>
        <v>66</v>
      </c>
      <c r="P4390" s="2">
        <f>Ventas[[#This Row],[Cantidad]]*Ventas[[#This Row],[Precio unitario]]</f>
        <v>81</v>
      </c>
    </row>
    <row r="4391" spans="2:16" hidden="1" x14ac:dyDescent="0.3">
      <c r="B4391" s="1">
        <v>42282</v>
      </c>
      <c r="C4391">
        <v>2015</v>
      </c>
      <c r="D4391" t="s">
        <v>58</v>
      </c>
      <c r="E4391">
        <v>23</v>
      </c>
      <c r="F4391" t="s">
        <v>89</v>
      </c>
      <c r="G4391" t="s">
        <v>34</v>
      </c>
      <c r="H4391" t="s">
        <v>0</v>
      </c>
      <c r="I4391" s="16">
        <f>VLOOKUP(Ventas[[#This Row],[Estado]], Población[#All], 2, 0)</f>
        <v>712816</v>
      </c>
      <c r="J4391" t="s">
        <v>62</v>
      </c>
      <c r="K4391" t="s">
        <v>70</v>
      </c>
      <c r="L4391">
        <v>2</v>
      </c>
      <c r="M4391" s="2">
        <v>225</v>
      </c>
      <c r="N4391" s="2">
        <v>211</v>
      </c>
      <c r="O4391" s="2">
        <f>Ventas[[#This Row],[Cantidad]]*Ventas[[#This Row],[Costo unitario]]</f>
        <v>450</v>
      </c>
      <c r="P4391" s="2">
        <f>Ventas[[#This Row],[Cantidad]]*Ventas[[#This Row],[Precio unitario]]</f>
        <v>422</v>
      </c>
    </row>
    <row r="4392" spans="2:16" hidden="1" x14ac:dyDescent="0.3">
      <c r="B4392" s="1">
        <v>42308</v>
      </c>
      <c r="C4392">
        <v>2015</v>
      </c>
      <c r="D4392" t="s">
        <v>58</v>
      </c>
      <c r="E4392">
        <v>23</v>
      </c>
      <c r="F4392" t="s">
        <v>89</v>
      </c>
      <c r="G4392" t="s">
        <v>34</v>
      </c>
      <c r="H4392" t="s">
        <v>0</v>
      </c>
      <c r="I4392" s="16">
        <f>VLOOKUP(Ventas[[#This Row],[Estado]], Población[#All], 2, 0)</f>
        <v>712816</v>
      </c>
      <c r="J4392" t="s">
        <v>62</v>
      </c>
      <c r="K4392" t="s">
        <v>70</v>
      </c>
      <c r="L4392">
        <v>1</v>
      </c>
      <c r="M4392" s="2">
        <v>918</v>
      </c>
      <c r="N4392" s="2">
        <v>961</v>
      </c>
      <c r="O4392" s="2">
        <f>Ventas[[#This Row],[Cantidad]]*Ventas[[#This Row],[Costo unitario]]</f>
        <v>918</v>
      </c>
      <c r="P4392" s="2">
        <f>Ventas[[#This Row],[Cantidad]]*Ventas[[#This Row],[Precio unitario]]</f>
        <v>961</v>
      </c>
    </row>
    <row r="4393" spans="2:16" hidden="1" x14ac:dyDescent="0.3">
      <c r="B4393" s="1">
        <v>42335</v>
      </c>
      <c r="C4393">
        <v>2015</v>
      </c>
      <c r="D4393" t="s">
        <v>59</v>
      </c>
      <c r="E4393">
        <v>67</v>
      </c>
      <c r="F4393" t="s">
        <v>89</v>
      </c>
      <c r="G4393" t="s">
        <v>34</v>
      </c>
      <c r="H4393" t="s">
        <v>0</v>
      </c>
      <c r="I4393" s="16">
        <f>VLOOKUP(Ventas[[#This Row],[Estado]], Población[#All], 2, 0)</f>
        <v>712816</v>
      </c>
      <c r="J4393" t="s">
        <v>61</v>
      </c>
      <c r="K4393" t="s">
        <v>64</v>
      </c>
      <c r="L4393">
        <v>1</v>
      </c>
      <c r="M4393" s="2">
        <v>115</v>
      </c>
      <c r="N4393" s="2">
        <v>115</v>
      </c>
      <c r="O4393" s="2">
        <f>Ventas[[#This Row],[Cantidad]]*Ventas[[#This Row],[Costo unitario]]</f>
        <v>115</v>
      </c>
      <c r="P4393" s="2">
        <f>Ventas[[#This Row],[Cantidad]]*Ventas[[#This Row],[Precio unitario]]</f>
        <v>115</v>
      </c>
    </row>
    <row r="4394" spans="2:16" hidden="1" x14ac:dyDescent="0.3">
      <c r="B4394" s="1">
        <v>42335</v>
      </c>
      <c r="C4394">
        <v>2015</v>
      </c>
      <c r="D4394" t="s">
        <v>59</v>
      </c>
      <c r="E4394">
        <v>67</v>
      </c>
      <c r="F4394" t="s">
        <v>89</v>
      </c>
      <c r="G4394" t="s">
        <v>34</v>
      </c>
      <c r="H4394" t="s">
        <v>0</v>
      </c>
      <c r="I4394" s="16">
        <f>VLOOKUP(Ventas[[#This Row],[Estado]], Población[#All], 2, 0)</f>
        <v>712816</v>
      </c>
      <c r="J4394" t="s">
        <v>61</v>
      </c>
      <c r="K4394" t="s">
        <v>64</v>
      </c>
      <c r="L4394">
        <v>3</v>
      </c>
      <c r="M4394" s="2">
        <v>350</v>
      </c>
      <c r="N4394" s="2">
        <v>392</v>
      </c>
      <c r="O4394" s="2">
        <f>Ventas[[#This Row],[Cantidad]]*Ventas[[#This Row],[Costo unitario]]</f>
        <v>1050</v>
      </c>
      <c r="P4394" s="2">
        <f>Ventas[[#This Row],[Cantidad]]*Ventas[[#This Row],[Precio unitario]]</f>
        <v>1176</v>
      </c>
    </row>
    <row r="4395" spans="2:16" hidden="1" x14ac:dyDescent="0.3">
      <c r="B4395" s="1">
        <v>42335</v>
      </c>
      <c r="C4395">
        <v>2015</v>
      </c>
      <c r="D4395" t="s">
        <v>59</v>
      </c>
      <c r="E4395">
        <v>67</v>
      </c>
      <c r="F4395" t="s">
        <v>89</v>
      </c>
      <c r="G4395" t="s">
        <v>34</v>
      </c>
      <c r="H4395" t="s">
        <v>0</v>
      </c>
      <c r="I4395" s="16">
        <f>VLOOKUP(Ventas[[#This Row],[Estado]], Población[#All], 2, 0)</f>
        <v>712816</v>
      </c>
      <c r="J4395" t="s">
        <v>61</v>
      </c>
      <c r="K4395" t="s">
        <v>66</v>
      </c>
      <c r="L4395">
        <v>1</v>
      </c>
      <c r="M4395" s="2">
        <v>315</v>
      </c>
      <c r="N4395" s="2">
        <v>355</v>
      </c>
      <c r="O4395" s="2">
        <f>Ventas[[#This Row],[Cantidad]]*Ventas[[#This Row],[Costo unitario]]</f>
        <v>315</v>
      </c>
      <c r="P4395" s="2">
        <f>Ventas[[#This Row],[Cantidad]]*Ventas[[#This Row],[Precio unitario]]</f>
        <v>355</v>
      </c>
    </row>
    <row r="4396" spans="2:16" x14ac:dyDescent="0.3">
      <c r="B4396" s="1">
        <v>42427</v>
      </c>
      <c r="C4396">
        <v>2016</v>
      </c>
      <c r="D4396" t="s">
        <v>50</v>
      </c>
      <c r="E4396">
        <v>42</v>
      </c>
      <c r="F4396" t="s">
        <v>89</v>
      </c>
      <c r="G4396" t="s">
        <v>34</v>
      </c>
      <c r="H4396" t="s">
        <v>1</v>
      </c>
      <c r="I4396" s="16">
        <f>VLOOKUP(Ventas[[#This Row],[Estado]], Población[#All], 2, 0)</f>
        <v>39240000</v>
      </c>
      <c r="J4396" t="s">
        <v>61</v>
      </c>
      <c r="K4396" t="s">
        <v>69</v>
      </c>
      <c r="L4396">
        <v>2</v>
      </c>
      <c r="M4396" s="2">
        <v>632.5</v>
      </c>
      <c r="N4396" s="2">
        <v>713.5</v>
      </c>
      <c r="O4396" s="2">
        <f>Ventas[[#This Row],[Cantidad]]*Ventas[[#This Row],[Costo unitario]]</f>
        <v>1265</v>
      </c>
      <c r="P4396" s="2">
        <f>Ventas[[#This Row],[Cantidad]]*Ventas[[#This Row],[Precio unitario]]</f>
        <v>1427</v>
      </c>
    </row>
    <row r="4397" spans="2:16" x14ac:dyDescent="0.3">
      <c r="B4397" s="1">
        <v>42438</v>
      </c>
      <c r="C4397">
        <v>2016</v>
      </c>
      <c r="D4397" t="s">
        <v>51</v>
      </c>
      <c r="E4397">
        <v>42</v>
      </c>
      <c r="F4397" t="s">
        <v>89</v>
      </c>
      <c r="G4397" t="s">
        <v>34</v>
      </c>
      <c r="H4397" t="s">
        <v>1</v>
      </c>
      <c r="I4397" s="16">
        <f>VLOOKUP(Ventas[[#This Row],[Estado]], Población[#All], 2, 0)</f>
        <v>39240000</v>
      </c>
      <c r="J4397" t="s">
        <v>61</v>
      </c>
      <c r="K4397" t="s">
        <v>69</v>
      </c>
      <c r="L4397">
        <v>3</v>
      </c>
      <c r="M4397" s="2">
        <v>403.33</v>
      </c>
      <c r="N4397" s="2">
        <v>550.66666699999996</v>
      </c>
      <c r="O4397" s="2">
        <f>Ventas[[#This Row],[Cantidad]]*Ventas[[#This Row],[Costo unitario]]</f>
        <v>1209.99</v>
      </c>
      <c r="P4397" s="2">
        <f>Ventas[[#This Row],[Cantidad]]*Ventas[[#This Row],[Precio unitario]]</f>
        <v>1652.0000009999999</v>
      </c>
    </row>
    <row r="4398" spans="2:16" hidden="1" x14ac:dyDescent="0.3">
      <c r="B4398" s="1">
        <v>42237</v>
      </c>
      <c r="C4398">
        <v>2015</v>
      </c>
      <c r="D4398" t="s">
        <v>56</v>
      </c>
      <c r="E4398">
        <v>42</v>
      </c>
      <c r="F4398" t="s">
        <v>89</v>
      </c>
      <c r="G4398" t="s">
        <v>34</v>
      </c>
      <c r="H4398" t="s">
        <v>1</v>
      </c>
      <c r="I4398" s="16">
        <f>VLOOKUP(Ventas[[#This Row],[Estado]], Población[#All], 2, 0)</f>
        <v>39240000</v>
      </c>
      <c r="J4398" t="s">
        <v>61</v>
      </c>
      <c r="K4398" t="s">
        <v>69</v>
      </c>
      <c r="L4398">
        <v>3</v>
      </c>
      <c r="M4398" s="2">
        <v>36.67</v>
      </c>
      <c r="N4398" s="2">
        <v>46</v>
      </c>
      <c r="O4398" s="2">
        <f>Ventas[[#This Row],[Cantidad]]*Ventas[[#This Row],[Costo unitario]]</f>
        <v>110.01</v>
      </c>
      <c r="P4398" s="2">
        <f>Ventas[[#This Row],[Cantidad]]*Ventas[[#This Row],[Precio unitario]]</f>
        <v>138</v>
      </c>
    </row>
    <row r="4399" spans="2:16" x14ac:dyDescent="0.3">
      <c r="B4399" s="1">
        <v>42378</v>
      </c>
      <c r="C4399">
        <v>2016</v>
      </c>
      <c r="D4399" t="s">
        <v>49</v>
      </c>
      <c r="E4399">
        <v>41</v>
      </c>
      <c r="F4399" t="s">
        <v>90</v>
      </c>
      <c r="G4399" t="s">
        <v>34</v>
      </c>
      <c r="H4399" t="s">
        <v>0</v>
      </c>
      <c r="I4399" s="16">
        <f>VLOOKUP(Ventas[[#This Row],[Estado]], Población[#All], 2, 0)</f>
        <v>712816</v>
      </c>
      <c r="J4399" t="s">
        <v>61</v>
      </c>
      <c r="K4399" t="s">
        <v>71</v>
      </c>
      <c r="L4399">
        <v>1</v>
      </c>
      <c r="M4399" s="2">
        <v>484</v>
      </c>
      <c r="N4399" s="2">
        <v>654</v>
      </c>
      <c r="O4399" s="2">
        <f>Ventas[[#This Row],[Cantidad]]*Ventas[[#This Row],[Costo unitario]]</f>
        <v>484</v>
      </c>
      <c r="P4399" s="2">
        <f>Ventas[[#This Row],[Cantidad]]*Ventas[[#This Row],[Precio unitario]]</f>
        <v>654</v>
      </c>
    </row>
    <row r="4400" spans="2:16" x14ac:dyDescent="0.3">
      <c r="B4400" s="1">
        <v>42393</v>
      </c>
      <c r="C4400">
        <v>2016</v>
      </c>
      <c r="D4400" t="s">
        <v>49</v>
      </c>
      <c r="E4400">
        <v>41</v>
      </c>
      <c r="F4400" t="s">
        <v>90</v>
      </c>
      <c r="G4400" t="s">
        <v>34</v>
      </c>
      <c r="H4400" t="s">
        <v>0</v>
      </c>
      <c r="I4400" s="16">
        <f>VLOOKUP(Ventas[[#This Row],[Estado]], Población[#All], 2, 0)</f>
        <v>712816</v>
      </c>
      <c r="J4400" t="s">
        <v>62</v>
      </c>
      <c r="K4400" t="s">
        <v>70</v>
      </c>
      <c r="L4400">
        <v>1</v>
      </c>
      <c r="M4400" s="2">
        <v>1200</v>
      </c>
      <c r="N4400" s="2">
        <v>1468</v>
      </c>
      <c r="O4400" s="2">
        <f>Ventas[[#This Row],[Cantidad]]*Ventas[[#This Row],[Costo unitario]]</f>
        <v>1200</v>
      </c>
      <c r="P4400" s="2">
        <f>Ventas[[#This Row],[Cantidad]]*Ventas[[#This Row],[Precio unitario]]</f>
        <v>1468</v>
      </c>
    </row>
    <row r="4401" spans="2:16" x14ac:dyDescent="0.3">
      <c r="B4401" s="1">
        <v>42394</v>
      </c>
      <c r="C4401">
        <v>2016</v>
      </c>
      <c r="D4401" t="s">
        <v>49</v>
      </c>
      <c r="E4401">
        <v>41</v>
      </c>
      <c r="F4401" t="s">
        <v>90</v>
      </c>
      <c r="G4401" t="s">
        <v>34</v>
      </c>
      <c r="H4401" t="s">
        <v>0</v>
      </c>
      <c r="I4401" s="16">
        <f>VLOOKUP(Ventas[[#This Row],[Estado]], Población[#All], 2, 0)</f>
        <v>712816</v>
      </c>
      <c r="J4401" t="s">
        <v>61</v>
      </c>
      <c r="K4401" t="s">
        <v>71</v>
      </c>
      <c r="L4401">
        <v>3</v>
      </c>
      <c r="M4401" s="2">
        <v>51.33</v>
      </c>
      <c r="N4401" s="2">
        <v>64</v>
      </c>
      <c r="O4401" s="2">
        <f>Ventas[[#This Row],[Cantidad]]*Ventas[[#This Row],[Costo unitario]]</f>
        <v>153.99</v>
      </c>
      <c r="P4401" s="2">
        <f>Ventas[[#This Row],[Cantidad]]*Ventas[[#This Row],[Precio unitario]]</f>
        <v>192</v>
      </c>
    </row>
    <row r="4402" spans="2:16" x14ac:dyDescent="0.3">
      <c r="B4402" s="1">
        <v>42394</v>
      </c>
      <c r="C4402">
        <v>2016</v>
      </c>
      <c r="D4402" t="s">
        <v>49</v>
      </c>
      <c r="E4402">
        <v>41</v>
      </c>
      <c r="F4402" t="s">
        <v>90</v>
      </c>
      <c r="G4402" t="s">
        <v>34</v>
      </c>
      <c r="H4402" t="s">
        <v>0</v>
      </c>
      <c r="I4402" s="16">
        <f>VLOOKUP(Ventas[[#This Row],[Estado]], Población[#All], 2, 0)</f>
        <v>712816</v>
      </c>
      <c r="J4402" t="s">
        <v>62</v>
      </c>
      <c r="K4402" t="s">
        <v>70</v>
      </c>
      <c r="L4402">
        <v>2</v>
      </c>
      <c r="M4402" s="2">
        <v>25</v>
      </c>
      <c r="N4402" s="2">
        <v>27</v>
      </c>
      <c r="O4402" s="2">
        <f>Ventas[[#This Row],[Cantidad]]*Ventas[[#This Row],[Costo unitario]]</f>
        <v>50</v>
      </c>
      <c r="P4402" s="2">
        <f>Ventas[[#This Row],[Cantidad]]*Ventas[[#This Row],[Precio unitario]]</f>
        <v>54</v>
      </c>
    </row>
    <row r="4403" spans="2:16" x14ac:dyDescent="0.3">
      <c r="B4403" s="1">
        <v>42396</v>
      </c>
      <c r="C4403">
        <v>2016</v>
      </c>
      <c r="D4403" t="s">
        <v>49</v>
      </c>
      <c r="E4403">
        <v>41</v>
      </c>
      <c r="F4403" t="s">
        <v>90</v>
      </c>
      <c r="G4403" t="s">
        <v>34</v>
      </c>
      <c r="H4403" t="s">
        <v>0</v>
      </c>
      <c r="I4403" s="16">
        <f>VLOOKUP(Ventas[[#This Row],[Estado]], Población[#All], 2, 0)</f>
        <v>712816</v>
      </c>
      <c r="J4403" t="s">
        <v>62</v>
      </c>
      <c r="K4403" t="s">
        <v>70</v>
      </c>
      <c r="L4403">
        <v>3</v>
      </c>
      <c r="M4403" s="2">
        <v>18</v>
      </c>
      <c r="N4403" s="2">
        <v>21.666667</v>
      </c>
      <c r="O4403" s="2">
        <f>Ventas[[#This Row],[Cantidad]]*Ventas[[#This Row],[Costo unitario]]</f>
        <v>54</v>
      </c>
      <c r="P4403" s="2">
        <f>Ventas[[#This Row],[Cantidad]]*Ventas[[#This Row],[Precio unitario]]</f>
        <v>65.000000999999997</v>
      </c>
    </row>
    <row r="4404" spans="2:16" x14ac:dyDescent="0.3">
      <c r="B4404" s="1">
        <v>42402</v>
      </c>
      <c r="C4404">
        <v>2016</v>
      </c>
      <c r="D4404" t="s">
        <v>50</v>
      </c>
      <c r="E4404">
        <v>41</v>
      </c>
      <c r="F4404" t="s">
        <v>90</v>
      </c>
      <c r="G4404" t="s">
        <v>34</v>
      </c>
      <c r="H4404" t="s">
        <v>0</v>
      </c>
      <c r="I4404" s="16">
        <f>VLOOKUP(Ventas[[#This Row],[Estado]], Población[#All], 2, 0)</f>
        <v>712816</v>
      </c>
      <c r="J4404" t="s">
        <v>61</v>
      </c>
      <c r="K4404" t="s">
        <v>71</v>
      </c>
      <c r="L4404">
        <v>1</v>
      </c>
      <c r="M4404" s="2">
        <v>374</v>
      </c>
      <c r="N4404" s="2">
        <v>488</v>
      </c>
      <c r="O4404" s="2">
        <f>Ventas[[#This Row],[Cantidad]]*Ventas[[#This Row],[Costo unitario]]</f>
        <v>374</v>
      </c>
      <c r="P4404" s="2">
        <f>Ventas[[#This Row],[Cantidad]]*Ventas[[#This Row],[Precio unitario]]</f>
        <v>488</v>
      </c>
    </row>
    <row r="4405" spans="2:16" x14ac:dyDescent="0.3">
      <c r="B4405" s="1">
        <v>42402</v>
      </c>
      <c r="C4405">
        <v>2016</v>
      </c>
      <c r="D4405" t="s">
        <v>50</v>
      </c>
      <c r="E4405">
        <v>41</v>
      </c>
      <c r="F4405" t="s">
        <v>90</v>
      </c>
      <c r="G4405" t="s">
        <v>34</v>
      </c>
      <c r="H4405" t="s">
        <v>0</v>
      </c>
      <c r="I4405" s="16">
        <f>VLOOKUP(Ventas[[#This Row],[Estado]], Población[#All], 2, 0)</f>
        <v>712816</v>
      </c>
      <c r="J4405" t="s">
        <v>62</v>
      </c>
      <c r="K4405" t="s">
        <v>70</v>
      </c>
      <c r="L4405">
        <v>2</v>
      </c>
      <c r="M4405" s="2">
        <v>729</v>
      </c>
      <c r="N4405" s="2">
        <v>1023.5</v>
      </c>
      <c r="O4405" s="2">
        <f>Ventas[[#This Row],[Cantidad]]*Ventas[[#This Row],[Costo unitario]]</f>
        <v>1458</v>
      </c>
      <c r="P4405" s="2">
        <f>Ventas[[#This Row],[Cantidad]]*Ventas[[#This Row],[Precio unitario]]</f>
        <v>2047</v>
      </c>
    </row>
    <row r="4406" spans="2:16" x14ac:dyDescent="0.3">
      <c r="B4406" s="1">
        <v>42423</v>
      </c>
      <c r="C4406">
        <v>2016</v>
      </c>
      <c r="D4406" t="s">
        <v>50</v>
      </c>
      <c r="E4406">
        <v>41</v>
      </c>
      <c r="F4406" t="s">
        <v>90</v>
      </c>
      <c r="G4406" t="s">
        <v>34</v>
      </c>
      <c r="H4406" t="s">
        <v>0</v>
      </c>
      <c r="I4406" s="16">
        <f>VLOOKUP(Ventas[[#This Row],[Estado]], Población[#All], 2, 0)</f>
        <v>712816</v>
      </c>
      <c r="J4406" t="s">
        <v>61</v>
      </c>
      <c r="K4406" t="s">
        <v>71</v>
      </c>
      <c r="L4406">
        <v>2</v>
      </c>
      <c r="M4406" s="2">
        <v>253</v>
      </c>
      <c r="N4406" s="2">
        <v>321</v>
      </c>
      <c r="O4406" s="2">
        <f>Ventas[[#This Row],[Cantidad]]*Ventas[[#This Row],[Costo unitario]]</f>
        <v>506</v>
      </c>
      <c r="P4406" s="2">
        <f>Ventas[[#This Row],[Cantidad]]*Ventas[[#This Row],[Precio unitario]]</f>
        <v>642</v>
      </c>
    </row>
    <row r="4407" spans="2:16" x14ac:dyDescent="0.3">
      <c r="B4407" s="1">
        <v>42423</v>
      </c>
      <c r="C4407">
        <v>2016</v>
      </c>
      <c r="D4407" t="s">
        <v>50</v>
      </c>
      <c r="E4407">
        <v>41</v>
      </c>
      <c r="F4407" t="s">
        <v>90</v>
      </c>
      <c r="G4407" t="s">
        <v>34</v>
      </c>
      <c r="H4407" t="s">
        <v>0</v>
      </c>
      <c r="I4407" s="16">
        <f>VLOOKUP(Ventas[[#This Row],[Estado]], Población[#All], 2, 0)</f>
        <v>712816</v>
      </c>
      <c r="J4407" t="s">
        <v>62</v>
      </c>
      <c r="K4407" t="s">
        <v>70</v>
      </c>
      <c r="L4407">
        <v>2</v>
      </c>
      <c r="M4407" s="2">
        <v>125</v>
      </c>
      <c r="N4407" s="2">
        <v>149</v>
      </c>
      <c r="O4407" s="2">
        <f>Ventas[[#This Row],[Cantidad]]*Ventas[[#This Row],[Costo unitario]]</f>
        <v>250</v>
      </c>
      <c r="P4407" s="2">
        <f>Ventas[[#This Row],[Cantidad]]*Ventas[[#This Row],[Precio unitario]]</f>
        <v>298</v>
      </c>
    </row>
    <row r="4408" spans="2:16" x14ac:dyDescent="0.3">
      <c r="B4408" s="1">
        <v>42425</v>
      </c>
      <c r="C4408">
        <v>2016</v>
      </c>
      <c r="D4408" t="s">
        <v>50</v>
      </c>
      <c r="E4408">
        <v>41</v>
      </c>
      <c r="F4408" t="s">
        <v>90</v>
      </c>
      <c r="G4408" t="s">
        <v>34</v>
      </c>
      <c r="H4408" t="s">
        <v>0</v>
      </c>
      <c r="I4408" s="16">
        <f>VLOOKUP(Ventas[[#This Row],[Estado]], Población[#All], 2, 0)</f>
        <v>712816</v>
      </c>
      <c r="J4408" t="s">
        <v>61</v>
      </c>
      <c r="K4408" t="s">
        <v>71</v>
      </c>
      <c r="L4408">
        <v>3</v>
      </c>
      <c r="M4408" s="2">
        <v>132</v>
      </c>
      <c r="N4408" s="2">
        <v>165.66666699999999</v>
      </c>
      <c r="O4408" s="2">
        <f>Ventas[[#This Row],[Cantidad]]*Ventas[[#This Row],[Costo unitario]]</f>
        <v>396</v>
      </c>
      <c r="P4408" s="2">
        <f>Ventas[[#This Row],[Cantidad]]*Ventas[[#This Row],[Precio unitario]]</f>
        <v>497.000001</v>
      </c>
    </row>
    <row r="4409" spans="2:16" x14ac:dyDescent="0.3">
      <c r="B4409" s="1">
        <v>42425</v>
      </c>
      <c r="C4409">
        <v>2016</v>
      </c>
      <c r="D4409" t="s">
        <v>50</v>
      </c>
      <c r="E4409">
        <v>41</v>
      </c>
      <c r="F4409" t="s">
        <v>90</v>
      </c>
      <c r="G4409" t="s">
        <v>34</v>
      </c>
      <c r="H4409" t="s">
        <v>0</v>
      </c>
      <c r="I4409" s="16">
        <f>VLOOKUP(Ventas[[#This Row],[Estado]], Población[#All], 2, 0)</f>
        <v>712816</v>
      </c>
      <c r="J4409" t="s">
        <v>62</v>
      </c>
      <c r="K4409" t="s">
        <v>70</v>
      </c>
      <c r="L4409">
        <v>2</v>
      </c>
      <c r="M4409" s="2">
        <v>325</v>
      </c>
      <c r="N4409" s="2">
        <v>429.5</v>
      </c>
      <c r="O4409" s="2">
        <f>Ventas[[#This Row],[Cantidad]]*Ventas[[#This Row],[Costo unitario]]</f>
        <v>650</v>
      </c>
      <c r="P4409" s="2">
        <f>Ventas[[#This Row],[Cantidad]]*Ventas[[#This Row],[Precio unitario]]</f>
        <v>859</v>
      </c>
    </row>
    <row r="4410" spans="2:16" x14ac:dyDescent="0.3">
      <c r="B4410" s="1">
        <v>42441</v>
      </c>
      <c r="C4410">
        <v>2016</v>
      </c>
      <c r="D4410" t="s">
        <v>51</v>
      </c>
      <c r="E4410">
        <v>41</v>
      </c>
      <c r="F4410" t="s">
        <v>90</v>
      </c>
      <c r="G4410" t="s">
        <v>34</v>
      </c>
      <c r="H4410" t="s">
        <v>0</v>
      </c>
      <c r="I4410" s="16">
        <f>VLOOKUP(Ventas[[#This Row],[Estado]], Población[#All], 2, 0)</f>
        <v>712816</v>
      </c>
      <c r="J4410" t="s">
        <v>61</v>
      </c>
      <c r="K4410" t="s">
        <v>71</v>
      </c>
      <c r="L4410">
        <v>2</v>
      </c>
      <c r="M4410" s="2">
        <v>11</v>
      </c>
      <c r="N4410" s="2">
        <v>13</v>
      </c>
      <c r="O4410" s="2">
        <f>Ventas[[#This Row],[Cantidad]]*Ventas[[#This Row],[Costo unitario]]</f>
        <v>22</v>
      </c>
      <c r="P4410" s="2">
        <f>Ventas[[#This Row],[Cantidad]]*Ventas[[#This Row],[Precio unitario]]</f>
        <v>26</v>
      </c>
    </row>
    <row r="4411" spans="2:16" x14ac:dyDescent="0.3">
      <c r="B4411" s="1">
        <v>42441</v>
      </c>
      <c r="C4411">
        <v>2016</v>
      </c>
      <c r="D4411" t="s">
        <v>51</v>
      </c>
      <c r="E4411">
        <v>41</v>
      </c>
      <c r="F4411" t="s">
        <v>90</v>
      </c>
      <c r="G4411" t="s">
        <v>34</v>
      </c>
      <c r="H4411" t="s">
        <v>0</v>
      </c>
      <c r="I4411" s="16">
        <f>VLOOKUP(Ventas[[#This Row],[Estado]], Población[#All], 2, 0)</f>
        <v>712816</v>
      </c>
      <c r="J4411" t="s">
        <v>62</v>
      </c>
      <c r="K4411" t="s">
        <v>70</v>
      </c>
      <c r="L4411">
        <v>3</v>
      </c>
      <c r="M4411" s="2">
        <v>483.33</v>
      </c>
      <c r="N4411" s="2">
        <v>586.66666699999996</v>
      </c>
      <c r="O4411" s="2">
        <f>Ventas[[#This Row],[Cantidad]]*Ventas[[#This Row],[Costo unitario]]</f>
        <v>1449.99</v>
      </c>
      <c r="P4411" s="2">
        <f>Ventas[[#This Row],[Cantidad]]*Ventas[[#This Row],[Precio unitario]]</f>
        <v>1760.0000009999999</v>
      </c>
    </row>
    <row r="4412" spans="2:16" x14ac:dyDescent="0.3">
      <c r="B4412" s="1">
        <v>42478</v>
      </c>
      <c r="C4412">
        <v>2016</v>
      </c>
      <c r="D4412" t="s">
        <v>52</v>
      </c>
      <c r="E4412">
        <v>41</v>
      </c>
      <c r="F4412" t="s">
        <v>90</v>
      </c>
      <c r="G4412" t="s">
        <v>34</v>
      </c>
      <c r="H4412" t="s">
        <v>0</v>
      </c>
      <c r="I4412" s="16">
        <f>VLOOKUP(Ventas[[#This Row],[Estado]], Población[#All], 2, 0)</f>
        <v>712816</v>
      </c>
      <c r="J4412" t="s">
        <v>62</v>
      </c>
      <c r="K4412" t="s">
        <v>70</v>
      </c>
      <c r="L4412">
        <v>1</v>
      </c>
      <c r="M4412" s="2">
        <v>1250</v>
      </c>
      <c r="N4412" s="2">
        <v>1321</v>
      </c>
      <c r="O4412" s="2">
        <f>Ventas[[#This Row],[Cantidad]]*Ventas[[#This Row],[Costo unitario]]</f>
        <v>1250</v>
      </c>
      <c r="P4412" s="2">
        <f>Ventas[[#This Row],[Cantidad]]*Ventas[[#This Row],[Precio unitario]]</f>
        <v>1321</v>
      </c>
    </row>
    <row r="4413" spans="2:16" x14ac:dyDescent="0.3">
      <c r="B4413" s="1">
        <v>42565</v>
      </c>
      <c r="C4413">
        <v>2016</v>
      </c>
      <c r="D4413" t="s">
        <v>55</v>
      </c>
      <c r="E4413">
        <v>41</v>
      </c>
      <c r="F4413" t="s">
        <v>90</v>
      </c>
      <c r="G4413" t="s">
        <v>34</v>
      </c>
      <c r="H4413" t="s">
        <v>0</v>
      </c>
      <c r="I4413" s="16">
        <f>VLOOKUP(Ventas[[#This Row],[Estado]], Población[#All], 2, 0)</f>
        <v>712816</v>
      </c>
      <c r="J4413" t="s">
        <v>62</v>
      </c>
      <c r="K4413" t="s">
        <v>70</v>
      </c>
      <c r="L4413">
        <v>3</v>
      </c>
      <c r="M4413" s="2">
        <v>166.67</v>
      </c>
      <c r="N4413" s="2">
        <v>208</v>
      </c>
      <c r="O4413" s="2">
        <f>Ventas[[#This Row],[Cantidad]]*Ventas[[#This Row],[Costo unitario]]</f>
        <v>500.01</v>
      </c>
      <c r="P4413" s="2">
        <f>Ventas[[#This Row],[Cantidad]]*Ventas[[#This Row],[Precio unitario]]</f>
        <v>624</v>
      </c>
    </row>
    <row r="4414" spans="2:16" hidden="1" x14ac:dyDescent="0.3">
      <c r="B4414" s="1">
        <v>42298</v>
      </c>
      <c r="C4414">
        <v>2015</v>
      </c>
      <c r="D4414" t="s">
        <v>58</v>
      </c>
      <c r="E4414">
        <v>41</v>
      </c>
      <c r="F4414" t="s">
        <v>90</v>
      </c>
      <c r="G4414" t="s">
        <v>34</v>
      </c>
      <c r="H4414" t="s">
        <v>0</v>
      </c>
      <c r="I4414" s="16">
        <f>VLOOKUP(Ventas[[#This Row],[Estado]], Población[#All], 2, 0)</f>
        <v>712816</v>
      </c>
      <c r="J4414" t="s">
        <v>62</v>
      </c>
      <c r="K4414" t="s">
        <v>70</v>
      </c>
      <c r="L4414">
        <v>1</v>
      </c>
      <c r="M4414" s="2">
        <v>950</v>
      </c>
      <c r="N4414" s="2">
        <v>1127</v>
      </c>
      <c r="O4414" s="2">
        <f>Ventas[[#This Row],[Cantidad]]*Ventas[[#This Row],[Costo unitario]]</f>
        <v>950</v>
      </c>
      <c r="P4414" s="2">
        <f>Ventas[[#This Row],[Cantidad]]*Ventas[[#This Row],[Precio unitario]]</f>
        <v>1127</v>
      </c>
    </row>
    <row r="4415" spans="2:16" hidden="1" x14ac:dyDescent="0.3">
      <c r="B4415" s="1">
        <v>42353</v>
      </c>
      <c r="C4415">
        <v>2015</v>
      </c>
      <c r="D4415" t="s">
        <v>60</v>
      </c>
      <c r="E4415">
        <v>41</v>
      </c>
      <c r="F4415" t="s">
        <v>90</v>
      </c>
      <c r="G4415" t="s">
        <v>34</v>
      </c>
      <c r="H4415" t="s">
        <v>0</v>
      </c>
      <c r="I4415" s="16">
        <f>VLOOKUP(Ventas[[#This Row],[Estado]], Población[#All], 2, 0)</f>
        <v>712816</v>
      </c>
      <c r="J4415" t="s">
        <v>62</v>
      </c>
      <c r="K4415" t="s">
        <v>70</v>
      </c>
      <c r="L4415">
        <v>1</v>
      </c>
      <c r="M4415" s="2">
        <v>1026</v>
      </c>
      <c r="N4415" s="2">
        <v>1129</v>
      </c>
      <c r="O4415" s="2">
        <f>Ventas[[#This Row],[Cantidad]]*Ventas[[#This Row],[Costo unitario]]</f>
        <v>1026</v>
      </c>
      <c r="P4415" s="2">
        <f>Ventas[[#This Row],[Cantidad]]*Ventas[[#This Row],[Precio unitario]]</f>
        <v>1129</v>
      </c>
    </row>
    <row r="4416" spans="2:16" x14ac:dyDescent="0.3">
      <c r="B4416" s="1">
        <v>42438</v>
      </c>
      <c r="C4416">
        <v>2016</v>
      </c>
      <c r="D4416" t="s">
        <v>51</v>
      </c>
      <c r="E4416">
        <v>41</v>
      </c>
      <c r="F4416" t="s">
        <v>90</v>
      </c>
      <c r="G4416" t="s">
        <v>34</v>
      </c>
      <c r="H4416" t="s">
        <v>2</v>
      </c>
      <c r="I4416" s="16">
        <f>VLOOKUP(Ventas[[#This Row],[Estado]], Población[#All], 2, 0)</f>
        <v>4246000</v>
      </c>
      <c r="J4416" t="s">
        <v>61</v>
      </c>
      <c r="K4416" t="s">
        <v>71</v>
      </c>
      <c r="L4416">
        <v>3</v>
      </c>
      <c r="M4416" s="2">
        <v>219.67</v>
      </c>
      <c r="N4416" s="2">
        <v>273</v>
      </c>
      <c r="O4416" s="2">
        <f>Ventas[[#This Row],[Cantidad]]*Ventas[[#This Row],[Costo unitario]]</f>
        <v>659.01</v>
      </c>
      <c r="P4416" s="2">
        <f>Ventas[[#This Row],[Cantidad]]*Ventas[[#This Row],[Precio unitario]]</f>
        <v>819</v>
      </c>
    </row>
    <row r="4417" spans="2:16" x14ac:dyDescent="0.3">
      <c r="B4417" s="1">
        <v>42438</v>
      </c>
      <c r="C4417">
        <v>2016</v>
      </c>
      <c r="D4417" t="s">
        <v>51</v>
      </c>
      <c r="E4417">
        <v>41</v>
      </c>
      <c r="F4417" t="s">
        <v>90</v>
      </c>
      <c r="G4417" t="s">
        <v>34</v>
      </c>
      <c r="H4417" t="s">
        <v>2</v>
      </c>
      <c r="I4417" s="16">
        <f>VLOOKUP(Ventas[[#This Row],[Estado]], Población[#All], 2, 0)</f>
        <v>4246000</v>
      </c>
      <c r="J4417" t="s">
        <v>61</v>
      </c>
      <c r="K4417" t="s">
        <v>69</v>
      </c>
      <c r="L4417">
        <v>3</v>
      </c>
      <c r="M4417" s="2">
        <v>36.67</v>
      </c>
      <c r="N4417" s="2">
        <v>41.333333000000003</v>
      </c>
      <c r="O4417" s="2">
        <f>Ventas[[#This Row],[Cantidad]]*Ventas[[#This Row],[Costo unitario]]</f>
        <v>110.01</v>
      </c>
      <c r="P4417" s="2">
        <f>Ventas[[#This Row],[Cantidad]]*Ventas[[#This Row],[Precio unitario]]</f>
        <v>123.999999</v>
      </c>
    </row>
    <row r="4418" spans="2:16" x14ac:dyDescent="0.3">
      <c r="B4418" s="1">
        <v>42506</v>
      </c>
      <c r="C4418">
        <v>2016</v>
      </c>
      <c r="D4418" t="s">
        <v>53</v>
      </c>
      <c r="E4418">
        <v>41</v>
      </c>
      <c r="F4418" t="s">
        <v>90</v>
      </c>
      <c r="G4418" t="s">
        <v>34</v>
      </c>
      <c r="H4418" t="s">
        <v>2</v>
      </c>
      <c r="I4418" s="16">
        <f>VLOOKUP(Ventas[[#This Row],[Estado]], Población[#All], 2, 0)</f>
        <v>4246000</v>
      </c>
      <c r="J4418" t="s">
        <v>61</v>
      </c>
      <c r="K4418" t="s">
        <v>69</v>
      </c>
      <c r="L4418">
        <v>1</v>
      </c>
      <c r="M4418" s="2">
        <v>550</v>
      </c>
      <c r="N4418" s="2">
        <v>627</v>
      </c>
      <c r="O4418" s="2">
        <f>Ventas[[#This Row],[Cantidad]]*Ventas[[#This Row],[Costo unitario]]</f>
        <v>550</v>
      </c>
      <c r="P4418" s="2">
        <f>Ventas[[#This Row],[Cantidad]]*Ventas[[#This Row],[Precio unitario]]</f>
        <v>627</v>
      </c>
    </row>
    <row r="4419" spans="2:16" x14ac:dyDescent="0.3">
      <c r="B4419" s="1">
        <v>42549</v>
      </c>
      <c r="C4419">
        <v>2016</v>
      </c>
      <c r="D4419" t="s">
        <v>54</v>
      </c>
      <c r="E4419">
        <v>41</v>
      </c>
      <c r="F4419" t="s">
        <v>90</v>
      </c>
      <c r="G4419" t="s">
        <v>34</v>
      </c>
      <c r="H4419" t="s">
        <v>2</v>
      </c>
      <c r="I4419" s="16">
        <f>VLOOKUP(Ventas[[#This Row],[Estado]], Población[#All], 2, 0)</f>
        <v>4246000</v>
      </c>
      <c r="J4419" t="s">
        <v>63</v>
      </c>
      <c r="K4419" t="s">
        <v>77</v>
      </c>
      <c r="L4419">
        <v>3</v>
      </c>
      <c r="M4419" s="2">
        <v>373.33</v>
      </c>
      <c r="N4419" s="2">
        <v>439.33333299999998</v>
      </c>
      <c r="O4419" s="2">
        <f>Ventas[[#This Row],[Cantidad]]*Ventas[[#This Row],[Costo unitario]]</f>
        <v>1119.99</v>
      </c>
      <c r="P4419" s="2">
        <f>Ventas[[#This Row],[Cantidad]]*Ventas[[#This Row],[Precio unitario]]</f>
        <v>1317.9999989999999</v>
      </c>
    </row>
    <row r="4420" spans="2:16" hidden="1" x14ac:dyDescent="0.3">
      <c r="B4420" s="1">
        <v>42214</v>
      </c>
      <c r="C4420">
        <v>2015</v>
      </c>
      <c r="D4420" t="s">
        <v>55</v>
      </c>
      <c r="E4420">
        <v>41</v>
      </c>
      <c r="F4420" t="s">
        <v>90</v>
      </c>
      <c r="G4420" t="s">
        <v>34</v>
      </c>
      <c r="H4420" t="s">
        <v>2</v>
      </c>
      <c r="I4420" s="16">
        <f>VLOOKUP(Ventas[[#This Row],[Estado]], Población[#All], 2, 0)</f>
        <v>4246000</v>
      </c>
      <c r="J4420" t="s">
        <v>63</v>
      </c>
      <c r="K4420" t="s">
        <v>77</v>
      </c>
      <c r="L4420">
        <v>3</v>
      </c>
      <c r="M4420" s="2">
        <v>180</v>
      </c>
      <c r="N4420" s="2">
        <v>182.66666699999999</v>
      </c>
      <c r="O4420" s="2">
        <f>Ventas[[#This Row],[Cantidad]]*Ventas[[#This Row],[Costo unitario]]</f>
        <v>540</v>
      </c>
      <c r="P4420" s="2">
        <f>Ventas[[#This Row],[Cantidad]]*Ventas[[#This Row],[Precio unitario]]</f>
        <v>548.000001</v>
      </c>
    </row>
    <row r="4421" spans="2:16" x14ac:dyDescent="0.3">
      <c r="B4421" s="1">
        <v>42560</v>
      </c>
      <c r="C4421">
        <v>2016</v>
      </c>
      <c r="D4421" t="s">
        <v>55</v>
      </c>
      <c r="E4421">
        <v>39</v>
      </c>
      <c r="F4421" t="s">
        <v>90</v>
      </c>
      <c r="G4421" t="s">
        <v>34</v>
      </c>
      <c r="H4421" t="s">
        <v>0</v>
      </c>
      <c r="I4421" s="16">
        <f>VLOOKUP(Ventas[[#This Row],[Estado]], Población[#All], 2, 0)</f>
        <v>712816</v>
      </c>
      <c r="J4421" t="s">
        <v>61</v>
      </c>
      <c r="K4421" t="s">
        <v>69</v>
      </c>
      <c r="L4421">
        <v>1</v>
      </c>
      <c r="M4421" s="2">
        <v>825</v>
      </c>
      <c r="N4421" s="2">
        <v>1116</v>
      </c>
      <c r="O4421" s="2">
        <f>Ventas[[#This Row],[Cantidad]]*Ventas[[#This Row],[Costo unitario]]</f>
        <v>825</v>
      </c>
      <c r="P4421" s="2">
        <f>Ventas[[#This Row],[Cantidad]]*Ventas[[#This Row],[Precio unitario]]</f>
        <v>1116</v>
      </c>
    </row>
    <row r="4422" spans="2:16" x14ac:dyDescent="0.3">
      <c r="B4422" s="1">
        <v>42412</v>
      </c>
      <c r="C4422">
        <v>2016</v>
      </c>
      <c r="D4422" t="s">
        <v>50</v>
      </c>
      <c r="E4422">
        <v>39</v>
      </c>
      <c r="F4422" t="s">
        <v>90</v>
      </c>
      <c r="G4422" t="s">
        <v>34</v>
      </c>
      <c r="H4422" t="s">
        <v>1</v>
      </c>
      <c r="I4422" s="16">
        <f>VLOOKUP(Ventas[[#This Row],[Estado]], Población[#All], 2, 0)</f>
        <v>39240000</v>
      </c>
      <c r="J4422" t="s">
        <v>62</v>
      </c>
      <c r="K4422" t="s">
        <v>79</v>
      </c>
      <c r="L4422">
        <v>1</v>
      </c>
      <c r="M4422" s="2">
        <v>254</v>
      </c>
      <c r="N4422" s="2">
        <v>300</v>
      </c>
      <c r="O4422" s="2">
        <f>Ventas[[#This Row],[Cantidad]]*Ventas[[#This Row],[Costo unitario]]</f>
        <v>254</v>
      </c>
      <c r="P4422" s="2">
        <f>Ventas[[#This Row],[Cantidad]]*Ventas[[#This Row],[Precio unitario]]</f>
        <v>300</v>
      </c>
    </row>
    <row r="4423" spans="2:16" hidden="1" x14ac:dyDescent="0.3">
      <c r="B4423" s="1">
        <v>42239</v>
      </c>
      <c r="C4423">
        <v>2015</v>
      </c>
      <c r="D4423" t="s">
        <v>56</v>
      </c>
      <c r="E4423">
        <v>39</v>
      </c>
      <c r="F4423" t="s">
        <v>90</v>
      </c>
      <c r="G4423" t="s">
        <v>34</v>
      </c>
      <c r="H4423" t="s">
        <v>1</v>
      </c>
      <c r="I4423" s="16">
        <f>VLOOKUP(Ventas[[#This Row],[Estado]], Población[#All], 2, 0)</f>
        <v>39240000</v>
      </c>
      <c r="J4423" t="s">
        <v>62</v>
      </c>
      <c r="K4423" t="s">
        <v>79</v>
      </c>
      <c r="L4423">
        <v>3</v>
      </c>
      <c r="M4423" s="2">
        <v>423.33</v>
      </c>
      <c r="N4423" s="2">
        <v>448</v>
      </c>
      <c r="O4423" s="2">
        <f>Ventas[[#This Row],[Cantidad]]*Ventas[[#This Row],[Costo unitario]]</f>
        <v>1269.99</v>
      </c>
      <c r="P4423" s="2">
        <f>Ventas[[#This Row],[Cantidad]]*Ventas[[#This Row],[Precio unitario]]</f>
        <v>1344</v>
      </c>
    </row>
    <row r="4424" spans="2:16" x14ac:dyDescent="0.3">
      <c r="B4424" s="1">
        <v>42578</v>
      </c>
      <c r="C4424">
        <v>2016</v>
      </c>
      <c r="D4424" t="s">
        <v>55</v>
      </c>
      <c r="E4424">
        <v>29</v>
      </c>
      <c r="F4424" t="s">
        <v>89</v>
      </c>
      <c r="G4424" t="s">
        <v>37</v>
      </c>
      <c r="H4424" t="s">
        <v>11</v>
      </c>
      <c r="I4424" s="16">
        <f>VLOOKUP(Ventas[[#This Row],[Estado]], Población[#All], 2, 0)</f>
        <v>13080000</v>
      </c>
      <c r="J4424" t="s">
        <v>62</v>
      </c>
      <c r="K4424" t="s">
        <v>65</v>
      </c>
      <c r="L4424">
        <v>2</v>
      </c>
      <c r="M4424" s="2">
        <v>183.5</v>
      </c>
      <c r="N4424" s="2">
        <v>262</v>
      </c>
      <c r="O4424" s="2">
        <f>Ventas[[#This Row],[Cantidad]]*Ventas[[#This Row],[Costo unitario]]</f>
        <v>367</v>
      </c>
      <c r="P4424" s="2">
        <f>Ventas[[#This Row],[Cantidad]]*Ventas[[#This Row],[Precio unitario]]</f>
        <v>524</v>
      </c>
    </row>
    <row r="4425" spans="2:16" x14ac:dyDescent="0.3">
      <c r="B4425" s="1">
        <v>42516</v>
      </c>
      <c r="C4425">
        <v>2016</v>
      </c>
      <c r="D4425" t="s">
        <v>53</v>
      </c>
      <c r="E4425">
        <v>29</v>
      </c>
      <c r="F4425" t="s">
        <v>89</v>
      </c>
      <c r="G4425" t="s">
        <v>35</v>
      </c>
      <c r="H4425" t="s">
        <v>16</v>
      </c>
      <c r="I4425" s="16">
        <f>VLOOKUP(Ventas[[#This Row],[Estado]], Población[#All], 2, 0)</f>
        <v>2592000</v>
      </c>
      <c r="J4425" t="s">
        <v>61</v>
      </c>
      <c r="K4425" t="s">
        <v>78</v>
      </c>
      <c r="L4425">
        <v>3</v>
      </c>
      <c r="M4425" s="2">
        <v>73.33</v>
      </c>
      <c r="N4425" s="2">
        <v>71</v>
      </c>
      <c r="O4425" s="2">
        <f>Ventas[[#This Row],[Cantidad]]*Ventas[[#This Row],[Costo unitario]]</f>
        <v>219.99</v>
      </c>
      <c r="P4425" s="2">
        <f>Ventas[[#This Row],[Cantidad]]*Ventas[[#This Row],[Precio unitario]]</f>
        <v>213</v>
      </c>
    </row>
    <row r="4426" spans="2:16" x14ac:dyDescent="0.3">
      <c r="B4426" s="1">
        <v>42516</v>
      </c>
      <c r="C4426">
        <v>2016</v>
      </c>
      <c r="D4426" t="s">
        <v>53</v>
      </c>
      <c r="E4426">
        <v>29</v>
      </c>
      <c r="F4426" t="s">
        <v>89</v>
      </c>
      <c r="G4426" t="s">
        <v>35</v>
      </c>
      <c r="H4426" t="s">
        <v>16</v>
      </c>
      <c r="I4426" s="16">
        <f>VLOOKUP(Ventas[[#This Row],[Estado]], Población[#All], 2, 0)</f>
        <v>2592000</v>
      </c>
      <c r="J4426" t="s">
        <v>61</v>
      </c>
      <c r="K4426" t="s">
        <v>78</v>
      </c>
      <c r="L4426">
        <v>3</v>
      </c>
      <c r="M4426" s="2">
        <v>46.67</v>
      </c>
      <c r="N4426" s="2">
        <v>48.666666999999997</v>
      </c>
      <c r="O4426" s="2">
        <f>Ventas[[#This Row],[Cantidad]]*Ventas[[#This Row],[Costo unitario]]</f>
        <v>140.01</v>
      </c>
      <c r="P4426" s="2">
        <f>Ventas[[#This Row],[Cantidad]]*Ventas[[#This Row],[Precio unitario]]</f>
        <v>146.000001</v>
      </c>
    </row>
    <row r="4427" spans="2:16" hidden="1" x14ac:dyDescent="0.3">
      <c r="B4427" s="1">
        <v>42260</v>
      </c>
      <c r="C4427">
        <v>2015</v>
      </c>
      <c r="D4427" t="s">
        <v>57</v>
      </c>
      <c r="E4427">
        <v>29</v>
      </c>
      <c r="F4427" t="s">
        <v>89</v>
      </c>
      <c r="G4427" t="s">
        <v>35</v>
      </c>
      <c r="H4427" t="s">
        <v>16</v>
      </c>
      <c r="I4427" s="16">
        <f>VLOOKUP(Ventas[[#This Row],[Estado]], Población[#All], 2, 0)</f>
        <v>2592000</v>
      </c>
      <c r="J4427" t="s">
        <v>61</v>
      </c>
      <c r="K4427" t="s">
        <v>78</v>
      </c>
      <c r="L4427">
        <v>2</v>
      </c>
      <c r="M4427" s="2">
        <v>70</v>
      </c>
      <c r="N4427" s="2">
        <v>53</v>
      </c>
      <c r="O4427" s="2">
        <f>Ventas[[#This Row],[Cantidad]]*Ventas[[#This Row],[Costo unitario]]</f>
        <v>140</v>
      </c>
      <c r="P4427" s="2">
        <f>Ventas[[#This Row],[Cantidad]]*Ventas[[#This Row],[Precio unitario]]</f>
        <v>106</v>
      </c>
    </row>
    <row r="4428" spans="2:16" hidden="1" x14ac:dyDescent="0.3">
      <c r="B4428" s="1">
        <v>42260</v>
      </c>
      <c r="C4428">
        <v>2015</v>
      </c>
      <c r="D4428" t="s">
        <v>57</v>
      </c>
      <c r="E4428">
        <v>29</v>
      </c>
      <c r="F4428" t="s">
        <v>89</v>
      </c>
      <c r="G4428" t="s">
        <v>35</v>
      </c>
      <c r="H4428" t="s">
        <v>16</v>
      </c>
      <c r="I4428" s="16">
        <f>VLOOKUP(Ventas[[#This Row],[Estado]], Población[#All], 2, 0)</f>
        <v>2592000</v>
      </c>
      <c r="J4428" t="s">
        <v>61</v>
      </c>
      <c r="K4428" t="s">
        <v>78</v>
      </c>
      <c r="L4428">
        <v>2</v>
      </c>
      <c r="M4428" s="2">
        <v>47.5</v>
      </c>
      <c r="N4428" s="2">
        <v>35.5</v>
      </c>
      <c r="O4428" s="2">
        <f>Ventas[[#This Row],[Cantidad]]*Ventas[[#This Row],[Costo unitario]]</f>
        <v>95</v>
      </c>
      <c r="P4428" s="2">
        <f>Ventas[[#This Row],[Cantidad]]*Ventas[[#This Row],[Precio unitario]]</f>
        <v>71</v>
      </c>
    </row>
    <row r="4429" spans="2:16" x14ac:dyDescent="0.3">
      <c r="B4429" s="1">
        <v>42422</v>
      </c>
      <c r="C4429">
        <v>2016</v>
      </c>
      <c r="D4429" t="s">
        <v>50</v>
      </c>
      <c r="E4429">
        <v>29</v>
      </c>
      <c r="F4429" t="s">
        <v>90</v>
      </c>
      <c r="G4429" t="s">
        <v>35</v>
      </c>
      <c r="H4429" t="s">
        <v>15</v>
      </c>
      <c r="I4429" s="16">
        <f>VLOOKUP(Ventas[[#This Row],[Estado]], Población[#All], 2, 0)</f>
        <v>1606000</v>
      </c>
      <c r="J4429" t="s">
        <v>61</v>
      </c>
      <c r="K4429" t="s">
        <v>66</v>
      </c>
      <c r="L4429">
        <v>3</v>
      </c>
      <c r="M4429" s="2">
        <v>291.67</v>
      </c>
      <c r="N4429" s="2">
        <v>420.33333299999998</v>
      </c>
      <c r="O4429" s="2">
        <f>Ventas[[#This Row],[Cantidad]]*Ventas[[#This Row],[Costo unitario]]</f>
        <v>875.01</v>
      </c>
      <c r="P4429" s="2">
        <f>Ventas[[#This Row],[Cantidad]]*Ventas[[#This Row],[Precio unitario]]</f>
        <v>1260.9999989999999</v>
      </c>
    </row>
    <row r="4430" spans="2:16" x14ac:dyDescent="0.3">
      <c r="B4430" s="1">
        <v>42468</v>
      </c>
      <c r="C4430">
        <v>2016</v>
      </c>
      <c r="D4430" t="s">
        <v>52</v>
      </c>
      <c r="E4430">
        <v>29</v>
      </c>
      <c r="F4430" t="s">
        <v>90</v>
      </c>
      <c r="G4430" t="s">
        <v>35</v>
      </c>
      <c r="H4430" t="s">
        <v>15</v>
      </c>
      <c r="I4430" s="16">
        <f>VLOOKUP(Ventas[[#This Row],[Estado]], Población[#All], 2, 0)</f>
        <v>1606000</v>
      </c>
      <c r="J4430" t="s">
        <v>61</v>
      </c>
      <c r="K4430" t="s">
        <v>78</v>
      </c>
      <c r="L4430">
        <v>1</v>
      </c>
      <c r="M4430" s="2">
        <v>117</v>
      </c>
      <c r="N4430" s="2">
        <v>136</v>
      </c>
      <c r="O4430" s="2">
        <f>Ventas[[#This Row],[Cantidad]]*Ventas[[#This Row],[Costo unitario]]</f>
        <v>117</v>
      </c>
      <c r="P4430" s="2">
        <f>Ventas[[#This Row],[Cantidad]]*Ventas[[#This Row],[Precio unitario]]</f>
        <v>136</v>
      </c>
    </row>
    <row r="4431" spans="2:16" x14ac:dyDescent="0.3">
      <c r="B4431" s="1">
        <v>42468</v>
      </c>
      <c r="C4431">
        <v>2016</v>
      </c>
      <c r="D4431" t="s">
        <v>52</v>
      </c>
      <c r="E4431">
        <v>29</v>
      </c>
      <c r="F4431" t="s">
        <v>90</v>
      </c>
      <c r="G4431" t="s">
        <v>35</v>
      </c>
      <c r="H4431" t="s">
        <v>15</v>
      </c>
      <c r="I4431" s="16">
        <f>VLOOKUP(Ventas[[#This Row],[Estado]], Población[#All], 2, 0)</f>
        <v>1606000</v>
      </c>
      <c r="J4431" t="s">
        <v>61</v>
      </c>
      <c r="K4431" t="s">
        <v>78</v>
      </c>
      <c r="L4431">
        <v>3</v>
      </c>
      <c r="M4431" s="2">
        <v>35</v>
      </c>
      <c r="N4431" s="2">
        <v>50</v>
      </c>
      <c r="O4431" s="2">
        <f>Ventas[[#This Row],[Cantidad]]*Ventas[[#This Row],[Costo unitario]]</f>
        <v>105</v>
      </c>
      <c r="P4431" s="2">
        <f>Ventas[[#This Row],[Cantidad]]*Ventas[[#This Row],[Precio unitario]]</f>
        <v>150</v>
      </c>
    </row>
    <row r="4432" spans="2:16" x14ac:dyDescent="0.3">
      <c r="B4432" s="1">
        <v>42468</v>
      </c>
      <c r="C4432">
        <v>2016</v>
      </c>
      <c r="D4432" t="s">
        <v>52</v>
      </c>
      <c r="E4432">
        <v>29</v>
      </c>
      <c r="F4432" t="s">
        <v>90</v>
      </c>
      <c r="G4432" t="s">
        <v>35</v>
      </c>
      <c r="H4432" t="s">
        <v>15</v>
      </c>
      <c r="I4432" s="16">
        <f>VLOOKUP(Ventas[[#This Row],[Estado]], Población[#All], 2, 0)</f>
        <v>1606000</v>
      </c>
      <c r="J4432" t="s">
        <v>61</v>
      </c>
      <c r="K4432" t="s">
        <v>66</v>
      </c>
      <c r="L4432">
        <v>2</v>
      </c>
      <c r="M4432" s="2">
        <v>140</v>
      </c>
      <c r="N4432" s="2">
        <v>169</v>
      </c>
      <c r="O4432" s="2">
        <f>Ventas[[#This Row],[Cantidad]]*Ventas[[#This Row],[Costo unitario]]</f>
        <v>280</v>
      </c>
      <c r="P4432" s="2">
        <f>Ventas[[#This Row],[Cantidad]]*Ventas[[#This Row],[Precio unitario]]</f>
        <v>338</v>
      </c>
    </row>
    <row r="4433" spans="2:16" x14ac:dyDescent="0.3">
      <c r="B4433" s="1">
        <v>42536</v>
      </c>
      <c r="C4433">
        <v>2016</v>
      </c>
      <c r="D4433" t="s">
        <v>54</v>
      </c>
      <c r="E4433">
        <v>29</v>
      </c>
      <c r="F4433" t="s">
        <v>90</v>
      </c>
      <c r="G4433" t="s">
        <v>35</v>
      </c>
      <c r="H4433" t="s">
        <v>15</v>
      </c>
      <c r="I4433" s="16">
        <f>VLOOKUP(Ventas[[#This Row],[Estado]], Población[#All], 2, 0)</f>
        <v>1606000</v>
      </c>
      <c r="J4433" t="s">
        <v>61</v>
      </c>
      <c r="K4433" t="s">
        <v>66</v>
      </c>
      <c r="L4433">
        <v>1</v>
      </c>
      <c r="M4433" s="2">
        <v>490</v>
      </c>
      <c r="N4433" s="2">
        <v>643</v>
      </c>
      <c r="O4433" s="2">
        <f>Ventas[[#This Row],[Cantidad]]*Ventas[[#This Row],[Costo unitario]]</f>
        <v>490</v>
      </c>
      <c r="P4433" s="2">
        <f>Ventas[[#This Row],[Cantidad]]*Ventas[[#This Row],[Precio unitario]]</f>
        <v>643</v>
      </c>
    </row>
    <row r="4434" spans="2:16" x14ac:dyDescent="0.3">
      <c r="B4434" s="1">
        <v>42539</v>
      </c>
      <c r="C4434">
        <v>2016</v>
      </c>
      <c r="D4434" t="s">
        <v>54</v>
      </c>
      <c r="E4434">
        <v>29</v>
      </c>
      <c r="F4434" t="s">
        <v>90</v>
      </c>
      <c r="G4434" t="s">
        <v>35</v>
      </c>
      <c r="H4434" t="s">
        <v>15</v>
      </c>
      <c r="I4434" s="16">
        <f>VLOOKUP(Ventas[[#This Row],[Estado]], Población[#All], 2, 0)</f>
        <v>1606000</v>
      </c>
      <c r="J4434" t="s">
        <v>61</v>
      </c>
      <c r="K4434" t="s">
        <v>66</v>
      </c>
      <c r="L4434">
        <v>2</v>
      </c>
      <c r="M4434" s="2">
        <v>262.5</v>
      </c>
      <c r="N4434" s="2">
        <v>250.5</v>
      </c>
      <c r="O4434" s="2">
        <f>Ventas[[#This Row],[Cantidad]]*Ventas[[#This Row],[Costo unitario]]</f>
        <v>525</v>
      </c>
      <c r="P4434" s="2">
        <f>Ventas[[#This Row],[Cantidad]]*Ventas[[#This Row],[Precio unitario]]</f>
        <v>501</v>
      </c>
    </row>
    <row r="4435" spans="2:16" hidden="1" x14ac:dyDescent="0.3">
      <c r="B4435" s="1">
        <v>42300</v>
      </c>
      <c r="C4435">
        <v>2015</v>
      </c>
      <c r="D4435" t="s">
        <v>58</v>
      </c>
      <c r="E4435">
        <v>29</v>
      </c>
      <c r="F4435" t="s">
        <v>90</v>
      </c>
      <c r="G4435" t="s">
        <v>35</v>
      </c>
      <c r="H4435" t="s">
        <v>15</v>
      </c>
      <c r="I4435" s="16">
        <f>VLOOKUP(Ventas[[#This Row],[Estado]], Población[#All], 2, 0)</f>
        <v>1606000</v>
      </c>
      <c r="J4435" t="s">
        <v>61</v>
      </c>
      <c r="K4435" t="s">
        <v>78</v>
      </c>
      <c r="L4435">
        <v>3</v>
      </c>
      <c r="M4435" s="2">
        <v>57</v>
      </c>
      <c r="N4435" s="2">
        <v>71.666667000000004</v>
      </c>
      <c r="O4435" s="2">
        <f>Ventas[[#This Row],[Cantidad]]*Ventas[[#This Row],[Costo unitario]]</f>
        <v>171</v>
      </c>
      <c r="P4435" s="2">
        <f>Ventas[[#This Row],[Cantidad]]*Ventas[[#This Row],[Precio unitario]]</f>
        <v>215.000001</v>
      </c>
    </row>
    <row r="4436" spans="2:16" hidden="1" x14ac:dyDescent="0.3">
      <c r="B4436" s="1">
        <v>42300</v>
      </c>
      <c r="C4436">
        <v>2015</v>
      </c>
      <c r="D4436" t="s">
        <v>58</v>
      </c>
      <c r="E4436">
        <v>29</v>
      </c>
      <c r="F4436" t="s">
        <v>90</v>
      </c>
      <c r="G4436" t="s">
        <v>35</v>
      </c>
      <c r="H4436" t="s">
        <v>15</v>
      </c>
      <c r="I4436" s="16">
        <f>VLOOKUP(Ventas[[#This Row],[Estado]], Población[#All], 2, 0)</f>
        <v>1606000</v>
      </c>
      <c r="J4436" t="s">
        <v>61</v>
      </c>
      <c r="K4436" t="s">
        <v>78</v>
      </c>
      <c r="L4436">
        <v>3</v>
      </c>
      <c r="M4436" s="2">
        <v>50</v>
      </c>
      <c r="N4436" s="2">
        <v>61</v>
      </c>
      <c r="O4436" s="2">
        <f>Ventas[[#This Row],[Cantidad]]*Ventas[[#This Row],[Costo unitario]]</f>
        <v>150</v>
      </c>
      <c r="P4436" s="2">
        <f>Ventas[[#This Row],[Cantidad]]*Ventas[[#This Row],[Precio unitario]]</f>
        <v>183</v>
      </c>
    </row>
    <row r="4437" spans="2:16" hidden="1" x14ac:dyDescent="0.3">
      <c r="B4437" s="1">
        <v>42300</v>
      </c>
      <c r="C4437">
        <v>2015</v>
      </c>
      <c r="D4437" t="s">
        <v>58</v>
      </c>
      <c r="E4437">
        <v>29</v>
      </c>
      <c r="F4437" t="s">
        <v>90</v>
      </c>
      <c r="G4437" t="s">
        <v>35</v>
      </c>
      <c r="H4437" t="s">
        <v>15</v>
      </c>
      <c r="I4437" s="16">
        <f>VLOOKUP(Ventas[[#This Row],[Estado]], Población[#All], 2, 0)</f>
        <v>1606000</v>
      </c>
      <c r="J4437" t="s">
        <v>61</v>
      </c>
      <c r="K4437" t="s">
        <v>66</v>
      </c>
      <c r="L4437">
        <v>1</v>
      </c>
      <c r="M4437" s="2">
        <v>770</v>
      </c>
      <c r="N4437" s="2">
        <v>945</v>
      </c>
      <c r="O4437" s="2">
        <f>Ventas[[#This Row],[Cantidad]]*Ventas[[#This Row],[Costo unitario]]</f>
        <v>770</v>
      </c>
      <c r="P4437" s="2">
        <f>Ventas[[#This Row],[Cantidad]]*Ventas[[#This Row],[Precio unitario]]</f>
        <v>945</v>
      </c>
    </row>
    <row r="4438" spans="2:16" x14ac:dyDescent="0.3">
      <c r="B4438" s="1">
        <v>42461</v>
      </c>
      <c r="C4438">
        <v>2016</v>
      </c>
      <c r="D4438" t="s">
        <v>52</v>
      </c>
      <c r="E4438">
        <v>29</v>
      </c>
      <c r="F4438" t="s">
        <v>90</v>
      </c>
      <c r="G4438" t="s">
        <v>37</v>
      </c>
      <c r="H4438" t="s">
        <v>7</v>
      </c>
      <c r="I4438" s="16">
        <f>VLOOKUP(Ventas[[#This Row],[Estado]], Población[#All], 2, 0)</f>
        <v>1841000</v>
      </c>
      <c r="J4438" t="s">
        <v>62</v>
      </c>
      <c r="K4438" t="s">
        <v>70</v>
      </c>
      <c r="L4438">
        <v>3</v>
      </c>
      <c r="M4438" s="2">
        <v>266.67</v>
      </c>
      <c r="N4438" s="2">
        <v>446</v>
      </c>
      <c r="O4438" s="2">
        <f>Ventas[[#This Row],[Cantidad]]*Ventas[[#This Row],[Costo unitario]]</f>
        <v>800.01</v>
      </c>
      <c r="P4438" s="2">
        <f>Ventas[[#This Row],[Cantidad]]*Ventas[[#This Row],[Precio unitario]]</f>
        <v>1338</v>
      </c>
    </row>
    <row r="4439" spans="2:16" x14ac:dyDescent="0.3">
      <c r="B4439" s="1">
        <v>42517</v>
      </c>
      <c r="C4439">
        <v>2016</v>
      </c>
      <c r="D4439" t="s">
        <v>53</v>
      </c>
      <c r="E4439">
        <v>29</v>
      </c>
      <c r="F4439" t="s">
        <v>90</v>
      </c>
      <c r="G4439" t="s">
        <v>37</v>
      </c>
      <c r="H4439" t="s">
        <v>7</v>
      </c>
      <c r="I4439" s="16">
        <f>VLOOKUP(Ventas[[#This Row],[Estado]], Población[#All], 2, 0)</f>
        <v>1841000</v>
      </c>
      <c r="J4439" t="s">
        <v>62</v>
      </c>
      <c r="K4439" t="s">
        <v>70</v>
      </c>
      <c r="L4439">
        <v>1</v>
      </c>
      <c r="M4439" s="2">
        <v>700</v>
      </c>
      <c r="N4439" s="2">
        <v>1086</v>
      </c>
      <c r="O4439" s="2">
        <f>Ventas[[#This Row],[Cantidad]]*Ventas[[#This Row],[Costo unitario]]</f>
        <v>700</v>
      </c>
      <c r="P4439" s="2">
        <f>Ventas[[#This Row],[Cantidad]]*Ventas[[#This Row],[Precio unitario]]</f>
        <v>1086</v>
      </c>
    </row>
    <row r="4440" spans="2:16" hidden="1" x14ac:dyDescent="0.3">
      <c r="B4440" s="1">
        <v>42220</v>
      </c>
      <c r="C4440">
        <v>2015</v>
      </c>
      <c r="D4440" t="s">
        <v>56</v>
      </c>
      <c r="E4440">
        <v>29</v>
      </c>
      <c r="F4440" t="s">
        <v>90</v>
      </c>
      <c r="G4440" t="s">
        <v>37</v>
      </c>
      <c r="H4440" t="s">
        <v>7</v>
      </c>
      <c r="I4440" s="16">
        <f>VLOOKUP(Ventas[[#This Row],[Estado]], Población[#All], 2, 0)</f>
        <v>1841000</v>
      </c>
      <c r="J4440" t="s">
        <v>62</v>
      </c>
      <c r="K4440" t="s">
        <v>70</v>
      </c>
      <c r="L4440">
        <v>3</v>
      </c>
      <c r="M4440" s="2">
        <v>283.33</v>
      </c>
      <c r="N4440" s="2">
        <v>356</v>
      </c>
      <c r="O4440" s="2">
        <f>Ventas[[#This Row],[Cantidad]]*Ventas[[#This Row],[Costo unitario]]</f>
        <v>849.99</v>
      </c>
      <c r="P4440" s="2">
        <f>Ventas[[#This Row],[Cantidad]]*Ventas[[#This Row],[Precio unitario]]</f>
        <v>1068</v>
      </c>
    </row>
    <row r="4441" spans="2:16" hidden="1" x14ac:dyDescent="0.3">
      <c r="B4441" s="1">
        <v>42137</v>
      </c>
      <c r="C4441">
        <v>2015</v>
      </c>
      <c r="D4441" t="s">
        <v>53</v>
      </c>
      <c r="E4441">
        <v>29</v>
      </c>
      <c r="F4441" t="s">
        <v>89</v>
      </c>
      <c r="G4441" t="s">
        <v>37</v>
      </c>
      <c r="H4441" t="s">
        <v>9</v>
      </c>
      <c r="I4441" s="16">
        <f>VLOOKUP(Ventas[[#This Row],[Estado]], Población[#All], 2, 0)</f>
        <v>990509</v>
      </c>
      <c r="J4441" t="s">
        <v>63</v>
      </c>
      <c r="K4441" t="s">
        <v>67</v>
      </c>
      <c r="L4441">
        <v>3</v>
      </c>
      <c r="M4441" s="2">
        <v>690.33</v>
      </c>
      <c r="N4441" s="2">
        <v>754</v>
      </c>
      <c r="O4441" s="2">
        <f>Ventas[[#This Row],[Cantidad]]*Ventas[[#This Row],[Costo unitario]]</f>
        <v>2070.9900000000002</v>
      </c>
      <c r="P4441" s="2">
        <f>Ventas[[#This Row],[Cantidad]]*Ventas[[#This Row],[Precio unitario]]</f>
        <v>2262</v>
      </c>
    </row>
    <row r="4442" spans="2:16" hidden="1" x14ac:dyDescent="0.3">
      <c r="B4442" s="1">
        <v>42213</v>
      </c>
      <c r="C4442">
        <v>2015</v>
      </c>
      <c r="D4442" t="s">
        <v>55</v>
      </c>
      <c r="E4442">
        <v>29</v>
      </c>
      <c r="F4442" t="s">
        <v>89</v>
      </c>
      <c r="G4442" t="s">
        <v>37</v>
      </c>
      <c r="H4442" t="s">
        <v>9</v>
      </c>
      <c r="I4442" s="16">
        <f>VLOOKUP(Ventas[[#This Row],[Estado]], Población[#All], 2, 0)</f>
        <v>990509</v>
      </c>
      <c r="J4442" t="s">
        <v>63</v>
      </c>
      <c r="K4442" t="s">
        <v>67</v>
      </c>
      <c r="L4442">
        <v>1</v>
      </c>
      <c r="M4442" s="2">
        <v>540</v>
      </c>
      <c r="N4442" s="2">
        <v>620</v>
      </c>
      <c r="O4442" s="2">
        <f>Ventas[[#This Row],[Cantidad]]*Ventas[[#This Row],[Costo unitario]]</f>
        <v>540</v>
      </c>
      <c r="P4442" s="2">
        <f>Ventas[[#This Row],[Cantidad]]*Ventas[[#This Row],[Precio unitario]]</f>
        <v>620</v>
      </c>
    </row>
    <row r="4443" spans="2:16" hidden="1" x14ac:dyDescent="0.3">
      <c r="B4443" s="1">
        <v>42213</v>
      </c>
      <c r="C4443">
        <v>2015</v>
      </c>
      <c r="D4443" t="s">
        <v>55</v>
      </c>
      <c r="E4443">
        <v>29</v>
      </c>
      <c r="F4443" t="s">
        <v>89</v>
      </c>
      <c r="G4443" t="s">
        <v>37</v>
      </c>
      <c r="H4443" t="s">
        <v>9</v>
      </c>
      <c r="I4443" s="16">
        <f>VLOOKUP(Ventas[[#This Row],[Estado]], Población[#All], 2, 0)</f>
        <v>990509</v>
      </c>
      <c r="J4443" t="s">
        <v>62</v>
      </c>
      <c r="K4443" t="s">
        <v>70</v>
      </c>
      <c r="L4443">
        <v>1</v>
      </c>
      <c r="M4443" s="2">
        <v>1250</v>
      </c>
      <c r="N4443" s="2">
        <v>1699</v>
      </c>
      <c r="O4443" s="2">
        <f>Ventas[[#This Row],[Cantidad]]*Ventas[[#This Row],[Costo unitario]]</f>
        <v>1250</v>
      </c>
      <c r="P4443" s="2">
        <f>Ventas[[#This Row],[Cantidad]]*Ventas[[#This Row],[Precio unitario]]</f>
        <v>1699</v>
      </c>
    </row>
    <row r="4444" spans="2:16" hidden="1" x14ac:dyDescent="0.3">
      <c r="B4444" s="1">
        <v>42219</v>
      </c>
      <c r="C4444">
        <v>2015</v>
      </c>
      <c r="D4444" t="s">
        <v>56</v>
      </c>
      <c r="E4444">
        <v>29</v>
      </c>
      <c r="F4444" t="s">
        <v>89</v>
      </c>
      <c r="G4444" t="s">
        <v>37</v>
      </c>
      <c r="H4444" t="s">
        <v>9</v>
      </c>
      <c r="I4444" s="16">
        <f>VLOOKUP(Ventas[[#This Row],[Estado]], Población[#All], 2, 0)</f>
        <v>990509</v>
      </c>
      <c r="J4444" t="s">
        <v>63</v>
      </c>
      <c r="K4444" t="s">
        <v>67</v>
      </c>
      <c r="L4444">
        <v>3</v>
      </c>
      <c r="M4444" s="2">
        <v>773.33</v>
      </c>
      <c r="N4444" s="2">
        <v>941</v>
      </c>
      <c r="O4444" s="2">
        <f>Ventas[[#This Row],[Cantidad]]*Ventas[[#This Row],[Costo unitario]]</f>
        <v>2319.9900000000002</v>
      </c>
      <c r="P4444" s="2">
        <f>Ventas[[#This Row],[Cantidad]]*Ventas[[#This Row],[Precio unitario]]</f>
        <v>2823</v>
      </c>
    </row>
    <row r="4445" spans="2:16" hidden="1" x14ac:dyDescent="0.3">
      <c r="B4445" s="1">
        <v>42219</v>
      </c>
      <c r="C4445">
        <v>2015</v>
      </c>
      <c r="D4445" t="s">
        <v>56</v>
      </c>
      <c r="E4445">
        <v>29</v>
      </c>
      <c r="F4445" t="s">
        <v>89</v>
      </c>
      <c r="G4445" t="s">
        <v>37</v>
      </c>
      <c r="H4445" t="s">
        <v>9</v>
      </c>
      <c r="I4445" s="16">
        <f>VLOOKUP(Ventas[[#This Row],[Estado]], Población[#All], 2, 0)</f>
        <v>990509</v>
      </c>
      <c r="J4445" t="s">
        <v>61</v>
      </c>
      <c r="K4445" t="s">
        <v>78</v>
      </c>
      <c r="L4445">
        <v>3</v>
      </c>
      <c r="M4445" s="2">
        <v>45</v>
      </c>
      <c r="N4445" s="2">
        <v>60</v>
      </c>
      <c r="O4445" s="2">
        <f>Ventas[[#This Row],[Cantidad]]*Ventas[[#This Row],[Costo unitario]]</f>
        <v>135</v>
      </c>
      <c r="P4445" s="2">
        <f>Ventas[[#This Row],[Cantidad]]*Ventas[[#This Row],[Precio unitario]]</f>
        <v>180</v>
      </c>
    </row>
    <row r="4446" spans="2:16" hidden="1" x14ac:dyDescent="0.3">
      <c r="B4446" s="1">
        <v>42219</v>
      </c>
      <c r="C4446">
        <v>2015</v>
      </c>
      <c r="D4446" t="s">
        <v>56</v>
      </c>
      <c r="E4446">
        <v>29</v>
      </c>
      <c r="F4446" t="s">
        <v>89</v>
      </c>
      <c r="G4446" t="s">
        <v>37</v>
      </c>
      <c r="H4446" t="s">
        <v>9</v>
      </c>
      <c r="I4446" s="16">
        <f>VLOOKUP(Ventas[[#This Row],[Estado]], Población[#All], 2, 0)</f>
        <v>990509</v>
      </c>
      <c r="J4446" t="s">
        <v>61</v>
      </c>
      <c r="K4446" t="s">
        <v>78</v>
      </c>
      <c r="L4446">
        <v>2</v>
      </c>
      <c r="M4446" s="2">
        <v>20</v>
      </c>
      <c r="N4446" s="2">
        <v>26.5</v>
      </c>
      <c r="O4446" s="2">
        <f>Ventas[[#This Row],[Cantidad]]*Ventas[[#This Row],[Costo unitario]]</f>
        <v>40</v>
      </c>
      <c r="P4446" s="2">
        <f>Ventas[[#This Row],[Cantidad]]*Ventas[[#This Row],[Precio unitario]]</f>
        <v>53</v>
      </c>
    </row>
    <row r="4447" spans="2:16" hidden="1" x14ac:dyDescent="0.3">
      <c r="B4447" s="1">
        <v>42219</v>
      </c>
      <c r="C4447">
        <v>2015</v>
      </c>
      <c r="D4447" t="s">
        <v>56</v>
      </c>
      <c r="E4447">
        <v>29</v>
      </c>
      <c r="F4447" t="s">
        <v>89</v>
      </c>
      <c r="G4447" t="s">
        <v>37</v>
      </c>
      <c r="H4447" t="s">
        <v>9</v>
      </c>
      <c r="I4447" s="16">
        <f>VLOOKUP(Ventas[[#This Row],[Estado]], Población[#All], 2, 0)</f>
        <v>990509</v>
      </c>
      <c r="J4447" t="s">
        <v>62</v>
      </c>
      <c r="K4447" t="s">
        <v>70</v>
      </c>
      <c r="L4447">
        <v>3</v>
      </c>
      <c r="M4447" s="2">
        <v>72</v>
      </c>
      <c r="N4447" s="2">
        <v>87</v>
      </c>
      <c r="O4447" s="2">
        <f>Ventas[[#This Row],[Cantidad]]*Ventas[[#This Row],[Costo unitario]]</f>
        <v>216</v>
      </c>
      <c r="P4447" s="2">
        <f>Ventas[[#This Row],[Cantidad]]*Ventas[[#This Row],[Precio unitario]]</f>
        <v>261</v>
      </c>
    </row>
    <row r="4448" spans="2:16" x14ac:dyDescent="0.3">
      <c r="B4448" s="1">
        <v>42476</v>
      </c>
      <c r="C4448">
        <v>2016</v>
      </c>
      <c r="D4448" t="s">
        <v>52</v>
      </c>
      <c r="E4448">
        <v>30</v>
      </c>
      <c r="F4448" t="s">
        <v>89</v>
      </c>
      <c r="G4448" t="s">
        <v>37</v>
      </c>
      <c r="H4448" t="s">
        <v>11</v>
      </c>
      <c r="I4448" s="16">
        <f>VLOOKUP(Ventas[[#This Row],[Estado]], Población[#All], 2, 0)</f>
        <v>13080000</v>
      </c>
      <c r="J4448" t="s">
        <v>61</v>
      </c>
      <c r="K4448" t="s">
        <v>66</v>
      </c>
      <c r="L4448">
        <v>2</v>
      </c>
      <c r="M4448" s="2">
        <v>455</v>
      </c>
      <c r="N4448" s="2">
        <v>680</v>
      </c>
      <c r="O4448" s="2">
        <f>Ventas[[#This Row],[Cantidad]]*Ventas[[#This Row],[Costo unitario]]</f>
        <v>910</v>
      </c>
      <c r="P4448" s="2">
        <f>Ventas[[#This Row],[Cantidad]]*Ventas[[#This Row],[Precio unitario]]</f>
        <v>1360</v>
      </c>
    </row>
    <row r="4449" spans="2:16" hidden="1" x14ac:dyDescent="0.3">
      <c r="B4449" s="1">
        <v>42292</v>
      </c>
      <c r="C4449">
        <v>2015</v>
      </c>
      <c r="D4449" t="s">
        <v>58</v>
      </c>
      <c r="E4449">
        <v>30</v>
      </c>
      <c r="F4449" t="s">
        <v>89</v>
      </c>
      <c r="G4449" t="s">
        <v>37</v>
      </c>
      <c r="H4449" t="s">
        <v>11</v>
      </c>
      <c r="I4449" s="16">
        <f>VLOOKUP(Ventas[[#This Row],[Estado]], Población[#All], 2, 0)</f>
        <v>13080000</v>
      </c>
      <c r="J4449" t="s">
        <v>61</v>
      </c>
      <c r="K4449" t="s">
        <v>66</v>
      </c>
      <c r="L4449">
        <v>3</v>
      </c>
      <c r="M4449" s="2">
        <v>163.33000000000001</v>
      </c>
      <c r="N4449" s="2">
        <v>202</v>
      </c>
      <c r="O4449" s="2">
        <f>Ventas[[#This Row],[Cantidad]]*Ventas[[#This Row],[Costo unitario]]</f>
        <v>489.99</v>
      </c>
      <c r="P4449" s="2">
        <f>Ventas[[#This Row],[Cantidad]]*Ventas[[#This Row],[Precio unitario]]</f>
        <v>606</v>
      </c>
    </row>
    <row r="4450" spans="2:16" hidden="1" x14ac:dyDescent="0.3">
      <c r="B4450" s="1">
        <v>42316</v>
      </c>
      <c r="C4450">
        <v>2015</v>
      </c>
      <c r="D4450" t="s">
        <v>59</v>
      </c>
      <c r="E4450">
        <v>30</v>
      </c>
      <c r="F4450" t="s">
        <v>89</v>
      </c>
      <c r="G4450" t="s">
        <v>37</v>
      </c>
      <c r="H4450" t="s">
        <v>11</v>
      </c>
      <c r="I4450" s="16">
        <f>VLOOKUP(Ventas[[#This Row],[Estado]], Población[#All], 2, 0)</f>
        <v>13080000</v>
      </c>
      <c r="J4450" t="s">
        <v>61</v>
      </c>
      <c r="K4450" t="s">
        <v>66</v>
      </c>
      <c r="L4450">
        <v>3</v>
      </c>
      <c r="M4450" s="2">
        <v>198.33</v>
      </c>
      <c r="N4450" s="2">
        <v>266</v>
      </c>
      <c r="O4450" s="2">
        <f>Ventas[[#This Row],[Cantidad]]*Ventas[[#This Row],[Costo unitario]]</f>
        <v>594.99</v>
      </c>
      <c r="P4450" s="2">
        <f>Ventas[[#This Row],[Cantidad]]*Ventas[[#This Row],[Precio unitario]]</f>
        <v>798</v>
      </c>
    </row>
    <row r="4451" spans="2:16" x14ac:dyDescent="0.3">
      <c r="B4451" s="1">
        <v>42379</v>
      </c>
      <c r="C4451">
        <v>2016</v>
      </c>
      <c r="D4451" t="s">
        <v>49</v>
      </c>
      <c r="E4451">
        <v>30</v>
      </c>
      <c r="F4451" t="s">
        <v>90</v>
      </c>
      <c r="G4451" t="s">
        <v>37</v>
      </c>
      <c r="H4451" t="s">
        <v>6</v>
      </c>
      <c r="I4451" s="16">
        <f>VLOOKUP(Ventas[[#This Row],[Estado]], Población[#All], 2, 0)</f>
        <v>6266000</v>
      </c>
      <c r="J4451" t="s">
        <v>61</v>
      </c>
      <c r="K4451" t="s">
        <v>64</v>
      </c>
      <c r="L4451">
        <v>3</v>
      </c>
      <c r="M4451" s="2">
        <v>20</v>
      </c>
      <c r="N4451" s="2">
        <v>29.333333</v>
      </c>
      <c r="O4451" s="2">
        <f>Ventas[[#This Row],[Cantidad]]*Ventas[[#This Row],[Costo unitario]]</f>
        <v>60</v>
      </c>
      <c r="P4451" s="2">
        <f>Ventas[[#This Row],[Cantidad]]*Ventas[[#This Row],[Precio unitario]]</f>
        <v>87.999999000000003</v>
      </c>
    </row>
    <row r="4452" spans="2:16" x14ac:dyDescent="0.3">
      <c r="B4452" s="1">
        <v>42379</v>
      </c>
      <c r="C4452">
        <v>2016</v>
      </c>
      <c r="D4452" t="s">
        <v>49</v>
      </c>
      <c r="E4452">
        <v>30</v>
      </c>
      <c r="F4452" t="s">
        <v>90</v>
      </c>
      <c r="G4452" t="s">
        <v>37</v>
      </c>
      <c r="H4452" t="s">
        <v>6</v>
      </c>
      <c r="I4452" s="16">
        <f>VLOOKUP(Ventas[[#This Row],[Estado]], Población[#All], 2, 0)</f>
        <v>6266000</v>
      </c>
      <c r="J4452" t="s">
        <v>61</v>
      </c>
      <c r="K4452" t="s">
        <v>64</v>
      </c>
      <c r="L4452">
        <v>3</v>
      </c>
      <c r="M4452" s="2">
        <v>200</v>
      </c>
      <c r="N4452" s="2">
        <v>307.66666700000002</v>
      </c>
      <c r="O4452" s="2">
        <f>Ventas[[#This Row],[Cantidad]]*Ventas[[#This Row],[Costo unitario]]</f>
        <v>600</v>
      </c>
      <c r="P4452" s="2">
        <f>Ventas[[#This Row],[Cantidad]]*Ventas[[#This Row],[Precio unitario]]</f>
        <v>923.00000100000011</v>
      </c>
    </row>
    <row r="4453" spans="2:16" x14ac:dyDescent="0.3">
      <c r="B4453" s="1">
        <v>42487</v>
      </c>
      <c r="C4453">
        <v>2016</v>
      </c>
      <c r="D4453" t="s">
        <v>52</v>
      </c>
      <c r="E4453">
        <v>30</v>
      </c>
      <c r="F4453" t="s">
        <v>90</v>
      </c>
      <c r="G4453" t="s">
        <v>37</v>
      </c>
      <c r="H4453" t="s">
        <v>6</v>
      </c>
      <c r="I4453" s="16">
        <f>VLOOKUP(Ventas[[#This Row],[Estado]], Población[#All], 2, 0)</f>
        <v>6266000</v>
      </c>
      <c r="J4453" t="s">
        <v>61</v>
      </c>
      <c r="K4453" t="s">
        <v>64</v>
      </c>
      <c r="L4453">
        <v>2</v>
      </c>
      <c r="M4453" s="2">
        <v>2.5</v>
      </c>
      <c r="N4453" s="2">
        <v>4</v>
      </c>
      <c r="O4453" s="2">
        <f>Ventas[[#This Row],[Cantidad]]*Ventas[[#This Row],[Costo unitario]]</f>
        <v>5</v>
      </c>
      <c r="P4453" s="2">
        <f>Ventas[[#This Row],[Cantidad]]*Ventas[[#This Row],[Precio unitario]]</f>
        <v>8</v>
      </c>
    </row>
    <row r="4454" spans="2:16" hidden="1" x14ac:dyDescent="0.3">
      <c r="B4454" s="1">
        <v>42264</v>
      </c>
      <c r="C4454">
        <v>2015</v>
      </c>
      <c r="D4454" t="s">
        <v>57</v>
      </c>
      <c r="E4454">
        <v>30</v>
      </c>
      <c r="F4454" t="s">
        <v>90</v>
      </c>
      <c r="G4454" t="s">
        <v>37</v>
      </c>
      <c r="H4454" t="s">
        <v>6</v>
      </c>
      <c r="I4454" s="16">
        <f>VLOOKUP(Ventas[[#This Row],[Estado]], Población[#All], 2, 0)</f>
        <v>6266000</v>
      </c>
      <c r="J4454" t="s">
        <v>61</v>
      </c>
      <c r="K4454" t="s">
        <v>64</v>
      </c>
      <c r="L4454">
        <v>3</v>
      </c>
      <c r="M4454" s="2">
        <v>50</v>
      </c>
      <c r="N4454" s="2">
        <v>64.333332999999996</v>
      </c>
      <c r="O4454" s="2">
        <f>Ventas[[#This Row],[Cantidad]]*Ventas[[#This Row],[Costo unitario]]</f>
        <v>150</v>
      </c>
      <c r="P4454" s="2">
        <f>Ventas[[#This Row],[Cantidad]]*Ventas[[#This Row],[Precio unitario]]</f>
        <v>192.999999</v>
      </c>
    </row>
    <row r="4455" spans="2:16" hidden="1" x14ac:dyDescent="0.3">
      <c r="B4455" s="1">
        <v>42264</v>
      </c>
      <c r="C4455">
        <v>2015</v>
      </c>
      <c r="D4455" t="s">
        <v>57</v>
      </c>
      <c r="E4455">
        <v>30</v>
      </c>
      <c r="F4455" t="s">
        <v>90</v>
      </c>
      <c r="G4455" t="s">
        <v>37</v>
      </c>
      <c r="H4455" t="s">
        <v>6</v>
      </c>
      <c r="I4455" s="16">
        <f>VLOOKUP(Ventas[[#This Row],[Estado]], Población[#All], 2, 0)</f>
        <v>6266000</v>
      </c>
      <c r="J4455" t="s">
        <v>61</v>
      </c>
      <c r="K4455" t="s">
        <v>64</v>
      </c>
      <c r="L4455">
        <v>2</v>
      </c>
      <c r="M4455" s="2">
        <v>70</v>
      </c>
      <c r="N4455" s="2">
        <v>91</v>
      </c>
      <c r="O4455" s="2">
        <f>Ventas[[#This Row],[Cantidad]]*Ventas[[#This Row],[Costo unitario]]</f>
        <v>140</v>
      </c>
      <c r="P4455" s="2">
        <f>Ventas[[#This Row],[Cantidad]]*Ventas[[#This Row],[Precio unitario]]</f>
        <v>182</v>
      </c>
    </row>
    <row r="4456" spans="2:16" hidden="1" x14ac:dyDescent="0.3">
      <c r="B4456" s="1">
        <v>42264</v>
      </c>
      <c r="C4456">
        <v>2015</v>
      </c>
      <c r="D4456" t="s">
        <v>57</v>
      </c>
      <c r="E4456">
        <v>30</v>
      </c>
      <c r="F4456" t="s">
        <v>90</v>
      </c>
      <c r="G4456" t="s">
        <v>37</v>
      </c>
      <c r="H4456" t="s">
        <v>6</v>
      </c>
      <c r="I4456" s="16">
        <f>VLOOKUP(Ventas[[#This Row],[Estado]], Población[#All], 2, 0)</f>
        <v>6266000</v>
      </c>
      <c r="J4456" t="s">
        <v>61</v>
      </c>
      <c r="K4456" t="s">
        <v>64</v>
      </c>
      <c r="L4456">
        <v>3</v>
      </c>
      <c r="M4456" s="2">
        <v>7.67</v>
      </c>
      <c r="N4456" s="2">
        <v>9.3333329999999997</v>
      </c>
      <c r="O4456" s="2">
        <f>Ventas[[#This Row],[Cantidad]]*Ventas[[#This Row],[Costo unitario]]</f>
        <v>23.009999999999998</v>
      </c>
      <c r="P4456" s="2">
        <f>Ventas[[#This Row],[Cantidad]]*Ventas[[#This Row],[Precio unitario]]</f>
        <v>27.999998999999999</v>
      </c>
    </row>
    <row r="4457" spans="2:16" x14ac:dyDescent="0.3">
      <c r="B4457" s="1">
        <v>42516</v>
      </c>
      <c r="C4457">
        <v>2016</v>
      </c>
      <c r="D4457" t="s">
        <v>53</v>
      </c>
      <c r="E4457">
        <v>30</v>
      </c>
      <c r="F4457" t="s">
        <v>90</v>
      </c>
      <c r="G4457" t="s">
        <v>37</v>
      </c>
      <c r="H4457" t="s">
        <v>6</v>
      </c>
      <c r="I4457" s="16">
        <f>VLOOKUP(Ventas[[#This Row],[Estado]], Población[#All], 2, 0)</f>
        <v>6266000</v>
      </c>
      <c r="J4457" t="s">
        <v>61</v>
      </c>
      <c r="K4457" t="s">
        <v>76</v>
      </c>
      <c r="L4457">
        <v>2</v>
      </c>
      <c r="M4457" s="2">
        <v>36</v>
      </c>
      <c r="N4457" s="2">
        <v>54.5</v>
      </c>
      <c r="O4457" s="2">
        <f>Ventas[[#This Row],[Cantidad]]*Ventas[[#This Row],[Costo unitario]]</f>
        <v>72</v>
      </c>
      <c r="P4457" s="2">
        <f>Ventas[[#This Row],[Cantidad]]*Ventas[[#This Row],[Precio unitario]]</f>
        <v>109</v>
      </c>
    </row>
    <row r="4458" spans="2:16" x14ac:dyDescent="0.3">
      <c r="B4458" s="1">
        <v>42507</v>
      </c>
      <c r="C4458">
        <v>2016</v>
      </c>
      <c r="D4458" t="s">
        <v>53</v>
      </c>
      <c r="E4458">
        <v>31</v>
      </c>
      <c r="F4458" t="s">
        <v>89</v>
      </c>
      <c r="G4458" t="s">
        <v>37</v>
      </c>
      <c r="H4458" t="s">
        <v>7</v>
      </c>
      <c r="I4458" s="16">
        <f>VLOOKUP(Ventas[[#This Row],[Estado]], Población[#All], 2, 0)</f>
        <v>1841000</v>
      </c>
      <c r="J4458" t="s">
        <v>63</v>
      </c>
      <c r="K4458" t="s">
        <v>67</v>
      </c>
      <c r="L4458">
        <v>3</v>
      </c>
      <c r="M4458" s="2">
        <v>765</v>
      </c>
      <c r="N4458" s="2">
        <v>998</v>
      </c>
      <c r="O4458" s="2">
        <f>Ventas[[#This Row],[Cantidad]]*Ventas[[#This Row],[Costo unitario]]</f>
        <v>2295</v>
      </c>
      <c r="P4458" s="2">
        <f>Ventas[[#This Row],[Cantidad]]*Ventas[[#This Row],[Precio unitario]]</f>
        <v>2994</v>
      </c>
    </row>
    <row r="4459" spans="2:16" x14ac:dyDescent="0.3">
      <c r="B4459" s="1">
        <v>42507</v>
      </c>
      <c r="C4459">
        <v>2016</v>
      </c>
      <c r="D4459" t="s">
        <v>53</v>
      </c>
      <c r="E4459">
        <v>31</v>
      </c>
      <c r="F4459" t="s">
        <v>89</v>
      </c>
      <c r="G4459" t="s">
        <v>37</v>
      </c>
      <c r="H4459" t="s">
        <v>7</v>
      </c>
      <c r="I4459" s="16">
        <f>VLOOKUP(Ventas[[#This Row],[Estado]], Población[#All], 2, 0)</f>
        <v>1841000</v>
      </c>
      <c r="J4459" t="s">
        <v>61</v>
      </c>
      <c r="K4459" t="s">
        <v>71</v>
      </c>
      <c r="L4459">
        <v>2</v>
      </c>
      <c r="M4459" s="2">
        <v>187</v>
      </c>
      <c r="N4459" s="2">
        <v>286</v>
      </c>
      <c r="O4459" s="2">
        <f>Ventas[[#This Row],[Cantidad]]*Ventas[[#This Row],[Costo unitario]]</f>
        <v>374</v>
      </c>
      <c r="P4459" s="2">
        <f>Ventas[[#This Row],[Cantidad]]*Ventas[[#This Row],[Precio unitario]]</f>
        <v>572</v>
      </c>
    </row>
    <row r="4460" spans="2:16" x14ac:dyDescent="0.3">
      <c r="B4460" s="1">
        <v>42507</v>
      </c>
      <c r="C4460">
        <v>2016</v>
      </c>
      <c r="D4460" t="s">
        <v>53</v>
      </c>
      <c r="E4460">
        <v>31</v>
      </c>
      <c r="F4460" t="s">
        <v>89</v>
      </c>
      <c r="G4460" t="s">
        <v>37</v>
      </c>
      <c r="H4460" t="s">
        <v>7</v>
      </c>
      <c r="I4460" s="16">
        <f>VLOOKUP(Ventas[[#This Row],[Estado]], Población[#All], 2, 0)</f>
        <v>1841000</v>
      </c>
      <c r="J4460" t="s">
        <v>61</v>
      </c>
      <c r="K4460" t="s">
        <v>76</v>
      </c>
      <c r="L4460">
        <v>2</v>
      </c>
      <c r="M4460" s="2">
        <v>28</v>
      </c>
      <c r="N4460" s="2">
        <v>42</v>
      </c>
      <c r="O4460" s="2">
        <f>Ventas[[#This Row],[Cantidad]]*Ventas[[#This Row],[Costo unitario]]</f>
        <v>56</v>
      </c>
      <c r="P4460" s="2">
        <f>Ventas[[#This Row],[Cantidad]]*Ventas[[#This Row],[Precio unitario]]</f>
        <v>84</v>
      </c>
    </row>
    <row r="4461" spans="2:16" x14ac:dyDescent="0.3">
      <c r="B4461" s="1">
        <v>42507</v>
      </c>
      <c r="C4461">
        <v>2016</v>
      </c>
      <c r="D4461" t="s">
        <v>53</v>
      </c>
      <c r="E4461">
        <v>31</v>
      </c>
      <c r="F4461" t="s">
        <v>89</v>
      </c>
      <c r="G4461" t="s">
        <v>37</v>
      </c>
      <c r="H4461" t="s">
        <v>7</v>
      </c>
      <c r="I4461" s="16">
        <f>VLOOKUP(Ventas[[#This Row],[Estado]], Población[#All], 2, 0)</f>
        <v>1841000</v>
      </c>
      <c r="J4461" t="s">
        <v>61</v>
      </c>
      <c r="K4461" t="s">
        <v>75</v>
      </c>
      <c r="L4461">
        <v>1</v>
      </c>
      <c r="M4461" s="2">
        <v>360</v>
      </c>
      <c r="N4461" s="2">
        <v>587</v>
      </c>
      <c r="O4461" s="2">
        <f>Ventas[[#This Row],[Cantidad]]*Ventas[[#This Row],[Costo unitario]]</f>
        <v>360</v>
      </c>
      <c r="P4461" s="2">
        <f>Ventas[[#This Row],[Cantidad]]*Ventas[[#This Row],[Precio unitario]]</f>
        <v>587</v>
      </c>
    </row>
    <row r="4462" spans="2:16" x14ac:dyDescent="0.3">
      <c r="B4462" s="1">
        <v>42512</v>
      </c>
      <c r="C4462">
        <v>2016</v>
      </c>
      <c r="D4462" t="s">
        <v>53</v>
      </c>
      <c r="E4462">
        <v>31</v>
      </c>
      <c r="F4462" t="s">
        <v>89</v>
      </c>
      <c r="G4462" t="s">
        <v>37</v>
      </c>
      <c r="H4462" t="s">
        <v>7</v>
      </c>
      <c r="I4462" s="16">
        <f>VLOOKUP(Ventas[[#This Row],[Estado]], Población[#All], 2, 0)</f>
        <v>1841000</v>
      </c>
      <c r="J4462" t="s">
        <v>63</v>
      </c>
      <c r="K4462" t="s">
        <v>67</v>
      </c>
      <c r="L4462">
        <v>1</v>
      </c>
      <c r="M4462" s="2">
        <v>2295</v>
      </c>
      <c r="N4462" s="2">
        <v>2924</v>
      </c>
      <c r="O4462" s="2">
        <f>Ventas[[#This Row],[Cantidad]]*Ventas[[#This Row],[Costo unitario]]</f>
        <v>2295</v>
      </c>
      <c r="P4462" s="2">
        <f>Ventas[[#This Row],[Cantidad]]*Ventas[[#This Row],[Precio unitario]]</f>
        <v>2924</v>
      </c>
    </row>
    <row r="4463" spans="2:16" hidden="1" x14ac:dyDescent="0.3">
      <c r="B4463" s="1">
        <v>42147</v>
      </c>
      <c r="C4463">
        <v>2015</v>
      </c>
      <c r="D4463" t="s">
        <v>53</v>
      </c>
      <c r="E4463">
        <v>31</v>
      </c>
      <c r="F4463" t="s">
        <v>89</v>
      </c>
      <c r="G4463" t="s">
        <v>37</v>
      </c>
      <c r="H4463" t="s">
        <v>7</v>
      </c>
      <c r="I4463" s="16">
        <f>VLOOKUP(Ventas[[#This Row],[Estado]], Población[#All], 2, 0)</f>
        <v>1841000</v>
      </c>
      <c r="J4463" t="s">
        <v>63</v>
      </c>
      <c r="K4463" t="s">
        <v>67</v>
      </c>
      <c r="L4463">
        <v>1</v>
      </c>
      <c r="M4463" s="2">
        <v>2049</v>
      </c>
      <c r="N4463" s="2">
        <v>2371</v>
      </c>
      <c r="O4463" s="2">
        <f>Ventas[[#This Row],[Cantidad]]*Ventas[[#This Row],[Costo unitario]]</f>
        <v>2049</v>
      </c>
      <c r="P4463" s="2">
        <f>Ventas[[#This Row],[Cantidad]]*Ventas[[#This Row],[Precio unitario]]</f>
        <v>2371</v>
      </c>
    </row>
    <row r="4464" spans="2:16" x14ac:dyDescent="0.3">
      <c r="B4464" s="1">
        <v>42406</v>
      </c>
      <c r="C4464">
        <v>2016</v>
      </c>
      <c r="D4464" t="s">
        <v>50</v>
      </c>
      <c r="E4464">
        <v>31</v>
      </c>
      <c r="F4464" t="s">
        <v>90</v>
      </c>
      <c r="G4464" t="s">
        <v>35</v>
      </c>
      <c r="H4464" t="s">
        <v>12</v>
      </c>
      <c r="I4464" s="16">
        <f>VLOOKUP(Ventas[[#This Row],[Estado]], Población[#All], 2, 0)</f>
        <v>2161000</v>
      </c>
      <c r="J4464" t="s">
        <v>61</v>
      </c>
      <c r="K4464" t="s">
        <v>64</v>
      </c>
      <c r="L4464">
        <v>3</v>
      </c>
      <c r="M4464" s="2">
        <v>25.33</v>
      </c>
      <c r="N4464" s="2">
        <v>23.333333</v>
      </c>
      <c r="O4464" s="2">
        <f>Ventas[[#This Row],[Cantidad]]*Ventas[[#This Row],[Costo unitario]]</f>
        <v>75.989999999999995</v>
      </c>
      <c r="P4464" s="2">
        <f>Ventas[[#This Row],[Cantidad]]*Ventas[[#This Row],[Precio unitario]]</f>
        <v>69.999999000000003</v>
      </c>
    </row>
    <row r="4465" spans="2:16" x14ac:dyDescent="0.3">
      <c r="B4465" s="1">
        <v>42406</v>
      </c>
      <c r="C4465">
        <v>2016</v>
      </c>
      <c r="D4465" t="s">
        <v>50</v>
      </c>
      <c r="E4465">
        <v>31</v>
      </c>
      <c r="F4465" t="s">
        <v>90</v>
      </c>
      <c r="G4465" t="s">
        <v>35</v>
      </c>
      <c r="H4465" t="s">
        <v>12</v>
      </c>
      <c r="I4465" s="16">
        <f>VLOOKUP(Ventas[[#This Row],[Estado]], Población[#All], 2, 0)</f>
        <v>2161000</v>
      </c>
      <c r="J4465" t="s">
        <v>61</v>
      </c>
      <c r="K4465" t="s">
        <v>64</v>
      </c>
      <c r="L4465">
        <v>3</v>
      </c>
      <c r="M4465" s="2">
        <v>141.33000000000001</v>
      </c>
      <c r="N4465" s="2">
        <v>179.33333300000001</v>
      </c>
      <c r="O4465" s="2">
        <f>Ventas[[#This Row],[Cantidad]]*Ventas[[#This Row],[Costo unitario]]</f>
        <v>423.99</v>
      </c>
      <c r="P4465" s="2">
        <f>Ventas[[#This Row],[Cantidad]]*Ventas[[#This Row],[Precio unitario]]</f>
        <v>537.999999</v>
      </c>
    </row>
    <row r="4466" spans="2:16" x14ac:dyDescent="0.3">
      <c r="B4466" s="1">
        <v>42406</v>
      </c>
      <c r="C4466">
        <v>2016</v>
      </c>
      <c r="D4466" t="s">
        <v>50</v>
      </c>
      <c r="E4466">
        <v>31</v>
      </c>
      <c r="F4466" t="s">
        <v>90</v>
      </c>
      <c r="G4466" t="s">
        <v>35</v>
      </c>
      <c r="H4466" t="s">
        <v>12</v>
      </c>
      <c r="I4466" s="16">
        <f>VLOOKUP(Ventas[[#This Row],[Estado]], Población[#All], 2, 0)</f>
        <v>2161000</v>
      </c>
      <c r="J4466" t="s">
        <v>61</v>
      </c>
      <c r="K4466" t="s">
        <v>64</v>
      </c>
      <c r="L4466">
        <v>1</v>
      </c>
      <c r="M4466" s="2">
        <v>21</v>
      </c>
      <c r="N4466" s="2">
        <v>29</v>
      </c>
      <c r="O4466" s="2">
        <f>Ventas[[#This Row],[Cantidad]]*Ventas[[#This Row],[Costo unitario]]</f>
        <v>21</v>
      </c>
      <c r="P4466" s="2">
        <f>Ventas[[#This Row],[Cantidad]]*Ventas[[#This Row],[Precio unitario]]</f>
        <v>29</v>
      </c>
    </row>
    <row r="4467" spans="2:16" x14ac:dyDescent="0.3">
      <c r="B4467" s="1">
        <v>42501</v>
      </c>
      <c r="C4467">
        <v>2016</v>
      </c>
      <c r="D4467" t="s">
        <v>53</v>
      </c>
      <c r="E4467">
        <v>31</v>
      </c>
      <c r="F4467" t="s">
        <v>90</v>
      </c>
      <c r="G4467" t="s">
        <v>35</v>
      </c>
      <c r="H4467" t="s">
        <v>12</v>
      </c>
      <c r="I4467" s="16">
        <f>VLOOKUP(Ventas[[#This Row],[Estado]], Población[#All], 2, 0)</f>
        <v>2161000</v>
      </c>
      <c r="J4467" t="s">
        <v>61</v>
      </c>
      <c r="K4467" t="s">
        <v>71</v>
      </c>
      <c r="L4467">
        <v>1</v>
      </c>
      <c r="M4467" s="2">
        <v>418</v>
      </c>
      <c r="N4467" s="2">
        <v>708</v>
      </c>
      <c r="O4467" s="2">
        <f>Ventas[[#This Row],[Cantidad]]*Ventas[[#This Row],[Costo unitario]]</f>
        <v>418</v>
      </c>
      <c r="P4467" s="2">
        <f>Ventas[[#This Row],[Cantidad]]*Ventas[[#This Row],[Precio unitario]]</f>
        <v>708</v>
      </c>
    </row>
    <row r="4468" spans="2:16" x14ac:dyDescent="0.3">
      <c r="B4468" s="1">
        <v>42501</v>
      </c>
      <c r="C4468">
        <v>2016</v>
      </c>
      <c r="D4468" t="s">
        <v>53</v>
      </c>
      <c r="E4468">
        <v>31</v>
      </c>
      <c r="F4468" t="s">
        <v>90</v>
      </c>
      <c r="G4468" t="s">
        <v>35</v>
      </c>
      <c r="H4468" t="s">
        <v>12</v>
      </c>
      <c r="I4468" s="16">
        <f>VLOOKUP(Ventas[[#This Row],[Estado]], Población[#All], 2, 0)</f>
        <v>2161000</v>
      </c>
      <c r="J4468" t="s">
        <v>61</v>
      </c>
      <c r="K4468" t="s">
        <v>64</v>
      </c>
      <c r="L4468">
        <v>3</v>
      </c>
      <c r="M4468" s="2">
        <v>22</v>
      </c>
      <c r="N4468" s="2">
        <v>33.333333000000003</v>
      </c>
      <c r="O4468" s="2">
        <f>Ventas[[#This Row],[Cantidad]]*Ventas[[#This Row],[Costo unitario]]</f>
        <v>66</v>
      </c>
      <c r="P4468" s="2">
        <f>Ventas[[#This Row],[Cantidad]]*Ventas[[#This Row],[Precio unitario]]</f>
        <v>99.999999000000003</v>
      </c>
    </row>
    <row r="4469" spans="2:16" x14ac:dyDescent="0.3">
      <c r="B4469" s="1">
        <v>42533</v>
      </c>
      <c r="C4469">
        <v>2016</v>
      </c>
      <c r="D4469" t="s">
        <v>54</v>
      </c>
      <c r="E4469">
        <v>31</v>
      </c>
      <c r="F4469" t="s">
        <v>90</v>
      </c>
      <c r="G4469" t="s">
        <v>35</v>
      </c>
      <c r="H4469" t="s">
        <v>12</v>
      </c>
      <c r="I4469" s="16">
        <f>VLOOKUP(Ventas[[#This Row],[Estado]], Población[#All], 2, 0)</f>
        <v>2161000</v>
      </c>
      <c r="J4469" t="s">
        <v>61</v>
      </c>
      <c r="K4469" t="s">
        <v>64</v>
      </c>
      <c r="L4469">
        <v>3</v>
      </c>
      <c r="M4469" s="2">
        <v>130.33000000000001</v>
      </c>
      <c r="N4469" s="2">
        <v>191.66666699999999</v>
      </c>
      <c r="O4469" s="2">
        <f>Ventas[[#This Row],[Cantidad]]*Ventas[[#This Row],[Costo unitario]]</f>
        <v>390.99</v>
      </c>
      <c r="P4469" s="2">
        <f>Ventas[[#This Row],[Cantidad]]*Ventas[[#This Row],[Precio unitario]]</f>
        <v>575.000001</v>
      </c>
    </row>
    <row r="4470" spans="2:16" x14ac:dyDescent="0.3">
      <c r="B4470" s="1">
        <v>42533</v>
      </c>
      <c r="C4470">
        <v>2016</v>
      </c>
      <c r="D4470" t="s">
        <v>54</v>
      </c>
      <c r="E4470">
        <v>31</v>
      </c>
      <c r="F4470" t="s">
        <v>90</v>
      </c>
      <c r="G4470" t="s">
        <v>35</v>
      </c>
      <c r="H4470" t="s">
        <v>12</v>
      </c>
      <c r="I4470" s="16">
        <f>VLOOKUP(Ventas[[#This Row],[Estado]], Población[#All], 2, 0)</f>
        <v>2161000</v>
      </c>
      <c r="J4470" t="s">
        <v>61</v>
      </c>
      <c r="K4470" t="s">
        <v>64</v>
      </c>
      <c r="L4470">
        <v>3</v>
      </c>
      <c r="M4470" s="2">
        <v>30.67</v>
      </c>
      <c r="N4470" s="2">
        <v>30</v>
      </c>
      <c r="O4470" s="2">
        <f>Ventas[[#This Row],[Cantidad]]*Ventas[[#This Row],[Costo unitario]]</f>
        <v>92.01</v>
      </c>
      <c r="P4470" s="2">
        <f>Ventas[[#This Row],[Cantidad]]*Ventas[[#This Row],[Precio unitario]]</f>
        <v>90</v>
      </c>
    </row>
    <row r="4471" spans="2:16" hidden="1" x14ac:dyDescent="0.3">
      <c r="B4471" s="1">
        <v>42194</v>
      </c>
      <c r="C4471">
        <v>2015</v>
      </c>
      <c r="D4471" t="s">
        <v>55</v>
      </c>
      <c r="E4471">
        <v>31</v>
      </c>
      <c r="F4471" t="s">
        <v>90</v>
      </c>
      <c r="G4471" t="s">
        <v>35</v>
      </c>
      <c r="H4471" t="s">
        <v>12</v>
      </c>
      <c r="I4471" s="16">
        <f>VLOOKUP(Ventas[[#This Row],[Estado]], Población[#All], 2, 0)</f>
        <v>2161000</v>
      </c>
      <c r="J4471" t="s">
        <v>61</v>
      </c>
      <c r="K4471" t="s">
        <v>64</v>
      </c>
      <c r="L4471">
        <v>2</v>
      </c>
      <c r="M4471" s="2">
        <v>145</v>
      </c>
      <c r="N4471" s="2">
        <v>173</v>
      </c>
      <c r="O4471" s="2">
        <f>Ventas[[#This Row],[Cantidad]]*Ventas[[#This Row],[Costo unitario]]</f>
        <v>290</v>
      </c>
      <c r="P4471" s="2">
        <f>Ventas[[#This Row],[Cantidad]]*Ventas[[#This Row],[Precio unitario]]</f>
        <v>346</v>
      </c>
    </row>
    <row r="4472" spans="2:16" hidden="1" x14ac:dyDescent="0.3">
      <c r="B4472" s="1">
        <v>42223</v>
      </c>
      <c r="C4472">
        <v>2015</v>
      </c>
      <c r="D4472" t="s">
        <v>56</v>
      </c>
      <c r="E4472">
        <v>31</v>
      </c>
      <c r="F4472" t="s">
        <v>90</v>
      </c>
      <c r="G4472" t="s">
        <v>35</v>
      </c>
      <c r="H4472" t="s">
        <v>12</v>
      </c>
      <c r="I4472" s="16">
        <f>VLOOKUP(Ventas[[#This Row],[Estado]], Población[#All], 2, 0)</f>
        <v>2161000</v>
      </c>
      <c r="J4472" t="s">
        <v>61</v>
      </c>
      <c r="K4472" t="s">
        <v>64</v>
      </c>
      <c r="L4472">
        <v>1</v>
      </c>
      <c r="M4472" s="2">
        <v>344</v>
      </c>
      <c r="N4472" s="2">
        <v>465</v>
      </c>
      <c r="O4472" s="2">
        <f>Ventas[[#This Row],[Cantidad]]*Ventas[[#This Row],[Costo unitario]]</f>
        <v>344</v>
      </c>
      <c r="P4472" s="2">
        <f>Ventas[[#This Row],[Cantidad]]*Ventas[[#This Row],[Precio unitario]]</f>
        <v>465</v>
      </c>
    </row>
    <row r="4473" spans="2:16" hidden="1" x14ac:dyDescent="0.3">
      <c r="B4473" s="1">
        <v>42223</v>
      </c>
      <c r="C4473">
        <v>2015</v>
      </c>
      <c r="D4473" t="s">
        <v>56</v>
      </c>
      <c r="E4473">
        <v>31</v>
      </c>
      <c r="F4473" t="s">
        <v>90</v>
      </c>
      <c r="G4473" t="s">
        <v>35</v>
      </c>
      <c r="H4473" t="s">
        <v>12</v>
      </c>
      <c r="I4473" s="16">
        <f>VLOOKUP(Ventas[[#This Row],[Estado]], Población[#All], 2, 0)</f>
        <v>2161000</v>
      </c>
      <c r="J4473" t="s">
        <v>61</v>
      </c>
      <c r="K4473" t="s">
        <v>64</v>
      </c>
      <c r="L4473">
        <v>3</v>
      </c>
      <c r="M4473" s="2">
        <v>40</v>
      </c>
      <c r="N4473" s="2">
        <v>37</v>
      </c>
      <c r="O4473" s="2">
        <f>Ventas[[#This Row],[Cantidad]]*Ventas[[#This Row],[Costo unitario]]</f>
        <v>120</v>
      </c>
      <c r="P4473" s="2">
        <f>Ventas[[#This Row],[Cantidad]]*Ventas[[#This Row],[Precio unitario]]</f>
        <v>111</v>
      </c>
    </row>
    <row r="4474" spans="2:16" hidden="1" x14ac:dyDescent="0.3">
      <c r="B4474" s="1">
        <v>42223</v>
      </c>
      <c r="C4474">
        <v>2015</v>
      </c>
      <c r="D4474" t="s">
        <v>56</v>
      </c>
      <c r="E4474">
        <v>31</v>
      </c>
      <c r="F4474" t="s">
        <v>90</v>
      </c>
      <c r="G4474" t="s">
        <v>35</v>
      </c>
      <c r="H4474" t="s">
        <v>12</v>
      </c>
      <c r="I4474" s="16">
        <f>VLOOKUP(Ventas[[#This Row],[Estado]], Población[#All], 2, 0)</f>
        <v>2161000</v>
      </c>
      <c r="J4474" t="s">
        <v>61</v>
      </c>
      <c r="K4474" t="s">
        <v>64</v>
      </c>
      <c r="L4474">
        <v>1</v>
      </c>
      <c r="M4474" s="2">
        <v>57</v>
      </c>
      <c r="N4474" s="2">
        <v>56</v>
      </c>
      <c r="O4474" s="2">
        <f>Ventas[[#This Row],[Cantidad]]*Ventas[[#This Row],[Costo unitario]]</f>
        <v>57</v>
      </c>
      <c r="P4474" s="2">
        <f>Ventas[[#This Row],[Cantidad]]*Ventas[[#This Row],[Precio unitario]]</f>
        <v>56</v>
      </c>
    </row>
    <row r="4475" spans="2:16" hidden="1" x14ac:dyDescent="0.3">
      <c r="B4475" s="1">
        <v>42251</v>
      </c>
      <c r="C4475">
        <v>2015</v>
      </c>
      <c r="D4475" t="s">
        <v>57</v>
      </c>
      <c r="E4475">
        <v>31</v>
      </c>
      <c r="F4475" t="s">
        <v>90</v>
      </c>
      <c r="G4475" t="s">
        <v>35</v>
      </c>
      <c r="H4475" t="s">
        <v>12</v>
      </c>
      <c r="I4475" s="16">
        <f>VLOOKUP(Ventas[[#This Row],[Estado]], Población[#All], 2, 0)</f>
        <v>2161000</v>
      </c>
      <c r="J4475" t="s">
        <v>61</v>
      </c>
      <c r="K4475" t="s">
        <v>64</v>
      </c>
      <c r="L4475">
        <v>1</v>
      </c>
      <c r="M4475" s="2">
        <v>90</v>
      </c>
      <c r="N4475" s="2">
        <v>128</v>
      </c>
      <c r="O4475" s="2">
        <f>Ventas[[#This Row],[Cantidad]]*Ventas[[#This Row],[Costo unitario]]</f>
        <v>90</v>
      </c>
      <c r="P4475" s="2">
        <f>Ventas[[#This Row],[Cantidad]]*Ventas[[#This Row],[Precio unitario]]</f>
        <v>128</v>
      </c>
    </row>
    <row r="4476" spans="2:16" hidden="1" x14ac:dyDescent="0.3">
      <c r="B4476" s="1">
        <v>42297</v>
      </c>
      <c r="C4476">
        <v>2015</v>
      </c>
      <c r="D4476" t="s">
        <v>58</v>
      </c>
      <c r="E4476">
        <v>31</v>
      </c>
      <c r="F4476" t="s">
        <v>90</v>
      </c>
      <c r="G4476" t="s">
        <v>35</v>
      </c>
      <c r="H4476" t="s">
        <v>12</v>
      </c>
      <c r="I4476" s="16">
        <f>VLOOKUP(Ventas[[#This Row],[Estado]], Población[#All], 2, 0)</f>
        <v>2161000</v>
      </c>
      <c r="J4476" t="s">
        <v>61</v>
      </c>
      <c r="K4476" t="s">
        <v>64</v>
      </c>
      <c r="L4476">
        <v>1</v>
      </c>
      <c r="M4476" s="2">
        <v>120</v>
      </c>
      <c r="N4476" s="2">
        <v>131</v>
      </c>
      <c r="O4476" s="2">
        <f>Ventas[[#This Row],[Cantidad]]*Ventas[[#This Row],[Costo unitario]]</f>
        <v>120</v>
      </c>
      <c r="P4476" s="2">
        <f>Ventas[[#This Row],[Cantidad]]*Ventas[[#This Row],[Precio unitario]]</f>
        <v>131</v>
      </c>
    </row>
    <row r="4477" spans="2:16" hidden="1" x14ac:dyDescent="0.3">
      <c r="B4477" s="1">
        <v>42297</v>
      </c>
      <c r="C4477">
        <v>2015</v>
      </c>
      <c r="D4477" t="s">
        <v>58</v>
      </c>
      <c r="E4477">
        <v>31</v>
      </c>
      <c r="F4477" t="s">
        <v>90</v>
      </c>
      <c r="G4477" t="s">
        <v>35</v>
      </c>
      <c r="H4477" t="s">
        <v>12</v>
      </c>
      <c r="I4477" s="16">
        <f>VLOOKUP(Ventas[[#This Row],[Estado]], Población[#All], 2, 0)</f>
        <v>2161000</v>
      </c>
      <c r="J4477" t="s">
        <v>61</v>
      </c>
      <c r="K4477" t="s">
        <v>64</v>
      </c>
      <c r="L4477">
        <v>3</v>
      </c>
      <c r="M4477" s="2">
        <v>38.33</v>
      </c>
      <c r="N4477" s="2">
        <v>51.666666999999997</v>
      </c>
      <c r="O4477" s="2">
        <f>Ventas[[#This Row],[Cantidad]]*Ventas[[#This Row],[Costo unitario]]</f>
        <v>114.99</v>
      </c>
      <c r="P4477" s="2">
        <f>Ventas[[#This Row],[Cantidad]]*Ventas[[#This Row],[Precio unitario]]</f>
        <v>155.000001</v>
      </c>
    </row>
    <row r="4478" spans="2:16" hidden="1" x14ac:dyDescent="0.3">
      <c r="B4478" s="1">
        <v>42344</v>
      </c>
      <c r="C4478">
        <v>2015</v>
      </c>
      <c r="D4478" t="s">
        <v>60</v>
      </c>
      <c r="E4478">
        <v>31</v>
      </c>
      <c r="F4478" t="s">
        <v>90</v>
      </c>
      <c r="G4478" t="s">
        <v>35</v>
      </c>
      <c r="H4478" t="s">
        <v>12</v>
      </c>
      <c r="I4478" s="16">
        <f>VLOOKUP(Ventas[[#This Row],[Estado]], Población[#All], 2, 0)</f>
        <v>2161000</v>
      </c>
      <c r="J4478" t="s">
        <v>61</v>
      </c>
      <c r="K4478" t="s">
        <v>64</v>
      </c>
      <c r="L4478">
        <v>2</v>
      </c>
      <c r="M4478" s="2">
        <v>27.5</v>
      </c>
      <c r="N4478" s="2">
        <v>27</v>
      </c>
      <c r="O4478" s="2">
        <f>Ventas[[#This Row],[Cantidad]]*Ventas[[#This Row],[Costo unitario]]</f>
        <v>55</v>
      </c>
      <c r="P4478" s="2">
        <f>Ventas[[#This Row],[Cantidad]]*Ventas[[#This Row],[Precio unitario]]</f>
        <v>54</v>
      </c>
    </row>
    <row r="4479" spans="2:16" hidden="1" x14ac:dyDescent="0.3">
      <c r="B4479" s="1">
        <v>42344</v>
      </c>
      <c r="C4479">
        <v>2015</v>
      </c>
      <c r="D4479" t="s">
        <v>60</v>
      </c>
      <c r="E4479">
        <v>31</v>
      </c>
      <c r="F4479" t="s">
        <v>90</v>
      </c>
      <c r="G4479" t="s">
        <v>35</v>
      </c>
      <c r="H4479" t="s">
        <v>12</v>
      </c>
      <c r="I4479" s="16">
        <f>VLOOKUP(Ventas[[#This Row],[Estado]], Población[#All], 2, 0)</f>
        <v>2161000</v>
      </c>
      <c r="J4479" t="s">
        <v>61</v>
      </c>
      <c r="K4479" t="s">
        <v>64</v>
      </c>
      <c r="L4479">
        <v>2</v>
      </c>
      <c r="M4479" s="2">
        <v>122.5</v>
      </c>
      <c r="N4479" s="2">
        <v>103.5</v>
      </c>
      <c r="O4479" s="2">
        <f>Ventas[[#This Row],[Cantidad]]*Ventas[[#This Row],[Costo unitario]]</f>
        <v>245</v>
      </c>
      <c r="P4479" s="2">
        <f>Ventas[[#This Row],[Cantidad]]*Ventas[[#This Row],[Precio unitario]]</f>
        <v>207</v>
      </c>
    </row>
    <row r="4480" spans="2:16" x14ac:dyDescent="0.3">
      <c r="B4480" s="1">
        <v>42520</v>
      </c>
      <c r="C4480">
        <v>2016</v>
      </c>
      <c r="D4480" t="s">
        <v>53</v>
      </c>
      <c r="E4480">
        <v>31</v>
      </c>
      <c r="F4480" t="s">
        <v>90</v>
      </c>
      <c r="G4480" t="s">
        <v>35</v>
      </c>
      <c r="H4480" t="s">
        <v>8</v>
      </c>
      <c r="I4480" s="16">
        <f>VLOOKUP(Ventas[[#This Row],[Estado]], Población[#All], 2, 0)</f>
        <v>1654000</v>
      </c>
      <c r="J4480" t="s">
        <v>61</v>
      </c>
      <c r="K4480" t="s">
        <v>66</v>
      </c>
      <c r="L4480">
        <v>1</v>
      </c>
      <c r="M4480" s="2">
        <v>805</v>
      </c>
      <c r="N4480" s="2">
        <v>1180</v>
      </c>
      <c r="O4480" s="2">
        <f>Ventas[[#This Row],[Cantidad]]*Ventas[[#This Row],[Costo unitario]]</f>
        <v>805</v>
      </c>
      <c r="P4480" s="2">
        <f>Ventas[[#This Row],[Cantidad]]*Ventas[[#This Row],[Precio unitario]]</f>
        <v>1180</v>
      </c>
    </row>
    <row r="4481" spans="2:16" x14ac:dyDescent="0.3">
      <c r="B4481" s="1">
        <v>42491</v>
      </c>
      <c r="C4481">
        <v>2016</v>
      </c>
      <c r="D4481" t="s">
        <v>53</v>
      </c>
      <c r="E4481">
        <v>31</v>
      </c>
      <c r="F4481" t="s">
        <v>90</v>
      </c>
      <c r="G4481" t="s">
        <v>35</v>
      </c>
      <c r="H4481" t="s">
        <v>4</v>
      </c>
      <c r="I4481" s="16">
        <f>VLOOKUP(Ventas[[#This Row],[Estado]], Población[#All], 2, 0)</f>
        <v>1437000</v>
      </c>
      <c r="J4481" t="s">
        <v>63</v>
      </c>
      <c r="K4481" t="s">
        <v>67</v>
      </c>
      <c r="L4481">
        <v>1</v>
      </c>
      <c r="M4481" s="2">
        <v>2320</v>
      </c>
      <c r="N4481" s="2">
        <v>2028</v>
      </c>
      <c r="O4481" s="2">
        <f>Ventas[[#This Row],[Cantidad]]*Ventas[[#This Row],[Costo unitario]]</f>
        <v>2320</v>
      </c>
      <c r="P4481" s="2">
        <f>Ventas[[#This Row],[Cantidad]]*Ventas[[#This Row],[Precio unitario]]</f>
        <v>2028</v>
      </c>
    </row>
    <row r="4482" spans="2:16" x14ac:dyDescent="0.3">
      <c r="B4482" s="1">
        <v>42491</v>
      </c>
      <c r="C4482">
        <v>2016</v>
      </c>
      <c r="D4482" t="s">
        <v>53</v>
      </c>
      <c r="E4482">
        <v>31</v>
      </c>
      <c r="F4482" t="s">
        <v>90</v>
      </c>
      <c r="G4482" t="s">
        <v>35</v>
      </c>
      <c r="H4482" t="s">
        <v>4</v>
      </c>
      <c r="I4482" s="16">
        <f>VLOOKUP(Ventas[[#This Row],[Estado]], Población[#All], 2, 0)</f>
        <v>1437000</v>
      </c>
      <c r="J4482" t="s">
        <v>61</v>
      </c>
      <c r="K4482" t="s">
        <v>78</v>
      </c>
      <c r="L4482">
        <v>1</v>
      </c>
      <c r="M4482" s="2">
        <v>90</v>
      </c>
      <c r="N4482" s="2">
        <v>125</v>
      </c>
      <c r="O4482" s="2">
        <f>Ventas[[#This Row],[Cantidad]]*Ventas[[#This Row],[Costo unitario]]</f>
        <v>90</v>
      </c>
      <c r="P4482" s="2">
        <f>Ventas[[#This Row],[Cantidad]]*Ventas[[#This Row],[Precio unitario]]</f>
        <v>125</v>
      </c>
    </row>
    <row r="4483" spans="2:16" x14ac:dyDescent="0.3">
      <c r="B4483" s="1">
        <v>42491</v>
      </c>
      <c r="C4483">
        <v>2016</v>
      </c>
      <c r="D4483" t="s">
        <v>53</v>
      </c>
      <c r="E4483">
        <v>31</v>
      </c>
      <c r="F4483" t="s">
        <v>90</v>
      </c>
      <c r="G4483" t="s">
        <v>35</v>
      </c>
      <c r="H4483" t="s">
        <v>4</v>
      </c>
      <c r="I4483" s="16">
        <f>VLOOKUP(Ventas[[#This Row],[Estado]], Población[#All], 2, 0)</f>
        <v>1437000</v>
      </c>
      <c r="J4483" t="s">
        <v>61</v>
      </c>
      <c r="K4483" t="s">
        <v>78</v>
      </c>
      <c r="L4483">
        <v>1</v>
      </c>
      <c r="M4483" s="2">
        <v>15</v>
      </c>
      <c r="N4483" s="2">
        <v>24</v>
      </c>
      <c r="O4483" s="2">
        <f>Ventas[[#This Row],[Cantidad]]*Ventas[[#This Row],[Costo unitario]]</f>
        <v>15</v>
      </c>
      <c r="P4483" s="2">
        <f>Ventas[[#This Row],[Cantidad]]*Ventas[[#This Row],[Precio unitario]]</f>
        <v>24</v>
      </c>
    </row>
    <row r="4484" spans="2:16" hidden="1" x14ac:dyDescent="0.3">
      <c r="B4484" s="1">
        <v>42286</v>
      </c>
      <c r="C4484">
        <v>2015</v>
      </c>
      <c r="D4484" t="s">
        <v>58</v>
      </c>
      <c r="E4484">
        <v>31</v>
      </c>
      <c r="F4484" t="s">
        <v>90</v>
      </c>
      <c r="G4484" t="s">
        <v>35</v>
      </c>
      <c r="H4484" t="s">
        <v>4</v>
      </c>
      <c r="I4484" s="16">
        <f>VLOOKUP(Ventas[[#This Row],[Estado]], Población[#All], 2, 0)</f>
        <v>1437000</v>
      </c>
      <c r="J4484" t="s">
        <v>63</v>
      </c>
      <c r="K4484" t="s">
        <v>67</v>
      </c>
      <c r="L4484">
        <v>3</v>
      </c>
      <c r="M4484" s="2">
        <v>256.33</v>
      </c>
      <c r="N4484" s="2">
        <v>211.33333300000001</v>
      </c>
      <c r="O4484" s="2">
        <f>Ventas[[#This Row],[Cantidad]]*Ventas[[#This Row],[Costo unitario]]</f>
        <v>768.99</v>
      </c>
      <c r="P4484" s="2">
        <f>Ventas[[#This Row],[Cantidad]]*Ventas[[#This Row],[Precio unitario]]</f>
        <v>633.999999</v>
      </c>
    </row>
    <row r="4485" spans="2:16" x14ac:dyDescent="0.3">
      <c r="B4485" s="1">
        <v>42491</v>
      </c>
      <c r="C4485">
        <v>2016</v>
      </c>
      <c r="D4485" t="s">
        <v>53</v>
      </c>
      <c r="E4485">
        <v>31</v>
      </c>
      <c r="F4485" t="s">
        <v>90</v>
      </c>
      <c r="G4485" t="s">
        <v>35</v>
      </c>
      <c r="H4485" t="s">
        <v>18</v>
      </c>
      <c r="I4485" s="16">
        <f>VLOOKUP(Ventas[[#This Row],[Estado]], Población[#All], 2, 0)</f>
        <v>678722</v>
      </c>
      <c r="J4485" t="s">
        <v>61</v>
      </c>
      <c r="K4485" t="s">
        <v>78</v>
      </c>
      <c r="L4485">
        <v>2</v>
      </c>
      <c r="M4485" s="2">
        <v>145</v>
      </c>
      <c r="N4485" s="2">
        <v>164.5</v>
      </c>
      <c r="O4485" s="2">
        <f>Ventas[[#This Row],[Cantidad]]*Ventas[[#This Row],[Costo unitario]]</f>
        <v>290</v>
      </c>
      <c r="P4485" s="2">
        <f>Ventas[[#This Row],[Cantidad]]*Ventas[[#This Row],[Precio unitario]]</f>
        <v>329</v>
      </c>
    </row>
    <row r="4486" spans="2:16" x14ac:dyDescent="0.3">
      <c r="B4486" s="1">
        <v>42519</v>
      </c>
      <c r="C4486">
        <v>2016</v>
      </c>
      <c r="D4486" t="s">
        <v>53</v>
      </c>
      <c r="E4486">
        <v>30</v>
      </c>
      <c r="F4486" t="s">
        <v>89</v>
      </c>
      <c r="G4486" t="s">
        <v>37</v>
      </c>
      <c r="H4486" t="s">
        <v>10</v>
      </c>
      <c r="I4486" s="16">
        <f>VLOOKUP(Ventas[[#This Row],[Estado]], Población[#All], 2, 0)</f>
        <v>17930000</v>
      </c>
      <c r="J4486" t="s">
        <v>61</v>
      </c>
      <c r="K4486" t="s">
        <v>71</v>
      </c>
      <c r="L4486">
        <v>2</v>
      </c>
      <c r="M4486" s="2">
        <v>154</v>
      </c>
      <c r="N4486" s="2">
        <v>225</v>
      </c>
      <c r="O4486" s="2">
        <f>Ventas[[#This Row],[Cantidad]]*Ventas[[#This Row],[Costo unitario]]</f>
        <v>308</v>
      </c>
      <c r="P4486" s="2">
        <f>Ventas[[#This Row],[Cantidad]]*Ventas[[#This Row],[Precio unitario]]</f>
        <v>450</v>
      </c>
    </row>
    <row r="4487" spans="2:16" x14ac:dyDescent="0.3">
      <c r="B4487" s="1">
        <v>42519</v>
      </c>
      <c r="C4487">
        <v>2016</v>
      </c>
      <c r="D4487" t="s">
        <v>53</v>
      </c>
      <c r="E4487">
        <v>30</v>
      </c>
      <c r="F4487" t="s">
        <v>89</v>
      </c>
      <c r="G4487" t="s">
        <v>37</v>
      </c>
      <c r="H4487" t="s">
        <v>10</v>
      </c>
      <c r="I4487" s="16">
        <f>VLOOKUP(Ventas[[#This Row],[Estado]], Población[#All], 2, 0)</f>
        <v>17930000</v>
      </c>
      <c r="J4487" t="s">
        <v>62</v>
      </c>
      <c r="K4487" t="s">
        <v>70</v>
      </c>
      <c r="L4487">
        <v>1</v>
      </c>
      <c r="M4487" s="2">
        <v>1404</v>
      </c>
      <c r="N4487" s="2">
        <v>2057</v>
      </c>
      <c r="O4487" s="2">
        <f>Ventas[[#This Row],[Cantidad]]*Ventas[[#This Row],[Costo unitario]]</f>
        <v>1404</v>
      </c>
      <c r="P4487" s="2">
        <f>Ventas[[#This Row],[Cantidad]]*Ventas[[#This Row],[Precio unitario]]</f>
        <v>2057</v>
      </c>
    </row>
    <row r="4488" spans="2:16" x14ac:dyDescent="0.3">
      <c r="B4488" s="1">
        <v>42547</v>
      </c>
      <c r="C4488">
        <v>2016</v>
      </c>
      <c r="D4488" t="s">
        <v>54</v>
      </c>
      <c r="E4488">
        <v>70</v>
      </c>
      <c r="F4488" t="s">
        <v>89</v>
      </c>
      <c r="G4488" t="s">
        <v>35</v>
      </c>
      <c r="H4488" t="s">
        <v>16</v>
      </c>
      <c r="I4488" s="16">
        <f>VLOOKUP(Ventas[[#This Row],[Estado]], Población[#All], 2, 0)</f>
        <v>2592000</v>
      </c>
      <c r="J4488" t="s">
        <v>61</v>
      </c>
      <c r="K4488" t="s">
        <v>64</v>
      </c>
      <c r="L4488">
        <v>3</v>
      </c>
      <c r="M4488" s="2">
        <v>11</v>
      </c>
      <c r="N4488" s="2">
        <v>12</v>
      </c>
      <c r="O4488" s="2">
        <f>Ventas[[#This Row],[Cantidad]]*Ventas[[#This Row],[Costo unitario]]</f>
        <v>33</v>
      </c>
      <c r="P4488" s="2">
        <f>Ventas[[#This Row],[Cantidad]]*Ventas[[#This Row],[Precio unitario]]</f>
        <v>36</v>
      </c>
    </row>
    <row r="4489" spans="2:16" x14ac:dyDescent="0.3">
      <c r="B4489" s="1">
        <v>42547</v>
      </c>
      <c r="C4489">
        <v>2016</v>
      </c>
      <c r="D4489" t="s">
        <v>54</v>
      </c>
      <c r="E4489">
        <v>70</v>
      </c>
      <c r="F4489" t="s">
        <v>89</v>
      </c>
      <c r="G4489" t="s">
        <v>35</v>
      </c>
      <c r="H4489" t="s">
        <v>16</v>
      </c>
      <c r="I4489" s="16">
        <f>VLOOKUP(Ventas[[#This Row],[Estado]], Población[#All], 2, 0)</f>
        <v>2592000</v>
      </c>
      <c r="J4489" t="s">
        <v>61</v>
      </c>
      <c r="K4489" t="s">
        <v>64</v>
      </c>
      <c r="L4489">
        <v>1</v>
      </c>
      <c r="M4489" s="2">
        <v>28</v>
      </c>
      <c r="N4489" s="2">
        <v>32</v>
      </c>
      <c r="O4489" s="2">
        <f>Ventas[[#This Row],[Cantidad]]*Ventas[[#This Row],[Costo unitario]]</f>
        <v>28</v>
      </c>
      <c r="P4489" s="2">
        <f>Ventas[[#This Row],[Cantidad]]*Ventas[[#This Row],[Precio unitario]]</f>
        <v>32</v>
      </c>
    </row>
    <row r="4490" spans="2:16" x14ac:dyDescent="0.3">
      <c r="B4490" s="1">
        <v>42547</v>
      </c>
      <c r="C4490">
        <v>2016</v>
      </c>
      <c r="D4490" t="s">
        <v>54</v>
      </c>
      <c r="E4490">
        <v>70</v>
      </c>
      <c r="F4490" t="s">
        <v>89</v>
      </c>
      <c r="G4490" t="s">
        <v>35</v>
      </c>
      <c r="H4490" t="s">
        <v>16</v>
      </c>
      <c r="I4490" s="16">
        <f>VLOOKUP(Ventas[[#This Row],[Estado]], Población[#All], 2, 0)</f>
        <v>2592000</v>
      </c>
      <c r="J4490" t="s">
        <v>61</v>
      </c>
      <c r="K4490" t="s">
        <v>64</v>
      </c>
      <c r="L4490">
        <v>1</v>
      </c>
      <c r="M4490" s="2">
        <v>50</v>
      </c>
      <c r="N4490" s="2">
        <v>58</v>
      </c>
      <c r="O4490" s="2">
        <f>Ventas[[#This Row],[Cantidad]]*Ventas[[#This Row],[Costo unitario]]</f>
        <v>50</v>
      </c>
      <c r="P4490" s="2">
        <f>Ventas[[#This Row],[Cantidad]]*Ventas[[#This Row],[Precio unitario]]</f>
        <v>58</v>
      </c>
    </row>
    <row r="4491" spans="2:16" x14ac:dyDescent="0.3">
      <c r="B4491" s="1">
        <v>42533</v>
      </c>
      <c r="C4491">
        <v>2016</v>
      </c>
      <c r="D4491" t="s">
        <v>54</v>
      </c>
      <c r="E4491">
        <v>31</v>
      </c>
      <c r="F4491" t="s">
        <v>90</v>
      </c>
      <c r="G4491" t="s">
        <v>35</v>
      </c>
      <c r="H4491" t="s">
        <v>12</v>
      </c>
      <c r="I4491" s="16">
        <f>VLOOKUP(Ventas[[#This Row],[Estado]], Población[#All], 2, 0)</f>
        <v>2161000</v>
      </c>
      <c r="J4491" t="s">
        <v>61</v>
      </c>
      <c r="K4491" t="s">
        <v>76</v>
      </c>
      <c r="L4491">
        <v>3</v>
      </c>
      <c r="M4491" s="2">
        <v>42.33</v>
      </c>
      <c r="N4491" s="2">
        <v>65.666667000000004</v>
      </c>
      <c r="O4491" s="2">
        <f>Ventas[[#This Row],[Cantidad]]*Ventas[[#This Row],[Costo unitario]]</f>
        <v>126.99</v>
      </c>
      <c r="P4491" s="2">
        <f>Ventas[[#This Row],[Cantidad]]*Ventas[[#This Row],[Precio unitario]]</f>
        <v>197.000001</v>
      </c>
    </row>
    <row r="4492" spans="2:16" x14ac:dyDescent="0.3">
      <c r="B4492" s="1">
        <v>42514</v>
      </c>
      <c r="C4492">
        <v>2016</v>
      </c>
      <c r="D4492" t="s">
        <v>53</v>
      </c>
      <c r="E4492">
        <v>31</v>
      </c>
      <c r="F4492" t="s">
        <v>90</v>
      </c>
      <c r="G4492" t="s">
        <v>37</v>
      </c>
      <c r="H4492" t="s">
        <v>7</v>
      </c>
      <c r="I4492" s="16">
        <f>VLOOKUP(Ventas[[#This Row],[Estado]], Población[#All], 2, 0)</f>
        <v>1841000</v>
      </c>
      <c r="J4492" t="s">
        <v>63</v>
      </c>
      <c r="K4492" t="s">
        <v>67</v>
      </c>
      <c r="L4492">
        <v>3</v>
      </c>
      <c r="M4492" s="2">
        <v>773.33</v>
      </c>
      <c r="N4492" s="2">
        <v>948.33333300000004</v>
      </c>
      <c r="O4492" s="2">
        <f>Ventas[[#This Row],[Cantidad]]*Ventas[[#This Row],[Costo unitario]]</f>
        <v>2319.9900000000002</v>
      </c>
      <c r="P4492" s="2">
        <f>Ventas[[#This Row],[Cantidad]]*Ventas[[#This Row],[Precio unitario]]</f>
        <v>2844.9999990000001</v>
      </c>
    </row>
    <row r="4493" spans="2:16" x14ac:dyDescent="0.3">
      <c r="B4493" s="1">
        <v>42514</v>
      </c>
      <c r="C4493">
        <v>2016</v>
      </c>
      <c r="D4493" t="s">
        <v>53</v>
      </c>
      <c r="E4493">
        <v>31</v>
      </c>
      <c r="F4493" t="s">
        <v>90</v>
      </c>
      <c r="G4493" t="s">
        <v>37</v>
      </c>
      <c r="H4493" t="s">
        <v>7</v>
      </c>
      <c r="I4493" s="16">
        <f>VLOOKUP(Ventas[[#This Row],[Estado]], Población[#All], 2, 0)</f>
        <v>1841000</v>
      </c>
      <c r="J4493" t="s">
        <v>61</v>
      </c>
      <c r="K4493" t="s">
        <v>78</v>
      </c>
      <c r="L4493">
        <v>1</v>
      </c>
      <c r="M4493" s="2">
        <v>60</v>
      </c>
      <c r="N4493" s="2">
        <v>91</v>
      </c>
      <c r="O4493" s="2">
        <f>Ventas[[#This Row],[Cantidad]]*Ventas[[#This Row],[Costo unitario]]</f>
        <v>60</v>
      </c>
      <c r="P4493" s="2">
        <f>Ventas[[#This Row],[Cantidad]]*Ventas[[#This Row],[Precio unitario]]</f>
        <v>91</v>
      </c>
    </row>
    <row r="4494" spans="2:16" x14ac:dyDescent="0.3">
      <c r="B4494" s="1">
        <v>42514</v>
      </c>
      <c r="C4494">
        <v>2016</v>
      </c>
      <c r="D4494" t="s">
        <v>53</v>
      </c>
      <c r="E4494">
        <v>31</v>
      </c>
      <c r="F4494" t="s">
        <v>90</v>
      </c>
      <c r="G4494" t="s">
        <v>37</v>
      </c>
      <c r="H4494" t="s">
        <v>7</v>
      </c>
      <c r="I4494" s="16">
        <f>VLOOKUP(Ventas[[#This Row],[Estado]], Población[#All], 2, 0)</f>
        <v>1841000</v>
      </c>
      <c r="J4494" t="s">
        <v>61</v>
      </c>
      <c r="K4494" t="s">
        <v>78</v>
      </c>
      <c r="L4494">
        <v>1</v>
      </c>
      <c r="M4494" s="2">
        <v>20</v>
      </c>
      <c r="N4494" s="2">
        <v>28</v>
      </c>
      <c r="O4494" s="2">
        <f>Ventas[[#This Row],[Cantidad]]*Ventas[[#This Row],[Costo unitario]]</f>
        <v>20</v>
      </c>
      <c r="P4494" s="2">
        <f>Ventas[[#This Row],[Cantidad]]*Ventas[[#This Row],[Precio unitario]]</f>
        <v>28</v>
      </c>
    </row>
    <row r="4495" spans="2:16" hidden="1" x14ac:dyDescent="0.3">
      <c r="B4495" s="1">
        <v>42143</v>
      </c>
      <c r="C4495">
        <v>2015</v>
      </c>
      <c r="D4495" t="s">
        <v>53</v>
      </c>
      <c r="E4495">
        <v>31</v>
      </c>
      <c r="F4495" t="s">
        <v>90</v>
      </c>
      <c r="G4495" t="s">
        <v>37</v>
      </c>
      <c r="H4495" t="s">
        <v>7</v>
      </c>
      <c r="I4495" s="16">
        <f>VLOOKUP(Ventas[[#This Row],[Estado]], Población[#All], 2, 0)</f>
        <v>1841000</v>
      </c>
      <c r="J4495" t="s">
        <v>63</v>
      </c>
      <c r="K4495" t="s">
        <v>67</v>
      </c>
      <c r="L4495">
        <v>2</v>
      </c>
      <c r="M4495" s="2">
        <v>1024.5</v>
      </c>
      <c r="N4495" s="2">
        <v>1239.5</v>
      </c>
      <c r="O4495" s="2">
        <f>Ventas[[#This Row],[Cantidad]]*Ventas[[#This Row],[Costo unitario]]</f>
        <v>2049</v>
      </c>
      <c r="P4495" s="2">
        <f>Ventas[[#This Row],[Cantidad]]*Ventas[[#This Row],[Precio unitario]]</f>
        <v>2479</v>
      </c>
    </row>
    <row r="4496" spans="2:16" hidden="1" x14ac:dyDescent="0.3">
      <c r="B4496" s="1">
        <v>42266</v>
      </c>
      <c r="C4496">
        <v>2015</v>
      </c>
      <c r="D4496" t="s">
        <v>57</v>
      </c>
      <c r="E4496">
        <v>31</v>
      </c>
      <c r="F4496" t="s">
        <v>90</v>
      </c>
      <c r="G4496" t="s">
        <v>37</v>
      </c>
      <c r="H4496" t="s">
        <v>7</v>
      </c>
      <c r="I4496" s="16">
        <f>VLOOKUP(Ventas[[#This Row],[Estado]], Población[#All], 2, 0)</f>
        <v>1841000</v>
      </c>
      <c r="J4496" t="s">
        <v>63</v>
      </c>
      <c r="K4496" t="s">
        <v>67</v>
      </c>
      <c r="L4496">
        <v>3</v>
      </c>
      <c r="M4496" s="2">
        <v>773.33</v>
      </c>
      <c r="N4496" s="2">
        <v>863</v>
      </c>
      <c r="O4496" s="2">
        <f>Ventas[[#This Row],[Cantidad]]*Ventas[[#This Row],[Costo unitario]]</f>
        <v>2319.9900000000002</v>
      </c>
      <c r="P4496" s="2">
        <f>Ventas[[#This Row],[Cantidad]]*Ventas[[#This Row],[Precio unitario]]</f>
        <v>2589</v>
      </c>
    </row>
    <row r="4497" spans="2:16" x14ac:dyDescent="0.3">
      <c r="B4497" s="1">
        <v>42509</v>
      </c>
      <c r="C4497">
        <v>2016</v>
      </c>
      <c r="D4497" t="s">
        <v>53</v>
      </c>
      <c r="E4497">
        <v>32</v>
      </c>
      <c r="F4497" t="s">
        <v>90</v>
      </c>
      <c r="G4497" t="s">
        <v>37</v>
      </c>
      <c r="H4497" t="s">
        <v>6</v>
      </c>
      <c r="I4497" s="16">
        <f>VLOOKUP(Ventas[[#This Row],[Estado]], Población[#All], 2, 0)</f>
        <v>6266000</v>
      </c>
      <c r="J4497" t="s">
        <v>63</v>
      </c>
      <c r="K4497" t="s">
        <v>67</v>
      </c>
      <c r="L4497">
        <v>2</v>
      </c>
      <c r="M4497" s="2">
        <v>1160</v>
      </c>
      <c r="N4497" s="2">
        <v>1438</v>
      </c>
      <c r="O4497" s="2">
        <f>Ventas[[#This Row],[Cantidad]]*Ventas[[#This Row],[Costo unitario]]</f>
        <v>2320</v>
      </c>
      <c r="P4497" s="2">
        <f>Ventas[[#This Row],[Cantidad]]*Ventas[[#This Row],[Precio unitario]]</f>
        <v>2876</v>
      </c>
    </row>
    <row r="4498" spans="2:16" x14ac:dyDescent="0.3">
      <c r="B4498" s="1">
        <v>42509</v>
      </c>
      <c r="C4498">
        <v>2016</v>
      </c>
      <c r="D4498" t="s">
        <v>53</v>
      </c>
      <c r="E4498">
        <v>32</v>
      </c>
      <c r="F4498" t="s">
        <v>90</v>
      </c>
      <c r="G4498" t="s">
        <v>37</v>
      </c>
      <c r="H4498" t="s">
        <v>6</v>
      </c>
      <c r="I4498" s="16">
        <f>VLOOKUP(Ventas[[#This Row],[Estado]], Población[#All], 2, 0)</f>
        <v>6266000</v>
      </c>
      <c r="J4498" t="s">
        <v>61</v>
      </c>
      <c r="K4498" t="s">
        <v>71</v>
      </c>
      <c r="L4498">
        <v>1</v>
      </c>
      <c r="M4498" s="2">
        <v>44</v>
      </c>
      <c r="N4498" s="2">
        <v>67</v>
      </c>
      <c r="O4498" s="2">
        <f>Ventas[[#This Row],[Cantidad]]*Ventas[[#This Row],[Costo unitario]]</f>
        <v>44</v>
      </c>
      <c r="P4498" s="2">
        <f>Ventas[[#This Row],[Cantidad]]*Ventas[[#This Row],[Precio unitario]]</f>
        <v>67</v>
      </c>
    </row>
    <row r="4499" spans="2:16" x14ac:dyDescent="0.3">
      <c r="B4499" s="1">
        <v>42509</v>
      </c>
      <c r="C4499">
        <v>2016</v>
      </c>
      <c r="D4499" t="s">
        <v>53</v>
      </c>
      <c r="E4499">
        <v>32</v>
      </c>
      <c r="F4499" t="s">
        <v>90</v>
      </c>
      <c r="G4499" t="s">
        <v>37</v>
      </c>
      <c r="H4499" t="s">
        <v>6</v>
      </c>
      <c r="I4499" s="16">
        <f>VLOOKUP(Ventas[[#This Row],[Estado]], Población[#All], 2, 0)</f>
        <v>6266000</v>
      </c>
      <c r="J4499" t="s">
        <v>61</v>
      </c>
      <c r="K4499" t="s">
        <v>78</v>
      </c>
      <c r="L4499">
        <v>1</v>
      </c>
      <c r="M4499" s="2">
        <v>10</v>
      </c>
      <c r="N4499" s="2">
        <v>16</v>
      </c>
      <c r="O4499" s="2">
        <f>Ventas[[#This Row],[Cantidad]]*Ventas[[#This Row],[Costo unitario]]</f>
        <v>10</v>
      </c>
      <c r="P4499" s="2">
        <f>Ventas[[#This Row],[Cantidad]]*Ventas[[#This Row],[Precio unitario]]</f>
        <v>16</v>
      </c>
    </row>
    <row r="4500" spans="2:16" x14ac:dyDescent="0.3">
      <c r="B4500" s="1">
        <v>42509</v>
      </c>
      <c r="C4500">
        <v>2016</v>
      </c>
      <c r="D4500" t="s">
        <v>53</v>
      </c>
      <c r="E4500">
        <v>32</v>
      </c>
      <c r="F4500" t="s">
        <v>90</v>
      </c>
      <c r="G4500" t="s">
        <v>37</v>
      </c>
      <c r="H4500" t="s">
        <v>6</v>
      </c>
      <c r="I4500" s="16">
        <f>VLOOKUP(Ventas[[#This Row],[Estado]], Población[#All], 2, 0)</f>
        <v>6266000</v>
      </c>
      <c r="J4500" t="s">
        <v>61</v>
      </c>
      <c r="K4500" t="s">
        <v>78</v>
      </c>
      <c r="L4500">
        <v>1</v>
      </c>
      <c r="M4500" s="2">
        <v>120</v>
      </c>
      <c r="N4500" s="2">
        <v>181</v>
      </c>
      <c r="O4500" s="2">
        <f>Ventas[[#This Row],[Cantidad]]*Ventas[[#This Row],[Costo unitario]]</f>
        <v>120</v>
      </c>
      <c r="P4500" s="2">
        <f>Ventas[[#This Row],[Cantidad]]*Ventas[[#This Row],[Precio unitario]]</f>
        <v>181</v>
      </c>
    </row>
    <row r="4501" spans="2:16" hidden="1" x14ac:dyDescent="0.3">
      <c r="B4501" s="1">
        <v>42145</v>
      </c>
      <c r="C4501">
        <v>2015</v>
      </c>
      <c r="D4501" t="s">
        <v>53</v>
      </c>
      <c r="E4501">
        <v>32</v>
      </c>
      <c r="F4501" t="s">
        <v>90</v>
      </c>
      <c r="G4501" t="s">
        <v>37</v>
      </c>
      <c r="H4501" t="s">
        <v>6</v>
      </c>
      <c r="I4501" s="16">
        <f>VLOOKUP(Ventas[[#This Row],[Estado]], Población[#All], 2, 0)</f>
        <v>6266000</v>
      </c>
      <c r="J4501" t="s">
        <v>63</v>
      </c>
      <c r="K4501" t="s">
        <v>67</v>
      </c>
      <c r="L4501">
        <v>2</v>
      </c>
      <c r="M4501" s="2">
        <v>1035.5</v>
      </c>
      <c r="N4501" s="2">
        <v>1101</v>
      </c>
      <c r="O4501" s="2">
        <f>Ventas[[#This Row],[Cantidad]]*Ventas[[#This Row],[Costo unitario]]</f>
        <v>2071</v>
      </c>
      <c r="P4501" s="2">
        <f>Ventas[[#This Row],[Cantidad]]*Ventas[[#This Row],[Precio unitario]]</f>
        <v>2202</v>
      </c>
    </row>
    <row r="4502" spans="2:16" x14ac:dyDescent="0.3">
      <c r="B4502" s="1">
        <v>42505</v>
      </c>
      <c r="C4502">
        <v>2016</v>
      </c>
      <c r="D4502" t="s">
        <v>53</v>
      </c>
      <c r="E4502">
        <v>32</v>
      </c>
      <c r="F4502" t="s">
        <v>90</v>
      </c>
      <c r="G4502" t="s">
        <v>37</v>
      </c>
      <c r="H4502" t="s">
        <v>9</v>
      </c>
      <c r="I4502" s="16">
        <f>VLOOKUP(Ventas[[#This Row],[Estado]], Población[#All], 2, 0)</f>
        <v>990509</v>
      </c>
      <c r="J4502" t="s">
        <v>63</v>
      </c>
      <c r="K4502" t="s">
        <v>67</v>
      </c>
      <c r="L4502">
        <v>3</v>
      </c>
      <c r="M4502" s="2">
        <v>773.33</v>
      </c>
      <c r="N4502" s="2">
        <v>969.66666699999996</v>
      </c>
      <c r="O4502" s="2">
        <f>Ventas[[#This Row],[Cantidad]]*Ventas[[#This Row],[Costo unitario]]</f>
        <v>2319.9900000000002</v>
      </c>
      <c r="P4502" s="2">
        <f>Ventas[[#This Row],[Cantidad]]*Ventas[[#This Row],[Precio unitario]]</f>
        <v>2909.0000009999999</v>
      </c>
    </row>
    <row r="4503" spans="2:16" hidden="1" x14ac:dyDescent="0.3">
      <c r="B4503" s="1">
        <v>42166</v>
      </c>
      <c r="C4503">
        <v>2015</v>
      </c>
      <c r="D4503" t="s">
        <v>54</v>
      </c>
      <c r="E4503">
        <v>32</v>
      </c>
      <c r="F4503" t="s">
        <v>90</v>
      </c>
      <c r="G4503" t="s">
        <v>37</v>
      </c>
      <c r="H4503" t="s">
        <v>9</v>
      </c>
      <c r="I4503" s="16">
        <f>VLOOKUP(Ventas[[#This Row],[Estado]], Población[#All], 2, 0)</f>
        <v>990509</v>
      </c>
      <c r="J4503" t="s">
        <v>63</v>
      </c>
      <c r="K4503" t="s">
        <v>67</v>
      </c>
      <c r="L4503">
        <v>3</v>
      </c>
      <c r="M4503" s="2">
        <v>690.33</v>
      </c>
      <c r="N4503" s="2">
        <v>762.33333300000004</v>
      </c>
      <c r="O4503" s="2">
        <f>Ventas[[#This Row],[Cantidad]]*Ventas[[#This Row],[Costo unitario]]</f>
        <v>2070.9900000000002</v>
      </c>
      <c r="P4503" s="2">
        <f>Ventas[[#This Row],[Cantidad]]*Ventas[[#This Row],[Precio unitario]]</f>
        <v>2286.9999990000001</v>
      </c>
    </row>
    <row r="4504" spans="2:16" hidden="1" x14ac:dyDescent="0.3">
      <c r="B4504" s="1">
        <v>42266</v>
      </c>
      <c r="C4504">
        <v>2015</v>
      </c>
      <c r="D4504" t="s">
        <v>57</v>
      </c>
      <c r="E4504">
        <v>33</v>
      </c>
      <c r="F4504" t="s">
        <v>89</v>
      </c>
      <c r="G4504" t="s">
        <v>37</v>
      </c>
      <c r="H4504" t="s">
        <v>9</v>
      </c>
      <c r="I4504" s="16">
        <f>VLOOKUP(Ventas[[#This Row],[Estado]], Población[#All], 2, 0)</f>
        <v>990509</v>
      </c>
      <c r="J4504" t="s">
        <v>62</v>
      </c>
      <c r="K4504" t="s">
        <v>70</v>
      </c>
      <c r="L4504">
        <v>1</v>
      </c>
      <c r="M4504" s="2">
        <v>50</v>
      </c>
      <c r="N4504" s="2">
        <v>76</v>
      </c>
      <c r="O4504" s="2">
        <f>Ventas[[#This Row],[Cantidad]]*Ventas[[#This Row],[Costo unitario]]</f>
        <v>50</v>
      </c>
      <c r="P4504" s="2">
        <f>Ventas[[#This Row],[Cantidad]]*Ventas[[#This Row],[Precio unitario]]</f>
        <v>76</v>
      </c>
    </row>
    <row r="4505" spans="2:16" hidden="1" x14ac:dyDescent="0.3">
      <c r="B4505" s="1">
        <v>42334</v>
      </c>
      <c r="C4505">
        <v>2015</v>
      </c>
      <c r="D4505" t="s">
        <v>59</v>
      </c>
      <c r="E4505">
        <v>33</v>
      </c>
      <c r="F4505" t="s">
        <v>89</v>
      </c>
      <c r="G4505" t="s">
        <v>37</v>
      </c>
      <c r="H4505" t="s">
        <v>9</v>
      </c>
      <c r="I4505" s="16">
        <f>VLOOKUP(Ventas[[#This Row],[Estado]], Población[#All], 2, 0)</f>
        <v>990509</v>
      </c>
      <c r="J4505" t="s">
        <v>62</v>
      </c>
      <c r="K4505" t="s">
        <v>70</v>
      </c>
      <c r="L4505">
        <v>2</v>
      </c>
      <c r="M4505" s="2">
        <v>162</v>
      </c>
      <c r="N4505" s="2">
        <v>227.5</v>
      </c>
      <c r="O4505" s="2">
        <f>Ventas[[#This Row],[Cantidad]]*Ventas[[#This Row],[Costo unitario]]</f>
        <v>324</v>
      </c>
      <c r="P4505" s="2">
        <f>Ventas[[#This Row],[Cantidad]]*Ventas[[#This Row],[Precio unitario]]</f>
        <v>455</v>
      </c>
    </row>
    <row r="4506" spans="2:16" x14ac:dyDescent="0.3">
      <c r="B4506" s="1">
        <v>42519</v>
      </c>
      <c r="C4506">
        <v>2016</v>
      </c>
      <c r="D4506" t="s">
        <v>53</v>
      </c>
      <c r="E4506">
        <v>33</v>
      </c>
      <c r="F4506" t="s">
        <v>90</v>
      </c>
      <c r="G4506" t="s">
        <v>37</v>
      </c>
      <c r="H4506" t="s">
        <v>9</v>
      </c>
      <c r="I4506" s="16">
        <f>VLOOKUP(Ventas[[#This Row],[Estado]], Población[#All], 2, 0)</f>
        <v>990509</v>
      </c>
      <c r="J4506" t="s">
        <v>63</v>
      </c>
      <c r="K4506" t="s">
        <v>67</v>
      </c>
      <c r="L4506">
        <v>2</v>
      </c>
      <c r="M4506" s="2">
        <v>1147.5</v>
      </c>
      <c r="N4506" s="2">
        <v>1360.5</v>
      </c>
      <c r="O4506" s="2">
        <f>Ventas[[#This Row],[Cantidad]]*Ventas[[#This Row],[Costo unitario]]</f>
        <v>2295</v>
      </c>
      <c r="P4506" s="2">
        <f>Ventas[[#This Row],[Cantidad]]*Ventas[[#This Row],[Precio unitario]]</f>
        <v>2721</v>
      </c>
    </row>
    <row r="4507" spans="2:16" x14ac:dyDescent="0.3">
      <c r="B4507" s="1">
        <v>42519</v>
      </c>
      <c r="C4507">
        <v>2016</v>
      </c>
      <c r="D4507" t="s">
        <v>53</v>
      </c>
      <c r="E4507">
        <v>33</v>
      </c>
      <c r="F4507" t="s">
        <v>90</v>
      </c>
      <c r="G4507" t="s">
        <v>37</v>
      </c>
      <c r="H4507" t="s">
        <v>9</v>
      </c>
      <c r="I4507" s="16">
        <f>VLOOKUP(Ventas[[#This Row],[Estado]], Población[#All], 2, 0)</f>
        <v>990509</v>
      </c>
      <c r="J4507" t="s">
        <v>61</v>
      </c>
      <c r="K4507" t="s">
        <v>71</v>
      </c>
      <c r="L4507">
        <v>2</v>
      </c>
      <c r="M4507" s="2">
        <v>55</v>
      </c>
      <c r="N4507" s="2">
        <v>84.5</v>
      </c>
      <c r="O4507" s="2">
        <f>Ventas[[#This Row],[Cantidad]]*Ventas[[#This Row],[Costo unitario]]</f>
        <v>110</v>
      </c>
      <c r="P4507" s="2">
        <f>Ventas[[#This Row],[Cantidad]]*Ventas[[#This Row],[Precio unitario]]</f>
        <v>169</v>
      </c>
    </row>
    <row r="4508" spans="2:16" hidden="1" x14ac:dyDescent="0.3">
      <c r="B4508" s="1">
        <v>42166</v>
      </c>
      <c r="C4508">
        <v>2015</v>
      </c>
      <c r="D4508" t="s">
        <v>54</v>
      </c>
      <c r="E4508">
        <v>33</v>
      </c>
      <c r="F4508" t="s">
        <v>90</v>
      </c>
      <c r="G4508" t="s">
        <v>37</v>
      </c>
      <c r="H4508" t="s">
        <v>9</v>
      </c>
      <c r="I4508" s="16">
        <f>VLOOKUP(Ventas[[#This Row],[Estado]], Población[#All], 2, 0)</f>
        <v>990509</v>
      </c>
      <c r="J4508" t="s">
        <v>63</v>
      </c>
      <c r="K4508" t="s">
        <v>67</v>
      </c>
      <c r="L4508">
        <v>2</v>
      </c>
      <c r="M4508" s="2">
        <v>1024.5</v>
      </c>
      <c r="N4508" s="2">
        <v>1255</v>
      </c>
      <c r="O4508" s="2">
        <f>Ventas[[#This Row],[Cantidad]]*Ventas[[#This Row],[Costo unitario]]</f>
        <v>2049</v>
      </c>
      <c r="P4508" s="2">
        <f>Ventas[[#This Row],[Cantidad]]*Ventas[[#This Row],[Precio unitario]]</f>
        <v>2510</v>
      </c>
    </row>
    <row r="4509" spans="2:16" x14ac:dyDescent="0.3">
      <c r="B4509" s="1">
        <v>42550</v>
      </c>
      <c r="C4509">
        <v>2016</v>
      </c>
      <c r="D4509" t="s">
        <v>54</v>
      </c>
      <c r="E4509">
        <v>33</v>
      </c>
      <c r="F4509" t="s">
        <v>90</v>
      </c>
      <c r="G4509" t="s">
        <v>35</v>
      </c>
      <c r="H4509" t="s">
        <v>8</v>
      </c>
      <c r="I4509" s="16">
        <f>VLOOKUP(Ventas[[#This Row],[Estado]], Población[#All], 2, 0)</f>
        <v>1654000</v>
      </c>
      <c r="J4509" t="s">
        <v>63</v>
      </c>
      <c r="K4509" t="s">
        <v>67</v>
      </c>
      <c r="L4509">
        <v>2</v>
      </c>
      <c r="M4509" s="2">
        <v>1147.5</v>
      </c>
      <c r="N4509" s="2">
        <v>983</v>
      </c>
      <c r="O4509" s="2">
        <f>Ventas[[#This Row],[Cantidad]]*Ventas[[#This Row],[Costo unitario]]</f>
        <v>2295</v>
      </c>
      <c r="P4509" s="2">
        <f>Ventas[[#This Row],[Cantidad]]*Ventas[[#This Row],[Precio unitario]]</f>
        <v>1966</v>
      </c>
    </row>
    <row r="4510" spans="2:16" hidden="1" x14ac:dyDescent="0.3">
      <c r="B4510" s="1">
        <v>42142</v>
      </c>
      <c r="C4510">
        <v>2015</v>
      </c>
      <c r="D4510" t="s">
        <v>53</v>
      </c>
      <c r="E4510">
        <v>33</v>
      </c>
      <c r="F4510" t="s">
        <v>90</v>
      </c>
      <c r="G4510" t="s">
        <v>35</v>
      </c>
      <c r="H4510" t="s">
        <v>8</v>
      </c>
      <c r="I4510" s="16">
        <f>VLOOKUP(Ventas[[#This Row],[Estado]], Población[#All], 2, 0)</f>
        <v>1654000</v>
      </c>
      <c r="J4510" t="s">
        <v>63</v>
      </c>
      <c r="K4510" t="s">
        <v>77</v>
      </c>
      <c r="L4510">
        <v>2</v>
      </c>
      <c r="M4510" s="2">
        <v>1221.5</v>
      </c>
      <c r="N4510" s="2">
        <v>835.5</v>
      </c>
      <c r="O4510" s="2">
        <f>Ventas[[#This Row],[Cantidad]]*Ventas[[#This Row],[Costo unitario]]</f>
        <v>2443</v>
      </c>
      <c r="P4510" s="2">
        <f>Ventas[[#This Row],[Cantidad]]*Ventas[[#This Row],[Precio unitario]]</f>
        <v>1671</v>
      </c>
    </row>
    <row r="4511" spans="2:16" hidden="1" x14ac:dyDescent="0.3">
      <c r="B4511" s="1">
        <v>42303</v>
      </c>
      <c r="C4511">
        <v>2015</v>
      </c>
      <c r="D4511" t="s">
        <v>58</v>
      </c>
      <c r="E4511">
        <v>33</v>
      </c>
      <c r="F4511" t="s">
        <v>90</v>
      </c>
      <c r="G4511" t="s">
        <v>35</v>
      </c>
      <c r="H4511" t="s">
        <v>8</v>
      </c>
      <c r="I4511" s="16">
        <f>VLOOKUP(Ventas[[#This Row],[Estado]], Población[#All], 2, 0)</f>
        <v>1654000</v>
      </c>
      <c r="J4511" t="s">
        <v>63</v>
      </c>
      <c r="K4511" t="s">
        <v>77</v>
      </c>
      <c r="L4511">
        <v>3</v>
      </c>
      <c r="M4511" s="2">
        <v>814.33</v>
      </c>
      <c r="N4511" s="2">
        <v>654.33333300000004</v>
      </c>
      <c r="O4511" s="2">
        <f>Ventas[[#This Row],[Cantidad]]*Ventas[[#This Row],[Costo unitario]]</f>
        <v>2442.9900000000002</v>
      </c>
      <c r="P4511" s="2">
        <f>Ventas[[#This Row],[Cantidad]]*Ventas[[#This Row],[Precio unitario]]</f>
        <v>1962.9999990000001</v>
      </c>
    </row>
    <row r="4512" spans="2:16" x14ac:dyDescent="0.3">
      <c r="B4512" s="1">
        <v>42495</v>
      </c>
      <c r="C4512">
        <v>2016</v>
      </c>
      <c r="D4512" t="s">
        <v>53</v>
      </c>
      <c r="E4512">
        <v>33</v>
      </c>
      <c r="F4512" t="s">
        <v>89</v>
      </c>
      <c r="G4512" t="s">
        <v>37</v>
      </c>
      <c r="H4512" t="s">
        <v>6</v>
      </c>
      <c r="I4512" s="16">
        <f>VLOOKUP(Ventas[[#This Row],[Estado]], Población[#All], 2, 0)</f>
        <v>6266000</v>
      </c>
      <c r="J4512" t="s">
        <v>63</v>
      </c>
      <c r="K4512" t="s">
        <v>67</v>
      </c>
      <c r="L4512">
        <v>2</v>
      </c>
      <c r="M4512" s="2">
        <v>1147.5</v>
      </c>
      <c r="N4512" s="2">
        <v>1419</v>
      </c>
      <c r="O4512" s="2">
        <f>Ventas[[#This Row],[Cantidad]]*Ventas[[#This Row],[Costo unitario]]</f>
        <v>2295</v>
      </c>
      <c r="P4512" s="2">
        <f>Ventas[[#This Row],[Cantidad]]*Ventas[[#This Row],[Precio unitario]]</f>
        <v>2838</v>
      </c>
    </row>
    <row r="4513" spans="2:16" x14ac:dyDescent="0.3">
      <c r="B4513" s="1">
        <v>42495</v>
      </c>
      <c r="C4513">
        <v>2016</v>
      </c>
      <c r="D4513" t="s">
        <v>53</v>
      </c>
      <c r="E4513">
        <v>33</v>
      </c>
      <c r="F4513" t="s">
        <v>89</v>
      </c>
      <c r="G4513" t="s">
        <v>37</v>
      </c>
      <c r="H4513" t="s">
        <v>6</v>
      </c>
      <c r="I4513" s="16">
        <f>VLOOKUP(Ventas[[#This Row],[Estado]], Población[#All], 2, 0)</f>
        <v>6266000</v>
      </c>
      <c r="J4513" t="s">
        <v>61</v>
      </c>
      <c r="K4513" t="s">
        <v>78</v>
      </c>
      <c r="L4513">
        <v>1</v>
      </c>
      <c r="M4513" s="2">
        <v>240</v>
      </c>
      <c r="N4513" s="2">
        <v>348</v>
      </c>
      <c r="O4513" s="2">
        <f>Ventas[[#This Row],[Cantidad]]*Ventas[[#This Row],[Costo unitario]]</f>
        <v>240</v>
      </c>
      <c r="P4513" s="2">
        <f>Ventas[[#This Row],[Cantidad]]*Ventas[[#This Row],[Precio unitario]]</f>
        <v>348</v>
      </c>
    </row>
    <row r="4514" spans="2:16" x14ac:dyDescent="0.3">
      <c r="B4514" s="1">
        <v>42495</v>
      </c>
      <c r="C4514">
        <v>2016</v>
      </c>
      <c r="D4514" t="s">
        <v>53</v>
      </c>
      <c r="E4514">
        <v>33</v>
      </c>
      <c r="F4514" t="s">
        <v>89</v>
      </c>
      <c r="G4514" t="s">
        <v>37</v>
      </c>
      <c r="H4514" t="s">
        <v>6</v>
      </c>
      <c r="I4514" s="16">
        <f>VLOOKUP(Ventas[[#This Row],[Estado]], Población[#All], 2, 0)</f>
        <v>6266000</v>
      </c>
      <c r="J4514" t="s">
        <v>61</v>
      </c>
      <c r="K4514" t="s">
        <v>78</v>
      </c>
      <c r="L4514">
        <v>1</v>
      </c>
      <c r="M4514" s="2">
        <v>90</v>
      </c>
      <c r="N4514" s="2">
        <v>143</v>
      </c>
      <c r="O4514" s="2">
        <f>Ventas[[#This Row],[Cantidad]]*Ventas[[#This Row],[Costo unitario]]</f>
        <v>90</v>
      </c>
      <c r="P4514" s="2">
        <f>Ventas[[#This Row],[Cantidad]]*Ventas[[#This Row],[Precio unitario]]</f>
        <v>143</v>
      </c>
    </row>
    <row r="4515" spans="2:16" x14ac:dyDescent="0.3">
      <c r="B4515" s="1">
        <v>42503</v>
      </c>
      <c r="C4515">
        <v>2016</v>
      </c>
      <c r="D4515" t="s">
        <v>53</v>
      </c>
      <c r="E4515">
        <v>33</v>
      </c>
      <c r="F4515" t="s">
        <v>89</v>
      </c>
      <c r="G4515" t="s">
        <v>37</v>
      </c>
      <c r="H4515" t="s">
        <v>6</v>
      </c>
      <c r="I4515" s="16">
        <f>VLOOKUP(Ventas[[#This Row],[Estado]], Población[#All], 2, 0)</f>
        <v>6266000</v>
      </c>
      <c r="J4515" t="s">
        <v>63</v>
      </c>
      <c r="K4515" t="s">
        <v>67</v>
      </c>
      <c r="L4515">
        <v>3</v>
      </c>
      <c r="M4515" s="2">
        <v>256.33</v>
      </c>
      <c r="N4515" s="2">
        <v>298.66666700000002</v>
      </c>
      <c r="O4515" s="2">
        <f>Ventas[[#This Row],[Cantidad]]*Ventas[[#This Row],[Costo unitario]]</f>
        <v>768.99</v>
      </c>
      <c r="P4515" s="2">
        <f>Ventas[[#This Row],[Cantidad]]*Ventas[[#This Row],[Precio unitario]]</f>
        <v>896.00000100000011</v>
      </c>
    </row>
    <row r="4516" spans="2:16" x14ac:dyDescent="0.3">
      <c r="B4516" s="1">
        <v>42514</v>
      </c>
      <c r="C4516">
        <v>2016</v>
      </c>
      <c r="D4516" t="s">
        <v>53</v>
      </c>
      <c r="E4516">
        <v>33</v>
      </c>
      <c r="F4516" t="s">
        <v>89</v>
      </c>
      <c r="G4516" t="s">
        <v>37</v>
      </c>
      <c r="H4516" t="s">
        <v>6</v>
      </c>
      <c r="I4516" s="16">
        <f>VLOOKUP(Ventas[[#This Row],[Estado]], Población[#All], 2, 0)</f>
        <v>6266000</v>
      </c>
      <c r="J4516" t="s">
        <v>63</v>
      </c>
      <c r="K4516" t="s">
        <v>67</v>
      </c>
      <c r="L4516">
        <v>2</v>
      </c>
      <c r="M4516" s="2">
        <v>384.5</v>
      </c>
      <c r="N4516" s="2">
        <v>480.5</v>
      </c>
      <c r="O4516" s="2">
        <f>Ventas[[#This Row],[Cantidad]]*Ventas[[#This Row],[Costo unitario]]</f>
        <v>769</v>
      </c>
      <c r="P4516" s="2">
        <f>Ventas[[#This Row],[Cantidad]]*Ventas[[#This Row],[Precio unitario]]</f>
        <v>961</v>
      </c>
    </row>
    <row r="4517" spans="2:16" hidden="1" x14ac:dyDescent="0.3">
      <c r="B4517" s="1">
        <v>42182</v>
      </c>
      <c r="C4517">
        <v>2015</v>
      </c>
      <c r="D4517" t="s">
        <v>54</v>
      </c>
      <c r="E4517">
        <v>33</v>
      </c>
      <c r="F4517" t="s">
        <v>89</v>
      </c>
      <c r="G4517" t="s">
        <v>37</v>
      </c>
      <c r="H4517" t="s">
        <v>6</v>
      </c>
      <c r="I4517" s="16">
        <f>VLOOKUP(Ventas[[#This Row],[Estado]], Población[#All], 2, 0)</f>
        <v>6266000</v>
      </c>
      <c r="J4517" t="s">
        <v>63</v>
      </c>
      <c r="K4517" t="s">
        <v>67</v>
      </c>
      <c r="L4517">
        <v>1</v>
      </c>
      <c r="M4517" s="2">
        <v>2049</v>
      </c>
      <c r="N4517" s="2">
        <v>2185</v>
      </c>
      <c r="O4517" s="2">
        <f>Ventas[[#This Row],[Cantidad]]*Ventas[[#This Row],[Costo unitario]]</f>
        <v>2049</v>
      </c>
      <c r="P4517" s="2">
        <f>Ventas[[#This Row],[Cantidad]]*Ventas[[#This Row],[Precio unitario]]</f>
        <v>2185</v>
      </c>
    </row>
    <row r="4518" spans="2:16" x14ac:dyDescent="0.3">
      <c r="B4518" s="1">
        <v>42525</v>
      </c>
      <c r="C4518">
        <v>2016</v>
      </c>
      <c r="D4518" t="s">
        <v>54</v>
      </c>
      <c r="E4518">
        <v>33</v>
      </c>
      <c r="F4518" t="s">
        <v>89</v>
      </c>
      <c r="G4518" t="s">
        <v>35</v>
      </c>
      <c r="H4518" t="s">
        <v>12</v>
      </c>
      <c r="I4518" s="16">
        <f>VLOOKUP(Ventas[[#This Row],[Estado]], Población[#All], 2, 0)</f>
        <v>2161000</v>
      </c>
      <c r="J4518" t="s">
        <v>63</v>
      </c>
      <c r="K4518" t="s">
        <v>67</v>
      </c>
      <c r="L4518">
        <v>3</v>
      </c>
      <c r="M4518" s="2">
        <v>773.33</v>
      </c>
      <c r="N4518" s="2">
        <v>606.66666699999996</v>
      </c>
      <c r="O4518" s="2">
        <f>Ventas[[#This Row],[Cantidad]]*Ventas[[#This Row],[Costo unitario]]</f>
        <v>2319.9900000000002</v>
      </c>
      <c r="P4518" s="2">
        <f>Ventas[[#This Row],[Cantidad]]*Ventas[[#This Row],[Precio unitario]]</f>
        <v>1820.0000009999999</v>
      </c>
    </row>
    <row r="4519" spans="2:16" hidden="1" x14ac:dyDescent="0.3">
      <c r="B4519" s="1">
        <v>42230</v>
      </c>
      <c r="C4519">
        <v>2015</v>
      </c>
      <c r="D4519" t="s">
        <v>56</v>
      </c>
      <c r="E4519">
        <v>64</v>
      </c>
      <c r="F4519" t="s">
        <v>89</v>
      </c>
      <c r="G4519" t="s">
        <v>37</v>
      </c>
      <c r="H4519" t="s">
        <v>11</v>
      </c>
      <c r="I4519" s="16">
        <f>VLOOKUP(Ventas[[#This Row],[Estado]], Población[#All], 2, 0)</f>
        <v>13080000</v>
      </c>
      <c r="J4519" t="s">
        <v>61</v>
      </c>
      <c r="K4519" t="s">
        <v>64</v>
      </c>
      <c r="L4519">
        <v>3</v>
      </c>
      <c r="M4519" s="2">
        <v>45</v>
      </c>
      <c r="N4519" s="2">
        <v>60.333333000000003</v>
      </c>
      <c r="O4519" s="2">
        <f>Ventas[[#This Row],[Cantidad]]*Ventas[[#This Row],[Costo unitario]]</f>
        <v>135</v>
      </c>
      <c r="P4519" s="2">
        <f>Ventas[[#This Row],[Cantidad]]*Ventas[[#This Row],[Precio unitario]]</f>
        <v>180.999999</v>
      </c>
    </row>
    <row r="4520" spans="2:16" x14ac:dyDescent="0.3">
      <c r="B4520" s="1">
        <v>42397</v>
      </c>
      <c r="C4520">
        <v>2016</v>
      </c>
      <c r="D4520" t="s">
        <v>49</v>
      </c>
      <c r="E4520">
        <v>63</v>
      </c>
      <c r="F4520" t="s">
        <v>89</v>
      </c>
      <c r="G4520" t="s">
        <v>36</v>
      </c>
      <c r="H4520" t="s">
        <v>5</v>
      </c>
      <c r="I4520" s="16">
        <f>VLOOKUP(Ventas[[#This Row],[Estado]], Población[#All], 2, 0)</f>
        <v>55980000</v>
      </c>
      <c r="J4520" t="s">
        <v>61</v>
      </c>
      <c r="K4520" t="s">
        <v>64</v>
      </c>
      <c r="L4520">
        <v>2</v>
      </c>
      <c r="M4520" s="2">
        <v>50</v>
      </c>
      <c r="N4520" s="2">
        <v>62</v>
      </c>
      <c r="O4520" s="2">
        <f>Ventas[[#This Row],[Cantidad]]*Ventas[[#This Row],[Costo unitario]]</f>
        <v>100</v>
      </c>
      <c r="P4520" s="2">
        <f>Ventas[[#This Row],[Cantidad]]*Ventas[[#This Row],[Precio unitario]]</f>
        <v>124</v>
      </c>
    </row>
    <row r="4521" spans="2:16" x14ac:dyDescent="0.3">
      <c r="B4521" s="1">
        <v>42397</v>
      </c>
      <c r="C4521">
        <v>2016</v>
      </c>
      <c r="D4521" t="s">
        <v>49</v>
      </c>
      <c r="E4521">
        <v>63</v>
      </c>
      <c r="F4521" t="s">
        <v>89</v>
      </c>
      <c r="G4521" t="s">
        <v>36</v>
      </c>
      <c r="H4521" t="s">
        <v>5</v>
      </c>
      <c r="I4521" s="16">
        <f>VLOOKUP(Ventas[[#This Row],[Estado]], Población[#All], 2, 0)</f>
        <v>55980000</v>
      </c>
      <c r="J4521" t="s">
        <v>61</v>
      </c>
      <c r="K4521" t="s">
        <v>66</v>
      </c>
      <c r="L4521">
        <v>1</v>
      </c>
      <c r="M4521" s="2">
        <v>525</v>
      </c>
      <c r="N4521" s="2">
        <v>703</v>
      </c>
      <c r="O4521" s="2">
        <f>Ventas[[#This Row],[Cantidad]]*Ventas[[#This Row],[Costo unitario]]</f>
        <v>525</v>
      </c>
      <c r="P4521" s="2">
        <f>Ventas[[#This Row],[Cantidad]]*Ventas[[#This Row],[Precio unitario]]</f>
        <v>703</v>
      </c>
    </row>
    <row r="4522" spans="2:16" x14ac:dyDescent="0.3">
      <c r="B4522" s="1">
        <v>42427</v>
      </c>
      <c r="C4522">
        <v>2016</v>
      </c>
      <c r="D4522" t="s">
        <v>50</v>
      </c>
      <c r="E4522">
        <v>63</v>
      </c>
      <c r="F4522" t="s">
        <v>89</v>
      </c>
      <c r="G4522" t="s">
        <v>36</v>
      </c>
      <c r="H4522" t="s">
        <v>5</v>
      </c>
      <c r="I4522" s="16">
        <f>VLOOKUP(Ventas[[#This Row],[Estado]], Población[#All], 2, 0)</f>
        <v>55980000</v>
      </c>
      <c r="J4522" t="s">
        <v>61</v>
      </c>
      <c r="K4522" t="s">
        <v>64</v>
      </c>
      <c r="L4522">
        <v>3</v>
      </c>
      <c r="M4522" s="2">
        <v>280.33</v>
      </c>
      <c r="N4522" s="2">
        <v>386.66666700000002</v>
      </c>
      <c r="O4522" s="2">
        <f>Ventas[[#This Row],[Cantidad]]*Ventas[[#This Row],[Costo unitario]]</f>
        <v>840.99</v>
      </c>
      <c r="P4522" s="2">
        <f>Ventas[[#This Row],[Cantidad]]*Ventas[[#This Row],[Precio unitario]]</f>
        <v>1160.0000010000001</v>
      </c>
    </row>
    <row r="4523" spans="2:16" x14ac:dyDescent="0.3">
      <c r="B4523" s="1">
        <v>42427</v>
      </c>
      <c r="C4523">
        <v>2016</v>
      </c>
      <c r="D4523" t="s">
        <v>50</v>
      </c>
      <c r="E4523">
        <v>63</v>
      </c>
      <c r="F4523" t="s">
        <v>89</v>
      </c>
      <c r="G4523" t="s">
        <v>36</v>
      </c>
      <c r="H4523" t="s">
        <v>5</v>
      </c>
      <c r="I4523" s="16">
        <f>VLOOKUP(Ventas[[#This Row],[Estado]], Población[#All], 2, 0)</f>
        <v>55980000</v>
      </c>
      <c r="J4523" t="s">
        <v>61</v>
      </c>
      <c r="K4523" t="s">
        <v>64</v>
      </c>
      <c r="L4523">
        <v>1</v>
      </c>
      <c r="M4523" s="2">
        <v>85</v>
      </c>
      <c r="N4523" s="2">
        <v>107</v>
      </c>
      <c r="O4523" s="2">
        <f>Ventas[[#This Row],[Cantidad]]*Ventas[[#This Row],[Costo unitario]]</f>
        <v>85</v>
      </c>
      <c r="P4523" s="2">
        <f>Ventas[[#This Row],[Cantidad]]*Ventas[[#This Row],[Precio unitario]]</f>
        <v>107</v>
      </c>
    </row>
    <row r="4524" spans="2:16" hidden="1" x14ac:dyDescent="0.3">
      <c r="B4524" s="1">
        <v>42246</v>
      </c>
      <c r="C4524">
        <v>2015</v>
      </c>
      <c r="D4524" t="s">
        <v>56</v>
      </c>
      <c r="E4524">
        <v>63</v>
      </c>
      <c r="F4524" t="s">
        <v>89</v>
      </c>
      <c r="G4524" t="s">
        <v>36</v>
      </c>
      <c r="H4524" t="s">
        <v>5</v>
      </c>
      <c r="I4524" s="16">
        <f>VLOOKUP(Ventas[[#This Row],[Estado]], Población[#All], 2, 0)</f>
        <v>55980000</v>
      </c>
      <c r="J4524" t="s">
        <v>61</v>
      </c>
      <c r="K4524" t="s">
        <v>64</v>
      </c>
      <c r="L4524">
        <v>3</v>
      </c>
      <c r="M4524" s="2">
        <v>11.67</v>
      </c>
      <c r="N4524" s="2">
        <v>13.666667</v>
      </c>
      <c r="O4524" s="2">
        <f>Ventas[[#This Row],[Cantidad]]*Ventas[[#This Row],[Costo unitario]]</f>
        <v>35.01</v>
      </c>
      <c r="P4524" s="2">
        <f>Ventas[[#This Row],[Cantidad]]*Ventas[[#This Row],[Precio unitario]]</f>
        <v>41.000000999999997</v>
      </c>
    </row>
    <row r="4525" spans="2:16" hidden="1" x14ac:dyDescent="0.3">
      <c r="B4525" s="1">
        <v>42246</v>
      </c>
      <c r="C4525">
        <v>2015</v>
      </c>
      <c r="D4525" t="s">
        <v>56</v>
      </c>
      <c r="E4525">
        <v>63</v>
      </c>
      <c r="F4525" t="s">
        <v>89</v>
      </c>
      <c r="G4525" t="s">
        <v>36</v>
      </c>
      <c r="H4525" t="s">
        <v>5</v>
      </c>
      <c r="I4525" s="16">
        <f>VLOOKUP(Ventas[[#This Row],[Estado]], Población[#All], 2, 0)</f>
        <v>55980000</v>
      </c>
      <c r="J4525" t="s">
        <v>61</v>
      </c>
      <c r="K4525" t="s">
        <v>66</v>
      </c>
      <c r="L4525">
        <v>3</v>
      </c>
      <c r="M4525" s="2">
        <v>350</v>
      </c>
      <c r="N4525" s="2">
        <v>394</v>
      </c>
      <c r="O4525" s="2">
        <f>Ventas[[#This Row],[Cantidad]]*Ventas[[#This Row],[Costo unitario]]</f>
        <v>1050</v>
      </c>
      <c r="P4525" s="2">
        <f>Ventas[[#This Row],[Cantidad]]*Ventas[[#This Row],[Precio unitario]]</f>
        <v>1182</v>
      </c>
    </row>
    <row r="4526" spans="2:16" x14ac:dyDescent="0.3">
      <c r="B4526" s="1">
        <v>42541</v>
      </c>
      <c r="C4526">
        <v>2016</v>
      </c>
      <c r="D4526" t="s">
        <v>54</v>
      </c>
      <c r="E4526">
        <v>32</v>
      </c>
      <c r="F4526" t="s">
        <v>89</v>
      </c>
      <c r="G4526" t="s">
        <v>35</v>
      </c>
      <c r="H4526" t="s">
        <v>3</v>
      </c>
      <c r="I4526" s="16">
        <f>VLOOKUP(Ventas[[#This Row],[Estado]], Población[#All], 2, 0)</f>
        <v>1315000</v>
      </c>
      <c r="J4526" t="s">
        <v>63</v>
      </c>
      <c r="K4526" t="s">
        <v>67</v>
      </c>
      <c r="L4526">
        <v>2</v>
      </c>
      <c r="M4526" s="2">
        <v>1160</v>
      </c>
      <c r="N4526" s="2">
        <v>1025</v>
      </c>
      <c r="O4526" s="2">
        <f>Ventas[[#This Row],[Cantidad]]*Ventas[[#This Row],[Costo unitario]]</f>
        <v>2320</v>
      </c>
      <c r="P4526" s="2">
        <f>Ventas[[#This Row],[Cantidad]]*Ventas[[#This Row],[Precio unitario]]</f>
        <v>2050</v>
      </c>
    </row>
    <row r="4527" spans="2:16" x14ac:dyDescent="0.3">
      <c r="B4527" s="1">
        <v>42541</v>
      </c>
      <c r="C4527">
        <v>2016</v>
      </c>
      <c r="D4527" t="s">
        <v>54</v>
      </c>
      <c r="E4527">
        <v>32</v>
      </c>
      <c r="F4527" t="s">
        <v>89</v>
      </c>
      <c r="G4527" t="s">
        <v>35</v>
      </c>
      <c r="H4527" t="s">
        <v>3</v>
      </c>
      <c r="I4527" s="16">
        <f>VLOOKUP(Ventas[[#This Row],[Estado]], Población[#All], 2, 0)</f>
        <v>1315000</v>
      </c>
      <c r="J4527" t="s">
        <v>61</v>
      </c>
      <c r="K4527" t="s">
        <v>66</v>
      </c>
      <c r="L4527">
        <v>2</v>
      </c>
      <c r="M4527" s="2">
        <v>245</v>
      </c>
      <c r="N4527" s="2">
        <v>381.5</v>
      </c>
      <c r="O4527" s="2">
        <f>Ventas[[#This Row],[Cantidad]]*Ventas[[#This Row],[Costo unitario]]</f>
        <v>490</v>
      </c>
      <c r="P4527" s="2">
        <f>Ventas[[#This Row],[Cantidad]]*Ventas[[#This Row],[Precio unitario]]</f>
        <v>763</v>
      </c>
    </row>
    <row r="4528" spans="2:16" x14ac:dyDescent="0.3">
      <c r="B4528" s="1">
        <v>42527</v>
      </c>
      <c r="C4528">
        <v>2016</v>
      </c>
      <c r="D4528" t="s">
        <v>54</v>
      </c>
      <c r="E4528">
        <v>32</v>
      </c>
      <c r="F4528" t="s">
        <v>89</v>
      </c>
      <c r="G4528" t="s">
        <v>35</v>
      </c>
      <c r="H4528" t="s">
        <v>20</v>
      </c>
      <c r="I4528" s="16">
        <f>VLOOKUP(Ventas[[#This Row],[Estado]], Población[#All], 2, 0)</f>
        <v>330727</v>
      </c>
      <c r="J4528" t="s">
        <v>63</v>
      </c>
      <c r="K4528" t="s">
        <v>67</v>
      </c>
      <c r="L4528">
        <v>1</v>
      </c>
      <c r="M4528" s="2">
        <v>2320</v>
      </c>
      <c r="N4528" s="2">
        <v>2086</v>
      </c>
      <c r="O4528" s="2">
        <f>Ventas[[#This Row],[Cantidad]]*Ventas[[#This Row],[Costo unitario]]</f>
        <v>2320</v>
      </c>
      <c r="P4528" s="2">
        <f>Ventas[[#This Row],[Cantidad]]*Ventas[[#This Row],[Precio unitario]]</f>
        <v>2086</v>
      </c>
    </row>
    <row r="4529" spans="2:16" x14ac:dyDescent="0.3">
      <c r="B4529" s="1">
        <v>42527</v>
      </c>
      <c r="C4529">
        <v>2016</v>
      </c>
      <c r="D4529" t="s">
        <v>54</v>
      </c>
      <c r="E4529">
        <v>32</v>
      </c>
      <c r="F4529" t="s">
        <v>89</v>
      </c>
      <c r="G4529" t="s">
        <v>35</v>
      </c>
      <c r="H4529" t="s">
        <v>20</v>
      </c>
      <c r="I4529" s="16">
        <f>VLOOKUP(Ventas[[#This Row],[Estado]], Población[#All], 2, 0)</f>
        <v>330727</v>
      </c>
      <c r="J4529" t="s">
        <v>61</v>
      </c>
      <c r="K4529" t="s">
        <v>75</v>
      </c>
      <c r="L4529">
        <v>1</v>
      </c>
      <c r="M4529" s="2">
        <v>600</v>
      </c>
      <c r="N4529" s="2">
        <v>881</v>
      </c>
      <c r="O4529" s="2">
        <f>Ventas[[#This Row],[Cantidad]]*Ventas[[#This Row],[Costo unitario]]</f>
        <v>600</v>
      </c>
      <c r="P4529" s="2">
        <f>Ventas[[#This Row],[Cantidad]]*Ventas[[#This Row],[Precio unitario]]</f>
        <v>881</v>
      </c>
    </row>
    <row r="4530" spans="2:16" x14ac:dyDescent="0.3">
      <c r="B4530" s="1">
        <v>42491</v>
      </c>
      <c r="C4530">
        <v>2016</v>
      </c>
      <c r="D4530" t="s">
        <v>53</v>
      </c>
      <c r="E4530">
        <v>33</v>
      </c>
      <c r="F4530" t="s">
        <v>89</v>
      </c>
      <c r="G4530" t="s">
        <v>37</v>
      </c>
      <c r="H4530" t="s">
        <v>10</v>
      </c>
      <c r="I4530" s="16">
        <f>VLOOKUP(Ventas[[#This Row],[Estado]], Población[#All], 2, 0)</f>
        <v>17930000</v>
      </c>
      <c r="J4530" t="s">
        <v>63</v>
      </c>
      <c r="K4530" t="s">
        <v>67</v>
      </c>
      <c r="L4530">
        <v>2</v>
      </c>
      <c r="M4530" s="2">
        <v>384.5</v>
      </c>
      <c r="N4530" s="2">
        <v>529</v>
      </c>
      <c r="O4530" s="2">
        <f>Ventas[[#This Row],[Cantidad]]*Ventas[[#This Row],[Costo unitario]]</f>
        <v>769</v>
      </c>
      <c r="P4530" s="2">
        <f>Ventas[[#This Row],[Cantidad]]*Ventas[[#This Row],[Precio unitario]]</f>
        <v>1058</v>
      </c>
    </row>
    <row r="4531" spans="2:16" x14ac:dyDescent="0.3">
      <c r="B4531" s="1">
        <v>42511</v>
      </c>
      <c r="C4531">
        <v>2016</v>
      </c>
      <c r="D4531" t="s">
        <v>53</v>
      </c>
      <c r="E4531">
        <v>33</v>
      </c>
      <c r="F4531" t="s">
        <v>89</v>
      </c>
      <c r="G4531" t="s">
        <v>37</v>
      </c>
      <c r="H4531" t="s">
        <v>10</v>
      </c>
      <c r="I4531" s="16">
        <f>VLOOKUP(Ventas[[#This Row],[Estado]], Población[#All], 2, 0)</f>
        <v>17930000</v>
      </c>
      <c r="J4531" t="s">
        <v>63</v>
      </c>
      <c r="K4531" t="s">
        <v>67</v>
      </c>
      <c r="L4531">
        <v>3</v>
      </c>
      <c r="M4531" s="2">
        <v>773.33</v>
      </c>
      <c r="N4531" s="2">
        <v>1086.666667</v>
      </c>
      <c r="O4531" s="2">
        <f>Ventas[[#This Row],[Cantidad]]*Ventas[[#This Row],[Costo unitario]]</f>
        <v>2319.9900000000002</v>
      </c>
      <c r="P4531" s="2">
        <f>Ventas[[#This Row],[Cantidad]]*Ventas[[#This Row],[Precio unitario]]</f>
        <v>3260.0000009999999</v>
      </c>
    </row>
    <row r="4532" spans="2:16" x14ac:dyDescent="0.3">
      <c r="B4532" s="1">
        <v>42511</v>
      </c>
      <c r="C4532">
        <v>2016</v>
      </c>
      <c r="D4532" t="s">
        <v>53</v>
      </c>
      <c r="E4532">
        <v>33</v>
      </c>
      <c r="F4532" t="s">
        <v>89</v>
      </c>
      <c r="G4532" t="s">
        <v>37</v>
      </c>
      <c r="H4532" t="s">
        <v>10</v>
      </c>
      <c r="I4532" s="16">
        <f>VLOOKUP(Ventas[[#This Row],[Estado]], Población[#All], 2, 0)</f>
        <v>17930000</v>
      </c>
      <c r="J4532" t="s">
        <v>62</v>
      </c>
      <c r="K4532" t="s">
        <v>70</v>
      </c>
      <c r="L4532">
        <v>2</v>
      </c>
      <c r="M4532" s="2">
        <v>702</v>
      </c>
      <c r="N4532" s="2">
        <v>1053.5</v>
      </c>
      <c r="O4532" s="2">
        <f>Ventas[[#This Row],[Cantidad]]*Ventas[[#This Row],[Costo unitario]]</f>
        <v>1404</v>
      </c>
      <c r="P4532" s="2">
        <f>Ventas[[#This Row],[Cantidad]]*Ventas[[#This Row],[Precio unitario]]</f>
        <v>2107</v>
      </c>
    </row>
    <row r="4533" spans="2:16" hidden="1" x14ac:dyDescent="0.3">
      <c r="B4533" s="1">
        <v>42179</v>
      </c>
      <c r="C4533">
        <v>2015</v>
      </c>
      <c r="D4533" t="s">
        <v>54</v>
      </c>
      <c r="E4533">
        <v>33</v>
      </c>
      <c r="F4533" t="s">
        <v>89</v>
      </c>
      <c r="G4533" t="s">
        <v>37</v>
      </c>
      <c r="H4533" t="s">
        <v>10</v>
      </c>
      <c r="I4533" s="16">
        <f>VLOOKUP(Ventas[[#This Row],[Estado]], Población[#All], 2, 0)</f>
        <v>17930000</v>
      </c>
      <c r="J4533" t="s">
        <v>63</v>
      </c>
      <c r="K4533" t="s">
        <v>67</v>
      </c>
      <c r="L4533">
        <v>2</v>
      </c>
      <c r="M4533" s="2">
        <v>1035.5</v>
      </c>
      <c r="N4533" s="2">
        <v>1142.5</v>
      </c>
      <c r="O4533" s="2">
        <f>Ventas[[#This Row],[Cantidad]]*Ventas[[#This Row],[Costo unitario]]</f>
        <v>2071</v>
      </c>
      <c r="P4533" s="2">
        <f>Ventas[[#This Row],[Cantidad]]*Ventas[[#This Row],[Precio unitario]]</f>
        <v>2285</v>
      </c>
    </row>
    <row r="4534" spans="2:16" x14ac:dyDescent="0.3">
      <c r="B4534" s="1">
        <v>42545</v>
      </c>
      <c r="C4534">
        <v>2016</v>
      </c>
      <c r="D4534" t="s">
        <v>54</v>
      </c>
      <c r="E4534">
        <v>34</v>
      </c>
      <c r="F4534" t="s">
        <v>90</v>
      </c>
      <c r="G4534" t="s">
        <v>35</v>
      </c>
      <c r="H4534" t="s">
        <v>8</v>
      </c>
      <c r="I4534" s="16">
        <f>VLOOKUP(Ventas[[#This Row],[Estado]], Población[#All], 2, 0)</f>
        <v>1654000</v>
      </c>
      <c r="J4534" t="s">
        <v>63</v>
      </c>
      <c r="K4534" t="s">
        <v>67</v>
      </c>
      <c r="L4534">
        <v>3</v>
      </c>
      <c r="M4534" s="2">
        <v>765</v>
      </c>
      <c r="N4534" s="2">
        <v>975.33333300000004</v>
      </c>
      <c r="O4534" s="2">
        <f>Ventas[[#This Row],[Cantidad]]*Ventas[[#This Row],[Costo unitario]]</f>
        <v>2295</v>
      </c>
      <c r="P4534" s="2">
        <f>Ventas[[#This Row],[Cantidad]]*Ventas[[#This Row],[Precio unitario]]</f>
        <v>2925.9999990000001</v>
      </c>
    </row>
    <row r="4535" spans="2:16" x14ac:dyDescent="0.3">
      <c r="B4535" s="1">
        <v>42491</v>
      </c>
      <c r="C4535">
        <v>2016</v>
      </c>
      <c r="D4535" t="s">
        <v>53</v>
      </c>
      <c r="E4535">
        <v>20</v>
      </c>
      <c r="F4535" t="s">
        <v>90</v>
      </c>
      <c r="G4535" t="s">
        <v>37</v>
      </c>
      <c r="H4535" t="s">
        <v>11</v>
      </c>
      <c r="I4535" s="16">
        <f>VLOOKUP(Ventas[[#This Row],[Estado]], Población[#All], 2, 0)</f>
        <v>13080000</v>
      </c>
      <c r="J4535" t="s">
        <v>61</v>
      </c>
      <c r="K4535" t="s">
        <v>78</v>
      </c>
      <c r="L4535">
        <v>3</v>
      </c>
      <c r="M4535" s="2">
        <v>96.67</v>
      </c>
      <c r="N4535" s="2">
        <v>145.66666699999999</v>
      </c>
      <c r="O4535" s="2">
        <f>Ventas[[#This Row],[Cantidad]]*Ventas[[#This Row],[Costo unitario]]</f>
        <v>290.01</v>
      </c>
      <c r="P4535" s="2">
        <f>Ventas[[#This Row],[Cantidad]]*Ventas[[#This Row],[Precio unitario]]</f>
        <v>437.000001</v>
      </c>
    </row>
    <row r="4536" spans="2:16" x14ac:dyDescent="0.3">
      <c r="B4536" s="1">
        <v>42491</v>
      </c>
      <c r="C4536">
        <v>2016</v>
      </c>
      <c r="D4536" t="s">
        <v>53</v>
      </c>
      <c r="E4536">
        <v>20</v>
      </c>
      <c r="F4536" t="s">
        <v>90</v>
      </c>
      <c r="G4536" t="s">
        <v>37</v>
      </c>
      <c r="H4536" t="s">
        <v>11</v>
      </c>
      <c r="I4536" s="16">
        <f>VLOOKUP(Ventas[[#This Row],[Estado]], Población[#All], 2, 0)</f>
        <v>13080000</v>
      </c>
      <c r="J4536" t="s">
        <v>61</v>
      </c>
      <c r="K4536" t="s">
        <v>78</v>
      </c>
      <c r="L4536">
        <v>2</v>
      </c>
      <c r="M4536" s="2">
        <v>57.5</v>
      </c>
      <c r="N4536" s="2">
        <v>90</v>
      </c>
      <c r="O4536" s="2">
        <f>Ventas[[#This Row],[Cantidad]]*Ventas[[#This Row],[Costo unitario]]</f>
        <v>115</v>
      </c>
      <c r="P4536" s="2">
        <f>Ventas[[#This Row],[Cantidad]]*Ventas[[#This Row],[Precio unitario]]</f>
        <v>180</v>
      </c>
    </row>
    <row r="4537" spans="2:16" x14ac:dyDescent="0.3">
      <c r="B4537" s="1">
        <v>42547</v>
      </c>
      <c r="C4537">
        <v>2016</v>
      </c>
      <c r="D4537" t="s">
        <v>54</v>
      </c>
      <c r="E4537">
        <v>20</v>
      </c>
      <c r="F4537" t="s">
        <v>90</v>
      </c>
      <c r="G4537" t="s">
        <v>37</v>
      </c>
      <c r="H4537" t="s">
        <v>11</v>
      </c>
      <c r="I4537" s="16">
        <f>VLOOKUP(Ventas[[#This Row],[Estado]], Población[#All], 2, 0)</f>
        <v>13080000</v>
      </c>
      <c r="J4537" t="s">
        <v>61</v>
      </c>
      <c r="K4537" t="s">
        <v>78</v>
      </c>
      <c r="L4537">
        <v>1</v>
      </c>
      <c r="M4537" s="2">
        <v>260</v>
      </c>
      <c r="N4537" s="2">
        <v>410</v>
      </c>
      <c r="O4537" s="2">
        <f>Ventas[[#This Row],[Cantidad]]*Ventas[[#This Row],[Costo unitario]]</f>
        <v>260</v>
      </c>
      <c r="P4537" s="2">
        <f>Ventas[[#This Row],[Cantidad]]*Ventas[[#This Row],[Precio unitario]]</f>
        <v>410</v>
      </c>
    </row>
    <row r="4538" spans="2:16" hidden="1" x14ac:dyDescent="0.3">
      <c r="B4538" s="1">
        <v>42300</v>
      </c>
      <c r="C4538">
        <v>2015</v>
      </c>
      <c r="D4538" t="s">
        <v>58</v>
      </c>
      <c r="E4538">
        <v>20</v>
      </c>
      <c r="F4538" t="s">
        <v>90</v>
      </c>
      <c r="G4538" t="s">
        <v>37</v>
      </c>
      <c r="H4538" t="s">
        <v>11</v>
      </c>
      <c r="I4538" s="16">
        <f>VLOOKUP(Ventas[[#This Row],[Estado]], Población[#All], 2, 0)</f>
        <v>13080000</v>
      </c>
      <c r="J4538" t="s">
        <v>61</v>
      </c>
      <c r="K4538" t="s">
        <v>78</v>
      </c>
      <c r="L4538">
        <v>2</v>
      </c>
      <c r="M4538" s="2">
        <v>47.5</v>
      </c>
      <c r="N4538" s="2">
        <v>65</v>
      </c>
      <c r="O4538" s="2">
        <f>Ventas[[#This Row],[Cantidad]]*Ventas[[#This Row],[Costo unitario]]</f>
        <v>95</v>
      </c>
      <c r="P4538" s="2">
        <f>Ventas[[#This Row],[Cantidad]]*Ventas[[#This Row],[Precio unitario]]</f>
        <v>130</v>
      </c>
    </row>
    <row r="4539" spans="2:16" x14ac:dyDescent="0.3">
      <c r="B4539" s="1">
        <v>42436</v>
      </c>
      <c r="C4539">
        <v>2016</v>
      </c>
      <c r="D4539" t="s">
        <v>51</v>
      </c>
      <c r="E4539">
        <v>18</v>
      </c>
      <c r="F4539" t="s">
        <v>89</v>
      </c>
      <c r="G4539" t="s">
        <v>37</v>
      </c>
      <c r="H4539" t="s">
        <v>9</v>
      </c>
      <c r="I4539" s="16">
        <f>VLOOKUP(Ventas[[#This Row],[Estado]], Población[#All], 2, 0)</f>
        <v>990509</v>
      </c>
      <c r="J4539" t="s">
        <v>63</v>
      </c>
      <c r="K4539" t="s">
        <v>67</v>
      </c>
      <c r="L4539">
        <v>3</v>
      </c>
      <c r="M4539" s="2">
        <v>773.33</v>
      </c>
      <c r="N4539" s="2">
        <v>971</v>
      </c>
      <c r="O4539" s="2">
        <f>Ventas[[#This Row],[Cantidad]]*Ventas[[#This Row],[Costo unitario]]</f>
        <v>2319.9900000000002</v>
      </c>
      <c r="P4539" s="2">
        <f>Ventas[[#This Row],[Cantidad]]*Ventas[[#This Row],[Precio unitario]]</f>
        <v>2913</v>
      </c>
    </row>
    <row r="4540" spans="2:16" x14ac:dyDescent="0.3">
      <c r="B4540" s="1">
        <v>42436</v>
      </c>
      <c r="C4540">
        <v>2016</v>
      </c>
      <c r="D4540" t="s">
        <v>51</v>
      </c>
      <c r="E4540">
        <v>18</v>
      </c>
      <c r="F4540" t="s">
        <v>89</v>
      </c>
      <c r="G4540" t="s">
        <v>37</v>
      </c>
      <c r="H4540" t="s">
        <v>9</v>
      </c>
      <c r="I4540" s="16">
        <f>VLOOKUP(Ventas[[#This Row],[Estado]], Población[#All], 2, 0)</f>
        <v>990509</v>
      </c>
      <c r="J4540" t="s">
        <v>61</v>
      </c>
      <c r="K4540" t="s">
        <v>64</v>
      </c>
      <c r="L4540">
        <v>1</v>
      </c>
      <c r="M4540" s="2">
        <v>210</v>
      </c>
      <c r="N4540" s="2">
        <v>306</v>
      </c>
      <c r="O4540" s="2">
        <f>Ventas[[#This Row],[Cantidad]]*Ventas[[#This Row],[Costo unitario]]</f>
        <v>210</v>
      </c>
      <c r="P4540" s="2">
        <f>Ventas[[#This Row],[Cantidad]]*Ventas[[#This Row],[Precio unitario]]</f>
        <v>306</v>
      </c>
    </row>
    <row r="4541" spans="2:16" x14ac:dyDescent="0.3">
      <c r="B4541" s="1">
        <v>42436</v>
      </c>
      <c r="C4541">
        <v>2016</v>
      </c>
      <c r="D4541" t="s">
        <v>51</v>
      </c>
      <c r="E4541">
        <v>18</v>
      </c>
      <c r="F4541" t="s">
        <v>89</v>
      </c>
      <c r="G4541" t="s">
        <v>37</v>
      </c>
      <c r="H4541" t="s">
        <v>9</v>
      </c>
      <c r="I4541" s="16">
        <f>VLOOKUP(Ventas[[#This Row],[Estado]], Población[#All], 2, 0)</f>
        <v>990509</v>
      </c>
      <c r="J4541" t="s">
        <v>61</v>
      </c>
      <c r="K4541" t="s">
        <v>64</v>
      </c>
      <c r="L4541">
        <v>2</v>
      </c>
      <c r="M4541" s="2">
        <v>52.5</v>
      </c>
      <c r="N4541" s="2">
        <v>80.5</v>
      </c>
      <c r="O4541" s="2">
        <f>Ventas[[#This Row],[Cantidad]]*Ventas[[#This Row],[Costo unitario]]</f>
        <v>105</v>
      </c>
      <c r="P4541" s="2">
        <f>Ventas[[#This Row],[Cantidad]]*Ventas[[#This Row],[Precio unitario]]</f>
        <v>161</v>
      </c>
    </row>
    <row r="4542" spans="2:16" x14ac:dyDescent="0.3">
      <c r="B4542" s="1">
        <v>42497</v>
      </c>
      <c r="C4542">
        <v>2016</v>
      </c>
      <c r="D4542" t="s">
        <v>53</v>
      </c>
      <c r="E4542">
        <v>18</v>
      </c>
      <c r="F4542" t="s">
        <v>89</v>
      </c>
      <c r="G4542" t="s">
        <v>37</v>
      </c>
      <c r="H4542" t="s">
        <v>9</v>
      </c>
      <c r="I4542" s="16">
        <f>VLOOKUP(Ventas[[#This Row],[Estado]], Población[#All], 2, 0)</f>
        <v>990509</v>
      </c>
      <c r="J4542" t="s">
        <v>63</v>
      </c>
      <c r="K4542" t="s">
        <v>67</v>
      </c>
      <c r="L4542">
        <v>3</v>
      </c>
      <c r="M4542" s="2">
        <v>773.33</v>
      </c>
      <c r="N4542" s="2">
        <v>989.66666699999996</v>
      </c>
      <c r="O4542" s="2">
        <f>Ventas[[#This Row],[Cantidad]]*Ventas[[#This Row],[Costo unitario]]</f>
        <v>2319.9900000000002</v>
      </c>
      <c r="P4542" s="2">
        <f>Ventas[[#This Row],[Cantidad]]*Ventas[[#This Row],[Precio unitario]]</f>
        <v>2969.0000009999999</v>
      </c>
    </row>
    <row r="4543" spans="2:16" x14ac:dyDescent="0.3">
      <c r="B4543" s="1">
        <v>42497</v>
      </c>
      <c r="C4543">
        <v>2016</v>
      </c>
      <c r="D4543" t="s">
        <v>53</v>
      </c>
      <c r="E4543">
        <v>18</v>
      </c>
      <c r="F4543" t="s">
        <v>89</v>
      </c>
      <c r="G4543" t="s">
        <v>37</v>
      </c>
      <c r="H4543" t="s">
        <v>9</v>
      </c>
      <c r="I4543" s="16">
        <f>VLOOKUP(Ventas[[#This Row],[Estado]], Población[#All], 2, 0)</f>
        <v>990509</v>
      </c>
      <c r="J4543" t="s">
        <v>61</v>
      </c>
      <c r="K4543" t="s">
        <v>64</v>
      </c>
      <c r="L4543">
        <v>2</v>
      </c>
      <c r="M4543" s="2">
        <v>45</v>
      </c>
      <c r="N4543" s="2">
        <v>68</v>
      </c>
      <c r="O4543" s="2">
        <f>Ventas[[#This Row],[Cantidad]]*Ventas[[#This Row],[Costo unitario]]</f>
        <v>90</v>
      </c>
      <c r="P4543" s="2">
        <f>Ventas[[#This Row],[Cantidad]]*Ventas[[#This Row],[Precio unitario]]</f>
        <v>136</v>
      </c>
    </row>
    <row r="4544" spans="2:16" x14ac:dyDescent="0.3">
      <c r="B4544" s="1">
        <v>42497</v>
      </c>
      <c r="C4544">
        <v>2016</v>
      </c>
      <c r="D4544" t="s">
        <v>53</v>
      </c>
      <c r="E4544">
        <v>18</v>
      </c>
      <c r="F4544" t="s">
        <v>89</v>
      </c>
      <c r="G4544" t="s">
        <v>37</v>
      </c>
      <c r="H4544" t="s">
        <v>9</v>
      </c>
      <c r="I4544" s="16">
        <f>VLOOKUP(Ventas[[#This Row],[Estado]], Población[#All], 2, 0)</f>
        <v>990509</v>
      </c>
      <c r="J4544" t="s">
        <v>61</v>
      </c>
      <c r="K4544" t="s">
        <v>64</v>
      </c>
      <c r="L4544">
        <v>2</v>
      </c>
      <c r="M4544" s="2">
        <v>210</v>
      </c>
      <c r="N4544" s="2">
        <v>340</v>
      </c>
      <c r="O4544" s="2">
        <f>Ventas[[#This Row],[Cantidad]]*Ventas[[#This Row],[Costo unitario]]</f>
        <v>420</v>
      </c>
      <c r="P4544" s="2">
        <f>Ventas[[#This Row],[Cantidad]]*Ventas[[#This Row],[Precio unitario]]</f>
        <v>680</v>
      </c>
    </row>
    <row r="4545" spans="2:16" x14ac:dyDescent="0.3">
      <c r="B4545" s="1">
        <v>42497</v>
      </c>
      <c r="C4545">
        <v>2016</v>
      </c>
      <c r="D4545" t="s">
        <v>53</v>
      </c>
      <c r="E4545">
        <v>18</v>
      </c>
      <c r="F4545" t="s">
        <v>89</v>
      </c>
      <c r="G4545" t="s">
        <v>37</v>
      </c>
      <c r="H4545" t="s">
        <v>9</v>
      </c>
      <c r="I4545" s="16">
        <f>VLOOKUP(Ventas[[#This Row],[Estado]], Población[#All], 2, 0)</f>
        <v>990509</v>
      </c>
      <c r="J4545" t="s">
        <v>61</v>
      </c>
      <c r="K4545" t="s">
        <v>64</v>
      </c>
      <c r="L4545">
        <v>3</v>
      </c>
      <c r="M4545" s="2">
        <v>18.329999999999998</v>
      </c>
      <c r="N4545" s="2">
        <v>28.333333</v>
      </c>
      <c r="O4545" s="2">
        <f>Ventas[[#This Row],[Cantidad]]*Ventas[[#This Row],[Costo unitario]]</f>
        <v>54.989999999999995</v>
      </c>
      <c r="P4545" s="2">
        <f>Ventas[[#This Row],[Cantidad]]*Ventas[[#This Row],[Precio unitario]]</f>
        <v>84.999999000000003</v>
      </c>
    </row>
    <row r="4546" spans="2:16" hidden="1" x14ac:dyDescent="0.3">
      <c r="B4546" s="1">
        <v>42068</v>
      </c>
      <c r="C4546">
        <v>2015</v>
      </c>
      <c r="D4546" t="s">
        <v>51</v>
      </c>
      <c r="E4546">
        <v>18</v>
      </c>
      <c r="F4546" t="s">
        <v>89</v>
      </c>
      <c r="G4546" t="s">
        <v>37</v>
      </c>
      <c r="H4546" t="s">
        <v>9</v>
      </c>
      <c r="I4546" s="16">
        <f>VLOOKUP(Ventas[[#This Row],[Estado]], Población[#All], 2, 0)</f>
        <v>990509</v>
      </c>
      <c r="J4546" t="s">
        <v>63</v>
      </c>
      <c r="K4546" t="s">
        <v>67</v>
      </c>
      <c r="L4546">
        <v>1</v>
      </c>
      <c r="M4546" s="2">
        <v>2071</v>
      </c>
      <c r="N4546" s="2">
        <v>2351</v>
      </c>
      <c r="O4546" s="2">
        <f>Ventas[[#This Row],[Cantidad]]*Ventas[[#This Row],[Costo unitario]]</f>
        <v>2071</v>
      </c>
      <c r="P4546" s="2">
        <f>Ventas[[#This Row],[Cantidad]]*Ventas[[#This Row],[Precio unitario]]</f>
        <v>2351</v>
      </c>
    </row>
    <row r="4547" spans="2:16" hidden="1" x14ac:dyDescent="0.3">
      <c r="B4547" s="1">
        <v>42163</v>
      </c>
      <c r="C4547">
        <v>2015</v>
      </c>
      <c r="D4547" t="s">
        <v>54</v>
      </c>
      <c r="E4547">
        <v>18</v>
      </c>
      <c r="F4547" t="s">
        <v>89</v>
      </c>
      <c r="G4547" t="s">
        <v>37</v>
      </c>
      <c r="H4547" t="s">
        <v>9</v>
      </c>
      <c r="I4547" s="16">
        <f>VLOOKUP(Ventas[[#This Row],[Estado]], Población[#All], 2, 0)</f>
        <v>990509</v>
      </c>
      <c r="J4547" t="s">
        <v>63</v>
      </c>
      <c r="K4547" t="s">
        <v>67</v>
      </c>
      <c r="L4547">
        <v>1</v>
      </c>
      <c r="M4547" s="2">
        <v>2049</v>
      </c>
      <c r="N4547" s="2">
        <v>2379</v>
      </c>
      <c r="O4547" s="2">
        <f>Ventas[[#This Row],[Cantidad]]*Ventas[[#This Row],[Costo unitario]]</f>
        <v>2049</v>
      </c>
      <c r="P4547" s="2">
        <f>Ventas[[#This Row],[Cantidad]]*Ventas[[#This Row],[Precio unitario]]</f>
        <v>2379</v>
      </c>
    </row>
    <row r="4548" spans="2:16" hidden="1" x14ac:dyDescent="0.3">
      <c r="B4548" s="1">
        <v>42264</v>
      </c>
      <c r="C4548">
        <v>2015</v>
      </c>
      <c r="D4548" t="s">
        <v>57</v>
      </c>
      <c r="E4548">
        <v>18</v>
      </c>
      <c r="F4548" t="s">
        <v>89</v>
      </c>
      <c r="G4548" t="s">
        <v>37</v>
      </c>
      <c r="H4548" t="s">
        <v>9</v>
      </c>
      <c r="I4548" s="16">
        <f>VLOOKUP(Ventas[[#This Row],[Estado]], Población[#All], 2, 0)</f>
        <v>990509</v>
      </c>
      <c r="J4548" t="s">
        <v>61</v>
      </c>
      <c r="K4548" t="s">
        <v>64</v>
      </c>
      <c r="L4548">
        <v>3</v>
      </c>
      <c r="M4548" s="2">
        <v>143.33000000000001</v>
      </c>
      <c r="N4548" s="2">
        <v>191.66666699999999</v>
      </c>
      <c r="O4548" s="2">
        <f>Ventas[[#This Row],[Cantidad]]*Ventas[[#This Row],[Costo unitario]]</f>
        <v>429.99</v>
      </c>
      <c r="P4548" s="2">
        <f>Ventas[[#This Row],[Cantidad]]*Ventas[[#This Row],[Precio unitario]]</f>
        <v>575.000001</v>
      </c>
    </row>
    <row r="4549" spans="2:16" hidden="1" x14ac:dyDescent="0.3">
      <c r="B4549" s="1">
        <v>42264</v>
      </c>
      <c r="C4549">
        <v>2015</v>
      </c>
      <c r="D4549" t="s">
        <v>57</v>
      </c>
      <c r="E4549">
        <v>18</v>
      </c>
      <c r="F4549" t="s">
        <v>89</v>
      </c>
      <c r="G4549" t="s">
        <v>37</v>
      </c>
      <c r="H4549" t="s">
        <v>9</v>
      </c>
      <c r="I4549" s="16">
        <f>VLOOKUP(Ventas[[#This Row],[Estado]], Población[#All], 2, 0)</f>
        <v>990509</v>
      </c>
      <c r="J4549" t="s">
        <v>61</v>
      </c>
      <c r="K4549" t="s">
        <v>64</v>
      </c>
      <c r="L4549">
        <v>1</v>
      </c>
      <c r="M4549" s="2">
        <v>27</v>
      </c>
      <c r="N4549" s="2">
        <v>38</v>
      </c>
      <c r="O4549" s="2">
        <f>Ventas[[#This Row],[Cantidad]]*Ventas[[#This Row],[Costo unitario]]</f>
        <v>27</v>
      </c>
      <c r="P4549" s="2">
        <f>Ventas[[#This Row],[Cantidad]]*Ventas[[#This Row],[Precio unitario]]</f>
        <v>38</v>
      </c>
    </row>
    <row r="4550" spans="2:16" x14ac:dyDescent="0.3">
      <c r="B4550" s="1">
        <v>42474</v>
      </c>
      <c r="C4550">
        <v>2016</v>
      </c>
      <c r="D4550" t="s">
        <v>52</v>
      </c>
      <c r="E4550">
        <v>34</v>
      </c>
      <c r="F4550" t="s">
        <v>90</v>
      </c>
      <c r="G4550" t="s">
        <v>36</v>
      </c>
      <c r="H4550" t="s">
        <v>5</v>
      </c>
      <c r="I4550" s="16">
        <f>VLOOKUP(Ventas[[#This Row],[Estado]], Población[#All], 2, 0)</f>
        <v>55980000</v>
      </c>
      <c r="J4550" t="s">
        <v>61</v>
      </c>
      <c r="K4550" t="s">
        <v>76</v>
      </c>
      <c r="L4550">
        <v>3</v>
      </c>
      <c r="M4550" s="2">
        <v>42.33</v>
      </c>
      <c r="N4550" s="2">
        <v>50.666666999999997</v>
      </c>
      <c r="O4550" s="2">
        <f>Ventas[[#This Row],[Cantidad]]*Ventas[[#This Row],[Costo unitario]]</f>
        <v>126.99</v>
      </c>
      <c r="P4550" s="2">
        <f>Ventas[[#This Row],[Cantidad]]*Ventas[[#This Row],[Precio unitario]]</f>
        <v>152.000001</v>
      </c>
    </row>
    <row r="4551" spans="2:16" x14ac:dyDescent="0.3">
      <c r="B4551" s="1">
        <v>42531</v>
      </c>
      <c r="C4551">
        <v>2016</v>
      </c>
      <c r="D4551" t="s">
        <v>54</v>
      </c>
      <c r="E4551">
        <v>34</v>
      </c>
      <c r="F4551" t="s">
        <v>90</v>
      </c>
      <c r="G4551" t="s">
        <v>36</v>
      </c>
      <c r="H4551" t="s">
        <v>5</v>
      </c>
      <c r="I4551" s="16">
        <f>VLOOKUP(Ventas[[#This Row],[Estado]], Población[#All], 2, 0)</f>
        <v>55980000</v>
      </c>
      <c r="J4551" t="s">
        <v>61</v>
      </c>
      <c r="K4551" t="s">
        <v>76</v>
      </c>
      <c r="L4551">
        <v>3</v>
      </c>
      <c r="M4551" s="2">
        <v>24</v>
      </c>
      <c r="N4551" s="2">
        <v>32</v>
      </c>
      <c r="O4551" s="2">
        <f>Ventas[[#This Row],[Cantidad]]*Ventas[[#This Row],[Costo unitario]]</f>
        <v>72</v>
      </c>
      <c r="P4551" s="2">
        <f>Ventas[[#This Row],[Cantidad]]*Ventas[[#This Row],[Precio unitario]]</f>
        <v>96</v>
      </c>
    </row>
    <row r="4552" spans="2:16" hidden="1" x14ac:dyDescent="0.3">
      <c r="B4552" s="1">
        <v>42345</v>
      </c>
      <c r="C4552">
        <v>2015</v>
      </c>
      <c r="D4552" t="s">
        <v>60</v>
      </c>
      <c r="E4552">
        <v>34</v>
      </c>
      <c r="F4552" t="s">
        <v>90</v>
      </c>
      <c r="G4552" t="s">
        <v>36</v>
      </c>
      <c r="H4552" t="s">
        <v>5</v>
      </c>
      <c r="I4552" s="16">
        <f>VLOOKUP(Ventas[[#This Row],[Estado]], Población[#All], 2, 0)</f>
        <v>55980000</v>
      </c>
      <c r="J4552" t="s">
        <v>61</v>
      </c>
      <c r="K4552" t="s">
        <v>76</v>
      </c>
      <c r="L4552">
        <v>1</v>
      </c>
      <c r="M4552" s="2">
        <v>8</v>
      </c>
      <c r="N4552" s="2">
        <v>9</v>
      </c>
      <c r="O4552" s="2">
        <f>Ventas[[#This Row],[Cantidad]]*Ventas[[#This Row],[Costo unitario]]</f>
        <v>8</v>
      </c>
      <c r="P4552" s="2">
        <f>Ventas[[#This Row],[Cantidad]]*Ventas[[#This Row],[Precio unitario]]</f>
        <v>9</v>
      </c>
    </row>
    <row r="4553" spans="2:16" hidden="1" x14ac:dyDescent="0.3">
      <c r="B4553" s="1">
        <v>42351</v>
      </c>
      <c r="C4553">
        <v>2015</v>
      </c>
      <c r="D4553" t="s">
        <v>60</v>
      </c>
      <c r="E4553">
        <v>34</v>
      </c>
      <c r="F4553" t="s">
        <v>90</v>
      </c>
      <c r="G4553" t="s">
        <v>36</v>
      </c>
      <c r="H4553" t="s">
        <v>5</v>
      </c>
      <c r="I4553" s="16">
        <f>VLOOKUP(Ventas[[#This Row],[Estado]], Población[#All], 2, 0)</f>
        <v>55980000</v>
      </c>
      <c r="J4553" t="s">
        <v>61</v>
      </c>
      <c r="K4553" t="s">
        <v>76</v>
      </c>
      <c r="L4553">
        <v>2</v>
      </c>
      <c r="M4553" s="2">
        <v>83.5</v>
      </c>
      <c r="N4553" s="2">
        <v>95</v>
      </c>
      <c r="O4553" s="2">
        <f>Ventas[[#This Row],[Cantidad]]*Ventas[[#This Row],[Costo unitario]]</f>
        <v>167</v>
      </c>
      <c r="P4553" s="2">
        <f>Ventas[[#This Row],[Cantidad]]*Ventas[[#This Row],[Precio unitario]]</f>
        <v>190</v>
      </c>
    </row>
    <row r="4554" spans="2:16" x14ac:dyDescent="0.3">
      <c r="B4554" s="1">
        <v>42370</v>
      </c>
      <c r="C4554">
        <v>2016</v>
      </c>
      <c r="D4554" t="s">
        <v>49</v>
      </c>
      <c r="E4554">
        <v>35</v>
      </c>
      <c r="F4554" t="s">
        <v>89</v>
      </c>
      <c r="G4554" t="s">
        <v>36</v>
      </c>
      <c r="H4554" t="s">
        <v>5</v>
      </c>
      <c r="I4554" s="16">
        <f>VLOOKUP(Ventas[[#This Row],[Estado]], Población[#All], 2, 0)</f>
        <v>55980000</v>
      </c>
      <c r="J4554" t="s">
        <v>63</v>
      </c>
      <c r="K4554" t="s">
        <v>67</v>
      </c>
      <c r="L4554">
        <v>3</v>
      </c>
      <c r="M4554" s="2">
        <v>765</v>
      </c>
      <c r="N4554" s="2">
        <v>803</v>
      </c>
      <c r="O4554" s="2">
        <f>Ventas[[#This Row],[Cantidad]]*Ventas[[#This Row],[Costo unitario]]</f>
        <v>2295</v>
      </c>
      <c r="P4554" s="2">
        <f>Ventas[[#This Row],[Cantidad]]*Ventas[[#This Row],[Precio unitario]]</f>
        <v>2409</v>
      </c>
    </row>
    <row r="4555" spans="2:16" x14ac:dyDescent="0.3">
      <c r="B4555" s="1">
        <v>42377</v>
      </c>
      <c r="C4555">
        <v>2016</v>
      </c>
      <c r="D4555" t="s">
        <v>49</v>
      </c>
      <c r="E4555">
        <v>35</v>
      </c>
      <c r="F4555" t="s">
        <v>89</v>
      </c>
      <c r="G4555" t="s">
        <v>36</v>
      </c>
      <c r="H4555" t="s">
        <v>5</v>
      </c>
      <c r="I4555" s="16">
        <f>VLOOKUP(Ventas[[#This Row],[Estado]], Población[#All], 2, 0)</f>
        <v>55980000</v>
      </c>
      <c r="J4555" t="s">
        <v>63</v>
      </c>
      <c r="K4555" t="s">
        <v>67</v>
      </c>
      <c r="L4555">
        <v>2</v>
      </c>
      <c r="M4555" s="2">
        <v>1147.5</v>
      </c>
      <c r="N4555" s="2">
        <v>1249.5</v>
      </c>
      <c r="O4555" s="2">
        <f>Ventas[[#This Row],[Cantidad]]*Ventas[[#This Row],[Costo unitario]]</f>
        <v>2295</v>
      </c>
      <c r="P4555" s="2">
        <f>Ventas[[#This Row],[Cantidad]]*Ventas[[#This Row],[Precio unitario]]</f>
        <v>2499</v>
      </c>
    </row>
    <row r="4556" spans="2:16" x14ac:dyDescent="0.3">
      <c r="B4556" s="1">
        <v>42395</v>
      </c>
      <c r="C4556">
        <v>2016</v>
      </c>
      <c r="D4556" t="s">
        <v>49</v>
      </c>
      <c r="E4556">
        <v>35</v>
      </c>
      <c r="F4556" t="s">
        <v>89</v>
      </c>
      <c r="G4556" t="s">
        <v>36</v>
      </c>
      <c r="H4556" t="s">
        <v>5</v>
      </c>
      <c r="I4556" s="16">
        <f>VLOOKUP(Ventas[[#This Row],[Estado]], Población[#All], 2, 0)</f>
        <v>55980000</v>
      </c>
      <c r="J4556" t="s">
        <v>63</v>
      </c>
      <c r="K4556" t="s">
        <v>67</v>
      </c>
      <c r="L4556">
        <v>3</v>
      </c>
      <c r="M4556" s="2">
        <v>765</v>
      </c>
      <c r="N4556" s="2">
        <v>783.33333300000004</v>
      </c>
      <c r="O4556" s="2">
        <f>Ventas[[#This Row],[Cantidad]]*Ventas[[#This Row],[Costo unitario]]</f>
        <v>2295</v>
      </c>
      <c r="P4556" s="2">
        <f>Ventas[[#This Row],[Cantidad]]*Ventas[[#This Row],[Precio unitario]]</f>
        <v>2349.9999990000001</v>
      </c>
    </row>
    <row r="4557" spans="2:16" x14ac:dyDescent="0.3">
      <c r="B4557" s="1">
        <v>42496</v>
      </c>
      <c r="C4557">
        <v>2016</v>
      </c>
      <c r="D4557" t="s">
        <v>53</v>
      </c>
      <c r="E4557">
        <v>35</v>
      </c>
      <c r="F4557" t="s">
        <v>89</v>
      </c>
      <c r="G4557" t="s">
        <v>36</v>
      </c>
      <c r="H4557" t="s">
        <v>5</v>
      </c>
      <c r="I4557" s="16">
        <f>VLOOKUP(Ventas[[#This Row],[Estado]], Población[#All], 2, 0)</f>
        <v>55980000</v>
      </c>
      <c r="J4557" t="s">
        <v>63</v>
      </c>
      <c r="K4557" t="s">
        <v>67</v>
      </c>
      <c r="L4557">
        <v>3</v>
      </c>
      <c r="M4557" s="2">
        <v>256.33</v>
      </c>
      <c r="N4557" s="2">
        <v>285.33333299999998</v>
      </c>
      <c r="O4557" s="2">
        <f>Ventas[[#This Row],[Cantidad]]*Ventas[[#This Row],[Costo unitario]]</f>
        <v>768.99</v>
      </c>
      <c r="P4557" s="2">
        <f>Ventas[[#This Row],[Cantidad]]*Ventas[[#This Row],[Precio unitario]]</f>
        <v>855.99999899999989</v>
      </c>
    </row>
    <row r="4558" spans="2:16" x14ac:dyDescent="0.3">
      <c r="B4558" s="1">
        <v>42500</v>
      </c>
      <c r="C4558">
        <v>2016</v>
      </c>
      <c r="D4558" t="s">
        <v>53</v>
      </c>
      <c r="E4558">
        <v>35</v>
      </c>
      <c r="F4558" t="s">
        <v>89</v>
      </c>
      <c r="G4558" t="s">
        <v>36</v>
      </c>
      <c r="H4558" t="s">
        <v>5</v>
      </c>
      <c r="I4558" s="16">
        <f>VLOOKUP(Ventas[[#This Row],[Estado]], Población[#All], 2, 0)</f>
        <v>55980000</v>
      </c>
      <c r="J4558" t="s">
        <v>63</v>
      </c>
      <c r="K4558" t="s">
        <v>67</v>
      </c>
      <c r="L4558">
        <v>2</v>
      </c>
      <c r="M4558" s="2">
        <v>384.5</v>
      </c>
      <c r="N4558" s="2">
        <v>419.5</v>
      </c>
      <c r="O4558" s="2">
        <f>Ventas[[#This Row],[Cantidad]]*Ventas[[#This Row],[Costo unitario]]</f>
        <v>769</v>
      </c>
      <c r="P4558" s="2">
        <f>Ventas[[#This Row],[Cantidad]]*Ventas[[#This Row],[Precio unitario]]</f>
        <v>839</v>
      </c>
    </row>
    <row r="4559" spans="2:16" x14ac:dyDescent="0.3">
      <c r="B4559" s="1">
        <v>42501</v>
      </c>
      <c r="C4559">
        <v>2016</v>
      </c>
      <c r="D4559" t="s">
        <v>53</v>
      </c>
      <c r="E4559">
        <v>35</v>
      </c>
      <c r="F4559" t="s">
        <v>89</v>
      </c>
      <c r="G4559" t="s">
        <v>36</v>
      </c>
      <c r="H4559" t="s">
        <v>5</v>
      </c>
      <c r="I4559" s="16">
        <f>VLOOKUP(Ventas[[#This Row],[Estado]], Población[#All], 2, 0)</f>
        <v>55980000</v>
      </c>
      <c r="J4559" t="s">
        <v>63</v>
      </c>
      <c r="K4559" t="s">
        <v>67</v>
      </c>
      <c r="L4559">
        <v>3</v>
      </c>
      <c r="M4559" s="2">
        <v>765</v>
      </c>
      <c r="N4559" s="2">
        <v>805.66666699999996</v>
      </c>
      <c r="O4559" s="2">
        <f>Ventas[[#This Row],[Cantidad]]*Ventas[[#This Row],[Costo unitario]]</f>
        <v>2295</v>
      </c>
      <c r="P4559" s="2">
        <f>Ventas[[#This Row],[Cantidad]]*Ventas[[#This Row],[Precio unitario]]</f>
        <v>2417.0000009999999</v>
      </c>
    </row>
    <row r="4560" spans="2:16" hidden="1" x14ac:dyDescent="0.3">
      <c r="B4560" s="1">
        <v>42099</v>
      </c>
      <c r="C4560">
        <v>2015</v>
      </c>
      <c r="D4560" t="s">
        <v>52</v>
      </c>
      <c r="E4560">
        <v>35</v>
      </c>
      <c r="F4560" t="s">
        <v>89</v>
      </c>
      <c r="G4560" t="s">
        <v>36</v>
      </c>
      <c r="H4560" t="s">
        <v>5</v>
      </c>
      <c r="I4560" s="16">
        <f>VLOOKUP(Ventas[[#This Row],[Estado]], Población[#All], 2, 0)</f>
        <v>55980000</v>
      </c>
      <c r="J4560" t="s">
        <v>63</v>
      </c>
      <c r="K4560" t="s">
        <v>67</v>
      </c>
      <c r="L4560">
        <v>2</v>
      </c>
      <c r="M4560" s="2">
        <v>1035.5</v>
      </c>
      <c r="N4560" s="2">
        <v>981.5</v>
      </c>
      <c r="O4560" s="2">
        <f>Ventas[[#This Row],[Cantidad]]*Ventas[[#This Row],[Costo unitario]]</f>
        <v>2071</v>
      </c>
      <c r="P4560" s="2">
        <f>Ventas[[#This Row],[Cantidad]]*Ventas[[#This Row],[Precio unitario]]</f>
        <v>1963</v>
      </c>
    </row>
    <row r="4561" spans="2:16" hidden="1" x14ac:dyDescent="0.3">
      <c r="B4561" s="1">
        <v>42144</v>
      </c>
      <c r="C4561">
        <v>2015</v>
      </c>
      <c r="D4561" t="s">
        <v>53</v>
      </c>
      <c r="E4561">
        <v>35</v>
      </c>
      <c r="F4561" t="s">
        <v>89</v>
      </c>
      <c r="G4561" t="s">
        <v>36</v>
      </c>
      <c r="H4561" t="s">
        <v>5</v>
      </c>
      <c r="I4561" s="16">
        <f>VLOOKUP(Ventas[[#This Row],[Estado]], Población[#All], 2, 0)</f>
        <v>55980000</v>
      </c>
      <c r="J4561" t="s">
        <v>63</v>
      </c>
      <c r="K4561" t="s">
        <v>67</v>
      </c>
      <c r="L4561">
        <v>1</v>
      </c>
      <c r="M4561" s="2">
        <v>2049</v>
      </c>
      <c r="N4561" s="2">
        <v>1787</v>
      </c>
      <c r="O4561" s="2">
        <f>Ventas[[#This Row],[Cantidad]]*Ventas[[#This Row],[Costo unitario]]</f>
        <v>2049</v>
      </c>
      <c r="P4561" s="2">
        <f>Ventas[[#This Row],[Cantidad]]*Ventas[[#This Row],[Precio unitario]]</f>
        <v>1787</v>
      </c>
    </row>
    <row r="4562" spans="2:16" hidden="1" x14ac:dyDescent="0.3">
      <c r="B4562" s="1">
        <v>42147</v>
      </c>
      <c r="C4562">
        <v>2015</v>
      </c>
      <c r="D4562" t="s">
        <v>53</v>
      </c>
      <c r="E4562">
        <v>35</v>
      </c>
      <c r="F4562" t="s">
        <v>89</v>
      </c>
      <c r="G4562" t="s">
        <v>36</v>
      </c>
      <c r="H4562" t="s">
        <v>5</v>
      </c>
      <c r="I4562" s="16">
        <f>VLOOKUP(Ventas[[#This Row],[Estado]], Población[#All], 2, 0)</f>
        <v>55980000</v>
      </c>
      <c r="J4562" t="s">
        <v>63</v>
      </c>
      <c r="K4562" t="s">
        <v>67</v>
      </c>
      <c r="L4562">
        <v>1</v>
      </c>
      <c r="M4562" s="2">
        <v>2049</v>
      </c>
      <c r="N4562" s="2">
        <v>1939</v>
      </c>
      <c r="O4562" s="2">
        <f>Ventas[[#This Row],[Cantidad]]*Ventas[[#This Row],[Costo unitario]]</f>
        <v>2049</v>
      </c>
      <c r="P4562" s="2">
        <f>Ventas[[#This Row],[Cantidad]]*Ventas[[#This Row],[Precio unitario]]</f>
        <v>1939</v>
      </c>
    </row>
    <row r="4563" spans="2:16" hidden="1" x14ac:dyDescent="0.3">
      <c r="B4563" s="1">
        <v>42194</v>
      </c>
      <c r="C4563">
        <v>2015</v>
      </c>
      <c r="D4563" t="s">
        <v>55</v>
      </c>
      <c r="E4563">
        <v>35</v>
      </c>
      <c r="F4563" t="s">
        <v>89</v>
      </c>
      <c r="G4563" t="s">
        <v>36</v>
      </c>
      <c r="H4563" t="s">
        <v>5</v>
      </c>
      <c r="I4563" s="16">
        <f>VLOOKUP(Ventas[[#This Row],[Estado]], Población[#All], 2, 0)</f>
        <v>55980000</v>
      </c>
      <c r="J4563" t="s">
        <v>63</v>
      </c>
      <c r="K4563" t="s">
        <v>67</v>
      </c>
      <c r="L4563">
        <v>1</v>
      </c>
      <c r="M4563" s="2">
        <v>2320</v>
      </c>
      <c r="N4563" s="2">
        <v>2196</v>
      </c>
      <c r="O4563" s="2">
        <f>Ventas[[#This Row],[Cantidad]]*Ventas[[#This Row],[Costo unitario]]</f>
        <v>2320</v>
      </c>
      <c r="P4563" s="2">
        <f>Ventas[[#This Row],[Cantidad]]*Ventas[[#This Row],[Precio unitario]]</f>
        <v>2196</v>
      </c>
    </row>
    <row r="4564" spans="2:16" hidden="1" x14ac:dyDescent="0.3">
      <c r="B4564" s="1">
        <v>42289</v>
      </c>
      <c r="C4564">
        <v>2015</v>
      </c>
      <c r="D4564" t="s">
        <v>58</v>
      </c>
      <c r="E4564">
        <v>35</v>
      </c>
      <c r="F4564" t="s">
        <v>89</v>
      </c>
      <c r="G4564" t="s">
        <v>36</v>
      </c>
      <c r="H4564" t="s">
        <v>5</v>
      </c>
      <c r="I4564" s="16">
        <f>VLOOKUP(Ventas[[#This Row],[Estado]], Población[#All], 2, 0)</f>
        <v>55980000</v>
      </c>
      <c r="J4564" t="s">
        <v>63</v>
      </c>
      <c r="K4564" t="s">
        <v>67</v>
      </c>
      <c r="L4564">
        <v>2</v>
      </c>
      <c r="M4564" s="2">
        <v>1160</v>
      </c>
      <c r="N4564" s="2">
        <v>1182.5</v>
      </c>
      <c r="O4564" s="2">
        <f>Ventas[[#This Row],[Cantidad]]*Ventas[[#This Row],[Costo unitario]]</f>
        <v>2320</v>
      </c>
      <c r="P4564" s="2">
        <f>Ventas[[#This Row],[Cantidad]]*Ventas[[#This Row],[Precio unitario]]</f>
        <v>2365</v>
      </c>
    </row>
    <row r="4565" spans="2:16" hidden="1" x14ac:dyDescent="0.3">
      <c r="B4565" s="1">
        <v>42301</v>
      </c>
      <c r="C4565">
        <v>2015</v>
      </c>
      <c r="D4565" t="s">
        <v>58</v>
      </c>
      <c r="E4565">
        <v>35</v>
      </c>
      <c r="F4565" t="s">
        <v>89</v>
      </c>
      <c r="G4565" t="s">
        <v>36</v>
      </c>
      <c r="H4565" t="s">
        <v>5</v>
      </c>
      <c r="I4565" s="16">
        <f>VLOOKUP(Ventas[[#This Row],[Estado]], Población[#All], 2, 0)</f>
        <v>55980000</v>
      </c>
      <c r="J4565" t="s">
        <v>63</v>
      </c>
      <c r="K4565" t="s">
        <v>67</v>
      </c>
      <c r="L4565">
        <v>3</v>
      </c>
      <c r="M4565" s="2">
        <v>765</v>
      </c>
      <c r="N4565" s="2">
        <v>695.33333300000004</v>
      </c>
      <c r="O4565" s="2">
        <f>Ventas[[#This Row],[Cantidad]]*Ventas[[#This Row],[Costo unitario]]</f>
        <v>2295</v>
      </c>
      <c r="P4565" s="2">
        <f>Ventas[[#This Row],[Cantidad]]*Ventas[[#This Row],[Precio unitario]]</f>
        <v>2085.9999990000001</v>
      </c>
    </row>
    <row r="4566" spans="2:16" hidden="1" x14ac:dyDescent="0.3">
      <c r="B4566" s="1">
        <v>42338</v>
      </c>
      <c r="C4566">
        <v>2015</v>
      </c>
      <c r="D4566" t="s">
        <v>59</v>
      </c>
      <c r="E4566">
        <v>35</v>
      </c>
      <c r="F4566" t="s">
        <v>89</v>
      </c>
      <c r="G4566" t="s">
        <v>36</v>
      </c>
      <c r="H4566" t="s">
        <v>5</v>
      </c>
      <c r="I4566" s="16">
        <f>VLOOKUP(Ventas[[#This Row],[Estado]], Población[#All], 2, 0)</f>
        <v>55980000</v>
      </c>
      <c r="J4566" t="s">
        <v>63</v>
      </c>
      <c r="K4566" t="s">
        <v>67</v>
      </c>
      <c r="L4566">
        <v>2</v>
      </c>
      <c r="M4566" s="2">
        <v>384.5</v>
      </c>
      <c r="N4566" s="2">
        <v>344</v>
      </c>
      <c r="O4566" s="2">
        <f>Ventas[[#This Row],[Cantidad]]*Ventas[[#This Row],[Costo unitario]]</f>
        <v>769</v>
      </c>
      <c r="P4566" s="2">
        <f>Ventas[[#This Row],[Cantidad]]*Ventas[[#This Row],[Precio unitario]]</f>
        <v>688</v>
      </c>
    </row>
    <row r="4567" spans="2:16" x14ac:dyDescent="0.3">
      <c r="B4567" s="1">
        <v>42468</v>
      </c>
      <c r="C4567">
        <v>2016</v>
      </c>
      <c r="D4567" t="s">
        <v>52</v>
      </c>
      <c r="E4567">
        <v>19</v>
      </c>
      <c r="F4567" t="s">
        <v>89</v>
      </c>
      <c r="G4567" t="s">
        <v>35</v>
      </c>
      <c r="H4567" t="s">
        <v>8</v>
      </c>
      <c r="I4567" s="16">
        <f>VLOOKUP(Ventas[[#This Row],[Estado]], Población[#All], 2, 0)</f>
        <v>1654000</v>
      </c>
      <c r="J4567" t="s">
        <v>61</v>
      </c>
      <c r="K4567" t="s">
        <v>64</v>
      </c>
      <c r="L4567">
        <v>3</v>
      </c>
      <c r="M4567" s="2">
        <v>163</v>
      </c>
      <c r="N4567" s="2">
        <v>218.33333300000001</v>
      </c>
      <c r="O4567" s="2">
        <f>Ventas[[#This Row],[Cantidad]]*Ventas[[#This Row],[Costo unitario]]</f>
        <v>489</v>
      </c>
      <c r="P4567" s="2">
        <f>Ventas[[#This Row],[Cantidad]]*Ventas[[#This Row],[Precio unitario]]</f>
        <v>654.999999</v>
      </c>
    </row>
    <row r="4568" spans="2:16" x14ac:dyDescent="0.3">
      <c r="B4568" s="1">
        <v>42468</v>
      </c>
      <c r="C4568">
        <v>2016</v>
      </c>
      <c r="D4568" t="s">
        <v>52</v>
      </c>
      <c r="E4568">
        <v>19</v>
      </c>
      <c r="F4568" t="s">
        <v>89</v>
      </c>
      <c r="G4568" t="s">
        <v>35</v>
      </c>
      <c r="H4568" t="s">
        <v>8</v>
      </c>
      <c r="I4568" s="16">
        <f>VLOOKUP(Ventas[[#This Row],[Estado]], Población[#All], 2, 0)</f>
        <v>1654000</v>
      </c>
      <c r="J4568" t="s">
        <v>61</v>
      </c>
      <c r="K4568" t="s">
        <v>66</v>
      </c>
      <c r="L4568">
        <v>2</v>
      </c>
      <c r="M4568" s="2">
        <v>245</v>
      </c>
      <c r="N4568" s="2">
        <v>215</v>
      </c>
      <c r="O4568" s="2">
        <f>Ventas[[#This Row],[Cantidad]]*Ventas[[#This Row],[Costo unitario]]</f>
        <v>490</v>
      </c>
      <c r="P4568" s="2">
        <f>Ventas[[#This Row],[Cantidad]]*Ventas[[#This Row],[Precio unitario]]</f>
        <v>430</v>
      </c>
    </row>
    <row r="4569" spans="2:16" x14ac:dyDescent="0.3">
      <c r="B4569" s="1">
        <v>42468</v>
      </c>
      <c r="C4569">
        <v>2016</v>
      </c>
      <c r="D4569" t="s">
        <v>52</v>
      </c>
      <c r="E4569">
        <v>19</v>
      </c>
      <c r="F4569" t="s">
        <v>89</v>
      </c>
      <c r="G4569" t="s">
        <v>35</v>
      </c>
      <c r="H4569" t="s">
        <v>8</v>
      </c>
      <c r="I4569" s="16">
        <f>VLOOKUP(Ventas[[#This Row],[Estado]], Población[#All], 2, 0)</f>
        <v>1654000</v>
      </c>
      <c r="J4569" t="s">
        <v>62</v>
      </c>
      <c r="K4569" t="s">
        <v>70</v>
      </c>
      <c r="L4569">
        <v>2</v>
      </c>
      <c r="M4569" s="2">
        <v>25</v>
      </c>
      <c r="N4569" s="2">
        <v>34.5</v>
      </c>
      <c r="O4569" s="2">
        <f>Ventas[[#This Row],[Cantidad]]*Ventas[[#This Row],[Costo unitario]]</f>
        <v>50</v>
      </c>
      <c r="P4569" s="2">
        <f>Ventas[[#This Row],[Cantidad]]*Ventas[[#This Row],[Precio unitario]]</f>
        <v>69</v>
      </c>
    </row>
    <row r="4570" spans="2:16" hidden="1" x14ac:dyDescent="0.3">
      <c r="B4570" s="1">
        <v>42220</v>
      </c>
      <c r="C4570">
        <v>2015</v>
      </c>
      <c r="D4570" t="s">
        <v>56</v>
      </c>
      <c r="E4570">
        <v>19</v>
      </c>
      <c r="F4570" t="s">
        <v>89</v>
      </c>
      <c r="G4570" t="s">
        <v>35</v>
      </c>
      <c r="H4570" t="s">
        <v>8</v>
      </c>
      <c r="I4570" s="16">
        <f>VLOOKUP(Ventas[[#This Row],[Estado]], Población[#All], 2, 0)</f>
        <v>1654000</v>
      </c>
      <c r="J4570" t="s">
        <v>61</v>
      </c>
      <c r="K4570" t="s">
        <v>64</v>
      </c>
      <c r="L4570">
        <v>2</v>
      </c>
      <c r="M4570" s="2">
        <v>262.5</v>
      </c>
      <c r="N4570" s="2">
        <v>219.5</v>
      </c>
      <c r="O4570" s="2">
        <f>Ventas[[#This Row],[Cantidad]]*Ventas[[#This Row],[Costo unitario]]</f>
        <v>525</v>
      </c>
      <c r="P4570" s="2">
        <f>Ventas[[#This Row],[Cantidad]]*Ventas[[#This Row],[Precio unitario]]</f>
        <v>439</v>
      </c>
    </row>
    <row r="4571" spans="2:16" hidden="1" x14ac:dyDescent="0.3">
      <c r="B4571" s="1">
        <v>42220</v>
      </c>
      <c r="C4571">
        <v>2015</v>
      </c>
      <c r="D4571" t="s">
        <v>56</v>
      </c>
      <c r="E4571">
        <v>19</v>
      </c>
      <c r="F4571" t="s">
        <v>89</v>
      </c>
      <c r="G4571" t="s">
        <v>35</v>
      </c>
      <c r="H4571" t="s">
        <v>8</v>
      </c>
      <c r="I4571" s="16">
        <f>VLOOKUP(Ventas[[#This Row],[Estado]], Población[#All], 2, 0)</f>
        <v>1654000</v>
      </c>
      <c r="J4571" t="s">
        <v>61</v>
      </c>
      <c r="K4571" t="s">
        <v>64</v>
      </c>
      <c r="L4571">
        <v>2</v>
      </c>
      <c r="M4571" s="2">
        <v>47.5</v>
      </c>
      <c r="N4571" s="2">
        <v>45</v>
      </c>
      <c r="O4571" s="2">
        <f>Ventas[[#This Row],[Cantidad]]*Ventas[[#This Row],[Costo unitario]]</f>
        <v>95</v>
      </c>
      <c r="P4571" s="2">
        <f>Ventas[[#This Row],[Cantidad]]*Ventas[[#This Row],[Precio unitario]]</f>
        <v>90</v>
      </c>
    </row>
    <row r="4572" spans="2:16" hidden="1" x14ac:dyDescent="0.3">
      <c r="B4572" s="1">
        <v>42332</v>
      </c>
      <c r="C4572">
        <v>2015</v>
      </c>
      <c r="D4572" t="s">
        <v>59</v>
      </c>
      <c r="E4572">
        <v>19</v>
      </c>
      <c r="F4572" t="s">
        <v>89</v>
      </c>
      <c r="G4572" t="s">
        <v>35</v>
      </c>
      <c r="H4572" t="s">
        <v>8</v>
      </c>
      <c r="I4572" s="16">
        <f>VLOOKUP(Ventas[[#This Row],[Estado]], Población[#All], 2, 0)</f>
        <v>1654000</v>
      </c>
      <c r="J4572" t="s">
        <v>61</v>
      </c>
      <c r="K4572" t="s">
        <v>64</v>
      </c>
      <c r="L4572">
        <v>2</v>
      </c>
      <c r="M4572" s="2">
        <v>175</v>
      </c>
      <c r="N4572" s="2">
        <v>233.5</v>
      </c>
      <c r="O4572" s="2">
        <f>Ventas[[#This Row],[Cantidad]]*Ventas[[#This Row],[Costo unitario]]</f>
        <v>350</v>
      </c>
      <c r="P4572" s="2">
        <f>Ventas[[#This Row],[Cantidad]]*Ventas[[#This Row],[Precio unitario]]</f>
        <v>467</v>
      </c>
    </row>
    <row r="4573" spans="2:16" hidden="1" x14ac:dyDescent="0.3">
      <c r="B4573" s="1">
        <v>42332</v>
      </c>
      <c r="C4573">
        <v>2015</v>
      </c>
      <c r="D4573" t="s">
        <v>59</v>
      </c>
      <c r="E4573">
        <v>19</v>
      </c>
      <c r="F4573" t="s">
        <v>89</v>
      </c>
      <c r="G4573" t="s">
        <v>35</v>
      </c>
      <c r="H4573" t="s">
        <v>8</v>
      </c>
      <c r="I4573" s="16">
        <f>VLOOKUP(Ventas[[#This Row],[Estado]], Población[#All], 2, 0)</f>
        <v>1654000</v>
      </c>
      <c r="J4573" t="s">
        <v>61</v>
      </c>
      <c r="K4573" t="s">
        <v>64</v>
      </c>
      <c r="L4573">
        <v>2</v>
      </c>
      <c r="M4573" s="2">
        <v>12.5</v>
      </c>
      <c r="N4573" s="2">
        <v>11.5</v>
      </c>
      <c r="O4573" s="2">
        <f>Ventas[[#This Row],[Cantidad]]*Ventas[[#This Row],[Costo unitario]]</f>
        <v>25</v>
      </c>
      <c r="P4573" s="2">
        <f>Ventas[[#This Row],[Cantidad]]*Ventas[[#This Row],[Precio unitario]]</f>
        <v>23</v>
      </c>
    </row>
    <row r="4574" spans="2:16" hidden="1" x14ac:dyDescent="0.3">
      <c r="B4574" s="1">
        <v>42365</v>
      </c>
      <c r="C4574">
        <v>2015</v>
      </c>
      <c r="D4574" t="s">
        <v>60</v>
      </c>
      <c r="E4574">
        <v>19</v>
      </c>
      <c r="F4574" t="s">
        <v>89</v>
      </c>
      <c r="G4574" t="s">
        <v>35</v>
      </c>
      <c r="H4574" t="s">
        <v>8</v>
      </c>
      <c r="I4574" s="16">
        <f>VLOOKUP(Ventas[[#This Row],[Estado]], Población[#All], 2, 0)</f>
        <v>1654000</v>
      </c>
      <c r="J4574" t="s">
        <v>61</v>
      </c>
      <c r="K4574" t="s">
        <v>64</v>
      </c>
      <c r="L4574">
        <v>2</v>
      </c>
      <c r="M4574" s="2">
        <v>48</v>
      </c>
      <c r="N4574" s="2">
        <v>69.5</v>
      </c>
      <c r="O4574" s="2">
        <f>Ventas[[#This Row],[Cantidad]]*Ventas[[#This Row],[Costo unitario]]</f>
        <v>96</v>
      </c>
      <c r="P4574" s="2">
        <f>Ventas[[#This Row],[Cantidad]]*Ventas[[#This Row],[Precio unitario]]</f>
        <v>139</v>
      </c>
    </row>
    <row r="4575" spans="2:16" hidden="1" x14ac:dyDescent="0.3">
      <c r="B4575" s="1">
        <v>42365</v>
      </c>
      <c r="C4575">
        <v>2015</v>
      </c>
      <c r="D4575" t="s">
        <v>60</v>
      </c>
      <c r="E4575">
        <v>19</v>
      </c>
      <c r="F4575" t="s">
        <v>89</v>
      </c>
      <c r="G4575" t="s">
        <v>35</v>
      </c>
      <c r="H4575" t="s">
        <v>8</v>
      </c>
      <c r="I4575" s="16">
        <f>VLOOKUP(Ventas[[#This Row],[Estado]], Población[#All], 2, 0)</f>
        <v>1654000</v>
      </c>
      <c r="J4575" t="s">
        <v>61</v>
      </c>
      <c r="K4575" t="s">
        <v>64</v>
      </c>
      <c r="L4575">
        <v>3</v>
      </c>
      <c r="M4575" s="2">
        <v>22</v>
      </c>
      <c r="N4575" s="2">
        <v>32.333333000000003</v>
      </c>
      <c r="O4575" s="2">
        <f>Ventas[[#This Row],[Cantidad]]*Ventas[[#This Row],[Costo unitario]]</f>
        <v>66</v>
      </c>
      <c r="P4575" s="2">
        <f>Ventas[[#This Row],[Cantidad]]*Ventas[[#This Row],[Precio unitario]]</f>
        <v>96.999999000000003</v>
      </c>
    </row>
    <row r="4576" spans="2:16" x14ac:dyDescent="0.3">
      <c r="B4576" s="1">
        <v>42522</v>
      </c>
      <c r="C4576">
        <v>2016</v>
      </c>
      <c r="D4576" t="s">
        <v>54</v>
      </c>
      <c r="E4576">
        <v>19</v>
      </c>
      <c r="F4576" t="s">
        <v>90</v>
      </c>
      <c r="G4576" t="s">
        <v>37</v>
      </c>
      <c r="H4576" t="s">
        <v>10</v>
      </c>
      <c r="I4576" s="16">
        <f>VLOOKUP(Ventas[[#This Row],[Estado]], Población[#All], 2, 0)</f>
        <v>17930000</v>
      </c>
      <c r="J4576" t="s">
        <v>63</v>
      </c>
      <c r="K4576" t="s">
        <v>67</v>
      </c>
      <c r="L4576">
        <v>1</v>
      </c>
      <c r="M4576" s="2">
        <v>2295</v>
      </c>
      <c r="N4576" s="2">
        <v>2587</v>
      </c>
      <c r="O4576" s="2">
        <f>Ventas[[#This Row],[Cantidad]]*Ventas[[#This Row],[Costo unitario]]</f>
        <v>2295</v>
      </c>
      <c r="P4576" s="2">
        <f>Ventas[[#This Row],[Cantidad]]*Ventas[[#This Row],[Precio unitario]]</f>
        <v>2587</v>
      </c>
    </row>
    <row r="4577" spans="2:16" x14ac:dyDescent="0.3">
      <c r="B4577" s="1">
        <v>42522</v>
      </c>
      <c r="C4577">
        <v>2016</v>
      </c>
      <c r="D4577" t="s">
        <v>54</v>
      </c>
      <c r="E4577">
        <v>19</v>
      </c>
      <c r="F4577" t="s">
        <v>90</v>
      </c>
      <c r="G4577" t="s">
        <v>37</v>
      </c>
      <c r="H4577" t="s">
        <v>10</v>
      </c>
      <c r="I4577" s="16">
        <f>VLOOKUP(Ventas[[#This Row],[Estado]], Población[#All], 2, 0)</f>
        <v>17930000</v>
      </c>
      <c r="J4577" t="s">
        <v>61</v>
      </c>
      <c r="K4577" t="s">
        <v>71</v>
      </c>
      <c r="L4577">
        <v>3</v>
      </c>
      <c r="M4577" s="2">
        <v>7.33</v>
      </c>
      <c r="N4577" s="2">
        <v>11.666667</v>
      </c>
      <c r="O4577" s="2">
        <f>Ventas[[#This Row],[Cantidad]]*Ventas[[#This Row],[Costo unitario]]</f>
        <v>21.990000000000002</v>
      </c>
      <c r="P4577" s="2">
        <f>Ventas[[#This Row],[Cantidad]]*Ventas[[#This Row],[Precio unitario]]</f>
        <v>35.000000999999997</v>
      </c>
    </row>
    <row r="4578" spans="2:16" x14ac:dyDescent="0.3">
      <c r="B4578" s="1">
        <v>42522</v>
      </c>
      <c r="C4578">
        <v>2016</v>
      </c>
      <c r="D4578" t="s">
        <v>54</v>
      </c>
      <c r="E4578">
        <v>19</v>
      </c>
      <c r="F4578" t="s">
        <v>90</v>
      </c>
      <c r="G4578" t="s">
        <v>37</v>
      </c>
      <c r="H4578" t="s">
        <v>10</v>
      </c>
      <c r="I4578" s="16">
        <f>VLOOKUP(Ventas[[#This Row],[Estado]], Población[#All], 2, 0)</f>
        <v>17930000</v>
      </c>
      <c r="J4578" t="s">
        <v>61</v>
      </c>
      <c r="K4578" t="s">
        <v>78</v>
      </c>
      <c r="L4578">
        <v>1</v>
      </c>
      <c r="M4578" s="2">
        <v>20</v>
      </c>
      <c r="N4578" s="2">
        <v>30</v>
      </c>
      <c r="O4578" s="2">
        <f>Ventas[[#This Row],[Cantidad]]*Ventas[[#This Row],[Costo unitario]]</f>
        <v>20</v>
      </c>
      <c r="P4578" s="2">
        <f>Ventas[[#This Row],[Cantidad]]*Ventas[[#This Row],[Precio unitario]]</f>
        <v>30</v>
      </c>
    </row>
    <row r="4579" spans="2:16" x14ac:dyDescent="0.3">
      <c r="B4579" s="1">
        <v>42522</v>
      </c>
      <c r="C4579">
        <v>2016</v>
      </c>
      <c r="D4579" t="s">
        <v>54</v>
      </c>
      <c r="E4579">
        <v>19</v>
      </c>
      <c r="F4579" t="s">
        <v>90</v>
      </c>
      <c r="G4579" t="s">
        <v>37</v>
      </c>
      <c r="H4579" t="s">
        <v>10</v>
      </c>
      <c r="I4579" s="16">
        <f>VLOOKUP(Ventas[[#This Row],[Estado]], Población[#All], 2, 0)</f>
        <v>17930000</v>
      </c>
      <c r="J4579" t="s">
        <v>61</v>
      </c>
      <c r="K4579" t="s">
        <v>78</v>
      </c>
      <c r="L4579">
        <v>1</v>
      </c>
      <c r="M4579" s="2">
        <v>130</v>
      </c>
      <c r="N4579" s="2">
        <v>178</v>
      </c>
      <c r="O4579" s="2">
        <f>Ventas[[#This Row],[Cantidad]]*Ventas[[#This Row],[Costo unitario]]</f>
        <v>130</v>
      </c>
      <c r="P4579" s="2">
        <f>Ventas[[#This Row],[Cantidad]]*Ventas[[#This Row],[Precio unitario]]</f>
        <v>178</v>
      </c>
    </row>
    <row r="4580" spans="2:16" x14ac:dyDescent="0.3">
      <c r="B4580" s="1">
        <v>42522</v>
      </c>
      <c r="C4580">
        <v>2016</v>
      </c>
      <c r="D4580" t="s">
        <v>54</v>
      </c>
      <c r="E4580">
        <v>19</v>
      </c>
      <c r="F4580" t="s">
        <v>90</v>
      </c>
      <c r="G4580" t="s">
        <v>37</v>
      </c>
      <c r="H4580" t="s">
        <v>10</v>
      </c>
      <c r="I4580" s="16">
        <f>VLOOKUP(Ventas[[#This Row],[Estado]], Población[#All], 2, 0)</f>
        <v>17930000</v>
      </c>
      <c r="J4580" t="s">
        <v>61</v>
      </c>
      <c r="K4580" t="s">
        <v>66</v>
      </c>
      <c r="L4580">
        <v>2</v>
      </c>
      <c r="M4580" s="2">
        <v>192.5</v>
      </c>
      <c r="N4580" s="2">
        <v>266.5</v>
      </c>
      <c r="O4580" s="2">
        <f>Ventas[[#This Row],[Cantidad]]*Ventas[[#This Row],[Costo unitario]]</f>
        <v>385</v>
      </c>
      <c r="P4580" s="2">
        <f>Ventas[[#This Row],[Cantidad]]*Ventas[[#This Row],[Precio unitario]]</f>
        <v>533</v>
      </c>
    </row>
    <row r="4581" spans="2:16" hidden="1" x14ac:dyDescent="0.3">
      <c r="B4581" s="1">
        <v>42166</v>
      </c>
      <c r="C4581">
        <v>2015</v>
      </c>
      <c r="D4581" t="s">
        <v>54</v>
      </c>
      <c r="E4581">
        <v>19</v>
      </c>
      <c r="F4581" t="s">
        <v>90</v>
      </c>
      <c r="G4581" t="s">
        <v>37</v>
      </c>
      <c r="H4581" t="s">
        <v>10</v>
      </c>
      <c r="I4581" s="16">
        <f>VLOOKUP(Ventas[[#This Row],[Estado]], Población[#All], 2, 0)</f>
        <v>17930000</v>
      </c>
      <c r="J4581" t="s">
        <v>63</v>
      </c>
      <c r="K4581" t="s">
        <v>67</v>
      </c>
      <c r="L4581">
        <v>3</v>
      </c>
      <c r="M4581" s="2">
        <v>690.33</v>
      </c>
      <c r="N4581" s="2">
        <v>740</v>
      </c>
      <c r="O4581" s="2">
        <f>Ventas[[#This Row],[Cantidad]]*Ventas[[#This Row],[Costo unitario]]</f>
        <v>2070.9900000000002</v>
      </c>
      <c r="P4581" s="2">
        <f>Ventas[[#This Row],[Cantidad]]*Ventas[[#This Row],[Precio unitario]]</f>
        <v>2220</v>
      </c>
    </row>
    <row r="4582" spans="2:16" x14ac:dyDescent="0.3">
      <c r="B4582" s="1">
        <v>42537</v>
      </c>
      <c r="C4582">
        <v>2016</v>
      </c>
      <c r="D4582" t="s">
        <v>54</v>
      </c>
      <c r="E4582">
        <v>22</v>
      </c>
      <c r="F4582" t="s">
        <v>89</v>
      </c>
      <c r="G4582" t="s">
        <v>35</v>
      </c>
      <c r="H4582" t="s">
        <v>12</v>
      </c>
      <c r="I4582" s="16">
        <f>VLOOKUP(Ventas[[#This Row],[Estado]], Población[#All], 2, 0)</f>
        <v>2161000</v>
      </c>
      <c r="J4582" t="s">
        <v>63</v>
      </c>
      <c r="K4582" t="s">
        <v>67</v>
      </c>
      <c r="L4582">
        <v>2</v>
      </c>
      <c r="M4582" s="2">
        <v>1147.5</v>
      </c>
      <c r="N4582" s="2">
        <v>1099.5</v>
      </c>
      <c r="O4582" s="2">
        <f>Ventas[[#This Row],[Cantidad]]*Ventas[[#This Row],[Costo unitario]]</f>
        <v>2295</v>
      </c>
      <c r="P4582" s="2">
        <f>Ventas[[#This Row],[Cantidad]]*Ventas[[#This Row],[Precio unitario]]</f>
        <v>2199</v>
      </c>
    </row>
    <row r="4583" spans="2:16" x14ac:dyDescent="0.3">
      <c r="B4583" s="1">
        <v>42537</v>
      </c>
      <c r="C4583">
        <v>2016</v>
      </c>
      <c r="D4583" t="s">
        <v>54</v>
      </c>
      <c r="E4583">
        <v>22</v>
      </c>
      <c r="F4583" t="s">
        <v>89</v>
      </c>
      <c r="G4583" t="s">
        <v>35</v>
      </c>
      <c r="H4583" t="s">
        <v>12</v>
      </c>
      <c r="I4583" s="16">
        <f>VLOOKUP(Ventas[[#This Row],[Estado]], Población[#All], 2, 0)</f>
        <v>2161000</v>
      </c>
      <c r="J4583" t="s">
        <v>61</v>
      </c>
      <c r="K4583" t="s">
        <v>78</v>
      </c>
      <c r="L4583">
        <v>1</v>
      </c>
      <c r="M4583" s="2">
        <v>120</v>
      </c>
      <c r="N4583" s="2">
        <v>192</v>
      </c>
      <c r="O4583" s="2">
        <f>Ventas[[#This Row],[Cantidad]]*Ventas[[#This Row],[Costo unitario]]</f>
        <v>120</v>
      </c>
      <c r="P4583" s="2">
        <f>Ventas[[#This Row],[Cantidad]]*Ventas[[#This Row],[Precio unitario]]</f>
        <v>192</v>
      </c>
    </row>
    <row r="4584" spans="2:16" hidden="1" x14ac:dyDescent="0.3">
      <c r="B4584" s="1">
        <v>42233</v>
      </c>
      <c r="C4584">
        <v>2015</v>
      </c>
      <c r="D4584" t="s">
        <v>56</v>
      </c>
      <c r="E4584">
        <v>21</v>
      </c>
      <c r="F4584" t="s">
        <v>89</v>
      </c>
      <c r="G4584" t="s">
        <v>35</v>
      </c>
      <c r="H4584" t="s">
        <v>13</v>
      </c>
      <c r="I4584" s="16">
        <f>VLOOKUP(Ventas[[#This Row],[Estado]], Población[#All], 2, 0)</f>
        <v>1463000</v>
      </c>
      <c r="J4584" t="s">
        <v>61</v>
      </c>
      <c r="K4584" t="s">
        <v>64</v>
      </c>
      <c r="L4584">
        <v>3</v>
      </c>
      <c r="M4584" s="2">
        <v>228.33</v>
      </c>
      <c r="N4584" s="2">
        <v>267.66666700000002</v>
      </c>
      <c r="O4584" s="2">
        <f>Ventas[[#This Row],[Cantidad]]*Ventas[[#This Row],[Costo unitario]]</f>
        <v>684.99</v>
      </c>
      <c r="P4584" s="2">
        <f>Ventas[[#This Row],[Cantidad]]*Ventas[[#This Row],[Precio unitario]]</f>
        <v>803.00000100000011</v>
      </c>
    </row>
    <row r="4585" spans="2:16" x14ac:dyDescent="0.3">
      <c r="B4585" s="1">
        <v>42501</v>
      </c>
      <c r="C4585">
        <v>2016</v>
      </c>
      <c r="D4585" t="s">
        <v>53</v>
      </c>
      <c r="E4585">
        <v>21</v>
      </c>
      <c r="F4585" t="s">
        <v>90</v>
      </c>
      <c r="G4585" t="s">
        <v>37</v>
      </c>
      <c r="H4585" t="s">
        <v>10</v>
      </c>
      <c r="I4585" s="16">
        <f>VLOOKUP(Ventas[[#This Row],[Estado]], Población[#All], 2, 0)</f>
        <v>17930000</v>
      </c>
      <c r="J4585" t="s">
        <v>61</v>
      </c>
      <c r="K4585" t="s">
        <v>64</v>
      </c>
      <c r="L4585">
        <v>3</v>
      </c>
      <c r="M4585" s="2">
        <v>26.67</v>
      </c>
      <c r="N4585" s="2">
        <v>39.666666999999997</v>
      </c>
      <c r="O4585" s="2">
        <f>Ventas[[#This Row],[Cantidad]]*Ventas[[#This Row],[Costo unitario]]</f>
        <v>80.010000000000005</v>
      </c>
      <c r="P4585" s="2">
        <f>Ventas[[#This Row],[Cantidad]]*Ventas[[#This Row],[Precio unitario]]</f>
        <v>119.000001</v>
      </c>
    </row>
    <row r="4586" spans="2:16" x14ac:dyDescent="0.3">
      <c r="B4586" s="1">
        <v>42501</v>
      </c>
      <c r="C4586">
        <v>2016</v>
      </c>
      <c r="D4586" t="s">
        <v>53</v>
      </c>
      <c r="E4586">
        <v>21</v>
      </c>
      <c r="F4586" t="s">
        <v>90</v>
      </c>
      <c r="G4586" t="s">
        <v>37</v>
      </c>
      <c r="H4586" t="s">
        <v>10</v>
      </c>
      <c r="I4586" s="16">
        <f>VLOOKUP(Ventas[[#This Row],[Estado]], Población[#All], 2, 0)</f>
        <v>17930000</v>
      </c>
      <c r="J4586" t="s">
        <v>61</v>
      </c>
      <c r="K4586" t="s">
        <v>64</v>
      </c>
      <c r="L4586">
        <v>2</v>
      </c>
      <c r="M4586" s="2">
        <v>139.5</v>
      </c>
      <c r="N4586" s="2">
        <v>210</v>
      </c>
      <c r="O4586" s="2">
        <f>Ventas[[#This Row],[Cantidad]]*Ventas[[#This Row],[Costo unitario]]</f>
        <v>279</v>
      </c>
      <c r="P4586" s="2">
        <f>Ventas[[#This Row],[Cantidad]]*Ventas[[#This Row],[Precio unitario]]</f>
        <v>420</v>
      </c>
    </row>
    <row r="4587" spans="2:16" x14ac:dyDescent="0.3">
      <c r="B4587" s="1">
        <v>42501</v>
      </c>
      <c r="C4587">
        <v>2016</v>
      </c>
      <c r="D4587" t="s">
        <v>53</v>
      </c>
      <c r="E4587">
        <v>21</v>
      </c>
      <c r="F4587" t="s">
        <v>90</v>
      </c>
      <c r="G4587" t="s">
        <v>37</v>
      </c>
      <c r="H4587" t="s">
        <v>10</v>
      </c>
      <c r="I4587" s="16">
        <f>VLOOKUP(Ventas[[#This Row],[Estado]], Población[#All], 2, 0)</f>
        <v>17930000</v>
      </c>
      <c r="J4587" t="s">
        <v>61</v>
      </c>
      <c r="K4587" t="s">
        <v>66</v>
      </c>
      <c r="L4587">
        <v>3</v>
      </c>
      <c r="M4587" s="2">
        <v>116.67</v>
      </c>
      <c r="N4587" s="2">
        <v>188</v>
      </c>
      <c r="O4587" s="2">
        <f>Ventas[[#This Row],[Cantidad]]*Ventas[[#This Row],[Costo unitario]]</f>
        <v>350.01</v>
      </c>
      <c r="P4587" s="2">
        <f>Ventas[[#This Row],[Cantidad]]*Ventas[[#This Row],[Precio unitario]]</f>
        <v>564</v>
      </c>
    </row>
    <row r="4588" spans="2:16" x14ac:dyDescent="0.3">
      <c r="B4588" s="1">
        <v>42536</v>
      </c>
      <c r="C4588">
        <v>2016</v>
      </c>
      <c r="D4588" t="s">
        <v>54</v>
      </c>
      <c r="E4588">
        <v>21</v>
      </c>
      <c r="F4588" t="s">
        <v>90</v>
      </c>
      <c r="G4588" t="s">
        <v>37</v>
      </c>
      <c r="H4588" t="s">
        <v>10</v>
      </c>
      <c r="I4588" s="16">
        <f>VLOOKUP(Ventas[[#This Row],[Estado]], Población[#All], 2, 0)</f>
        <v>17930000</v>
      </c>
      <c r="J4588" t="s">
        <v>61</v>
      </c>
      <c r="K4588" t="s">
        <v>64</v>
      </c>
      <c r="L4588">
        <v>2</v>
      </c>
      <c r="M4588" s="2">
        <v>67.5</v>
      </c>
      <c r="N4588" s="2">
        <v>98.5</v>
      </c>
      <c r="O4588" s="2">
        <f>Ventas[[#This Row],[Cantidad]]*Ventas[[#This Row],[Costo unitario]]</f>
        <v>135</v>
      </c>
      <c r="P4588" s="2">
        <f>Ventas[[#This Row],[Cantidad]]*Ventas[[#This Row],[Precio unitario]]</f>
        <v>197</v>
      </c>
    </row>
    <row r="4589" spans="2:16" x14ac:dyDescent="0.3">
      <c r="B4589" s="1">
        <v>42536</v>
      </c>
      <c r="C4589">
        <v>2016</v>
      </c>
      <c r="D4589" t="s">
        <v>54</v>
      </c>
      <c r="E4589">
        <v>21</v>
      </c>
      <c r="F4589" t="s">
        <v>90</v>
      </c>
      <c r="G4589" t="s">
        <v>37</v>
      </c>
      <c r="H4589" t="s">
        <v>10</v>
      </c>
      <c r="I4589" s="16">
        <f>VLOOKUP(Ventas[[#This Row],[Estado]], Población[#All], 2, 0)</f>
        <v>17930000</v>
      </c>
      <c r="J4589" t="s">
        <v>61</v>
      </c>
      <c r="K4589" t="s">
        <v>66</v>
      </c>
      <c r="L4589">
        <v>1</v>
      </c>
      <c r="M4589" s="2">
        <v>210</v>
      </c>
      <c r="N4589" s="2">
        <v>301</v>
      </c>
      <c r="O4589" s="2">
        <f>Ventas[[#This Row],[Cantidad]]*Ventas[[#This Row],[Costo unitario]]</f>
        <v>210</v>
      </c>
      <c r="P4589" s="2">
        <f>Ventas[[#This Row],[Cantidad]]*Ventas[[#This Row],[Precio unitario]]</f>
        <v>301</v>
      </c>
    </row>
    <row r="4590" spans="2:16" x14ac:dyDescent="0.3">
      <c r="B4590" s="1">
        <v>42536</v>
      </c>
      <c r="C4590">
        <v>2016</v>
      </c>
      <c r="D4590" t="s">
        <v>54</v>
      </c>
      <c r="E4590">
        <v>21</v>
      </c>
      <c r="F4590" t="s">
        <v>90</v>
      </c>
      <c r="G4590" t="s">
        <v>37</v>
      </c>
      <c r="H4590" t="s">
        <v>10</v>
      </c>
      <c r="I4590" s="16">
        <f>VLOOKUP(Ventas[[#This Row],[Estado]], Población[#All], 2, 0)</f>
        <v>17930000</v>
      </c>
      <c r="J4590" t="s">
        <v>62</v>
      </c>
      <c r="K4590" t="s">
        <v>73</v>
      </c>
      <c r="L4590">
        <v>3</v>
      </c>
      <c r="M4590" s="2">
        <v>54</v>
      </c>
      <c r="N4590" s="2">
        <v>79</v>
      </c>
      <c r="O4590" s="2">
        <f>Ventas[[#This Row],[Cantidad]]*Ventas[[#This Row],[Costo unitario]]</f>
        <v>162</v>
      </c>
      <c r="P4590" s="2">
        <f>Ventas[[#This Row],[Cantidad]]*Ventas[[#This Row],[Precio unitario]]</f>
        <v>237</v>
      </c>
    </row>
    <row r="4591" spans="2:16" hidden="1" x14ac:dyDescent="0.3">
      <c r="B4591" s="1">
        <v>42235</v>
      </c>
      <c r="C4591">
        <v>2015</v>
      </c>
      <c r="D4591" t="s">
        <v>56</v>
      </c>
      <c r="E4591">
        <v>21</v>
      </c>
      <c r="F4591" t="s">
        <v>90</v>
      </c>
      <c r="G4591" t="s">
        <v>37</v>
      </c>
      <c r="H4591" t="s">
        <v>10</v>
      </c>
      <c r="I4591" s="16">
        <f>VLOOKUP(Ventas[[#This Row],[Estado]], Población[#All], 2, 0)</f>
        <v>17930000</v>
      </c>
      <c r="J4591" t="s">
        <v>62</v>
      </c>
      <c r="K4591" t="s">
        <v>73</v>
      </c>
      <c r="L4591">
        <v>2</v>
      </c>
      <c r="M4591" s="2">
        <v>36</v>
      </c>
      <c r="N4591" s="2">
        <v>53.5</v>
      </c>
      <c r="O4591" s="2">
        <f>Ventas[[#This Row],[Cantidad]]*Ventas[[#This Row],[Costo unitario]]</f>
        <v>72</v>
      </c>
      <c r="P4591" s="2">
        <f>Ventas[[#This Row],[Cantidad]]*Ventas[[#This Row],[Precio unitario]]</f>
        <v>107</v>
      </c>
    </row>
    <row r="4592" spans="2:16" hidden="1" x14ac:dyDescent="0.3">
      <c r="B4592" s="1">
        <v>42235</v>
      </c>
      <c r="C4592">
        <v>2015</v>
      </c>
      <c r="D4592" t="s">
        <v>56</v>
      </c>
      <c r="E4592">
        <v>21</v>
      </c>
      <c r="F4592" t="s">
        <v>90</v>
      </c>
      <c r="G4592" t="s">
        <v>37</v>
      </c>
      <c r="H4592" t="s">
        <v>10</v>
      </c>
      <c r="I4592" s="16">
        <f>VLOOKUP(Ventas[[#This Row],[Estado]], Población[#All], 2, 0)</f>
        <v>17930000</v>
      </c>
      <c r="J4592" t="s">
        <v>61</v>
      </c>
      <c r="K4592" t="s">
        <v>64</v>
      </c>
      <c r="L4592">
        <v>3</v>
      </c>
      <c r="M4592" s="2">
        <v>143.33000000000001</v>
      </c>
      <c r="N4592" s="2">
        <v>200.33333300000001</v>
      </c>
      <c r="O4592" s="2">
        <f>Ventas[[#This Row],[Cantidad]]*Ventas[[#This Row],[Costo unitario]]</f>
        <v>429.99</v>
      </c>
      <c r="P4592" s="2">
        <f>Ventas[[#This Row],[Cantidad]]*Ventas[[#This Row],[Precio unitario]]</f>
        <v>600.999999</v>
      </c>
    </row>
    <row r="4593" spans="2:16" hidden="1" x14ac:dyDescent="0.3">
      <c r="B4593" s="1">
        <v>42312</v>
      </c>
      <c r="C4593">
        <v>2015</v>
      </c>
      <c r="D4593" t="s">
        <v>59</v>
      </c>
      <c r="E4593">
        <v>21</v>
      </c>
      <c r="F4593" t="s">
        <v>90</v>
      </c>
      <c r="G4593" t="s">
        <v>37</v>
      </c>
      <c r="H4593" t="s">
        <v>10</v>
      </c>
      <c r="I4593" s="16">
        <f>VLOOKUP(Ventas[[#This Row],[Estado]], Población[#All], 2, 0)</f>
        <v>17930000</v>
      </c>
      <c r="J4593" t="s">
        <v>61</v>
      </c>
      <c r="K4593" t="s">
        <v>64</v>
      </c>
      <c r="L4593">
        <v>2</v>
      </c>
      <c r="M4593" s="2">
        <v>24</v>
      </c>
      <c r="N4593" s="2">
        <v>29</v>
      </c>
      <c r="O4593" s="2">
        <f>Ventas[[#This Row],[Cantidad]]*Ventas[[#This Row],[Costo unitario]]</f>
        <v>48</v>
      </c>
      <c r="P4593" s="2">
        <f>Ventas[[#This Row],[Cantidad]]*Ventas[[#This Row],[Precio unitario]]</f>
        <v>58</v>
      </c>
    </row>
    <row r="4594" spans="2:16" x14ac:dyDescent="0.3">
      <c r="B4594" s="1">
        <v>42381</v>
      </c>
      <c r="C4594">
        <v>2016</v>
      </c>
      <c r="D4594" t="s">
        <v>49</v>
      </c>
      <c r="E4594">
        <v>22</v>
      </c>
      <c r="F4594" t="s">
        <v>89</v>
      </c>
      <c r="G4594" t="s">
        <v>37</v>
      </c>
      <c r="H4594" t="s">
        <v>11</v>
      </c>
      <c r="I4594" s="16">
        <f>VLOOKUP(Ventas[[#This Row],[Estado]], Población[#All], 2, 0)</f>
        <v>13080000</v>
      </c>
      <c r="J4594" t="s">
        <v>61</v>
      </c>
      <c r="K4594" t="s">
        <v>64</v>
      </c>
      <c r="L4594">
        <v>2</v>
      </c>
      <c r="M4594" s="2">
        <v>38</v>
      </c>
      <c r="N4594" s="2">
        <v>58.5</v>
      </c>
      <c r="O4594" s="2">
        <f>Ventas[[#This Row],[Cantidad]]*Ventas[[#This Row],[Costo unitario]]</f>
        <v>76</v>
      </c>
      <c r="P4594" s="2">
        <f>Ventas[[#This Row],[Cantidad]]*Ventas[[#This Row],[Precio unitario]]</f>
        <v>117</v>
      </c>
    </row>
    <row r="4595" spans="2:16" x14ac:dyDescent="0.3">
      <c r="B4595" s="1">
        <v>42521</v>
      </c>
      <c r="C4595">
        <v>2016</v>
      </c>
      <c r="D4595" t="s">
        <v>53</v>
      </c>
      <c r="E4595">
        <v>22</v>
      </c>
      <c r="F4595" t="s">
        <v>89</v>
      </c>
      <c r="G4595" t="s">
        <v>37</v>
      </c>
      <c r="H4595" t="s">
        <v>11</v>
      </c>
      <c r="I4595" s="16">
        <f>VLOOKUP(Ventas[[#This Row],[Estado]], Población[#All], 2, 0)</f>
        <v>13080000</v>
      </c>
      <c r="J4595" t="s">
        <v>61</v>
      </c>
      <c r="K4595" t="s">
        <v>64</v>
      </c>
      <c r="L4595">
        <v>3</v>
      </c>
      <c r="M4595" s="2">
        <v>26.67</v>
      </c>
      <c r="N4595" s="2">
        <v>38</v>
      </c>
      <c r="O4595" s="2">
        <f>Ventas[[#This Row],[Cantidad]]*Ventas[[#This Row],[Costo unitario]]</f>
        <v>80.010000000000005</v>
      </c>
      <c r="P4595" s="2">
        <f>Ventas[[#This Row],[Cantidad]]*Ventas[[#This Row],[Precio unitario]]</f>
        <v>114</v>
      </c>
    </row>
    <row r="4596" spans="2:16" x14ac:dyDescent="0.3">
      <c r="B4596" s="1">
        <v>42521</v>
      </c>
      <c r="C4596">
        <v>2016</v>
      </c>
      <c r="D4596" t="s">
        <v>53</v>
      </c>
      <c r="E4596">
        <v>22</v>
      </c>
      <c r="F4596" t="s">
        <v>89</v>
      </c>
      <c r="G4596" t="s">
        <v>37</v>
      </c>
      <c r="H4596" t="s">
        <v>11</v>
      </c>
      <c r="I4596" s="16">
        <f>VLOOKUP(Ventas[[#This Row],[Estado]], Población[#All], 2, 0)</f>
        <v>13080000</v>
      </c>
      <c r="J4596" t="s">
        <v>62</v>
      </c>
      <c r="K4596" t="s">
        <v>73</v>
      </c>
      <c r="L4596">
        <v>1</v>
      </c>
      <c r="M4596" s="2">
        <v>144</v>
      </c>
      <c r="N4596" s="2">
        <v>218</v>
      </c>
      <c r="O4596" s="2">
        <f>Ventas[[#This Row],[Cantidad]]*Ventas[[#This Row],[Costo unitario]]</f>
        <v>144</v>
      </c>
      <c r="P4596" s="2">
        <f>Ventas[[#This Row],[Cantidad]]*Ventas[[#This Row],[Precio unitario]]</f>
        <v>218</v>
      </c>
    </row>
    <row r="4597" spans="2:16" x14ac:dyDescent="0.3">
      <c r="B4597" s="1">
        <v>42521</v>
      </c>
      <c r="C4597">
        <v>2016</v>
      </c>
      <c r="D4597" t="s">
        <v>53</v>
      </c>
      <c r="E4597">
        <v>22</v>
      </c>
      <c r="F4597" t="s">
        <v>89</v>
      </c>
      <c r="G4597" t="s">
        <v>37</v>
      </c>
      <c r="H4597" t="s">
        <v>11</v>
      </c>
      <c r="I4597" s="16">
        <f>VLOOKUP(Ventas[[#This Row],[Estado]], Población[#All], 2, 0)</f>
        <v>13080000</v>
      </c>
      <c r="J4597" t="s">
        <v>61</v>
      </c>
      <c r="K4597" t="s">
        <v>66</v>
      </c>
      <c r="L4597">
        <v>1</v>
      </c>
      <c r="M4597" s="2">
        <v>910</v>
      </c>
      <c r="N4597" s="2">
        <v>1439</v>
      </c>
      <c r="O4597" s="2">
        <f>Ventas[[#This Row],[Cantidad]]*Ventas[[#This Row],[Costo unitario]]</f>
        <v>910</v>
      </c>
      <c r="P4597" s="2">
        <f>Ventas[[#This Row],[Cantidad]]*Ventas[[#This Row],[Precio unitario]]</f>
        <v>1439</v>
      </c>
    </row>
    <row r="4598" spans="2:16" hidden="1" x14ac:dyDescent="0.3">
      <c r="B4598" s="1">
        <v>42256</v>
      </c>
      <c r="C4598">
        <v>2015</v>
      </c>
      <c r="D4598" t="s">
        <v>57</v>
      </c>
      <c r="E4598">
        <v>22</v>
      </c>
      <c r="F4598" t="s">
        <v>89</v>
      </c>
      <c r="G4598" t="s">
        <v>37</v>
      </c>
      <c r="H4598" t="s">
        <v>11</v>
      </c>
      <c r="I4598" s="16">
        <f>VLOOKUP(Ventas[[#This Row],[Estado]], Población[#All], 2, 0)</f>
        <v>13080000</v>
      </c>
      <c r="J4598" t="s">
        <v>62</v>
      </c>
      <c r="K4598" t="s">
        <v>73</v>
      </c>
      <c r="L4598">
        <v>2</v>
      </c>
      <c r="M4598" s="2">
        <v>45</v>
      </c>
      <c r="N4598" s="2">
        <v>58.5</v>
      </c>
      <c r="O4598" s="2">
        <f>Ventas[[#This Row],[Cantidad]]*Ventas[[#This Row],[Costo unitario]]</f>
        <v>90</v>
      </c>
      <c r="P4598" s="2">
        <f>Ventas[[#This Row],[Cantidad]]*Ventas[[#This Row],[Precio unitario]]</f>
        <v>117</v>
      </c>
    </row>
    <row r="4599" spans="2:16" x14ac:dyDescent="0.3">
      <c r="B4599" s="1">
        <v>42414</v>
      </c>
      <c r="C4599">
        <v>2016</v>
      </c>
      <c r="D4599" t="s">
        <v>50</v>
      </c>
      <c r="E4599">
        <v>23</v>
      </c>
      <c r="F4599" t="s">
        <v>89</v>
      </c>
      <c r="G4599" t="s">
        <v>36</v>
      </c>
      <c r="H4599" t="s">
        <v>5</v>
      </c>
      <c r="I4599" s="16">
        <f>VLOOKUP(Ventas[[#This Row],[Estado]], Población[#All], 2, 0)</f>
        <v>55980000</v>
      </c>
      <c r="J4599" t="s">
        <v>61</v>
      </c>
      <c r="K4599" t="s">
        <v>69</v>
      </c>
      <c r="L4599">
        <v>1</v>
      </c>
      <c r="M4599" s="2">
        <v>935</v>
      </c>
      <c r="N4599" s="2">
        <v>1208</v>
      </c>
      <c r="O4599" s="2">
        <f>Ventas[[#This Row],[Cantidad]]*Ventas[[#This Row],[Costo unitario]]</f>
        <v>935</v>
      </c>
      <c r="P4599" s="2">
        <f>Ventas[[#This Row],[Cantidad]]*Ventas[[#This Row],[Precio unitario]]</f>
        <v>1208</v>
      </c>
    </row>
    <row r="4600" spans="2:16" x14ac:dyDescent="0.3">
      <c r="B4600" s="1">
        <v>42532</v>
      </c>
      <c r="C4600">
        <v>2016</v>
      </c>
      <c r="D4600" t="s">
        <v>54</v>
      </c>
      <c r="E4600">
        <v>23</v>
      </c>
      <c r="F4600" t="s">
        <v>89</v>
      </c>
      <c r="G4600" t="s">
        <v>36</v>
      </c>
      <c r="H4600" t="s">
        <v>5</v>
      </c>
      <c r="I4600" s="16">
        <f>VLOOKUP(Ventas[[#This Row],[Estado]], Población[#All], 2, 0)</f>
        <v>55980000</v>
      </c>
      <c r="J4600" t="s">
        <v>61</v>
      </c>
      <c r="K4600" t="s">
        <v>69</v>
      </c>
      <c r="L4600">
        <v>1</v>
      </c>
      <c r="M4600" s="2">
        <v>550</v>
      </c>
      <c r="N4600" s="2">
        <v>660</v>
      </c>
      <c r="O4600" s="2">
        <f>Ventas[[#This Row],[Cantidad]]*Ventas[[#This Row],[Costo unitario]]</f>
        <v>550</v>
      </c>
      <c r="P4600" s="2">
        <f>Ventas[[#This Row],[Cantidad]]*Ventas[[#This Row],[Precio unitario]]</f>
        <v>660</v>
      </c>
    </row>
    <row r="4601" spans="2:16" x14ac:dyDescent="0.3">
      <c r="B4601" s="1">
        <v>42475</v>
      </c>
      <c r="C4601">
        <v>2016</v>
      </c>
      <c r="D4601" t="s">
        <v>52</v>
      </c>
      <c r="E4601">
        <v>26</v>
      </c>
      <c r="F4601" t="s">
        <v>89</v>
      </c>
      <c r="G4601" t="s">
        <v>34</v>
      </c>
      <c r="H4601" t="s">
        <v>2</v>
      </c>
      <c r="I4601" s="16">
        <f>VLOOKUP(Ventas[[#This Row],[Estado]], Población[#All], 2, 0)</f>
        <v>4246000</v>
      </c>
      <c r="J4601" t="s">
        <v>62</v>
      </c>
      <c r="K4601" t="s">
        <v>65</v>
      </c>
      <c r="L4601">
        <v>3</v>
      </c>
      <c r="M4601" s="2">
        <v>57</v>
      </c>
      <c r="N4601" s="2">
        <v>66</v>
      </c>
      <c r="O4601" s="2">
        <f>Ventas[[#This Row],[Cantidad]]*Ventas[[#This Row],[Costo unitario]]</f>
        <v>171</v>
      </c>
      <c r="P4601" s="2">
        <f>Ventas[[#This Row],[Cantidad]]*Ventas[[#This Row],[Precio unitario]]</f>
        <v>198</v>
      </c>
    </row>
    <row r="4602" spans="2:16" x14ac:dyDescent="0.3">
      <c r="B4602" s="1">
        <v>42376</v>
      </c>
      <c r="C4602">
        <v>2016</v>
      </c>
      <c r="D4602" t="s">
        <v>49</v>
      </c>
      <c r="E4602">
        <v>26</v>
      </c>
      <c r="F4602" t="s">
        <v>90</v>
      </c>
      <c r="G4602" t="s">
        <v>34</v>
      </c>
      <c r="H4602" t="s">
        <v>2</v>
      </c>
      <c r="I4602" s="16">
        <f>VLOOKUP(Ventas[[#This Row],[Estado]], Población[#All], 2, 0)</f>
        <v>4246000</v>
      </c>
      <c r="J4602" t="s">
        <v>61</v>
      </c>
      <c r="K4602" t="s">
        <v>71</v>
      </c>
      <c r="L4602">
        <v>1</v>
      </c>
      <c r="M4602" s="2">
        <v>506</v>
      </c>
      <c r="N4602" s="2">
        <v>576</v>
      </c>
      <c r="O4602" s="2">
        <f>Ventas[[#This Row],[Cantidad]]*Ventas[[#This Row],[Costo unitario]]</f>
        <v>506</v>
      </c>
      <c r="P4602" s="2">
        <f>Ventas[[#This Row],[Cantidad]]*Ventas[[#This Row],[Precio unitario]]</f>
        <v>576</v>
      </c>
    </row>
    <row r="4603" spans="2:16" x14ac:dyDescent="0.3">
      <c r="B4603" s="1">
        <v>42463</v>
      </c>
      <c r="C4603">
        <v>2016</v>
      </c>
      <c r="D4603" t="s">
        <v>52</v>
      </c>
      <c r="E4603">
        <v>26</v>
      </c>
      <c r="F4603" t="s">
        <v>90</v>
      </c>
      <c r="G4603" t="s">
        <v>34</v>
      </c>
      <c r="H4603" t="s">
        <v>2</v>
      </c>
      <c r="I4603" s="16">
        <f>VLOOKUP(Ventas[[#This Row],[Estado]], Población[#All], 2, 0)</f>
        <v>4246000</v>
      </c>
      <c r="J4603" t="s">
        <v>61</v>
      </c>
      <c r="K4603" t="s">
        <v>71</v>
      </c>
      <c r="L4603">
        <v>1</v>
      </c>
      <c r="M4603" s="2">
        <v>615</v>
      </c>
      <c r="N4603" s="2">
        <v>758</v>
      </c>
      <c r="O4603" s="2">
        <f>Ventas[[#This Row],[Cantidad]]*Ventas[[#This Row],[Costo unitario]]</f>
        <v>615</v>
      </c>
      <c r="P4603" s="2">
        <f>Ventas[[#This Row],[Cantidad]]*Ventas[[#This Row],[Precio unitario]]</f>
        <v>758</v>
      </c>
    </row>
    <row r="4604" spans="2:16" x14ac:dyDescent="0.3">
      <c r="B4604" s="1">
        <v>42427</v>
      </c>
      <c r="C4604">
        <v>2016</v>
      </c>
      <c r="D4604" t="s">
        <v>50</v>
      </c>
      <c r="E4604">
        <v>26</v>
      </c>
      <c r="F4604" t="s">
        <v>90</v>
      </c>
      <c r="G4604" t="s">
        <v>34</v>
      </c>
      <c r="H4604" t="s">
        <v>1</v>
      </c>
      <c r="I4604" s="16">
        <f>VLOOKUP(Ventas[[#This Row],[Estado]], Población[#All], 2, 0)</f>
        <v>39240000</v>
      </c>
      <c r="J4604" t="s">
        <v>61</v>
      </c>
      <c r="K4604" t="s">
        <v>71</v>
      </c>
      <c r="L4604">
        <v>3</v>
      </c>
      <c r="M4604" s="2">
        <v>58.67</v>
      </c>
      <c r="N4604" s="2">
        <v>68</v>
      </c>
      <c r="O4604" s="2">
        <f>Ventas[[#This Row],[Cantidad]]*Ventas[[#This Row],[Costo unitario]]</f>
        <v>176.01</v>
      </c>
      <c r="P4604" s="2">
        <f>Ventas[[#This Row],[Cantidad]]*Ventas[[#This Row],[Precio unitario]]</f>
        <v>204</v>
      </c>
    </row>
    <row r="4605" spans="2:16" x14ac:dyDescent="0.3">
      <c r="B4605" s="1">
        <v>42468</v>
      </c>
      <c r="C4605">
        <v>2016</v>
      </c>
      <c r="D4605" t="s">
        <v>52</v>
      </c>
      <c r="E4605">
        <v>26</v>
      </c>
      <c r="F4605" t="s">
        <v>90</v>
      </c>
      <c r="G4605" t="s">
        <v>34</v>
      </c>
      <c r="H4605" t="s">
        <v>1</v>
      </c>
      <c r="I4605" s="16">
        <f>VLOOKUP(Ventas[[#This Row],[Estado]], Población[#All], 2, 0)</f>
        <v>39240000</v>
      </c>
      <c r="J4605" t="s">
        <v>61</v>
      </c>
      <c r="K4605" t="s">
        <v>71</v>
      </c>
      <c r="L4605">
        <v>2</v>
      </c>
      <c r="M4605" s="2">
        <v>198</v>
      </c>
      <c r="N4605" s="2">
        <v>230.5</v>
      </c>
      <c r="O4605" s="2">
        <f>Ventas[[#This Row],[Cantidad]]*Ventas[[#This Row],[Costo unitario]]</f>
        <v>396</v>
      </c>
      <c r="P4605" s="2">
        <f>Ventas[[#This Row],[Cantidad]]*Ventas[[#This Row],[Precio unitario]]</f>
        <v>461</v>
      </c>
    </row>
    <row r="4606" spans="2:16" x14ac:dyDescent="0.3">
      <c r="B4606" s="1">
        <v>42482</v>
      </c>
      <c r="C4606">
        <v>2016</v>
      </c>
      <c r="D4606" t="s">
        <v>52</v>
      </c>
      <c r="E4606">
        <v>26</v>
      </c>
      <c r="F4606" t="s">
        <v>90</v>
      </c>
      <c r="G4606" t="s">
        <v>34</v>
      </c>
      <c r="H4606" t="s">
        <v>1</v>
      </c>
      <c r="I4606" s="16">
        <f>VLOOKUP(Ventas[[#This Row],[Estado]], Población[#All], 2, 0)</f>
        <v>39240000</v>
      </c>
      <c r="J4606" t="s">
        <v>61</v>
      </c>
      <c r="K4606" t="s">
        <v>71</v>
      </c>
      <c r="L4606">
        <v>1</v>
      </c>
      <c r="M4606" s="2">
        <v>374</v>
      </c>
      <c r="N4606" s="2">
        <v>479</v>
      </c>
      <c r="O4606" s="2">
        <f>Ventas[[#This Row],[Cantidad]]*Ventas[[#This Row],[Costo unitario]]</f>
        <v>374</v>
      </c>
      <c r="P4606" s="2">
        <f>Ventas[[#This Row],[Cantidad]]*Ventas[[#This Row],[Precio unitario]]</f>
        <v>479</v>
      </c>
    </row>
    <row r="4607" spans="2:16" x14ac:dyDescent="0.3">
      <c r="B4607" s="1">
        <v>42508</v>
      </c>
      <c r="C4607">
        <v>2016</v>
      </c>
      <c r="D4607" t="s">
        <v>53</v>
      </c>
      <c r="E4607">
        <v>26</v>
      </c>
      <c r="F4607" t="s">
        <v>90</v>
      </c>
      <c r="G4607" t="s">
        <v>34</v>
      </c>
      <c r="H4607" t="s">
        <v>1</v>
      </c>
      <c r="I4607" s="16">
        <f>VLOOKUP(Ventas[[#This Row],[Estado]], Población[#All], 2, 0)</f>
        <v>39240000</v>
      </c>
      <c r="J4607" t="s">
        <v>61</v>
      </c>
      <c r="K4607" t="s">
        <v>71</v>
      </c>
      <c r="L4607">
        <v>1</v>
      </c>
      <c r="M4607" s="2">
        <v>550</v>
      </c>
      <c r="N4607" s="2">
        <v>651</v>
      </c>
      <c r="O4607" s="2">
        <f>Ventas[[#This Row],[Cantidad]]*Ventas[[#This Row],[Costo unitario]]</f>
        <v>550</v>
      </c>
      <c r="P4607" s="2">
        <f>Ventas[[#This Row],[Cantidad]]*Ventas[[#This Row],[Precio unitario]]</f>
        <v>651</v>
      </c>
    </row>
    <row r="4608" spans="2:16" x14ac:dyDescent="0.3">
      <c r="B4608" s="1">
        <v>42559</v>
      </c>
      <c r="C4608">
        <v>2016</v>
      </c>
      <c r="D4608" t="s">
        <v>55</v>
      </c>
      <c r="E4608">
        <v>26</v>
      </c>
      <c r="F4608" t="s">
        <v>90</v>
      </c>
      <c r="G4608" t="s">
        <v>34</v>
      </c>
      <c r="H4608" t="s">
        <v>1</v>
      </c>
      <c r="I4608" s="16">
        <f>VLOOKUP(Ventas[[#This Row],[Estado]], Población[#All], 2, 0)</f>
        <v>39240000</v>
      </c>
      <c r="J4608" t="s">
        <v>61</v>
      </c>
      <c r="K4608" t="s">
        <v>71</v>
      </c>
      <c r="L4608">
        <v>3</v>
      </c>
      <c r="M4608" s="2">
        <v>132</v>
      </c>
      <c r="N4608" s="2">
        <v>155.66666699999999</v>
      </c>
      <c r="O4608" s="2">
        <f>Ventas[[#This Row],[Cantidad]]*Ventas[[#This Row],[Costo unitario]]</f>
        <v>396</v>
      </c>
      <c r="P4608" s="2">
        <f>Ventas[[#This Row],[Cantidad]]*Ventas[[#This Row],[Precio unitario]]</f>
        <v>467.000001</v>
      </c>
    </row>
    <row r="4609" spans="2:16" x14ac:dyDescent="0.3">
      <c r="B4609" s="1">
        <v>42568</v>
      </c>
      <c r="C4609">
        <v>2016</v>
      </c>
      <c r="D4609" t="s">
        <v>55</v>
      </c>
      <c r="E4609">
        <v>26</v>
      </c>
      <c r="F4609" t="s">
        <v>90</v>
      </c>
      <c r="G4609" t="s">
        <v>34</v>
      </c>
      <c r="H4609" t="s">
        <v>1</v>
      </c>
      <c r="I4609" s="16">
        <f>VLOOKUP(Ventas[[#This Row],[Estado]], Población[#All], 2, 0)</f>
        <v>39240000</v>
      </c>
      <c r="J4609" t="s">
        <v>61</v>
      </c>
      <c r="K4609" t="s">
        <v>71</v>
      </c>
      <c r="L4609">
        <v>3</v>
      </c>
      <c r="M4609" s="2">
        <v>102.67</v>
      </c>
      <c r="N4609" s="2">
        <v>140.33333300000001</v>
      </c>
      <c r="O4609" s="2">
        <f>Ventas[[#This Row],[Cantidad]]*Ventas[[#This Row],[Costo unitario]]</f>
        <v>308.01</v>
      </c>
      <c r="P4609" s="2">
        <f>Ventas[[#This Row],[Cantidad]]*Ventas[[#This Row],[Precio unitario]]</f>
        <v>420.999999</v>
      </c>
    </row>
    <row r="4610" spans="2:16" x14ac:dyDescent="0.3">
      <c r="B4610" s="1">
        <v>42533</v>
      </c>
      <c r="C4610">
        <v>2016</v>
      </c>
      <c r="D4610" t="s">
        <v>54</v>
      </c>
      <c r="E4610">
        <v>27</v>
      </c>
      <c r="F4610" t="s">
        <v>89</v>
      </c>
      <c r="G4610" t="s">
        <v>34</v>
      </c>
      <c r="H4610" t="s">
        <v>2</v>
      </c>
      <c r="I4610" s="16">
        <f>VLOOKUP(Ventas[[#This Row],[Estado]], Población[#All], 2, 0)</f>
        <v>4246000</v>
      </c>
      <c r="J4610" t="s">
        <v>61</v>
      </c>
      <c r="K4610" t="s">
        <v>78</v>
      </c>
      <c r="L4610">
        <v>2</v>
      </c>
      <c r="M4610" s="2">
        <v>90</v>
      </c>
      <c r="N4610" s="2">
        <v>115</v>
      </c>
      <c r="O4610" s="2">
        <f>Ventas[[#This Row],[Cantidad]]*Ventas[[#This Row],[Costo unitario]]</f>
        <v>180</v>
      </c>
      <c r="P4610" s="2">
        <f>Ventas[[#This Row],[Cantidad]]*Ventas[[#This Row],[Precio unitario]]</f>
        <v>230</v>
      </c>
    </row>
    <row r="4611" spans="2:16" x14ac:dyDescent="0.3">
      <c r="B4611" s="1">
        <v>42533</v>
      </c>
      <c r="C4611">
        <v>2016</v>
      </c>
      <c r="D4611" t="s">
        <v>54</v>
      </c>
      <c r="E4611">
        <v>27</v>
      </c>
      <c r="F4611" t="s">
        <v>89</v>
      </c>
      <c r="G4611" t="s">
        <v>34</v>
      </c>
      <c r="H4611" t="s">
        <v>2</v>
      </c>
      <c r="I4611" s="16">
        <f>VLOOKUP(Ventas[[#This Row],[Estado]], Población[#All], 2, 0)</f>
        <v>4246000</v>
      </c>
      <c r="J4611" t="s">
        <v>61</v>
      </c>
      <c r="K4611" t="s">
        <v>78</v>
      </c>
      <c r="L4611">
        <v>1</v>
      </c>
      <c r="M4611" s="2">
        <v>40</v>
      </c>
      <c r="N4611" s="2">
        <v>45</v>
      </c>
      <c r="O4611" s="2">
        <f>Ventas[[#This Row],[Cantidad]]*Ventas[[#This Row],[Costo unitario]]</f>
        <v>40</v>
      </c>
      <c r="P4611" s="2">
        <f>Ventas[[#This Row],[Cantidad]]*Ventas[[#This Row],[Precio unitario]]</f>
        <v>45</v>
      </c>
    </row>
    <row r="4612" spans="2:16" hidden="1" x14ac:dyDescent="0.3">
      <c r="B4612" s="1">
        <v>42246</v>
      </c>
      <c r="C4612">
        <v>2015</v>
      </c>
      <c r="D4612" t="s">
        <v>56</v>
      </c>
      <c r="E4612">
        <v>27</v>
      </c>
      <c r="F4612" t="s">
        <v>89</v>
      </c>
      <c r="G4612" t="s">
        <v>34</v>
      </c>
      <c r="H4612" t="s">
        <v>2</v>
      </c>
      <c r="I4612" s="16">
        <f>VLOOKUP(Ventas[[#This Row],[Estado]], Población[#All], 2, 0)</f>
        <v>4246000</v>
      </c>
      <c r="J4612" t="s">
        <v>61</v>
      </c>
      <c r="K4612" t="s">
        <v>78</v>
      </c>
      <c r="L4612">
        <v>3</v>
      </c>
      <c r="M4612" s="2">
        <v>6.67</v>
      </c>
      <c r="N4612" s="2">
        <v>7</v>
      </c>
      <c r="O4612" s="2">
        <f>Ventas[[#This Row],[Cantidad]]*Ventas[[#This Row],[Costo unitario]]</f>
        <v>20.009999999999998</v>
      </c>
      <c r="P4612" s="2">
        <f>Ventas[[#This Row],[Cantidad]]*Ventas[[#This Row],[Precio unitario]]</f>
        <v>21</v>
      </c>
    </row>
    <row r="4613" spans="2:16" hidden="1" x14ac:dyDescent="0.3">
      <c r="B4613" s="1">
        <v>42278</v>
      </c>
      <c r="C4613">
        <v>2015</v>
      </c>
      <c r="D4613" t="s">
        <v>58</v>
      </c>
      <c r="E4613">
        <v>27</v>
      </c>
      <c r="F4613" t="s">
        <v>89</v>
      </c>
      <c r="G4613" t="s">
        <v>34</v>
      </c>
      <c r="H4613" t="s">
        <v>2</v>
      </c>
      <c r="I4613" s="16">
        <f>VLOOKUP(Ventas[[#This Row],[Estado]], Población[#All], 2, 0)</f>
        <v>4246000</v>
      </c>
      <c r="J4613" t="s">
        <v>61</v>
      </c>
      <c r="K4613" t="s">
        <v>78</v>
      </c>
      <c r="L4613">
        <v>1</v>
      </c>
      <c r="M4613" s="2">
        <v>180</v>
      </c>
      <c r="N4613" s="2">
        <v>219</v>
      </c>
      <c r="O4613" s="2">
        <f>Ventas[[#This Row],[Cantidad]]*Ventas[[#This Row],[Costo unitario]]</f>
        <v>180</v>
      </c>
      <c r="P4613" s="2">
        <f>Ventas[[#This Row],[Cantidad]]*Ventas[[#This Row],[Precio unitario]]</f>
        <v>219</v>
      </c>
    </row>
    <row r="4614" spans="2:16" hidden="1" x14ac:dyDescent="0.3">
      <c r="B4614" s="1">
        <v>42278</v>
      </c>
      <c r="C4614">
        <v>2015</v>
      </c>
      <c r="D4614" t="s">
        <v>58</v>
      </c>
      <c r="E4614">
        <v>27</v>
      </c>
      <c r="F4614" t="s">
        <v>89</v>
      </c>
      <c r="G4614" t="s">
        <v>34</v>
      </c>
      <c r="H4614" t="s">
        <v>2</v>
      </c>
      <c r="I4614" s="16">
        <f>VLOOKUP(Ventas[[#This Row],[Estado]], Población[#All], 2, 0)</f>
        <v>4246000</v>
      </c>
      <c r="J4614" t="s">
        <v>61</v>
      </c>
      <c r="K4614" t="s">
        <v>78</v>
      </c>
      <c r="L4614">
        <v>3</v>
      </c>
      <c r="M4614" s="2">
        <v>8.33</v>
      </c>
      <c r="N4614" s="2">
        <v>9.6666670000000003</v>
      </c>
      <c r="O4614" s="2">
        <f>Ventas[[#This Row],[Cantidad]]*Ventas[[#This Row],[Costo unitario]]</f>
        <v>24.990000000000002</v>
      </c>
      <c r="P4614" s="2">
        <f>Ventas[[#This Row],[Cantidad]]*Ventas[[#This Row],[Precio unitario]]</f>
        <v>29.000001000000001</v>
      </c>
    </row>
    <row r="4615" spans="2:16" hidden="1" x14ac:dyDescent="0.3">
      <c r="B4615" s="1">
        <v>42278</v>
      </c>
      <c r="C4615">
        <v>2015</v>
      </c>
      <c r="D4615" t="s">
        <v>58</v>
      </c>
      <c r="E4615">
        <v>27</v>
      </c>
      <c r="F4615" t="s">
        <v>89</v>
      </c>
      <c r="G4615" t="s">
        <v>34</v>
      </c>
      <c r="H4615" t="s">
        <v>2</v>
      </c>
      <c r="I4615" s="16">
        <f>VLOOKUP(Ventas[[#This Row],[Estado]], Población[#All], 2, 0)</f>
        <v>4246000</v>
      </c>
      <c r="J4615" t="s">
        <v>61</v>
      </c>
      <c r="K4615" t="s">
        <v>76</v>
      </c>
      <c r="L4615">
        <v>1</v>
      </c>
      <c r="M4615" s="2">
        <v>135</v>
      </c>
      <c r="N4615" s="2">
        <v>153</v>
      </c>
      <c r="O4615" s="2">
        <f>Ventas[[#This Row],[Cantidad]]*Ventas[[#This Row],[Costo unitario]]</f>
        <v>135</v>
      </c>
      <c r="P4615" s="2">
        <f>Ventas[[#This Row],[Cantidad]]*Ventas[[#This Row],[Precio unitario]]</f>
        <v>153</v>
      </c>
    </row>
    <row r="4616" spans="2:16" hidden="1" x14ac:dyDescent="0.3">
      <c r="B4616" s="1">
        <v>42296</v>
      </c>
      <c r="C4616">
        <v>2015</v>
      </c>
      <c r="D4616" t="s">
        <v>58</v>
      </c>
      <c r="E4616">
        <v>27</v>
      </c>
      <c r="F4616" t="s">
        <v>89</v>
      </c>
      <c r="G4616" t="s">
        <v>34</v>
      </c>
      <c r="H4616" t="s">
        <v>2</v>
      </c>
      <c r="I4616" s="16">
        <f>VLOOKUP(Ventas[[#This Row],[Estado]], Población[#All], 2, 0)</f>
        <v>4246000</v>
      </c>
      <c r="J4616" t="s">
        <v>61</v>
      </c>
      <c r="K4616" t="s">
        <v>78</v>
      </c>
      <c r="L4616">
        <v>3</v>
      </c>
      <c r="M4616" s="2">
        <v>76.67</v>
      </c>
      <c r="N4616" s="2">
        <v>80.666667000000004</v>
      </c>
      <c r="O4616" s="2">
        <f>Ventas[[#This Row],[Cantidad]]*Ventas[[#This Row],[Costo unitario]]</f>
        <v>230.01</v>
      </c>
      <c r="P4616" s="2">
        <f>Ventas[[#This Row],[Cantidad]]*Ventas[[#This Row],[Precio unitario]]</f>
        <v>242.000001</v>
      </c>
    </row>
    <row r="4617" spans="2:16" hidden="1" x14ac:dyDescent="0.3">
      <c r="B4617" s="1">
        <v>42296</v>
      </c>
      <c r="C4617">
        <v>2015</v>
      </c>
      <c r="D4617" t="s">
        <v>58</v>
      </c>
      <c r="E4617">
        <v>27</v>
      </c>
      <c r="F4617" t="s">
        <v>89</v>
      </c>
      <c r="G4617" t="s">
        <v>34</v>
      </c>
      <c r="H4617" t="s">
        <v>2</v>
      </c>
      <c r="I4617" s="16">
        <f>VLOOKUP(Ventas[[#This Row],[Estado]], Población[#All], 2, 0)</f>
        <v>4246000</v>
      </c>
      <c r="J4617" t="s">
        <v>61</v>
      </c>
      <c r="K4617" t="s">
        <v>78</v>
      </c>
      <c r="L4617">
        <v>2</v>
      </c>
      <c r="M4617" s="2">
        <v>30</v>
      </c>
      <c r="N4617" s="2">
        <v>32</v>
      </c>
      <c r="O4617" s="2">
        <f>Ventas[[#This Row],[Cantidad]]*Ventas[[#This Row],[Costo unitario]]</f>
        <v>60</v>
      </c>
      <c r="P4617" s="2">
        <f>Ventas[[#This Row],[Cantidad]]*Ventas[[#This Row],[Precio unitario]]</f>
        <v>64</v>
      </c>
    </row>
    <row r="4618" spans="2:16" x14ac:dyDescent="0.3">
      <c r="B4618" s="1">
        <v>42432</v>
      </c>
      <c r="C4618">
        <v>2016</v>
      </c>
      <c r="D4618" t="s">
        <v>51</v>
      </c>
      <c r="E4618">
        <v>28</v>
      </c>
      <c r="F4618" t="s">
        <v>90</v>
      </c>
      <c r="G4618" t="s">
        <v>34</v>
      </c>
      <c r="H4618" t="s">
        <v>2</v>
      </c>
      <c r="I4618" s="16">
        <f>VLOOKUP(Ventas[[#This Row],[Estado]], Población[#All], 2, 0)</f>
        <v>4246000</v>
      </c>
      <c r="J4618" t="s">
        <v>61</v>
      </c>
      <c r="K4618" t="s">
        <v>66</v>
      </c>
      <c r="L4618">
        <v>1</v>
      </c>
      <c r="M4618" s="2">
        <v>700</v>
      </c>
      <c r="N4618" s="2">
        <v>837</v>
      </c>
      <c r="O4618" s="2">
        <f>Ventas[[#This Row],[Cantidad]]*Ventas[[#This Row],[Costo unitario]]</f>
        <v>700</v>
      </c>
      <c r="P4618" s="2">
        <f>Ventas[[#This Row],[Cantidad]]*Ventas[[#This Row],[Precio unitario]]</f>
        <v>837</v>
      </c>
    </row>
    <row r="4619" spans="2:16" x14ac:dyDescent="0.3">
      <c r="B4619" s="1">
        <v>42432</v>
      </c>
      <c r="C4619">
        <v>2016</v>
      </c>
      <c r="D4619" t="s">
        <v>51</v>
      </c>
      <c r="E4619">
        <v>28</v>
      </c>
      <c r="F4619" t="s">
        <v>90</v>
      </c>
      <c r="G4619" t="s">
        <v>34</v>
      </c>
      <c r="H4619" t="s">
        <v>2</v>
      </c>
      <c r="I4619" s="16">
        <f>VLOOKUP(Ventas[[#This Row],[Estado]], Población[#All], 2, 0)</f>
        <v>4246000</v>
      </c>
      <c r="J4619" t="s">
        <v>62</v>
      </c>
      <c r="K4619" t="s">
        <v>72</v>
      </c>
      <c r="L4619">
        <v>2</v>
      </c>
      <c r="M4619" s="2">
        <v>103.5</v>
      </c>
      <c r="N4619" s="2">
        <v>102</v>
      </c>
      <c r="O4619" s="2">
        <f>Ventas[[#This Row],[Cantidad]]*Ventas[[#This Row],[Costo unitario]]</f>
        <v>207</v>
      </c>
      <c r="P4619" s="2">
        <f>Ventas[[#This Row],[Cantidad]]*Ventas[[#This Row],[Precio unitario]]</f>
        <v>204</v>
      </c>
    </row>
    <row r="4620" spans="2:16" hidden="1" x14ac:dyDescent="0.3">
      <c r="B4620" s="1">
        <v>42350</v>
      </c>
      <c r="C4620">
        <v>2015</v>
      </c>
      <c r="D4620" t="s">
        <v>60</v>
      </c>
      <c r="E4620">
        <v>28</v>
      </c>
      <c r="F4620" t="s">
        <v>90</v>
      </c>
      <c r="G4620" t="s">
        <v>34</v>
      </c>
      <c r="H4620" t="s">
        <v>2</v>
      </c>
      <c r="I4620" s="16">
        <f>VLOOKUP(Ventas[[#This Row],[Estado]], Población[#All], 2, 0)</f>
        <v>4246000</v>
      </c>
      <c r="J4620" t="s">
        <v>61</v>
      </c>
      <c r="K4620" t="s">
        <v>66</v>
      </c>
      <c r="L4620">
        <v>2</v>
      </c>
      <c r="M4620" s="2">
        <v>420</v>
      </c>
      <c r="N4620" s="2">
        <v>453</v>
      </c>
      <c r="O4620" s="2">
        <f>Ventas[[#This Row],[Cantidad]]*Ventas[[#This Row],[Costo unitario]]</f>
        <v>840</v>
      </c>
      <c r="P4620" s="2">
        <f>Ventas[[#This Row],[Cantidad]]*Ventas[[#This Row],[Precio unitario]]</f>
        <v>906</v>
      </c>
    </row>
    <row r="4621" spans="2:16" hidden="1" x14ac:dyDescent="0.3">
      <c r="B4621" s="1">
        <v>42351</v>
      </c>
      <c r="C4621">
        <v>2015</v>
      </c>
      <c r="D4621" t="s">
        <v>60</v>
      </c>
      <c r="E4621">
        <v>28</v>
      </c>
      <c r="F4621" t="s">
        <v>90</v>
      </c>
      <c r="G4621" t="s">
        <v>34</v>
      </c>
      <c r="H4621" t="s">
        <v>2</v>
      </c>
      <c r="I4621" s="16">
        <f>VLOOKUP(Ventas[[#This Row],[Estado]], Población[#All], 2, 0)</f>
        <v>4246000</v>
      </c>
      <c r="J4621" t="s">
        <v>61</v>
      </c>
      <c r="K4621" t="s">
        <v>66</v>
      </c>
      <c r="L4621">
        <v>2</v>
      </c>
      <c r="M4621" s="2">
        <v>245</v>
      </c>
      <c r="N4621" s="2">
        <v>293</v>
      </c>
      <c r="O4621" s="2">
        <f>Ventas[[#This Row],[Cantidad]]*Ventas[[#This Row],[Costo unitario]]</f>
        <v>490</v>
      </c>
      <c r="P4621" s="2">
        <f>Ventas[[#This Row],[Cantidad]]*Ventas[[#This Row],[Precio unitario]]</f>
        <v>586</v>
      </c>
    </row>
    <row r="4622" spans="2:16" hidden="1" x14ac:dyDescent="0.3">
      <c r="B4622" s="1">
        <v>42361</v>
      </c>
      <c r="C4622">
        <v>2015</v>
      </c>
      <c r="D4622" t="s">
        <v>60</v>
      </c>
      <c r="E4622">
        <v>28</v>
      </c>
      <c r="F4622" t="s">
        <v>90</v>
      </c>
      <c r="G4622" t="s">
        <v>34</v>
      </c>
      <c r="H4622" t="s">
        <v>2</v>
      </c>
      <c r="I4622" s="16">
        <f>VLOOKUP(Ventas[[#This Row],[Estado]], Población[#All], 2, 0)</f>
        <v>4246000</v>
      </c>
      <c r="J4622" t="s">
        <v>61</v>
      </c>
      <c r="K4622" t="s">
        <v>66</v>
      </c>
      <c r="L4622">
        <v>3</v>
      </c>
      <c r="M4622" s="2">
        <v>233.33</v>
      </c>
      <c r="N4622" s="2">
        <v>268.33333299999998</v>
      </c>
      <c r="O4622" s="2">
        <f>Ventas[[#This Row],[Cantidad]]*Ventas[[#This Row],[Costo unitario]]</f>
        <v>699.99</v>
      </c>
      <c r="P4622" s="2">
        <f>Ventas[[#This Row],[Cantidad]]*Ventas[[#This Row],[Precio unitario]]</f>
        <v>804.99999899999989</v>
      </c>
    </row>
    <row r="4623" spans="2:16" x14ac:dyDescent="0.3">
      <c r="B4623" s="1">
        <v>42499</v>
      </c>
      <c r="C4623">
        <v>2016</v>
      </c>
      <c r="D4623" t="s">
        <v>53</v>
      </c>
      <c r="E4623">
        <v>28</v>
      </c>
      <c r="F4623" t="s">
        <v>90</v>
      </c>
      <c r="G4623" t="s">
        <v>34</v>
      </c>
      <c r="H4623" t="s">
        <v>1</v>
      </c>
      <c r="I4623" s="16">
        <f>VLOOKUP(Ventas[[#This Row],[Estado]], Población[#All], 2, 0)</f>
        <v>39240000</v>
      </c>
      <c r="J4623" t="s">
        <v>63</v>
      </c>
      <c r="K4623" t="s">
        <v>77</v>
      </c>
      <c r="L4623">
        <v>3</v>
      </c>
      <c r="M4623" s="2">
        <v>373.33</v>
      </c>
      <c r="N4623" s="2">
        <v>356</v>
      </c>
      <c r="O4623" s="2">
        <f>Ventas[[#This Row],[Cantidad]]*Ventas[[#This Row],[Costo unitario]]</f>
        <v>1119.99</v>
      </c>
      <c r="P4623" s="2">
        <f>Ventas[[#This Row],[Cantidad]]*Ventas[[#This Row],[Precio unitario]]</f>
        <v>1068</v>
      </c>
    </row>
    <row r="4624" spans="2:16" x14ac:dyDescent="0.3">
      <c r="B4624" s="1">
        <v>42513</v>
      </c>
      <c r="C4624">
        <v>2016</v>
      </c>
      <c r="D4624" t="s">
        <v>53</v>
      </c>
      <c r="E4624">
        <v>28</v>
      </c>
      <c r="F4624" t="s">
        <v>90</v>
      </c>
      <c r="G4624" t="s">
        <v>34</v>
      </c>
      <c r="H4624" t="s">
        <v>1</v>
      </c>
      <c r="I4624" s="16">
        <f>VLOOKUP(Ventas[[#This Row],[Estado]], Población[#All], 2, 0)</f>
        <v>39240000</v>
      </c>
      <c r="J4624" t="s">
        <v>63</v>
      </c>
      <c r="K4624" t="s">
        <v>77</v>
      </c>
      <c r="L4624">
        <v>2</v>
      </c>
      <c r="M4624" s="2">
        <v>270</v>
      </c>
      <c r="N4624" s="2">
        <v>300</v>
      </c>
      <c r="O4624" s="2">
        <f>Ventas[[#This Row],[Cantidad]]*Ventas[[#This Row],[Costo unitario]]</f>
        <v>540</v>
      </c>
      <c r="P4624" s="2">
        <f>Ventas[[#This Row],[Cantidad]]*Ventas[[#This Row],[Precio unitario]]</f>
        <v>600</v>
      </c>
    </row>
    <row r="4625" spans="2:16" x14ac:dyDescent="0.3">
      <c r="B4625" s="1">
        <v>42524</v>
      </c>
      <c r="C4625">
        <v>2016</v>
      </c>
      <c r="D4625" t="s">
        <v>54</v>
      </c>
      <c r="E4625">
        <v>28</v>
      </c>
      <c r="F4625" t="s">
        <v>90</v>
      </c>
      <c r="G4625" t="s">
        <v>34</v>
      </c>
      <c r="H4625" t="s">
        <v>1</v>
      </c>
      <c r="I4625" s="16">
        <f>VLOOKUP(Ventas[[#This Row],[Estado]], Población[#All], 2, 0)</f>
        <v>39240000</v>
      </c>
      <c r="J4625" t="s">
        <v>63</v>
      </c>
      <c r="K4625" t="s">
        <v>77</v>
      </c>
      <c r="L4625">
        <v>2</v>
      </c>
      <c r="M4625" s="2">
        <v>270</v>
      </c>
      <c r="N4625" s="2">
        <v>269</v>
      </c>
      <c r="O4625" s="2">
        <f>Ventas[[#This Row],[Cantidad]]*Ventas[[#This Row],[Costo unitario]]</f>
        <v>540</v>
      </c>
      <c r="P4625" s="2">
        <f>Ventas[[#This Row],[Cantidad]]*Ventas[[#This Row],[Precio unitario]]</f>
        <v>538</v>
      </c>
    </row>
    <row r="4626" spans="2:16" x14ac:dyDescent="0.3">
      <c r="B4626" s="1">
        <v>42527</v>
      </c>
      <c r="C4626">
        <v>2016</v>
      </c>
      <c r="D4626" t="s">
        <v>54</v>
      </c>
      <c r="E4626">
        <v>28</v>
      </c>
      <c r="F4626" t="s">
        <v>90</v>
      </c>
      <c r="G4626" t="s">
        <v>34</v>
      </c>
      <c r="H4626" t="s">
        <v>1</v>
      </c>
      <c r="I4626" s="16">
        <f>VLOOKUP(Ventas[[#This Row],[Estado]], Población[#All], 2, 0)</f>
        <v>39240000</v>
      </c>
      <c r="J4626" t="s">
        <v>63</v>
      </c>
      <c r="K4626" t="s">
        <v>77</v>
      </c>
      <c r="L4626">
        <v>1</v>
      </c>
      <c r="M4626" s="2">
        <v>540</v>
      </c>
      <c r="N4626" s="2">
        <v>507</v>
      </c>
      <c r="O4626" s="2">
        <f>Ventas[[#This Row],[Cantidad]]*Ventas[[#This Row],[Costo unitario]]</f>
        <v>540</v>
      </c>
      <c r="P4626" s="2">
        <f>Ventas[[#This Row],[Cantidad]]*Ventas[[#This Row],[Precio unitario]]</f>
        <v>507</v>
      </c>
    </row>
    <row r="4627" spans="2:16" x14ac:dyDescent="0.3">
      <c r="B4627" s="1">
        <v>42547</v>
      </c>
      <c r="C4627">
        <v>2016</v>
      </c>
      <c r="D4627" t="s">
        <v>54</v>
      </c>
      <c r="E4627">
        <v>28</v>
      </c>
      <c r="F4627" t="s">
        <v>90</v>
      </c>
      <c r="G4627" t="s">
        <v>34</v>
      </c>
      <c r="H4627" t="s">
        <v>1</v>
      </c>
      <c r="I4627" s="16">
        <f>VLOOKUP(Ventas[[#This Row],[Estado]], Población[#All], 2, 0)</f>
        <v>39240000</v>
      </c>
      <c r="J4627" t="s">
        <v>63</v>
      </c>
      <c r="K4627" t="s">
        <v>77</v>
      </c>
      <c r="L4627">
        <v>2</v>
      </c>
      <c r="M4627" s="2">
        <v>270</v>
      </c>
      <c r="N4627" s="2">
        <v>279.5</v>
      </c>
      <c r="O4627" s="2">
        <f>Ventas[[#This Row],[Cantidad]]*Ventas[[#This Row],[Costo unitario]]</f>
        <v>540</v>
      </c>
      <c r="P4627" s="2">
        <f>Ventas[[#This Row],[Cantidad]]*Ventas[[#This Row],[Precio unitario]]</f>
        <v>559</v>
      </c>
    </row>
    <row r="4628" spans="2:16" x14ac:dyDescent="0.3">
      <c r="B4628" s="1">
        <v>42551</v>
      </c>
      <c r="C4628">
        <v>2016</v>
      </c>
      <c r="D4628" t="s">
        <v>54</v>
      </c>
      <c r="E4628">
        <v>28</v>
      </c>
      <c r="F4628" t="s">
        <v>90</v>
      </c>
      <c r="G4628" t="s">
        <v>34</v>
      </c>
      <c r="H4628" t="s">
        <v>1</v>
      </c>
      <c r="I4628" s="16">
        <f>VLOOKUP(Ventas[[#This Row],[Estado]], Población[#All], 2, 0)</f>
        <v>39240000</v>
      </c>
      <c r="J4628" t="s">
        <v>63</v>
      </c>
      <c r="K4628" t="s">
        <v>77</v>
      </c>
      <c r="L4628">
        <v>2</v>
      </c>
      <c r="M4628" s="2">
        <v>270</v>
      </c>
      <c r="N4628" s="2">
        <v>294.5</v>
      </c>
      <c r="O4628" s="2">
        <f>Ventas[[#This Row],[Cantidad]]*Ventas[[#This Row],[Costo unitario]]</f>
        <v>540</v>
      </c>
      <c r="P4628" s="2">
        <f>Ventas[[#This Row],[Cantidad]]*Ventas[[#This Row],[Precio unitario]]</f>
        <v>589</v>
      </c>
    </row>
    <row r="4629" spans="2:16" hidden="1" x14ac:dyDescent="0.3">
      <c r="B4629" s="1">
        <v>42006</v>
      </c>
      <c r="C4629">
        <v>2015</v>
      </c>
      <c r="D4629" t="s">
        <v>49</v>
      </c>
      <c r="E4629">
        <v>28</v>
      </c>
      <c r="F4629" t="s">
        <v>90</v>
      </c>
      <c r="G4629" t="s">
        <v>34</v>
      </c>
      <c r="H4629" t="s">
        <v>1</v>
      </c>
      <c r="I4629" s="16">
        <f>VLOOKUP(Ventas[[#This Row],[Estado]], Población[#All], 2, 0)</f>
        <v>39240000</v>
      </c>
      <c r="J4629" t="s">
        <v>63</v>
      </c>
      <c r="K4629" t="s">
        <v>77</v>
      </c>
      <c r="L4629">
        <v>1</v>
      </c>
      <c r="M4629" s="2">
        <v>783</v>
      </c>
      <c r="N4629" s="2">
        <v>821</v>
      </c>
      <c r="O4629" s="2">
        <f>Ventas[[#This Row],[Cantidad]]*Ventas[[#This Row],[Costo unitario]]</f>
        <v>783</v>
      </c>
      <c r="P4629" s="2">
        <f>Ventas[[#This Row],[Cantidad]]*Ventas[[#This Row],[Precio unitario]]</f>
        <v>821</v>
      </c>
    </row>
    <row r="4630" spans="2:16" hidden="1" x14ac:dyDescent="0.3">
      <c r="B4630" s="1">
        <v>42021</v>
      </c>
      <c r="C4630">
        <v>2015</v>
      </c>
      <c r="D4630" t="s">
        <v>49</v>
      </c>
      <c r="E4630">
        <v>28</v>
      </c>
      <c r="F4630" t="s">
        <v>90</v>
      </c>
      <c r="G4630" t="s">
        <v>34</v>
      </c>
      <c r="H4630" t="s">
        <v>1</v>
      </c>
      <c r="I4630" s="16">
        <f>VLOOKUP(Ventas[[#This Row],[Estado]], Población[#All], 2, 0)</f>
        <v>39240000</v>
      </c>
      <c r="J4630" t="s">
        <v>63</v>
      </c>
      <c r="K4630" t="s">
        <v>77</v>
      </c>
      <c r="L4630">
        <v>3</v>
      </c>
      <c r="M4630" s="2">
        <v>261</v>
      </c>
      <c r="N4630" s="2">
        <v>252.66666699999999</v>
      </c>
      <c r="O4630" s="2">
        <f>Ventas[[#This Row],[Cantidad]]*Ventas[[#This Row],[Costo unitario]]</f>
        <v>783</v>
      </c>
      <c r="P4630" s="2">
        <f>Ventas[[#This Row],[Cantidad]]*Ventas[[#This Row],[Precio unitario]]</f>
        <v>758.000001</v>
      </c>
    </row>
    <row r="4631" spans="2:16" hidden="1" x14ac:dyDescent="0.3">
      <c r="B4631" s="1">
        <v>42096</v>
      </c>
      <c r="C4631">
        <v>2015</v>
      </c>
      <c r="D4631" t="s">
        <v>52</v>
      </c>
      <c r="E4631">
        <v>28</v>
      </c>
      <c r="F4631" t="s">
        <v>90</v>
      </c>
      <c r="G4631" t="s">
        <v>34</v>
      </c>
      <c r="H4631" t="s">
        <v>1</v>
      </c>
      <c r="I4631" s="16">
        <f>VLOOKUP(Ventas[[#This Row],[Estado]], Población[#All], 2, 0)</f>
        <v>39240000</v>
      </c>
      <c r="J4631" t="s">
        <v>63</v>
      </c>
      <c r="K4631" t="s">
        <v>77</v>
      </c>
      <c r="L4631">
        <v>3</v>
      </c>
      <c r="M4631" s="2">
        <v>727.33</v>
      </c>
      <c r="N4631" s="2">
        <v>649.33333300000004</v>
      </c>
      <c r="O4631" s="2">
        <f>Ventas[[#This Row],[Cantidad]]*Ventas[[#This Row],[Costo unitario]]</f>
        <v>2181.9900000000002</v>
      </c>
      <c r="P4631" s="2">
        <f>Ventas[[#This Row],[Cantidad]]*Ventas[[#This Row],[Precio unitario]]</f>
        <v>1947.9999990000001</v>
      </c>
    </row>
    <row r="4632" spans="2:16" hidden="1" x14ac:dyDescent="0.3">
      <c r="B4632" s="1">
        <v>42122</v>
      </c>
      <c r="C4632">
        <v>2015</v>
      </c>
      <c r="D4632" t="s">
        <v>52</v>
      </c>
      <c r="E4632">
        <v>28</v>
      </c>
      <c r="F4632" t="s">
        <v>90</v>
      </c>
      <c r="G4632" t="s">
        <v>34</v>
      </c>
      <c r="H4632" t="s">
        <v>1</v>
      </c>
      <c r="I4632" s="16">
        <f>VLOOKUP(Ventas[[#This Row],[Estado]], Población[#All], 2, 0)</f>
        <v>39240000</v>
      </c>
      <c r="J4632" t="s">
        <v>63</v>
      </c>
      <c r="K4632" t="s">
        <v>77</v>
      </c>
      <c r="L4632">
        <v>1</v>
      </c>
      <c r="M4632" s="2">
        <v>2182</v>
      </c>
      <c r="N4632" s="2">
        <v>1842</v>
      </c>
      <c r="O4632" s="2">
        <f>Ventas[[#This Row],[Cantidad]]*Ventas[[#This Row],[Costo unitario]]</f>
        <v>2182</v>
      </c>
      <c r="P4632" s="2">
        <f>Ventas[[#This Row],[Cantidad]]*Ventas[[#This Row],[Precio unitario]]</f>
        <v>1842</v>
      </c>
    </row>
    <row r="4633" spans="2:16" hidden="1" x14ac:dyDescent="0.3">
      <c r="B4633" s="1">
        <v>42347</v>
      </c>
      <c r="C4633">
        <v>2015</v>
      </c>
      <c r="D4633" t="s">
        <v>60</v>
      </c>
      <c r="E4633">
        <v>28</v>
      </c>
      <c r="F4633" t="s">
        <v>90</v>
      </c>
      <c r="G4633" t="s">
        <v>34</v>
      </c>
      <c r="H4633" t="s">
        <v>1</v>
      </c>
      <c r="I4633" s="16">
        <f>VLOOKUP(Ventas[[#This Row],[Estado]], Población[#All], 2, 0)</f>
        <v>39240000</v>
      </c>
      <c r="J4633" t="s">
        <v>63</v>
      </c>
      <c r="K4633" t="s">
        <v>77</v>
      </c>
      <c r="L4633">
        <v>1</v>
      </c>
      <c r="M4633" s="2">
        <v>540</v>
      </c>
      <c r="N4633" s="2">
        <v>477</v>
      </c>
      <c r="O4633" s="2">
        <f>Ventas[[#This Row],[Cantidad]]*Ventas[[#This Row],[Costo unitario]]</f>
        <v>540</v>
      </c>
      <c r="P4633" s="2">
        <f>Ventas[[#This Row],[Cantidad]]*Ventas[[#This Row],[Precio unitario]]</f>
        <v>477</v>
      </c>
    </row>
    <row r="4634" spans="2:16" hidden="1" x14ac:dyDescent="0.3">
      <c r="B4634" s="1">
        <v>42359</v>
      </c>
      <c r="C4634">
        <v>2015</v>
      </c>
      <c r="D4634" t="s">
        <v>60</v>
      </c>
      <c r="E4634">
        <v>28</v>
      </c>
      <c r="F4634" t="s">
        <v>90</v>
      </c>
      <c r="G4634" t="s">
        <v>34</v>
      </c>
      <c r="H4634" t="s">
        <v>1</v>
      </c>
      <c r="I4634" s="16">
        <f>VLOOKUP(Ventas[[#This Row],[Estado]], Población[#All], 2, 0)</f>
        <v>39240000</v>
      </c>
      <c r="J4634" t="s">
        <v>63</v>
      </c>
      <c r="K4634" t="s">
        <v>77</v>
      </c>
      <c r="L4634">
        <v>3</v>
      </c>
      <c r="M4634" s="2">
        <v>180</v>
      </c>
      <c r="N4634" s="2">
        <v>177.66666699999999</v>
      </c>
      <c r="O4634" s="2">
        <f>Ventas[[#This Row],[Cantidad]]*Ventas[[#This Row],[Costo unitario]]</f>
        <v>540</v>
      </c>
      <c r="P4634" s="2">
        <f>Ventas[[#This Row],[Cantidad]]*Ventas[[#This Row],[Precio unitario]]</f>
        <v>533.000001</v>
      </c>
    </row>
    <row r="4635" spans="2:16" x14ac:dyDescent="0.3">
      <c r="B4635" s="1">
        <v>42513</v>
      </c>
      <c r="C4635">
        <v>2016</v>
      </c>
      <c r="D4635" t="s">
        <v>53</v>
      </c>
      <c r="E4635">
        <v>26</v>
      </c>
      <c r="F4635" t="s">
        <v>89</v>
      </c>
      <c r="G4635" t="s">
        <v>34</v>
      </c>
      <c r="H4635" t="s">
        <v>0</v>
      </c>
      <c r="I4635" s="16">
        <f>VLOOKUP(Ventas[[#This Row],[Estado]], Población[#All], 2, 0)</f>
        <v>712816</v>
      </c>
      <c r="J4635" t="s">
        <v>61</v>
      </c>
      <c r="K4635" t="s">
        <v>71</v>
      </c>
      <c r="L4635">
        <v>3</v>
      </c>
      <c r="M4635" s="2">
        <v>22</v>
      </c>
      <c r="N4635" s="2">
        <v>26.333333</v>
      </c>
      <c r="O4635" s="2">
        <f>Ventas[[#This Row],[Cantidad]]*Ventas[[#This Row],[Costo unitario]]</f>
        <v>66</v>
      </c>
      <c r="P4635" s="2">
        <f>Ventas[[#This Row],[Cantidad]]*Ventas[[#This Row],[Precio unitario]]</f>
        <v>78.999999000000003</v>
      </c>
    </row>
    <row r="4636" spans="2:16" x14ac:dyDescent="0.3">
      <c r="B4636" s="1">
        <v>42519</v>
      </c>
      <c r="C4636">
        <v>2016</v>
      </c>
      <c r="D4636" t="s">
        <v>53</v>
      </c>
      <c r="E4636">
        <v>26</v>
      </c>
      <c r="F4636" t="s">
        <v>90</v>
      </c>
      <c r="G4636" t="s">
        <v>34</v>
      </c>
      <c r="H4636" t="s">
        <v>0</v>
      </c>
      <c r="I4636" s="16">
        <f>VLOOKUP(Ventas[[#This Row],[Estado]], Población[#All], 2, 0)</f>
        <v>712816</v>
      </c>
      <c r="J4636" t="s">
        <v>62</v>
      </c>
      <c r="K4636" t="s">
        <v>79</v>
      </c>
      <c r="L4636">
        <v>3</v>
      </c>
      <c r="M4636" s="2">
        <v>42.33</v>
      </c>
      <c r="N4636" s="2">
        <v>46.333333000000003</v>
      </c>
      <c r="O4636" s="2">
        <f>Ventas[[#This Row],[Cantidad]]*Ventas[[#This Row],[Costo unitario]]</f>
        <v>126.99</v>
      </c>
      <c r="P4636" s="2">
        <f>Ventas[[#This Row],[Cantidad]]*Ventas[[#This Row],[Precio unitario]]</f>
        <v>138.999999</v>
      </c>
    </row>
    <row r="4637" spans="2:16" hidden="1" x14ac:dyDescent="0.3">
      <c r="B4637" s="1">
        <v>42254</v>
      </c>
      <c r="C4637">
        <v>2015</v>
      </c>
      <c r="D4637" t="s">
        <v>57</v>
      </c>
      <c r="E4637">
        <v>26</v>
      </c>
      <c r="F4637" t="s">
        <v>90</v>
      </c>
      <c r="G4637" t="s">
        <v>34</v>
      </c>
      <c r="H4637" t="s">
        <v>0</v>
      </c>
      <c r="I4637" s="16">
        <f>VLOOKUP(Ventas[[#This Row],[Estado]], Población[#All], 2, 0)</f>
        <v>712816</v>
      </c>
      <c r="J4637" t="s">
        <v>62</v>
      </c>
      <c r="K4637" t="s">
        <v>79</v>
      </c>
      <c r="L4637">
        <v>2</v>
      </c>
      <c r="M4637" s="2">
        <v>730.5</v>
      </c>
      <c r="N4637" s="2">
        <v>689.5</v>
      </c>
      <c r="O4637" s="2">
        <f>Ventas[[#This Row],[Cantidad]]*Ventas[[#This Row],[Costo unitario]]</f>
        <v>1461</v>
      </c>
      <c r="P4637" s="2">
        <f>Ventas[[#This Row],[Cantidad]]*Ventas[[#This Row],[Precio unitario]]</f>
        <v>1379</v>
      </c>
    </row>
    <row r="4638" spans="2:16" x14ac:dyDescent="0.3">
      <c r="B4638" s="1">
        <v>42394</v>
      </c>
      <c r="C4638">
        <v>2016</v>
      </c>
      <c r="D4638" t="s">
        <v>49</v>
      </c>
      <c r="E4638">
        <v>28</v>
      </c>
      <c r="F4638" t="s">
        <v>90</v>
      </c>
      <c r="G4638" t="s">
        <v>34</v>
      </c>
      <c r="H4638" t="s">
        <v>1</v>
      </c>
      <c r="I4638" s="16">
        <f>VLOOKUP(Ventas[[#This Row],[Estado]], Población[#All], 2, 0)</f>
        <v>39240000</v>
      </c>
      <c r="J4638" t="s">
        <v>62</v>
      </c>
      <c r="K4638" t="s">
        <v>72</v>
      </c>
      <c r="L4638">
        <v>3</v>
      </c>
      <c r="M4638" s="2">
        <v>69</v>
      </c>
      <c r="N4638" s="2">
        <v>71.666667000000004</v>
      </c>
      <c r="O4638" s="2">
        <f>Ventas[[#This Row],[Cantidad]]*Ventas[[#This Row],[Costo unitario]]</f>
        <v>207</v>
      </c>
      <c r="P4638" s="2">
        <f>Ventas[[#This Row],[Cantidad]]*Ventas[[#This Row],[Precio unitario]]</f>
        <v>215.000001</v>
      </c>
    </row>
    <row r="4639" spans="2:16" x14ac:dyDescent="0.3">
      <c r="B4639" s="1">
        <v>42560</v>
      </c>
      <c r="C4639">
        <v>2016</v>
      </c>
      <c r="D4639" t="s">
        <v>55</v>
      </c>
      <c r="E4639">
        <v>28</v>
      </c>
      <c r="F4639" t="s">
        <v>90</v>
      </c>
      <c r="G4639" t="s">
        <v>34</v>
      </c>
      <c r="H4639" t="s">
        <v>1</v>
      </c>
      <c r="I4639" s="16">
        <f>VLOOKUP(Ventas[[#This Row],[Estado]], Población[#All], 2, 0)</f>
        <v>39240000</v>
      </c>
      <c r="J4639" t="s">
        <v>62</v>
      </c>
      <c r="K4639" t="s">
        <v>72</v>
      </c>
      <c r="L4639">
        <v>3</v>
      </c>
      <c r="M4639" s="2">
        <v>75</v>
      </c>
      <c r="N4639" s="2">
        <v>84.333332999999996</v>
      </c>
      <c r="O4639" s="2">
        <f>Ventas[[#This Row],[Cantidad]]*Ventas[[#This Row],[Costo unitario]]</f>
        <v>225</v>
      </c>
      <c r="P4639" s="2">
        <f>Ventas[[#This Row],[Cantidad]]*Ventas[[#This Row],[Precio unitario]]</f>
        <v>252.999999</v>
      </c>
    </row>
    <row r="4640" spans="2:16" hidden="1" x14ac:dyDescent="0.3">
      <c r="B4640" s="1">
        <v>42209</v>
      </c>
      <c r="C4640">
        <v>2015</v>
      </c>
      <c r="D4640" t="s">
        <v>55</v>
      </c>
      <c r="E4640">
        <v>28</v>
      </c>
      <c r="F4640" t="s">
        <v>90</v>
      </c>
      <c r="G4640" t="s">
        <v>34</v>
      </c>
      <c r="H4640" t="s">
        <v>1</v>
      </c>
      <c r="I4640" s="16">
        <f>VLOOKUP(Ventas[[#This Row],[Estado]], Población[#All], 2, 0)</f>
        <v>39240000</v>
      </c>
      <c r="J4640" t="s">
        <v>62</v>
      </c>
      <c r="K4640" t="s">
        <v>72</v>
      </c>
      <c r="L4640">
        <v>3</v>
      </c>
      <c r="M4640" s="2">
        <v>87</v>
      </c>
      <c r="N4640" s="2">
        <v>97</v>
      </c>
      <c r="O4640" s="2">
        <f>Ventas[[#This Row],[Cantidad]]*Ventas[[#This Row],[Costo unitario]]</f>
        <v>261</v>
      </c>
      <c r="P4640" s="2">
        <f>Ventas[[#This Row],[Cantidad]]*Ventas[[#This Row],[Precio unitario]]</f>
        <v>291</v>
      </c>
    </row>
    <row r="4641" spans="2:16" hidden="1" x14ac:dyDescent="0.3">
      <c r="B4641" s="1">
        <v>42300</v>
      </c>
      <c r="C4641">
        <v>2015</v>
      </c>
      <c r="D4641" t="s">
        <v>58</v>
      </c>
      <c r="E4641">
        <v>28</v>
      </c>
      <c r="F4641" t="s">
        <v>90</v>
      </c>
      <c r="G4641" t="s">
        <v>34</v>
      </c>
      <c r="H4641" t="s">
        <v>1</v>
      </c>
      <c r="I4641" s="16">
        <f>VLOOKUP(Ventas[[#This Row],[Estado]], Población[#All], 2, 0)</f>
        <v>39240000</v>
      </c>
      <c r="J4641" t="s">
        <v>62</v>
      </c>
      <c r="K4641" t="s">
        <v>72</v>
      </c>
      <c r="L4641">
        <v>3</v>
      </c>
      <c r="M4641" s="2">
        <v>78</v>
      </c>
      <c r="N4641" s="2">
        <v>76.666667000000004</v>
      </c>
      <c r="O4641" s="2">
        <f>Ventas[[#This Row],[Cantidad]]*Ventas[[#This Row],[Costo unitario]]</f>
        <v>234</v>
      </c>
      <c r="P4641" s="2">
        <f>Ventas[[#This Row],[Cantidad]]*Ventas[[#This Row],[Precio unitario]]</f>
        <v>230.000001</v>
      </c>
    </row>
    <row r="4642" spans="2:16" hidden="1" x14ac:dyDescent="0.3">
      <c r="B4642" s="1">
        <v>42296</v>
      </c>
      <c r="C4642">
        <v>2015</v>
      </c>
      <c r="D4642" t="s">
        <v>58</v>
      </c>
      <c r="E4642">
        <v>27</v>
      </c>
      <c r="F4642" t="s">
        <v>89</v>
      </c>
      <c r="G4642" t="s">
        <v>34</v>
      </c>
      <c r="H4642" t="s">
        <v>2</v>
      </c>
      <c r="I4642" s="16">
        <f>VLOOKUP(Ventas[[#This Row],[Estado]], Población[#All], 2, 0)</f>
        <v>4246000</v>
      </c>
      <c r="J4642" t="s">
        <v>63</v>
      </c>
      <c r="K4642" t="s">
        <v>67</v>
      </c>
      <c r="L4642">
        <v>2</v>
      </c>
      <c r="M4642" s="2">
        <v>282.5</v>
      </c>
      <c r="N4642" s="2">
        <v>285</v>
      </c>
      <c r="O4642" s="2">
        <f>Ventas[[#This Row],[Cantidad]]*Ventas[[#This Row],[Costo unitario]]</f>
        <v>565</v>
      </c>
      <c r="P4642" s="2">
        <f>Ventas[[#This Row],[Cantidad]]*Ventas[[#This Row],[Precio unitario]]</f>
        <v>570</v>
      </c>
    </row>
    <row r="4643" spans="2:16" hidden="1" x14ac:dyDescent="0.3">
      <c r="B4643" s="1">
        <v>42298</v>
      </c>
      <c r="C4643">
        <v>2015</v>
      </c>
      <c r="D4643" t="s">
        <v>58</v>
      </c>
      <c r="E4643">
        <v>27</v>
      </c>
      <c r="F4643" t="s">
        <v>89</v>
      </c>
      <c r="G4643" t="s">
        <v>34</v>
      </c>
      <c r="H4643" t="s">
        <v>2</v>
      </c>
      <c r="I4643" s="16">
        <f>VLOOKUP(Ventas[[#This Row],[Estado]], Población[#All], 2, 0)</f>
        <v>4246000</v>
      </c>
      <c r="J4643" t="s">
        <v>63</v>
      </c>
      <c r="K4643" t="s">
        <v>67</v>
      </c>
      <c r="L4643">
        <v>2</v>
      </c>
      <c r="M4643" s="2">
        <v>1160</v>
      </c>
      <c r="N4643" s="2">
        <v>1276</v>
      </c>
      <c r="O4643" s="2">
        <f>Ventas[[#This Row],[Cantidad]]*Ventas[[#This Row],[Costo unitario]]</f>
        <v>2320</v>
      </c>
      <c r="P4643" s="2">
        <f>Ventas[[#This Row],[Cantidad]]*Ventas[[#This Row],[Precio unitario]]</f>
        <v>2552</v>
      </c>
    </row>
    <row r="4644" spans="2:16" x14ac:dyDescent="0.3">
      <c r="B4644" s="1">
        <v>42390</v>
      </c>
      <c r="C4644">
        <v>2016</v>
      </c>
      <c r="D4644" t="s">
        <v>49</v>
      </c>
      <c r="E4644">
        <v>30</v>
      </c>
      <c r="F4644" t="s">
        <v>89</v>
      </c>
      <c r="G4644" t="s">
        <v>34</v>
      </c>
      <c r="H4644" t="s">
        <v>0</v>
      </c>
      <c r="I4644" s="16">
        <f>VLOOKUP(Ventas[[#This Row],[Estado]], Población[#All], 2, 0)</f>
        <v>712816</v>
      </c>
      <c r="J4644" t="s">
        <v>61</v>
      </c>
      <c r="K4644" t="s">
        <v>66</v>
      </c>
      <c r="L4644">
        <v>2</v>
      </c>
      <c r="M4644" s="2">
        <v>105</v>
      </c>
      <c r="N4644" s="2">
        <v>127.5</v>
      </c>
      <c r="O4644" s="2">
        <f>Ventas[[#This Row],[Cantidad]]*Ventas[[#This Row],[Costo unitario]]</f>
        <v>210</v>
      </c>
      <c r="P4644" s="2">
        <f>Ventas[[#This Row],[Cantidad]]*Ventas[[#This Row],[Precio unitario]]</f>
        <v>255</v>
      </c>
    </row>
    <row r="4645" spans="2:16" x14ac:dyDescent="0.3">
      <c r="B4645" s="1">
        <v>42399</v>
      </c>
      <c r="C4645">
        <v>2016</v>
      </c>
      <c r="D4645" t="s">
        <v>49</v>
      </c>
      <c r="E4645">
        <v>30</v>
      </c>
      <c r="F4645" t="s">
        <v>89</v>
      </c>
      <c r="G4645" t="s">
        <v>34</v>
      </c>
      <c r="H4645" t="s">
        <v>0</v>
      </c>
      <c r="I4645" s="16">
        <f>VLOOKUP(Ventas[[#This Row],[Estado]], Población[#All], 2, 0)</f>
        <v>712816</v>
      </c>
      <c r="J4645" t="s">
        <v>61</v>
      </c>
      <c r="K4645" t="s">
        <v>71</v>
      </c>
      <c r="L4645">
        <v>1</v>
      </c>
      <c r="M4645" s="2">
        <v>44</v>
      </c>
      <c r="N4645" s="2">
        <v>58</v>
      </c>
      <c r="O4645" s="2">
        <f>Ventas[[#This Row],[Cantidad]]*Ventas[[#This Row],[Costo unitario]]</f>
        <v>44</v>
      </c>
      <c r="P4645" s="2">
        <f>Ventas[[#This Row],[Cantidad]]*Ventas[[#This Row],[Precio unitario]]</f>
        <v>58</v>
      </c>
    </row>
    <row r="4646" spans="2:16" x14ac:dyDescent="0.3">
      <c r="B4646" s="1">
        <v>42442</v>
      </c>
      <c r="C4646">
        <v>2016</v>
      </c>
      <c r="D4646" t="s">
        <v>51</v>
      </c>
      <c r="E4646">
        <v>30</v>
      </c>
      <c r="F4646" t="s">
        <v>89</v>
      </c>
      <c r="G4646" t="s">
        <v>34</v>
      </c>
      <c r="H4646" t="s">
        <v>0</v>
      </c>
      <c r="I4646" s="16">
        <f>VLOOKUP(Ventas[[#This Row],[Estado]], Población[#All], 2, 0)</f>
        <v>712816</v>
      </c>
      <c r="J4646" t="s">
        <v>61</v>
      </c>
      <c r="K4646" t="s">
        <v>71</v>
      </c>
      <c r="L4646">
        <v>2</v>
      </c>
      <c r="M4646" s="2">
        <v>66</v>
      </c>
      <c r="N4646" s="2">
        <v>90</v>
      </c>
      <c r="O4646" s="2">
        <f>Ventas[[#This Row],[Cantidad]]*Ventas[[#This Row],[Costo unitario]]</f>
        <v>132</v>
      </c>
      <c r="P4646" s="2">
        <f>Ventas[[#This Row],[Cantidad]]*Ventas[[#This Row],[Precio unitario]]</f>
        <v>180</v>
      </c>
    </row>
    <row r="4647" spans="2:16" x14ac:dyDescent="0.3">
      <c r="B4647" s="1">
        <v>42531</v>
      </c>
      <c r="C4647">
        <v>2016</v>
      </c>
      <c r="D4647" t="s">
        <v>54</v>
      </c>
      <c r="E4647">
        <v>30</v>
      </c>
      <c r="F4647" t="s">
        <v>89</v>
      </c>
      <c r="G4647" t="s">
        <v>34</v>
      </c>
      <c r="H4647" t="s">
        <v>0</v>
      </c>
      <c r="I4647" s="16">
        <f>VLOOKUP(Ventas[[#This Row],[Estado]], Población[#All], 2, 0)</f>
        <v>712816</v>
      </c>
      <c r="J4647" t="s">
        <v>61</v>
      </c>
      <c r="K4647" t="s">
        <v>66</v>
      </c>
      <c r="L4647">
        <v>1</v>
      </c>
      <c r="M4647" s="2">
        <v>210</v>
      </c>
      <c r="N4647" s="2">
        <v>231</v>
      </c>
      <c r="O4647" s="2">
        <f>Ventas[[#This Row],[Cantidad]]*Ventas[[#This Row],[Costo unitario]]</f>
        <v>210</v>
      </c>
      <c r="P4647" s="2">
        <f>Ventas[[#This Row],[Cantidad]]*Ventas[[#This Row],[Precio unitario]]</f>
        <v>231</v>
      </c>
    </row>
    <row r="4648" spans="2:16" hidden="1" x14ac:dyDescent="0.3">
      <c r="B4648" s="1">
        <v>42230</v>
      </c>
      <c r="C4648">
        <v>2015</v>
      </c>
      <c r="D4648" t="s">
        <v>56</v>
      </c>
      <c r="E4648">
        <v>30</v>
      </c>
      <c r="F4648" t="s">
        <v>89</v>
      </c>
      <c r="G4648" t="s">
        <v>34</v>
      </c>
      <c r="H4648" t="s">
        <v>0</v>
      </c>
      <c r="I4648" s="16">
        <f>VLOOKUP(Ventas[[#This Row],[Estado]], Población[#All], 2, 0)</f>
        <v>712816</v>
      </c>
      <c r="J4648" t="s">
        <v>61</v>
      </c>
      <c r="K4648" t="s">
        <v>66</v>
      </c>
      <c r="L4648">
        <v>1</v>
      </c>
      <c r="M4648" s="2">
        <v>1015</v>
      </c>
      <c r="N4648" s="2">
        <v>1035</v>
      </c>
      <c r="O4648" s="2">
        <f>Ventas[[#This Row],[Cantidad]]*Ventas[[#This Row],[Costo unitario]]</f>
        <v>1015</v>
      </c>
      <c r="P4648" s="2">
        <f>Ventas[[#This Row],[Cantidad]]*Ventas[[#This Row],[Precio unitario]]</f>
        <v>1035</v>
      </c>
    </row>
    <row r="4649" spans="2:16" hidden="1" x14ac:dyDescent="0.3">
      <c r="B4649" s="1">
        <v>42231</v>
      </c>
      <c r="C4649">
        <v>2015</v>
      </c>
      <c r="D4649" t="s">
        <v>56</v>
      </c>
      <c r="E4649">
        <v>30</v>
      </c>
      <c r="F4649" t="s">
        <v>89</v>
      </c>
      <c r="G4649" t="s">
        <v>34</v>
      </c>
      <c r="H4649" t="s">
        <v>0</v>
      </c>
      <c r="I4649" s="16">
        <f>VLOOKUP(Ventas[[#This Row],[Estado]], Población[#All], 2, 0)</f>
        <v>712816</v>
      </c>
      <c r="J4649" t="s">
        <v>61</v>
      </c>
      <c r="K4649" t="s">
        <v>66</v>
      </c>
      <c r="L4649">
        <v>3</v>
      </c>
      <c r="M4649" s="2">
        <v>23.33</v>
      </c>
      <c r="N4649" s="2">
        <v>26</v>
      </c>
      <c r="O4649" s="2">
        <f>Ventas[[#This Row],[Cantidad]]*Ventas[[#This Row],[Costo unitario]]</f>
        <v>69.989999999999995</v>
      </c>
      <c r="P4649" s="2">
        <f>Ventas[[#This Row],[Cantidad]]*Ventas[[#This Row],[Precio unitario]]</f>
        <v>78</v>
      </c>
    </row>
    <row r="4650" spans="2:16" hidden="1" x14ac:dyDescent="0.3">
      <c r="B4650" s="1">
        <v>42312</v>
      </c>
      <c r="C4650">
        <v>2015</v>
      </c>
      <c r="D4650" t="s">
        <v>59</v>
      </c>
      <c r="E4650">
        <v>30</v>
      </c>
      <c r="F4650" t="s">
        <v>89</v>
      </c>
      <c r="G4650" t="s">
        <v>34</v>
      </c>
      <c r="H4650" t="s">
        <v>0</v>
      </c>
      <c r="I4650" s="16">
        <f>VLOOKUP(Ventas[[#This Row],[Estado]], Población[#All], 2, 0)</f>
        <v>712816</v>
      </c>
      <c r="J4650" t="s">
        <v>61</v>
      </c>
      <c r="K4650" t="s">
        <v>66</v>
      </c>
      <c r="L4650">
        <v>1</v>
      </c>
      <c r="M4650" s="2">
        <v>525</v>
      </c>
      <c r="N4650" s="2">
        <v>566</v>
      </c>
      <c r="O4650" s="2">
        <f>Ventas[[#This Row],[Cantidad]]*Ventas[[#This Row],[Costo unitario]]</f>
        <v>525</v>
      </c>
      <c r="P4650" s="2">
        <f>Ventas[[#This Row],[Cantidad]]*Ventas[[#This Row],[Precio unitario]]</f>
        <v>566</v>
      </c>
    </row>
    <row r="4651" spans="2:16" hidden="1" x14ac:dyDescent="0.3">
      <c r="B4651" s="1">
        <v>42333</v>
      </c>
      <c r="C4651">
        <v>2015</v>
      </c>
      <c r="D4651" t="s">
        <v>59</v>
      </c>
      <c r="E4651">
        <v>30</v>
      </c>
      <c r="F4651" t="s">
        <v>89</v>
      </c>
      <c r="G4651" t="s">
        <v>34</v>
      </c>
      <c r="H4651" t="s">
        <v>0</v>
      </c>
      <c r="I4651" s="16">
        <f>VLOOKUP(Ventas[[#This Row],[Estado]], Población[#All], 2, 0)</f>
        <v>712816</v>
      </c>
      <c r="J4651" t="s">
        <v>61</v>
      </c>
      <c r="K4651" t="s">
        <v>66</v>
      </c>
      <c r="L4651">
        <v>3</v>
      </c>
      <c r="M4651" s="2">
        <v>326.67</v>
      </c>
      <c r="N4651" s="2">
        <v>367.33333299999998</v>
      </c>
      <c r="O4651" s="2">
        <f>Ventas[[#This Row],[Cantidad]]*Ventas[[#This Row],[Costo unitario]]</f>
        <v>980.01</v>
      </c>
      <c r="P4651" s="2">
        <f>Ventas[[#This Row],[Cantidad]]*Ventas[[#This Row],[Precio unitario]]</f>
        <v>1101.9999989999999</v>
      </c>
    </row>
    <row r="4652" spans="2:16" hidden="1" x14ac:dyDescent="0.3">
      <c r="B4652" s="1">
        <v>42357</v>
      </c>
      <c r="C4652">
        <v>2015</v>
      </c>
      <c r="D4652" t="s">
        <v>60</v>
      </c>
      <c r="E4652">
        <v>30</v>
      </c>
      <c r="F4652" t="s">
        <v>89</v>
      </c>
      <c r="G4652" t="s">
        <v>34</v>
      </c>
      <c r="H4652" t="s">
        <v>0</v>
      </c>
      <c r="I4652" s="16">
        <f>VLOOKUP(Ventas[[#This Row],[Estado]], Población[#All], 2, 0)</f>
        <v>712816</v>
      </c>
      <c r="J4652" t="s">
        <v>61</v>
      </c>
      <c r="K4652" t="s">
        <v>66</v>
      </c>
      <c r="L4652">
        <v>2</v>
      </c>
      <c r="M4652" s="2">
        <v>332.5</v>
      </c>
      <c r="N4652" s="2">
        <v>365</v>
      </c>
      <c r="O4652" s="2">
        <f>Ventas[[#This Row],[Cantidad]]*Ventas[[#This Row],[Costo unitario]]</f>
        <v>665</v>
      </c>
      <c r="P4652" s="2">
        <f>Ventas[[#This Row],[Cantidad]]*Ventas[[#This Row],[Precio unitario]]</f>
        <v>730</v>
      </c>
    </row>
    <row r="4653" spans="2:16" hidden="1" x14ac:dyDescent="0.3">
      <c r="B4653" s="1">
        <v>42365</v>
      </c>
      <c r="C4653">
        <v>2015</v>
      </c>
      <c r="D4653" t="s">
        <v>60</v>
      </c>
      <c r="E4653">
        <v>30</v>
      </c>
      <c r="F4653" t="s">
        <v>89</v>
      </c>
      <c r="G4653" t="s">
        <v>34</v>
      </c>
      <c r="H4653" t="s">
        <v>0</v>
      </c>
      <c r="I4653" s="16">
        <f>VLOOKUP(Ventas[[#This Row],[Estado]], Población[#All], 2, 0)</f>
        <v>712816</v>
      </c>
      <c r="J4653" t="s">
        <v>61</v>
      </c>
      <c r="K4653" t="s">
        <v>66</v>
      </c>
      <c r="L4653">
        <v>1</v>
      </c>
      <c r="M4653" s="2">
        <v>770</v>
      </c>
      <c r="N4653" s="2">
        <v>854</v>
      </c>
      <c r="O4653" s="2">
        <f>Ventas[[#This Row],[Cantidad]]*Ventas[[#This Row],[Costo unitario]]</f>
        <v>770</v>
      </c>
      <c r="P4653" s="2">
        <f>Ventas[[#This Row],[Cantidad]]*Ventas[[#This Row],[Precio unitario]]</f>
        <v>854</v>
      </c>
    </row>
    <row r="4654" spans="2:16" x14ac:dyDescent="0.3">
      <c r="B4654" s="1">
        <v>42374</v>
      </c>
      <c r="C4654">
        <v>2016</v>
      </c>
      <c r="D4654" t="s">
        <v>49</v>
      </c>
      <c r="E4654">
        <v>31</v>
      </c>
      <c r="F4654" t="s">
        <v>89</v>
      </c>
      <c r="G4654" t="s">
        <v>34</v>
      </c>
      <c r="H4654" t="s">
        <v>1</v>
      </c>
      <c r="I4654" s="16">
        <f>VLOOKUP(Ventas[[#This Row],[Estado]], Población[#All], 2, 0)</f>
        <v>39240000</v>
      </c>
      <c r="J4654" t="s">
        <v>61</v>
      </c>
      <c r="K4654" t="s">
        <v>78</v>
      </c>
      <c r="L4654">
        <v>2</v>
      </c>
      <c r="M4654" s="2">
        <v>135</v>
      </c>
      <c r="N4654" s="2">
        <v>165.5</v>
      </c>
      <c r="O4654" s="2">
        <f>Ventas[[#This Row],[Cantidad]]*Ventas[[#This Row],[Costo unitario]]</f>
        <v>270</v>
      </c>
      <c r="P4654" s="2">
        <f>Ventas[[#This Row],[Cantidad]]*Ventas[[#This Row],[Precio unitario]]</f>
        <v>331</v>
      </c>
    </row>
    <row r="4655" spans="2:16" x14ac:dyDescent="0.3">
      <c r="B4655" s="1">
        <v>42392</v>
      </c>
      <c r="C4655">
        <v>2016</v>
      </c>
      <c r="D4655" t="s">
        <v>49</v>
      </c>
      <c r="E4655">
        <v>31</v>
      </c>
      <c r="F4655" t="s">
        <v>89</v>
      </c>
      <c r="G4655" t="s">
        <v>34</v>
      </c>
      <c r="H4655" t="s">
        <v>1</v>
      </c>
      <c r="I4655" s="16">
        <f>VLOOKUP(Ventas[[#This Row],[Estado]], Población[#All], 2, 0)</f>
        <v>39240000</v>
      </c>
      <c r="J4655" t="s">
        <v>61</v>
      </c>
      <c r="K4655" t="s">
        <v>78</v>
      </c>
      <c r="L4655">
        <v>2</v>
      </c>
      <c r="M4655" s="2">
        <v>47.5</v>
      </c>
      <c r="N4655" s="2">
        <v>60</v>
      </c>
      <c r="O4655" s="2">
        <f>Ventas[[#This Row],[Cantidad]]*Ventas[[#This Row],[Costo unitario]]</f>
        <v>95</v>
      </c>
      <c r="P4655" s="2">
        <f>Ventas[[#This Row],[Cantidad]]*Ventas[[#This Row],[Precio unitario]]</f>
        <v>120</v>
      </c>
    </row>
    <row r="4656" spans="2:16" x14ac:dyDescent="0.3">
      <c r="B4656" s="1">
        <v>42392</v>
      </c>
      <c r="C4656">
        <v>2016</v>
      </c>
      <c r="D4656" t="s">
        <v>49</v>
      </c>
      <c r="E4656">
        <v>31</v>
      </c>
      <c r="F4656" t="s">
        <v>89</v>
      </c>
      <c r="G4656" t="s">
        <v>34</v>
      </c>
      <c r="H4656" t="s">
        <v>1</v>
      </c>
      <c r="I4656" s="16">
        <f>VLOOKUP(Ventas[[#This Row],[Estado]], Población[#All], 2, 0)</f>
        <v>39240000</v>
      </c>
      <c r="J4656" t="s">
        <v>61</v>
      </c>
      <c r="K4656" t="s">
        <v>78</v>
      </c>
      <c r="L4656">
        <v>1</v>
      </c>
      <c r="M4656" s="2">
        <v>270</v>
      </c>
      <c r="N4656" s="2">
        <v>331</v>
      </c>
      <c r="O4656" s="2">
        <f>Ventas[[#This Row],[Cantidad]]*Ventas[[#This Row],[Costo unitario]]</f>
        <v>270</v>
      </c>
      <c r="P4656" s="2">
        <f>Ventas[[#This Row],[Cantidad]]*Ventas[[#This Row],[Precio unitario]]</f>
        <v>331</v>
      </c>
    </row>
    <row r="4657" spans="2:16" x14ac:dyDescent="0.3">
      <c r="B4657" s="1">
        <v>42451</v>
      </c>
      <c r="C4657">
        <v>2016</v>
      </c>
      <c r="D4657" t="s">
        <v>51</v>
      </c>
      <c r="E4657">
        <v>31</v>
      </c>
      <c r="F4657" t="s">
        <v>89</v>
      </c>
      <c r="G4657" t="s">
        <v>34</v>
      </c>
      <c r="H4657" t="s">
        <v>1</v>
      </c>
      <c r="I4657" s="16">
        <f>VLOOKUP(Ventas[[#This Row],[Estado]], Población[#All], 2, 0)</f>
        <v>39240000</v>
      </c>
      <c r="J4657" t="s">
        <v>61</v>
      </c>
      <c r="K4657" t="s">
        <v>78</v>
      </c>
      <c r="L4657">
        <v>2</v>
      </c>
      <c r="M4657" s="2">
        <v>12.5</v>
      </c>
      <c r="N4657" s="2">
        <v>16</v>
      </c>
      <c r="O4657" s="2">
        <f>Ventas[[#This Row],[Cantidad]]*Ventas[[#This Row],[Costo unitario]]</f>
        <v>25</v>
      </c>
      <c r="P4657" s="2">
        <f>Ventas[[#This Row],[Cantidad]]*Ventas[[#This Row],[Precio unitario]]</f>
        <v>32</v>
      </c>
    </row>
    <row r="4658" spans="2:16" x14ac:dyDescent="0.3">
      <c r="B4658" s="1">
        <v>42460</v>
      </c>
      <c r="C4658">
        <v>2016</v>
      </c>
      <c r="D4658" t="s">
        <v>51</v>
      </c>
      <c r="E4658">
        <v>31</v>
      </c>
      <c r="F4658" t="s">
        <v>89</v>
      </c>
      <c r="G4658" t="s">
        <v>34</v>
      </c>
      <c r="H4658" t="s">
        <v>1</v>
      </c>
      <c r="I4658" s="16">
        <f>VLOOKUP(Ventas[[#This Row],[Estado]], Población[#All], 2, 0)</f>
        <v>39240000</v>
      </c>
      <c r="J4658" t="s">
        <v>61</v>
      </c>
      <c r="K4658" t="s">
        <v>78</v>
      </c>
      <c r="L4658">
        <v>2</v>
      </c>
      <c r="M4658" s="2">
        <v>140</v>
      </c>
      <c r="N4658" s="2">
        <v>174</v>
      </c>
      <c r="O4658" s="2">
        <f>Ventas[[#This Row],[Cantidad]]*Ventas[[#This Row],[Costo unitario]]</f>
        <v>280</v>
      </c>
      <c r="P4658" s="2">
        <f>Ventas[[#This Row],[Cantidad]]*Ventas[[#This Row],[Precio unitario]]</f>
        <v>348</v>
      </c>
    </row>
    <row r="4659" spans="2:16" x14ac:dyDescent="0.3">
      <c r="B4659" s="1">
        <v>42460</v>
      </c>
      <c r="C4659">
        <v>2016</v>
      </c>
      <c r="D4659" t="s">
        <v>51</v>
      </c>
      <c r="E4659">
        <v>31</v>
      </c>
      <c r="F4659" t="s">
        <v>89</v>
      </c>
      <c r="G4659" t="s">
        <v>34</v>
      </c>
      <c r="H4659" t="s">
        <v>1</v>
      </c>
      <c r="I4659" s="16">
        <f>VLOOKUP(Ventas[[#This Row],[Estado]], Población[#All], 2, 0)</f>
        <v>39240000</v>
      </c>
      <c r="J4659" t="s">
        <v>61</v>
      </c>
      <c r="K4659" t="s">
        <v>78</v>
      </c>
      <c r="L4659">
        <v>1</v>
      </c>
      <c r="M4659" s="2">
        <v>110</v>
      </c>
      <c r="N4659" s="2">
        <v>133</v>
      </c>
      <c r="O4659" s="2">
        <f>Ventas[[#This Row],[Cantidad]]*Ventas[[#This Row],[Costo unitario]]</f>
        <v>110</v>
      </c>
      <c r="P4659" s="2">
        <f>Ventas[[#This Row],[Cantidad]]*Ventas[[#This Row],[Precio unitario]]</f>
        <v>133</v>
      </c>
    </row>
    <row r="4660" spans="2:16" x14ac:dyDescent="0.3">
      <c r="B4660" s="1">
        <v>42489</v>
      </c>
      <c r="C4660">
        <v>2016</v>
      </c>
      <c r="D4660" t="s">
        <v>52</v>
      </c>
      <c r="E4660">
        <v>31</v>
      </c>
      <c r="F4660" t="s">
        <v>89</v>
      </c>
      <c r="G4660" t="s">
        <v>34</v>
      </c>
      <c r="H4660" t="s">
        <v>1</v>
      </c>
      <c r="I4660" s="16">
        <f>VLOOKUP(Ventas[[#This Row],[Estado]], Población[#All], 2, 0)</f>
        <v>39240000</v>
      </c>
      <c r="J4660" t="s">
        <v>61</v>
      </c>
      <c r="K4660" t="s">
        <v>78</v>
      </c>
      <c r="L4660">
        <v>1</v>
      </c>
      <c r="M4660" s="2">
        <v>50</v>
      </c>
      <c r="N4660" s="2">
        <v>61</v>
      </c>
      <c r="O4660" s="2">
        <f>Ventas[[#This Row],[Cantidad]]*Ventas[[#This Row],[Costo unitario]]</f>
        <v>50</v>
      </c>
      <c r="P4660" s="2">
        <f>Ventas[[#This Row],[Cantidad]]*Ventas[[#This Row],[Precio unitario]]</f>
        <v>61</v>
      </c>
    </row>
    <row r="4661" spans="2:16" x14ac:dyDescent="0.3">
      <c r="B4661" s="1">
        <v>42489</v>
      </c>
      <c r="C4661">
        <v>2016</v>
      </c>
      <c r="D4661" t="s">
        <v>52</v>
      </c>
      <c r="E4661">
        <v>31</v>
      </c>
      <c r="F4661" t="s">
        <v>89</v>
      </c>
      <c r="G4661" t="s">
        <v>34</v>
      </c>
      <c r="H4661" t="s">
        <v>1</v>
      </c>
      <c r="I4661" s="16">
        <f>VLOOKUP(Ventas[[#This Row],[Estado]], Población[#All], 2, 0)</f>
        <v>39240000</v>
      </c>
      <c r="J4661" t="s">
        <v>61</v>
      </c>
      <c r="K4661" t="s">
        <v>78</v>
      </c>
      <c r="L4661">
        <v>3</v>
      </c>
      <c r="M4661" s="2">
        <v>35</v>
      </c>
      <c r="N4661" s="2">
        <v>45.333333000000003</v>
      </c>
      <c r="O4661" s="2">
        <f>Ventas[[#This Row],[Cantidad]]*Ventas[[#This Row],[Costo unitario]]</f>
        <v>105</v>
      </c>
      <c r="P4661" s="2">
        <f>Ventas[[#This Row],[Cantidad]]*Ventas[[#This Row],[Precio unitario]]</f>
        <v>135.999999</v>
      </c>
    </row>
    <row r="4662" spans="2:16" x14ac:dyDescent="0.3">
      <c r="B4662" s="1">
        <v>42494</v>
      </c>
      <c r="C4662">
        <v>2016</v>
      </c>
      <c r="D4662" t="s">
        <v>53</v>
      </c>
      <c r="E4662">
        <v>31</v>
      </c>
      <c r="F4662" t="s">
        <v>89</v>
      </c>
      <c r="G4662" t="s">
        <v>34</v>
      </c>
      <c r="H4662" t="s">
        <v>1</v>
      </c>
      <c r="I4662" s="16">
        <f>VLOOKUP(Ventas[[#This Row],[Estado]], Población[#All], 2, 0)</f>
        <v>39240000</v>
      </c>
      <c r="J4662" t="s">
        <v>61</v>
      </c>
      <c r="K4662" t="s">
        <v>78</v>
      </c>
      <c r="L4662">
        <v>1</v>
      </c>
      <c r="M4662" s="2">
        <v>126</v>
      </c>
      <c r="N4662" s="2">
        <v>145</v>
      </c>
      <c r="O4662" s="2">
        <f>Ventas[[#This Row],[Cantidad]]*Ventas[[#This Row],[Costo unitario]]</f>
        <v>126</v>
      </c>
      <c r="P4662" s="2">
        <f>Ventas[[#This Row],[Cantidad]]*Ventas[[#This Row],[Precio unitario]]</f>
        <v>145</v>
      </c>
    </row>
    <row r="4663" spans="2:16" x14ac:dyDescent="0.3">
      <c r="B4663" s="1">
        <v>42494</v>
      </c>
      <c r="C4663">
        <v>2016</v>
      </c>
      <c r="D4663" t="s">
        <v>53</v>
      </c>
      <c r="E4663">
        <v>31</v>
      </c>
      <c r="F4663" t="s">
        <v>89</v>
      </c>
      <c r="G4663" t="s">
        <v>34</v>
      </c>
      <c r="H4663" t="s">
        <v>1</v>
      </c>
      <c r="I4663" s="16">
        <f>VLOOKUP(Ventas[[#This Row],[Estado]], Población[#All], 2, 0)</f>
        <v>39240000</v>
      </c>
      <c r="J4663" t="s">
        <v>61</v>
      </c>
      <c r="K4663" t="s">
        <v>78</v>
      </c>
      <c r="L4663">
        <v>3</v>
      </c>
      <c r="M4663" s="2">
        <v>6.67</v>
      </c>
      <c r="N4663" s="2">
        <v>7.6666670000000003</v>
      </c>
      <c r="O4663" s="2">
        <f>Ventas[[#This Row],[Cantidad]]*Ventas[[#This Row],[Costo unitario]]</f>
        <v>20.009999999999998</v>
      </c>
      <c r="P4663" s="2">
        <f>Ventas[[#This Row],[Cantidad]]*Ventas[[#This Row],[Precio unitario]]</f>
        <v>23.000001000000001</v>
      </c>
    </row>
    <row r="4664" spans="2:16" x14ac:dyDescent="0.3">
      <c r="B4664" s="1">
        <v>42499</v>
      </c>
      <c r="C4664">
        <v>2016</v>
      </c>
      <c r="D4664" t="s">
        <v>53</v>
      </c>
      <c r="E4664">
        <v>31</v>
      </c>
      <c r="F4664" t="s">
        <v>89</v>
      </c>
      <c r="G4664" t="s">
        <v>34</v>
      </c>
      <c r="H4664" t="s">
        <v>1</v>
      </c>
      <c r="I4664" s="16">
        <f>VLOOKUP(Ventas[[#This Row],[Estado]], Población[#All], 2, 0)</f>
        <v>39240000</v>
      </c>
      <c r="J4664" t="s">
        <v>61</v>
      </c>
      <c r="K4664" t="s">
        <v>78</v>
      </c>
      <c r="L4664">
        <v>1</v>
      </c>
      <c r="M4664" s="2">
        <v>225</v>
      </c>
      <c r="N4664" s="2">
        <v>287</v>
      </c>
      <c r="O4664" s="2">
        <f>Ventas[[#This Row],[Cantidad]]*Ventas[[#This Row],[Costo unitario]]</f>
        <v>225</v>
      </c>
      <c r="P4664" s="2">
        <f>Ventas[[#This Row],[Cantidad]]*Ventas[[#This Row],[Precio unitario]]</f>
        <v>287</v>
      </c>
    </row>
    <row r="4665" spans="2:16" x14ac:dyDescent="0.3">
      <c r="B4665" s="1">
        <v>42499</v>
      </c>
      <c r="C4665">
        <v>2016</v>
      </c>
      <c r="D4665" t="s">
        <v>53</v>
      </c>
      <c r="E4665">
        <v>31</v>
      </c>
      <c r="F4665" t="s">
        <v>89</v>
      </c>
      <c r="G4665" t="s">
        <v>34</v>
      </c>
      <c r="H4665" t="s">
        <v>1</v>
      </c>
      <c r="I4665" s="16">
        <f>VLOOKUP(Ventas[[#This Row],[Estado]], Población[#All], 2, 0)</f>
        <v>39240000</v>
      </c>
      <c r="J4665" t="s">
        <v>61</v>
      </c>
      <c r="K4665" t="s">
        <v>78</v>
      </c>
      <c r="L4665">
        <v>1</v>
      </c>
      <c r="M4665" s="2">
        <v>75</v>
      </c>
      <c r="N4665" s="2">
        <v>97</v>
      </c>
      <c r="O4665" s="2">
        <f>Ventas[[#This Row],[Cantidad]]*Ventas[[#This Row],[Costo unitario]]</f>
        <v>75</v>
      </c>
      <c r="P4665" s="2">
        <f>Ventas[[#This Row],[Cantidad]]*Ventas[[#This Row],[Precio unitario]]</f>
        <v>97</v>
      </c>
    </row>
    <row r="4666" spans="2:16" x14ac:dyDescent="0.3">
      <c r="B4666" s="1">
        <v>42530</v>
      </c>
      <c r="C4666">
        <v>2016</v>
      </c>
      <c r="D4666" t="s">
        <v>54</v>
      </c>
      <c r="E4666">
        <v>31</v>
      </c>
      <c r="F4666" t="s">
        <v>89</v>
      </c>
      <c r="G4666" t="s">
        <v>34</v>
      </c>
      <c r="H4666" t="s">
        <v>1</v>
      </c>
      <c r="I4666" s="16">
        <f>VLOOKUP(Ventas[[#This Row],[Estado]], Población[#All], 2, 0)</f>
        <v>39240000</v>
      </c>
      <c r="J4666" t="s">
        <v>61</v>
      </c>
      <c r="K4666" t="s">
        <v>78</v>
      </c>
      <c r="L4666">
        <v>3</v>
      </c>
      <c r="M4666" s="2">
        <v>41.67</v>
      </c>
      <c r="N4666" s="2">
        <v>52.333333000000003</v>
      </c>
      <c r="O4666" s="2">
        <f>Ventas[[#This Row],[Cantidad]]*Ventas[[#This Row],[Costo unitario]]</f>
        <v>125.01</v>
      </c>
      <c r="P4666" s="2">
        <f>Ventas[[#This Row],[Cantidad]]*Ventas[[#This Row],[Precio unitario]]</f>
        <v>156.999999</v>
      </c>
    </row>
    <row r="4667" spans="2:16" x14ac:dyDescent="0.3">
      <c r="B4667" s="1">
        <v>42530</v>
      </c>
      <c r="C4667">
        <v>2016</v>
      </c>
      <c r="D4667" t="s">
        <v>54</v>
      </c>
      <c r="E4667">
        <v>31</v>
      </c>
      <c r="F4667" t="s">
        <v>89</v>
      </c>
      <c r="G4667" t="s">
        <v>34</v>
      </c>
      <c r="H4667" t="s">
        <v>1</v>
      </c>
      <c r="I4667" s="16">
        <f>VLOOKUP(Ventas[[#This Row],[Estado]], Población[#All], 2, 0)</f>
        <v>39240000</v>
      </c>
      <c r="J4667" t="s">
        <v>61</v>
      </c>
      <c r="K4667" t="s">
        <v>78</v>
      </c>
      <c r="L4667">
        <v>2</v>
      </c>
      <c r="M4667" s="2">
        <v>117</v>
      </c>
      <c r="N4667" s="2">
        <v>142.5</v>
      </c>
      <c r="O4667" s="2">
        <f>Ventas[[#This Row],[Cantidad]]*Ventas[[#This Row],[Costo unitario]]</f>
        <v>234</v>
      </c>
      <c r="P4667" s="2">
        <f>Ventas[[#This Row],[Cantidad]]*Ventas[[#This Row],[Precio unitario]]</f>
        <v>285</v>
      </c>
    </row>
    <row r="4668" spans="2:16" x14ac:dyDescent="0.3">
      <c r="B4668" s="1">
        <v>42531</v>
      </c>
      <c r="C4668">
        <v>2016</v>
      </c>
      <c r="D4668" t="s">
        <v>54</v>
      </c>
      <c r="E4668">
        <v>31</v>
      </c>
      <c r="F4668" t="s">
        <v>89</v>
      </c>
      <c r="G4668" t="s">
        <v>34</v>
      </c>
      <c r="H4668" t="s">
        <v>1</v>
      </c>
      <c r="I4668" s="16">
        <f>VLOOKUP(Ventas[[#This Row],[Estado]], Población[#All], 2, 0)</f>
        <v>39240000</v>
      </c>
      <c r="J4668" t="s">
        <v>61</v>
      </c>
      <c r="K4668" t="s">
        <v>78</v>
      </c>
      <c r="L4668">
        <v>2</v>
      </c>
      <c r="M4668" s="2">
        <v>150</v>
      </c>
      <c r="N4668" s="2">
        <v>193.5</v>
      </c>
      <c r="O4668" s="2">
        <f>Ventas[[#This Row],[Cantidad]]*Ventas[[#This Row],[Costo unitario]]</f>
        <v>300</v>
      </c>
      <c r="P4668" s="2">
        <f>Ventas[[#This Row],[Cantidad]]*Ventas[[#This Row],[Precio unitario]]</f>
        <v>387</v>
      </c>
    </row>
    <row r="4669" spans="2:16" x14ac:dyDescent="0.3">
      <c r="B4669" s="1">
        <v>42531</v>
      </c>
      <c r="C4669">
        <v>2016</v>
      </c>
      <c r="D4669" t="s">
        <v>54</v>
      </c>
      <c r="E4669">
        <v>31</v>
      </c>
      <c r="F4669" t="s">
        <v>89</v>
      </c>
      <c r="G4669" t="s">
        <v>34</v>
      </c>
      <c r="H4669" t="s">
        <v>1</v>
      </c>
      <c r="I4669" s="16">
        <f>VLOOKUP(Ventas[[#This Row],[Estado]], Población[#All], 2, 0)</f>
        <v>39240000</v>
      </c>
      <c r="J4669" t="s">
        <v>61</v>
      </c>
      <c r="K4669" t="s">
        <v>78</v>
      </c>
      <c r="L4669">
        <v>1</v>
      </c>
      <c r="M4669" s="2">
        <v>120</v>
      </c>
      <c r="N4669" s="2">
        <v>148</v>
      </c>
      <c r="O4669" s="2">
        <f>Ventas[[#This Row],[Cantidad]]*Ventas[[#This Row],[Costo unitario]]</f>
        <v>120</v>
      </c>
      <c r="P4669" s="2">
        <f>Ventas[[#This Row],[Cantidad]]*Ventas[[#This Row],[Precio unitario]]</f>
        <v>148</v>
      </c>
    </row>
    <row r="4670" spans="2:16" hidden="1" x14ac:dyDescent="0.3">
      <c r="B4670" s="1">
        <v>42237</v>
      </c>
      <c r="C4670">
        <v>2015</v>
      </c>
      <c r="D4670" t="s">
        <v>56</v>
      </c>
      <c r="E4670">
        <v>31</v>
      </c>
      <c r="F4670" t="s">
        <v>89</v>
      </c>
      <c r="G4670" t="s">
        <v>34</v>
      </c>
      <c r="H4670" t="s">
        <v>1</v>
      </c>
      <c r="I4670" s="16">
        <f>VLOOKUP(Ventas[[#This Row],[Estado]], Población[#All], 2, 0)</f>
        <v>39240000</v>
      </c>
      <c r="J4670" t="s">
        <v>61</v>
      </c>
      <c r="K4670" t="s">
        <v>78</v>
      </c>
      <c r="L4670">
        <v>3</v>
      </c>
      <c r="M4670" s="2">
        <v>57</v>
      </c>
      <c r="N4670" s="2">
        <v>57.333333000000003</v>
      </c>
      <c r="O4670" s="2">
        <f>Ventas[[#This Row],[Cantidad]]*Ventas[[#This Row],[Costo unitario]]</f>
        <v>171</v>
      </c>
      <c r="P4670" s="2">
        <f>Ventas[[#This Row],[Cantidad]]*Ventas[[#This Row],[Precio unitario]]</f>
        <v>171.999999</v>
      </c>
    </row>
    <row r="4671" spans="2:16" hidden="1" x14ac:dyDescent="0.3">
      <c r="B4671" s="1">
        <v>42237</v>
      </c>
      <c r="C4671">
        <v>2015</v>
      </c>
      <c r="D4671" t="s">
        <v>56</v>
      </c>
      <c r="E4671">
        <v>31</v>
      </c>
      <c r="F4671" t="s">
        <v>89</v>
      </c>
      <c r="G4671" t="s">
        <v>34</v>
      </c>
      <c r="H4671" t="s">
        <v>1</v>
      </c>
      <c r="I4671" s="16">
        <f>VLOOKUP(Ventas[[#This Row],[Estado]], Población[#All], 2, 0)</f>
        <v>39240000</v>
      </c>
      <c r="J4671" t="s">
        <v>61</v>
      </c>
      <c r="K4671" t="s">
        <v>78</v>
      </c>
      <c r="L4671">
        <v>3</v>
      </c>
      <c r="M4671" s="2">
        <v>16.670000000000002</v>
      </c>
      <c r="N4671" s="2">
        <v>19.333333</v>
      </c>
      <c r="O4671" s="2">
        <f>Ventas[[#This Row],[Cantidad]]*Ventas[[#This Row],[Costo unitario]]</f>
        <v>50.010000000000005</v>
      </c>
      <c r="P4671" s="2">
        <f>Ventas[[#This Row],[Cantidad]]*Ventas[[#This Row],[Precio unitario]]</f>
        <v>57.999999000000003</v>
      </c>
    </row>
    <row r="4672" spans="2:16" hidden="1" x14ac:dyDescent="0.3">
      <c r="B4672" s="1">
        <v>42277</v>
      </c>
      <c r="C4672">
        <v>2015</v>
      </c>
      <c r="D4672" t="s">
        <v>57</v>
      </c>
      <c r="E4672">
        <v>31</v>
      </c>
      <c r="F4672" t="s">
        <v>89</v>
      </c>
      <c r="G4672" t="s">
        <v>34</v>
      </c>
      <c r="H4672" t="s">
        <v>1</v>
      </c>
      <c r="I4672" s="16">
        <f>VLOOKUP(Ventas[[#This Row],[Estado]], Población[#All], 2, 0)</f>
        <v>39240000</v>
      </c>
      <c r="J4672" t="s">
        <v>61</v>
      </c>
      <c r="K4672" t="s">
        <v>78</v>
      </c>
      <c r="L4672">
        <v>1</v>
      </c>
      <c r="M4672" s="2">
        <v>80</v>
      </c>
      <c r="N4672" s="2">
        <v>95</v>
      </c>
      <c r="O4672" s="2">
        <f>Ventas[[#This Row],[Cantidad]]*Ventas[[#This Row],[Costo unitario]]</f>
        <v>80</v>
      </c>
      <c r="P4672" s="2">
        <f>Ventas[[#This Row],[Cantidad]]*Ventas[[#This Row],[Precio unitario]]</f>
        <v>95</v>
      </c>
    </row>
    <row r="4673" spans="2:16" hidden="1" x14ac:dyDescent="0.3">
      <c r="B4673" s="1">
        <v>42283</v>
      </c>
      <c r="C4673">
        <v>2015</v>
      </c>
      <c r="D4673" t="s">
        <v>58</v>
      </c>
      <c r="E4673">
        <v>31</v>
      </c>
      <c r="F4673" t="s">
        <v>89</v>
      </c>
      <c r="G4673" t="s">
        <v>34</v>
      </c>
      <c r="H4673" t="s">
        <v>1</v>
      </c>
      <c r="I4673" s="16">
        <f>VLOOKUP(Ventas[[#This Row],[Estado]], Población[#All], 2, 0)</f>
        <v>39240000</v>
      </c>
      <c r="J4673" t="s">
        <v>61</v>
      </c>
      <c r="K4673" t="s">
        <v>78</v>
      </c>
      <c r="L4673">
        <v>1</v>
      </c>
      <c r="M4673" s="2">
        <v>130</v>
      </c>
      <c r="N4673" s="2">
        <v>158</v>
      </c>
      <c r="O4673" s="2">
        <f>Ventas[[#This Row],[Cantidad]]*Ventas[[#This Row],[Costo unitario]]</f>
        <v>130</v>
      </c>
      <c r="P4673" s="2">
        <f>Ventas[[#This Row],[Cantidad]]*Ventas[[#This Row],[Precio unitario]]</f>
        <v>158</v>
      </c>
    </row>
    <row r="4674" spans="2:16" hidden="1" x14ac:dyDescent="0.3">
      <c r="B4674" s="1">
        <v>42284</v>
      </c>
      <c r="C4674">
        <v>2015</v>
      </c>
      <c r="D4674" t="s">
        <v>58</v>
      </c>
      <c r="E4674">
        <v>31</v>
      </c>
      <c r="F4674" t="s">
        <v>89</v>
      </c>
      <c r="G4674" t="s">
        <v>34</v>
      </c>
      <c r="H4674" t="s">
        <v>1</v>
      </c>
      <c r="I4674" s="16">
        <f>VLOOKUP(Ventas[[#This Row],[Estado]], Población[#All], 2, 0)</f>
        <v>39240000</v>
      </c>
      <c r="J4674" t="s">
        <v>61</v>
      </c>
      <c r="K4674" t="s">
        <v>78</v>
      </c>
      <c r="L4674">
        <v>2</v>
      </c>
      <c r="M4674" s="2">
        <v>32.5</v>
      </c>
      <c r="N4674" s="2">
        <v>40</v>
      </c>
      <c r="O4674" s="2">
        <f>Ventas[[#This Row],[Cantidad]]*Ventas[[#This Row],[Costo unitario]]</f>
        <v>65</v>
      </c>
      <c r="P4674" s="2">
        <f>Ventas[[#This Row],[Cantidad]]*Ventas[[#This Row],[Precio unitario]]</f>
        <v>80</v>
      </c>
    </row>
    <row r="4675" spans="2:16" hidden="1" x14ac:dyDescent="0.3">
      <c r="B4675" s="1">
        <v>42321</v>
      </c>
      <c r="C4675">
        <v>2015</v>
      </c>
      <c r="D4675" t="s">
        <v>59</v>
      </c>
      <c r="E4675">
        <v>31</v>
      </c>
      <c r="F4675" t="s">
        <v>89</v>
      </c>
      <c r="G4675" t="s">
        <v>34</v>
      </c>
      <c r="H4675" t="s">
        <v>1</v>
      </c>
      <c r="I4675" s="16">
        <f>VLOOKUP(Ventas[[#This Row],[Estado]], Población[#All], 2, 0)</f>
        <v>39240000</v>
      </c>
      <c r="J4675" t="s">
        <v>61</v>
      </c>
      <c r="K4675" t="s">
        <v>78</v>
      </c>
      <c r="L4675">
        <v>2</v>
      </c>
      <c r="M4675" s="2">
        <v>32.5</v>
      </c>
      <c r="N4675" s="2">
        <v>31.5</v>
      </c>
      <c r="O4675" s="2">
        <f>Ventas[[#This Row],[Cantidad]]*Ventas[[#This Row],[Costo unitario]]</f>
        <v>65</v>
      </c>
      <c r="P4675" s="2">
        <f>Ventas[[#This Row],[Cantidad]]*Ventas[[#This Row],[Precio unitario]]</f>
        <v>63</v>
      </c>
    </row>
    <row r="4676" spans="2:16" hidden="1" x14ac:dyDescent="0.3">
      <c r="B4676" s="1">
        <v>42340</v>
      </c>
      <c r="C4676">
        <v>2015</v>
      </c>
      <c r="D4676" t="s">
        <v>60</v>
      </c>
      <c r="E4676">
        <v>31</v>
      </c>
      <c r="F4676" t="s">
        <v>89</v>
      </c>
      <c r="G4676" t="s">
        <v>34</v>
      </c>
      <c r="H4676" t="s">
        <v>1</v>
      </c>
      <c r="I4676" s="16">
        <f>VLOOKUP(Ventas[[#This Row],[Estado]], Población[#All], 2, 0)</f>
        <v>39240000</v>
      </c>
      <c r="J4676" t="s">
        <v>61</v>
      </c>
      <c r="K4676" t="s">
        <v>78</v>
      </c>
      <c r="L4676">
        <v>2</v>
      </c>
      <c r="M4676" s="2">
        <v>125</v>
      </c>
      <c r="N4676" s="2">
        <v>139.5</v>
      </c>
      <c r="O4676" s="2">
        <f>Ventas[[#This Row],[Cantidad]]*Ventas[[#This Row],[Costo unitario]]</f>
        <v>250</v>
      </c>
      <c r="P4676" s="2">
        <f>Ventas[[#This Row],[Cantidad]]*Ventas[[#This Row],[Precio unitario]]</f>
        <v>279</v>
      </c>
    </row>
    <row r="4677" spans="2:16" hidden="1" x14ac:dyDescent="0.3">
      <c r="B4677" s="1">
        <v>42341</v>
      </c>
      <c r="C4677">
        <v>2015</v>
      </c>
      <c r="D4677" t="s">
        <v>60</v>
      </c>
      <c r="E4677">
        <v>31</v>
      </c>
      <c r="F4677" t="s">
        <v>89</v>
      </c>
      <c r="G4677" t="s">
        <v>34</v>
      </c>
      <c r="H4677" t="s">
        <v>1</v>
      </c>
      <c r="I4677" s="16">
        <f>VLOOKUP(Ventas[[#This Row],[Estado]], Población[#All], 2, 0)</f>
        <v>39240000</v>
      </c>
      <c r="J4677" t="s">
        <v>61</v>
      </c>
      <c r="K4677" t="s">
        <v>78</v>
      </c>
      <c r="L4677">
        <v>3</v>
      </c>
      <c r="M4677" s="2">
        <v>72</v>
      </c>
      <c r="N4677" s="2">
        <v>78</v>
      </c>
      <c r="O4677" s="2">
        <f>Ventas[[#This Row],[Cantidad]]*Ventas[[#This Row],[Costo unitario]]</f>
        <v>216</v>
      </c>
      <c r="P4677" s="2">
        <f>Ventas[[#This Row],[Cantidad]]*Ventas[[#This Row],[Precio unitario]]</f>
        <v>234</v>
      </c>
    </row>
    <row r="4678" spans="2:16" hidden="1" x14ac:dyDescent="0.3">
      <c r="B4678" s="1">
        <v>42341</v>
      </c>
      <c r="C4678">
        <v>2015</v>
      </c>
      <c r="D4678" t="s">
        <v>60</v>
      </c>
      <c r="E4678">
        <v>31</v>
      </c>
      <c r="F4678" t="s">
        <v>89</v>
      </c>
      <c r="G4678" t="s">
        <v>34</v>
      </c>
      <c r="H4678" t="s">
        <v>1</v>
      </c>
      <c r="I4678" s="16">
        <f>VLOOKUP(Ventas[[#This Row],[Estado]], Población[#All], 2, 0)</f>
        <v>39240000</v>
      </c>
      <c r="J4678" t="s">
        <v>61</v>
      </c>
      <c r="K4678" t="s">
        <v>78</v>
      </c>
      <c r="L4678">
        <v>3</v>
      </c>
      <c r="M4678" s="2">
        <v>16.670000000000002</v>
      </c>
      <c r="N4678" s="2">
        <v>19</v>
      </c>
      <c r="O4678" s="2">
        <f>Ventas[[#This Row],[Cantidad]]*Ventas[[#This Row],[Costo unitario]]</f>
        <v>50.010000000000005</v>
      </c>
      <c r="P4678" s="2">
        <f>Ventas[[#This Row],[Cantidad]]*Ventas[[#This Row],[Precio unitario]]</f>
        <v>57</v>
      </c>
    </row>
    <row r="4679" spans="2:16" hidden="1" x14ac:dyDescent="0.3">
      <c r="B4679" s="1">
        <v>42349</v>
      </c>
      <c r="C4679">
        <v>2015</v>
      </c>
      <c r="D4679" t="s">
        <v>60</v>
      </c>
      <c r="E4679">
        <v>31</v>
      </c>
      <c r="F4679" t="s">
        <v>89</v>
      </c>
      <c r="G4679" t="s">
        <v>34</v>
      </c>
      <c r="H4679" t="s">
        <v>1</v>
      </c>
      <c r="I4679" s="16">
        <f>VLOOKUP(Ventas[[#This Row],[Estado]], Población[#All], 2, 0)</f>
        <v>39240000</v>
      </c>
      <c r="J4679" t="s">
        <v>61</v>
      </c>
      <c r="K4679" t="s">
        <v>78</v>
      </c>
      <c r="L4679">
        <v>1</v>
      </c>
      <c r="M4679" s="2">
        <v>36</v>
      </c>
      <c r="N4679" s="2">
        <v>36</v>
      </c>
      <c r="O4679" s="2">
        <f>Ventas[[#This Row],[Cantidad]]*Ventas[[#This Row],[Costo unitario]]</f>
        <v>36</v>
      </c>
      <c r="P4679" s="2">
        <f>Ventas[[#This Row],[Cantidad]]*Ventas[[#This Row],[Precio unitario]]</f>
        <v>36</v>
      </c>
    </row>
    <row r="4680" spans="2:16" hidden="1" x14ac:dyDescent="0.3">
      <c r="B4680" s="1">
        <v>42349</v>
      </c>
      <c r="C4680">
        <v>2015</v>
      </c>
      <c r="D4680" t="s">
        <v>60</v>
      </c>
      <c r="E4680">
        <v>31</v>
      </c>
      <c r="F4680" t="s">
        <v>89</v>
      </c>
      <c r="G4680" t="s">
        <v>34</v>
      </c>
      <c r="H4680" t="s">
        <v>1</v>
      </c>
      <c r="I4680" s="16">
        <f>VLOOKUP(Ventas[[#This Row],[Estado]], Población[#All], 2, 0)</f>
        <v>39240000</v>
      </c>
      <c r="J4680" t="s">
        <v>61</v>
      </c>
      <c r="K4680" t="s">
        <v>78</v>
      </c>
      <c r="L4680">
        <v>2</v>
      </c>
      <c r="M4680" s="2">
        <v>20</v>
      </c>
      <c r="N4680" s="2">
        <v>22</v>
      </c>
      <c r="O4680" s="2">
        <f>Ventas[[#This Row],[Cantidad]]*Ventas[[#This Row],[Costo unitario]]</f>
        <v>40</v>
      </c>
      <c r="P4680" s="2">
        <f>Ventas[[#This Row],[Cantidad]]*Ventas[[#This Row],[Precio unitario]]</f>
        <v>44</v>
      </c>
    </row>
    <row r="4681" spans="2:16" x14ac:dyDescent="0.3">
      <c r="B4681" s="1">
        <v>42384</v>
      </c>
      <c r="C4681">
        <v>2016</v>
      </c>
      <c r="D4681" t="s">
        <v>49</v>
      </c>
      <c r="E4681">
        <v>31</v>
      </c>
      <c r="F4681" t="s">
        <v>89</v>
      </c>
      <c r="G4681" t="s">
        <v>34</v>
      </c>
      <c r="H4681" t="s">
        <v>1</v>
      </c>
      <c r="I4681" s="16">
        <f>VLOOKUP(Ventas[[#This Row],[Estado]], Población[#All], 2, 0)</f>
        <v>39240000</v>
      </c>
      <c r="J4681" t="s">
        <v>62</v>
      </c>
      <c r="K4681" t="s">
        <v>73</v>
      </c>
      <c r="L4681">
        <v>3</v>
      </c>
      <c r="M4681" s="2">
        <v>57</v>
      </c>
      <c r="N4681" s="2">
        <v>70.666667000000004</v>
      </c>
      <c r="O4681" s="2">
        <f>Ventas[[#This Row],[Cantidad]]*Ventas[[#This Row],[Costo unitario]]</f>
        <v>171</v>
      </c>
      <c r="P4681" s="2">
        <f>Ventas[[#This Row],[Cantidad]]*Ventas[[#This Row],[Precio unitario]]</f>
        <v>212.000001</v>
      </c>
    </row>
    <row r="4682" spans="2:16" x14ac:dyDescent="0.3">
      <c r="B4682" s="1">
        <v>42393</v>
      </c>
      <c r="C4682">
        <v>2016</v>
      </c>
      <c r="D4682" t="s">
        <v>49</v>
      </c>
      <c r="E4682">
        <v>31</v>
      </c>
      <c r="F4682" t="s">
        <v>89</v>
      </c>
      <c r="G4682" t="s">
        <v>34</v>
      </c>
      <c r="H4682" t="s">
        <v>1</v>
      </c>
      <c r="I4682" s="16">
        <f>VLOOKUP(Ventas[[#This Row],[Estado]], Población[#All], 2, 0)</f>
        <v>39240000</v>
      </c>
      <c r="J4682" t="s">
        <v>62</v>
      </c>
      <c r="K4682" t="s">
        <v>73</v>
      </c>
      <c r="L4682">
        <v>2</v>
      </c>
      <c r="M4682" s="2">
        <v>13.5</v>
      </c>
      <c r="N4682" s="2">
        <v>17</v>
      </c>
      <c r="O4682" s="2">
        <f>Ventas[[#This Row],[Cantidad]]*Ventas[[#This Row],[Costo unitario]]</f>
        <v>27</v>
      </c>
      <c r="P4682" s="2">
        <f>Ventas[[#This Row],[Cantidad]]*Ventas[[#This Row],[Precio unitario]]</f>
        <v>34</v>
      </c>
    </row>
    <row r="4683" spans="2:16" x14ac:dyDescent="0.3">
      <c r="B4683" s="1">
        <v>42451</v>
      </c>
      <c r="C4683">
        <v>2016</v>
      </c>
      <c r="D4683" t="s">
        <v>51</v>
      </c>
      <c r="E4683">
        <v>31</v>
      </c>
      <c r="F4683" t="s">
        <v>89</v>
      </c>
      <c r="G4683" t="s">
        <v>34</v>
      </c>
      <c r="H4683" t="s">
        <v>1</v>
      </c>
      <c r="I4683" s="16">
        <f>VLOOKUP(Ventas[[#This Row],[Estado]], Población[#All], 2, 0)</f>
        <v>39240000</v>
      </c>
      <c r="J4683" t="s">
        <v>62</v>
      </c>
      <c r="K4683" t="s">
        <v>73</v>
      </c>
      <c r="L4683">
        <v>2</v>
      </c>
      <c r="M4683" s="2">
        <v>72</v>
      </c>
      <c r="N4683" s="2">
        <v>102</v>
      </c>
      <c r="O4683" s="2">
        <f>Ventas[[#This Row],[Cantidad]]*Ventas[[#This Row],[Costo unitario]]</f>
        <v>144</v>
      </c>
      <c r="P4683" s="2">
        <f>Ventas[[#This Row],[Cantidad]]*Ventas[[#This Row],[Precio unitario]]</f>
        <v>204</v>
      </c>
    </row>
    <row r="4684" spans="2:16" x14ac:dyDescent="0.3">
      <c r="B4684" s="1">
        <v>42509</v>
      </c>
      <c r="C4684">
        <v>2016</v>
      </c>
      <c r="D4684" t="s">
        <v>53</v>
      </c>
      <c r="E4684">
        <v>31</v>
      </c>
      <c r="F4684" t="s">
        <v>89</v>
      </c>
      <c r="G4684" t="s">
        <v>34</v>
      </c>
      <c r="H4684" t="s">
        <v>1</v>
      </c>
      <c r="I4684" s="16">
        <f>VLOOKUP(Ventas[[#This Row],[Estado]], Población[#All], 2, 0)</f>
        <v>39240000</v>
      </c>
      <c r="J4684" t="s">
        <v>62</v>
      </c>
      <c r="K4684" t="s">
        <v>73</v>
      </c>
      <c r="L4684">
        <v>2</v>
      </c>
      <c r="M4684" s="2">
        <v>81</v>
      </c>
      <c r="N4684" s="2">
        <v>103.5</v>
      </c>
      <c r="O4684" s="2">
        <f>Ventas[[#This Row],[Cantidad]]*Ventas[[#This Row],[Costo unitario]]</f>
        <v>162</v>
      </c>
      <c r="P4684" s="2">
        <f>Ventas[[#This Row],[Cantidad]]*Ventas[[#This Row],[Precio unitario]]</f>
        <v>207</v>
      </c>
    </row>
    <row r="4685" spans="2:16" hidden="1" x14ac:dyDescent="0.3">
      <c r="B4685" s="1">
        <v>42262</v>
      </c>
      <c r="C4685">
        <v>2015</v>
      </c>
      <c r="D4685" t="s">
        <v>57</v>
      </c>
      <c r="E4685">
        <v>31</v>
      </c>
      <c r="F4685" t="s">
        <v>89</v>
      </c>
      <c r="G4685" t="s">
        <v>34</v>
      </c>
      <c r="H4685" t="s">
        <v>1</v>
      </c>
      <c r="I4685" s="16">
        <f>VLOOKUP(Ventas[[#This Row],[Estado]], Población[#All], 2, 0)</f>
        <v>39240000</v>
      </c>
      <c r="J4685" t="s">
        <v>62</v>
      </c>
      <c r="K4685" t="s">
        <v>73</v>
      </c>
      <c r="L4685">
        <v>3</v>
      </c>
      <c r="M4685" s="2">
        <v>30</v>
      </c>
      <c r="N4685" s="2">
        <v>33.333333000000003</v>
      </c>
      <c r="O4685" s="2">
        <f>Ventas[[#This Row],[Cantidad]]*Ventas[[#This Row],[Costo unitario]]</f>
        <v>90</v>
      </c>
      <c r="P4685" s="2">
        <f>Ventas[[#This Row],[Cantidad]]*Ventas[[#This Row],[Precio unitario]]</f>
        <v>99.999999000000003</v>
      </c>
    </row>
    <row r="4686" spans="2:16" hidden="1" x14ac:dyDescent="0.3">
      <c r="B4686" s="1">
        <v>42292</v>
      </c>
      <c r="C4686">
        <v>2015</v>
      </c>
      <c r="D4686" t="s">
        <v>58</v>
      </c>
      <c r="E4686">
        <v>31</v>
      </c>
      <c r="F4686" t="s">
        <v>89</v>
      </c>
      <c r="G4686" t="s">
        <v>34</v>
      </c>
      <c r="H4686" t="s">
        <v>1</v>
      </c>
      <c r="I4686" s="16">
        <f>VLOOKUP(Ventas[[#This Row],[Estado]], Población[#All], 2, 0)</f>
        <v>39240000</v>
      </c>
      <c r="J4686" t="s">
        <v>62</v>
      </c>
      <c r="K4686" t="s">
        <v>73</v>
      </c>
      <c r="L4686">
        <v>2</v>
      </c>
      <c r="M4686" s="2">
        <v>135</v>
      </c>
      <c r="N4686" s="2">
        <v>158.5</v>
      </c>
      <c r="O4686" s="2">
        <f>Ventas[[#This Row],[Cantidad]]*Ventas[[#This Row],[Costo unitario]]</f>
        <v>270</v>
      </c>
      <c r="P4686" s="2">
        <f>Ventas[[#This Row],[Cantidad]]*Ventas[[#This Row],[Precio unitario]]</f>
        <v>317</v>
      </c>
    </row>
    <row r="4687" spans="2:16" hidden="1" x14ac:dyDescent="0.3">
      <c r="B4687" s="1">
        <v>42321</v>
      </c>
      <c r="C4687">
        <v>2015</v>
      </c>
      <c r="D4687" t="s">
        <v>59</v>
      </c>
      <c r="E4687">
        <v>31</v>
      </c>
      <c r="F4687" t="s">
        <v>89</v>
      </c>
      <c r="G4687" t="s">
        <v>34</v>
      </c>
      <c r="H4687" t="s">
        <v>1</v>
      </c>
      <c r="I4687" s="16">
        <f>VLOOKUP(Ventas[[#This Row],[Estado]], Población[#All], 2, 0)</f>
        <v>39240000</v>
      </c>
      <c r="J4687" t="s">
        <v>62</v>
      </c>
      <c r="K4687" t="s">
        <v>73</v>
      </c>
      <c r="L4687">
        <v>3</v>
      </c>
      <c r="M4687" s="2">
        <v>21</v>
      </c>
      <c r="N4687" s="2">
        <v>24</v>
      </c>
      <c r="O4687" s="2">
        <f>Ventas[[#This Row],[Cantidad]]*Ventas[[#This Row],[Costo unitario]]</f>
        <v>63</v>
      </c>
      <c r="P4687" s="2">
        <f>Ventas[[#This Row],[Cantidad]]*Ventas[[#This Row],[Precio unitario]]</f>
        <v>72</v>
      </c>
    </row>
    <row r="4688" spans="2:16" hidden="1" x14ac:dyDescent="0.3">
      <c r="B4688" s="1">
        <v>42357</v>
      </c>
      <c r="C4688">
        <v>2015</v>
      </c>
      <c r="D4688" t="s">
        <v>60</v>
      </c>
      <c r="E4688">
        <v>31</v>
      </c>
      <c r="F4688" t="s">
        <v>89</v>
      </c>
      <c r="G4688" t="s">
        <v>34</v>
      </c>
      <c r="H4688" t="s">
        <v>1</v>
      </c>
      <c r="I4688" s="16">
        <f>VLOOKUP(Ventas[[#This Row],[Estado]], Población[#All], 2, 0)</f>
        <v>39240000</v>
      </c>
      <c r="J4688" t="s">
        <v>62</v>
      </c>
      <c r="K4688" t="s">
        <v>73</v>
      </c>
      <c r="L4688">
        <v>2</v>
      </c>
      <c r="M4688" s="2">
        <v>4.5</v>
      </c>
      <c r="N4688" s="2">
        <v>5</v>
      </c>
      <c r="O4688" s="2">
        <f>Ventas[[#This Row],[Cantidad]]*Ventas[[#This Row],[Costo unitario]]</f>
        <v>9</v>
      </c>
      <c r="P4688" s="2">
        <f>Ventas[[#This Row],[Cantidad]]*Ventas[[#This Row],[Precio unitario]]</f>
        <v>10</v>
      </c>
    </row>
    <row r="4689" spans="2:16" hidden="1" x14ac:dyDescent="0.3">
      <c r="B4689" s="1">
        <v>42306</v>
      </c>
      <c r="C4689">
        <v>2015</v>
      </c>
      <c r="D4689" t="s">
        <v>58</v>
      </c>
      <c r="E4689">
        <v>28</v>
      </c>
      <c r="F4689" t="s">
        <v>89</v>
      </c>
      <c r="G4689" t="s">
        <v>34</v>
      </c>
      <c r="H4689" t="s">
        <v>2</v>
      </c>
      <c r="I4689" s="16">
        <f>VLOOKUP(Ventas[[#This Row],[Estado]], Población[#All], 2, 0)</f>
        <v>4246000</v>
      </c>
      <c r="J4689" t="s">
        <v>63</v>
      </c>
      <c r="K4689" t="s">
        <v>67</v>
      </c>
      <c r="L4689">
        <v>2</v>
      </c>
      <c r="M4689" s="2">
        <v>1160</v>
      </c>
      <c r="N4689" s="2">
        <v>1225.5</v>
      </c>
      <c r="O4689" s="2">
        <f>Ventas[[#This Row],[Cantidad]]*Ventas[[#This Row],[Costo unitario]]</f>
        <v>2320</v>
      </c>
      <c r="P4689" s="2">
        <f>Ventas[[#This Row],[Cantidad]]*Ventas[[#This Row],[Precio unitario]]</f>
        <v>2451</v>
      </c>
    </row>
    <row r="4690" spans="2:16" hidden="1" x14ac:dyDescent="0.3">
      <c r="B4690" s="1">
        <v>42306</v>
      </c>
      <c r="C4690">
        <v>2015</v>
      </c>
      <c r="D4690" t="s">
        <v>58</v>
      </c>
      <c r="E4690">
        <v>28</v>
      </c>
      <c r="F4690" t="s">
        <v>89</v>
      </c>
      <c r="G4690" t="s">
        <v>34</v>
      </c>
      <c r="H4690" t="s">
        <v>2</v>
      </c>
      <c r="I4690" s="16">
        <f>VLOOKUP(Ventas[[#This Row],[Estado]], Población[#All], 2, 0)</f>
        <v>4246000</v>
      </c>
      <c r="J4690" t="s">
        <v>61</v>
      </c>
      <c r="K4690" t="s">
        <v>66</v>
      </c>
      <c r="L4690">
        <v>3</v>
      </c>
      <c r="M4690" s="2">
        <v>186.67</v>
      </c>
      <c r="N4690" s="2">
        <v>216</v>
      </c>
      <c r="O4690" s="2">
        <f>Ventas[[#This Row],[Cantidad]]*Ventas[[#This Row],[Costo unitario]]</f>
        <v>560.01</v>
      </c>
      <c r="P4690" s="2">
        <f>Ventas[[#This Row],[Cantidad]]*Ventas[[#This Row],[Precio unitario]]</f>
        <v>648</v>
      </c>
    </row>
    <row r="4691" spans="2:16" hidden="1" x14ac:dyDescent="0.3">
      <c r="B4691" s="1">
        <v>42354</v>
      </c>
      <c r="C4691">
        <v>2015</v>
      </c>
      <c r="D4691" t="s">
        <v>60</v>
      </c>
      <c r="E4691">
        <v>28</v>
      </c>
      <c r="F4691" t="s">
        <v>89</v>
      </c>
      <c r="G4691" t="s">
        <v>34</v>
      </c>
      <c r="H4691" t="s">
        <v>2</v>
      </c>
      <c r="I4691" s="16">
        <f>VLOOKUP(Ventas[[#This Row],[Estado]], Población[#All], 2, 0)</f>
        <v>4246000</v>
      </c>
      <c r="J4691" t="s">
        <v>61</v>
      </c>
      <c r="K4691" t="s">
        <v>66</v>
      </c>
      <c r="L4691">
        <v>3</v>
      </c>
      <c r="M4691" s="2">
        <v>350</v>
      </c>
      <c r="N4691" s="2">
        <v>382.33333299999998</v>
      </c>
      <c r="O4691" s="2">
        <f>Ventas[[#This Row],[Cantidad]]*Ventas[[#This Row],[Costo unitario]]</f>
        <v>1050</v>
      </c>
      <c r="P4691" s="2">
        <f>Ventas[[#This Row],[Cantidad]]*Ventas[[#This Row],[Precio unitario]]</f>
        <v>1146.9999989999999</v>
      </c>
    </row>
    <row r="4692" spans="2:16" hidden="1" x14ac:dyDescent="0.3">
      <c r="B4692" s="1">
        <v>42366</v>
      </c>
      <c r="C4692">
        <v>2015</v>
      </c>
      <c r="D4692" t="s">
        <v>60</v>
      </c>
      <c r="E4692">
        <v>28</v>
      </c>
      <c r="F4692" t="s">
        <v>89</v>
      </c>
      <c r="G4692" t="s">
        <v>34</v>
      </c>
      <c r="H4692" t="s">
        <v>2</v>
      </c>
      <c r="I4692" s="16">
        <f>VLOOKUP(Ventas[[#This Row],[Estado]], Población[#All], 2, 0)</f>
        <v>4246000</v>
      </c>
      <c r="J4692" t="s">
        <v>63</v>
      </c>
      <c r="K4692" t="s">
        <v>77</v>
      </c>
      <c r="L4692">
        <v>1</v>
      </c>
      <c r="M4692" s="2">
        <v>540</v>
      </c>
      <c r="N4692" s="2">
        <v>542</v>
      </c>
      <c r="O4692" s="2">
        <f>Ventas[[#This Row],[Cantidad]]*Ventas[[#This Row],[Costo unitario]]</f>
        <v>540</v>
      </c>
      <c r="P4692" s="2">
        <f>Ventas[[#This Row],[Cantidad]]*Ventas[[#This Row],[Precio unitario]]</f>
        <v>542</v>
      </c>
    </row>
    <row r="4693" spans="2:16" x14ac:dyDescent="0.3">
      <c r="B4693" s="1">
        <v>42452</v>
      </c>
      <c r="C4693">
        <v>2016</v>
      </c>
      <c r="D4693" t="s">
        <v>51</v>
      </c>
      <c r="E4693">
        <v>32</v>
      </c>
      <c r="F4693" t="s">
        <v>90</v>
      </c>
      <c r="G4693" t="s">
        <v>34</v>
      </c>
      <c r="H4693" t="s">
        <v>1</v>
      </c>
      <c r="I4693" s="16">
        <f>VLOOKUP(Ventas[[#This Row],[Estado]], Población[#All], 2, 0)</f>
        <v>39240000</v>
      </c>
      <c r="J4693" t="s">
        <v>62</v>
      </c>
      <c r="K4693" t="s">
        <v>73</v>
      </c>
      <c r="L4693">
        <v>1</v>
      </c>
      <c r="M4693" s="2">
        <v>99</v>
      </c>
      <c r="N4693" s="2">
        <v>108</v>
      </c>
      <c r="O4693" s="2">
        <f>Ventas[[#This Row],[Cantidad]]*Ventas[[#This Row],[Costo unitario]]</f>
        <v>99</v>
      </c>
      <c r="P4693" s="2">
        <f>Ventas[[#This Row],[Cantidad]]*Ventas[[#This Row],[Precio unitario]]</f>
        <v>108</v>
      </c>
    </row>
    <row r="4694" spans="2:16" x14ac:dyDescent="0.3">
      <c r="B4694" s="1">
        <v>42485</v>
      </c>
      <c r="C4694">
        <v>2016</v>
      </c>
      <c r="D4694" t="s">
        <v>52</v>
      </c>
      <c r="E4694">
        <v>32</v>
      </c>
      <c r="F4694" t="s">
        <v>90</v>
      </c>
      <c r="G4694" t="s">
        <v>34</v>
      </c>
      <c r="H4694" t="s">
        <v>1</v>
      </c>
      <c r="I4694" s="16">
        <f>VLOOKUP(Ventas[[#This Row],[Estado]], Población[#All], 2, 0)</f>
        <v>39240000</v>
      </c>
      <c r="J4694" t="s">
        <v>62</v>
      </c>
      <c r="K4694" t="s">
        <v>73</v>
      </c>
      <c r="L4694">
        <v>1</v>
      </c>
      <c r="M4694" s="2">
        <v>117</v>
      </c>
      <c r="N4694" s="2">
        <v>120</v>
      </c>
      <c r="O4694" s="2">
        <f>Ventas[[#This Row],[Cantidad]]*Ventas[[#This Row],[Costo unitario]]</f>
        <v>117</v>
      </c>
      <c r="P4694" s="2">
        <f>Ventas[[#This Row],[Cantidad]]*Ventas[[#This Row],[Precio unitario]]</f>
        <v>120</v>
      </c>
    </row>
    <row r="4695" spans="2:16" hidden="1" x14ac:dyDescent="0.3">
      <c r="B4695" s="1">
        <v>42264</v>
      </c>
      <c r="C4695">
        <v>2015</v>
      </c>
      <c r="D4695" t="s">
        <v>57</v>
      </c>
      <c r="E4695">
        <v>32</v>
      </c>
      <c r="F4695" t="s">
        <v>90</v>
      </c>
      <c r="G4695" t="s">
        <v>34</v>
      </c>
      <c r="H4695" t="s">
        <v>1</v>
      </c>
      <c r="I4695" s="16">
        <f>VLOOKUP(Ventas[[#This Row],[Estado]], Población[#All], 2, 0)</f>
        <v>39240000</v>
      </c>
      <c r="J4695" t="s">
        <v>62</v>
      </c>
      <c r="K4695" t="s">
        <v>73</v>
      </c>
      <c r="L4695">
        <v>3</v>
      </c>
      <c r="M4695" s="2">
        <v>42</v>
      </c>
      <c r="N4695" s="2">
        <v>43.666666999999997</v>
      </c>
      <c r="O4695" s="2">
        <f>Ventas[[#This Row],[Cantidad]]*Ventas[[#This Row],[Costo unitario]]</f>
        <v>126</v>
      </c>
      <c r="P4695" s="2">
        <f>Ventas[[#This Row],[Cantidad]]*Ventas[[#This Row],[Precio unitario]]</f>
        <v>131.000001</v>
      </c>
    </row>
    <row r="4696" spans="2:16" hidden="1" x14ac:dyDescent="0.3">
      <c r="B4696" s="1">
        <v>42304</v>
      </c>
      <c r="C4696">
        <v>2015</v>
      </c>
      <c r="D4696" t="s">
        <v>58</v>
      </c>
      <c r="E4696">
        <v>32</v>
      </c>
      <c r="F4696" t="s">
        <v>90</v>
      </c>
      <c r="G4696" t="s">
        <v>34</v>
      </c>
      <c r="H4696" t="s">
        <v>1</v>
      </c>
      <c r="I4696" s="16">
        <f>VLOOKUP(Ventas[[#This Row],[Estado]], Población[#All], 2, 0)</f>
        <v>39240000</v>
      </c>
      <c r="J4696" t="s">
        <v>62</v>
      </c>
      <c r="K4696" t="s">
        <v>73</v>
      </c>
      <c r="L4696">
        <v>1</v>
      </c>
      <c r="M4696" s="2">
        <v>135</v>
      </c>
      <c r="N4696" s="2">
        <v>132</v>
      </c>
      <c r="O4696" s="2">
        <f>Ventas[[#This Row],[Cantidad]]*Ventas[[#This Row],[Costo unitario]]</f>
        <v>135</v>
      </c>
      <c r="P4696" s="2">
        <f>Ventas[[#This Row],[Cantidad]]*Ventas[[#This Row],[Precio unitario]]</f>
        <v>132</v>
      </c>
    </row>
    <row r="4697" spans="2:16" hidden="1" x14ac:dyDescent="0.3">
      <c r="B4697" s="1">
        <v>42324</v>
      </c>
      <c r="C4697">
        <v>2015</v>
      </c>
      <c r="D4697" t="s">
        <v>59</v>
      </c>
      <c r="E4697">
        <v>32</v>
      </c>
      <c r="F4697" t="s">
        <v>90</v>
      </c>
      <c r="G4697" t="s">
        <v>34</v>
      </c>
      <c r="H4697" t="s">
        <v>1</v>
      </c>
      <c r="I4697" s="16">
        <f>VLOOKUP(Ventas[[#This Row],[Estado]], Población[#All], 2, 0)</f>
        <v>39240000</v>
      </c>
      <c r="J4697" t="s">
        <v>62</v>
      </c>
      <c r="K4697" t="s">
        <v>73</v>
      </c>
      <c r="L4697">
        <v>2</v>
      </c>
      <c r="M4697" s="2">
        <v>112.5</v>
      </c>
      <c r="N4697" s="2">
        <v>106.5</v>
      </c>
      <c r="O4697" s="2">
        <f>Ventas[[#This Row],[Cantidad]]*Ventas[[#This Row],[Costo unitario]]</f>
        <v>225</v>
      </c>
      <c r="P4697" s="2">
        <f>Ventas[[#This Row],[Cantidad]]*Ventas[[#This Row],[Precio unitario]]</f>
        <v>213</v>
      </c>
    </row>
    <row r="4698" spans="2:16" hidden="1" x14ac:dyDescent="0.3">
      <c r="B4698" s="1">
        <v>42361</v>
      </c>
      <c r="C4698">
        <v>2015</v>
      </c>
      <c r="D4698" t="s">
        <v>60</v>
      </c>
      <c r="E4698">
        <v>32</v>
      </c>
      <c r="F4698" t="s">
        <v>90</v>
      </c>
      <c r="G4698" t="s">
        <v>34</v>
      </c>
      <c r="H4698" t="s">
        <v>1</v>
      </c>
      <c r="I4698" s="16">
        <f>VLOOKUP(Ventas[[#This Row],[Estado]], Población[#All], 2, 0)</f>
        <v>39240000</v>
      </c>
      <c r="J4698" t="s">
        <v>62</v>
      </c>
      <c r="K4698" t="s">
        <v>73</v>
      </c>
      <c r="L4698">
        <v>2</v>
      </c>
      <c r="M4698" s="2">
        <v>135</v>
      </c>
      <c r="N4698" s="2">
        <v>154</v>
      </c>
      <c r="O4698" s="2">
        <f>Ventas[[#This Row],[Cantidad]]*Ventas[[#This Row],[Costo unitario]]</f>
        <v>270</v>
      </c>
      <c r="P4698" s="2">
        <f>Ventas[[#This Row],[Cantidad]]*Ventas[[#This Row],[Precio unitario]]</f>
        <v>308</v>
      </c>
    </row>
    <row r="4699" spans="2:16" hidden="1" x14ac:dyDescent="0.3">
      <c r="B4699" s="1">
        <v>42361</v>
      </c>
      <c r="C4699">
        <v>2015</v>
      </c>
      <c r="D4699" t="s">
        <v>60</v>
      </c>
      <c r="E4699">
        <v>32</v>
      </c>
      <c r="F4699" t="s">
        <v>90</v>
      </c>
      <c r="G4699" t="s">
        <v>34</v>
      </c>
      <c r="H4699" t="s">
        <v>1</v>
      </c>
      <c r="I4699" s="16">
        <f>VLOOKUP(Ventas[[#This Row],[Estado]], Población[#All], 2, 0)</f>
        <v>39240000</v>
      </c>
      <c r="J4699" t="s">
        <v>62</v>
      </c>
      <c r="K4699" t="s">
        <v>73</v>
      </c>
      <c r="L4699">
        <v>3</v>
      </c>
      <c r="M4699" s="2">
        <v>84</v>
      </c>
      <c r="N4699" s="2">
        <v>89.666667000000004</v>
      </c>
      <c r="O4699" s="2">
        <f>Ventas[[#This Row],[Cantidad]]*Ventas[[#This Row],[Costo unitario]]</f>
        <v>252</v>
      </c>
      <c r="P4699" s="2">
        <f>Ventas[[#This Row],[Cantidad]]*Ventas[[#This Row],[Precio unitario]]</f>
        <v>269.000001</v>
      </c>
    </row>
    <row r="4700" spans="2:16" hidden="1" x14ac:dyDescent="0.3">
      <c r="B4700" s="1">
        <v>42364</v>
      </c>
      <c r="C4700">
        <v>2015</v>
      </c>
      <c r="D4700" t="s">
        <v>60</v>
      </c>
      <c r="E4700">
        <v>32</v>
      </c>
      <c r="F4700" t="s">
        <v>90</v>
      </c>
      <c r="G4700" t="s">
        <v>34</v>
      </c>
      <c r="H4700" t="s">
        <v>1</v>
      </c>
      <c r="I4700" s="16">
        <f>VLOOKUP(Ventas[[#This Row],[Estado]], Población[#All], 2, 0)</f>
        <v>39240000</v>
      </c>
      <c r="J4700" t="s">
        <v>62</v>
      </c>
      <c r="K4700" t="s">
        <v>73</v>
      </c>
      <c r="L4700">
        <v>1</v>
      </c>
      <c r="M4700" s="2">
        <v>153</v>
      </c>
      <c r="N4700" s="2">
        <v>149</v>
      </c>
      <c r="O4700" s="2">
        <f>Ventas[[#This Row],[Cantidad]]*Ventas[[#This Row],[Costo unitario]]</f>
        <v>153</v>
      </c>
      <c r="P4700" s="2">
        <f>Ventas[[#This Row],[Cantidad]]*Ventas[[#This Row],[Precio unitario]]</f>
        <v>149</v>
      </c>
    </row>
    <row r="4701" spans="2:16" x14ac:dyDescent="0.3">
      <c r="B4701" s="1">
        <v>42490</v>
      </c>
      <c r="C4701">
        <v>2016</v>
      </c>
      <c r="D4701" t="s">
        <v>52</v>
      </c>
      <c r="E4701">
        <v>32</v>
      </c>
      <c r="F4701" t="s">
        <v>89</v>
      </c>
      <c r="G4701" t="s">
        <v>34</v>
      </c>
      <c r="H4701" t="s">
        <v>0</v>
      </c>
      <c r="I4701" s="16">
        <f>VLOOKUP(Ventas[[#This Row],[Estado]], Población[#All], 2, 0)</f>
        <v>712816</v>
      </c>
      <c r="J4701" t="s">
        <v>61</v>
      </c>
      <c r="K4701" t="s">
        <v>69</v>
      </c>
      <c r="L4701">
        <v>2</v>
      </c>
      <c r="M4701" s="2">
        <v>660</v>
      </c>
      <c r="N4701" s="2">
        <v>910</v>
      </c>
      <c r="O4701" s="2">
        <f>Ventas[[#This Row],[Cantidad]]*Ventas[[#This Row],[Costo unitario]]</f>
        <v>1320</v>
      </c>
      <c r="P4701" s="2">
        <f>Ventas[[#This Row],[Cantidad]]*Ventas[[#This Row],[Precio unitario]]</f>
        <v>1820</v>
      </c>
    </row>
    <row r="4702" spans="2:16" hidden="1" x14ac:dyDescent="0.3">
      <c r="B4702" s="1">
        <v>42282</v>
      </c>
      <c r="C4702">
        <v>2015</v>
      </c>
      <c r="D4702" t="s">
        <v>58</v>
      </c>
      <c r="E4702">
        <v>32</v>
      </c>
      <c r="F4702" t="s">
        <v>89</v>
      </c>
      <c r="G4702" t="s">
        <v>34</v>
      </c>
      <c r="H4702" t="s">
        <v>0</v>
      </c>
      <c r="I4702" s="16">
        <f>VLOOKUP(Ventas[[#This Row],[Estado]], Población[#All], 2, 0)</f>
        <v>712816</v>
      </c>
      <c r="J4702" t="s">
        <v>61</v>
      </c>
      <c r="K4702" t="s">
        <v>69</v>
      </c>
      <c r="L4702">
        <v>1</v>
      </c>
      <c r="M4702" s="2">
        <v>220</v>
      </c>
      <c r="N4702" s="2">
        <v>253</v>
      </c>
      <c r="O4702" s="2">
        <f>Ventas[[#This Row],[Cantidad]]*Ventas[[#This Row],[Costo unitario]]</f>
        <v>220</v>
      </c>
      <c r="P4702" s="2">
        <f>Ventas[[#This Row],[Cantidad]]*Ventas[[#This Row],[Precio unitario]]</f>
        <v>253</v>
      </c>
    </row>
    <row r="4703" spans="2:16" x14ac:dyDescent="0.3">
      <c r="B4703" s="1">
        <v>42380</v>
      </c>
      <c r="C4703">
        <v>2016</v>
      </c>
      <c r="D4703" t="s">
        <v>49</v>
      </c>
      <c r="E4703">
        <v>32</v>
      </c>
      <c r="F4703" t="s">
        <v>90</v>
      </c>
      <c r="G4703" t="s">
        <v>34</v>
      </c>
      <c r="H4703" t="s">
        <v>0</v>
      </c>
      <c r="I4703" s="16">
        <f>VLOOKUP(Ventas[[#This Row],[Estado]], Población[#All], 2, 0)</f>
        <v>712816</v>
      </c>
      <c r="J4703" t="s">
        <v>62</v>
      </c>
      <c r="K4703" t="s">
        <v>65</v>
      </c>
      <c r="L4703">
        <v>1</v>
      </c>
      <c r="M4703" s="2">
        <v>73</v>
      </c>
      <c r="N4703" s="2">
        <v>97</v>
      </c>
      <c r="O4703" s="2">
        <f>Ventas[[#This Row],[Cantidad]]*Ventas[[#This Row],[Costo unitario]]</f>
        <v>73</v>
      </c>
      <c r="P4703" s="2">
        <f>Ventas[[#This Row],[Cantidad]]*Ventas[[#This Row],[Precio unitario]]</f>
        <v>97</v>
      </c>
    </row>
    <row r="4704" spans="2:16" x14ac:dyDescent="0.3">
      <c r="B4704" s="1">
        <v>42433</v>
      </c>
      <c r="C4704">
        <v>2016</v>
      </c>
      <c r="D4704" t="s">
        <v>51</v>
      </c>
      <c r="E4704">
        <v>32</v>
      </c>
      <c r="F4704" t="s">
        <v>90</v>
      </c>
      <c r="G4704" t="s">
        <v>34</v>
      </c>
      <c r="H4704" t="s">
        <v>0</v>
      </c>
      <c r="I4704" s="16">
        <f>VLOOKUP(Ventas[[#This Row],[Estado]], Población[#All], 2, 0)</f>
        <v>712816</v>
      </c>
      <c r="J4704" t="s">
        <v>62</v>
      </c>
      <c r="K4704" t="s">
        <v>65</v>
      </c>
      <c r="L4704">
        <v>2</v>
      </c>
      <c r="M4704" s="2">
        <v>12</v>
      </c>
      <c r="N4704" s="2">
        <v>15.5</v>
      </c>
      <c r="O4704" s="2">
        <f>Ventas[[#This Row],[Cantidad]]*Ventas[[#This Row],[Costo unitario]]</f>
        <v>24</v>
      </c>
      <c r="P4704" s="2">
        <f>Ventas[[#This Row],[Cantidad]]*Ventas[[#This Row],[Precio unitario]]</f>
        <v>31</v>
      </c>
    </row>
    <row r="4705" spans="2:16" x14ac:dyDescent="0.3">
      <c r="B4705" s="1">
        <v>42439</v>
      </c>
      <c r="C4705">
        <v>2016</v>
      </c>
      <c r="D4705" t="s">
        <v>51</v>
      </c>
      <c r="E4705">
        <v>32</v>
      </c>
      <c r="F4705" t="s">
        <v>90</v>
      </c>
      <c r="G4705" t="s">
        <v>34</v>
      </c>
      <c r="H4705" t="s">
        <v>0</v>
      </c>
      <c r="I4705" s="16">
        <f>VLOOKUP(Ventas[[#This Row],[Estado]], Población[#All], 2, 0)</f>
        <v>712816</v>
      </c>
      <c r="J4705" t="s">
        <v>62</v>
      </c>
      <c r="K4705" t="s">
        <v>65</v>
      </c>
      <c r="L4705">
        <v>3</v>
      </c>
      <c r="M4705" s="2">
        <v>130.66999999999999</v>
      </c>
      <c r="N4705" s="2">
        <v>176.66666699999999</v>
      </c>
      <c r="O4705" s="2">
        <f>Ventas[[#This Row],[Cantidad]]*Ventas[[#This Row],[Costo unitario]]</f>
        <v>392.01</v>
      </c>
      <c r="P4705" s="2">
        <f>Ventas[[#This Row],[Cantidad]]*Ventas[[#This Row],[Precio unitario]]</f>
        <v>530.000001</v>
      </c>
    </row>
    <row r="4706" spans="2:16" x14ac:dyDescent="0.3">
      <c r="B4706" s="1">
        <v>42449</v>
      </c>
      <c r="C4706">
        <v>2016</v>
      </c>
      <c r="D4706" t="s">
        <v>51</v>
      </c>
      <c r="E4706">
        <v>32</v>
      </c>
      <c r="F4706" t="s">
        <v>90</v>
      </c>
      <c r="G4706" t="s">
        <v>34</v>
      </c>
      <c r="H4706" t="s">
        <v>0</v>
      </c>
      <c r="I4706" s="16">
        <f>VLOOKUP(Ventas[[#This Row],[Estado]], Población[#All], 2, 0)</f>
        <v>712816</v>
      </c>
      <c r="J4706" t="s">
        <v>61</v>
      </c>
      <c r="K4706" t="s">
        <v>71</v>
      </c>
      <c r="L4706">
        <v>2</v>
      </c>
      <c r="M4706" s="2">
        <v>209</v>
      </c>
      <c r="N4706" s="2">
        <v>244.5</v>
      </c>
      <c r="O4706" s="2">
        <f>Ventas[[#This Row],[Cantidad]]*Ventas[[#This Row],[Costo unitario]]</f>
        <v>418</v>
      </c>
      <c r="P4706" s="2">
        <f>Ventas[[#This Row],[Cantidad]]*Ventas[[#This Row],[Precio unitario]]</f>
        <v>489</v>
      </c>
    </row>
    <row r="4707" spans="2:16" x14ac:dyDescent="0.3">
      <c r="B4707" s="1">
        <v>42449</v>
      </c>
      <c r="C4707">
        <v>2016</v>
      </c>
      <c r="D4707" t="s">
        <v>51</v>
      </c>
      <c r="E4707">
        <v>32</v>
      </c>
      <c r="F4707" t="s">
        <v>90</v>
      </c>
      <c r="G4707" t="s">
        <v>34</v>
      </c>
      <c r="H4707" t="s">
        <v>0</v>
      </c>
      <c r="I4707" s="16">
        <f>VLOOKUP(Ventas[[#This Row],[Estado]], Población[#All], 2, 0)</f>
        <v>712816</v>
      </c>
      <c r="J4707" t="s">
        <v>62</v>
      </c>
      <c r="K4707" t="s">
        <v>65</v>
      </c>
      <c r="L4707">
        <v>1</v>
      </c>
      <c r="M4707" s="2">
        <v>637</v>
      </c>
      <c r="N4707" s="2">
        <v>808</v>
      </c>
      <c r="O4707" s="2">
        <f>Ventas[[#This Row],[Cantidad]]*Ventas[[#This Row],[Costo unitario]]</f>
        <v>637</v>
      </c>
      <c r="P4707" s="2">
        <f>Ventas[[#This Row],[Cantidad]]*Ventas[[#This Row],[Precio unitario]]</f>
        <v>808</v>
      </c>
    </row>
    <row r="4708" spans="2:16" x14ac:dyDescent="0.3">
      <c r="B4708" s="1">
        <v>42464</v>
      </c>
      <c r="C4708">
        <v>2016</v>
      </c>
      <c r="D4708" t="s">
        <v>52</v>
      </c>
      <c r="E4708">
        <v>32</v>
      </c>
      <c r="F4708" t="s">
        <v>90</v>
      </c>
      <c r="G4708" t="s">
        <v>34</v>
      </c>
      <c r="H4708" t="s">
        <v>0</v>
      </c>
      <c r="I4708" s="16">
        <f>VLOOKUP(Ventas[[#This Row],[Estado]], Población[#All], 2, 0)</f>
        <v>712816</v>
      </c>
      <c r="J4708" t="s">
        <v>62</v>
      </c>
      <c r="K4708" t="s">
        <v>65</v>
      </c>
      <c r="L4708">
        <v>1</v>
      </c>
      <c r="M4708" s="2">
        <v>98</v>
      </c>
      <c r="N4708" s="2">
        <v>113</v>
      </c>
      <c r="O4708" s="2">
        <f>Ventas[[#This Row],[Cantidad]]*Ventas[[#This Row],[Costo unitario]]</f>
        <v>98</v>
      </c>
      <c r="P4708" s="2">
        <f>Ventas[[#This Row],[Cantidad]]*Ventas[[#This Row],[Precio unitario]]</f>
        <v>113</v>
      </c>
    </row>
    <row r="4709" spans="2:16" x14ac:dyDescent="0.3">
      <c r="B4709" s="1">
        <v>42485</v>
      </c>
      <c r="C4709">
        <v>2016</v>
      </c>
      <c r="D4709" t="s">
        <v>52</v>
      </c>
      <c r="E4709">
        <v>32</v>
      </c>
      <c r="F4709" t="s">
        <v>90</v>
      </c>
      <c r="G4709" t="s">
        <v>34</v>
      </c>
      <c r="H4709" t="s">
        <v>0</v>
      </c>
      <c r="I4709" s="16">
        <f>VLOOKUP(Ventas[[#This Row],[Estado]], Población[#All], 2, 0)</f>
        <v>712816</v>
      </c>
      <c r="J4709" t="s">
        <v>62</v>
      </c>
      <c r="K4709" t="s">
        <v>65</v>
      </c>
      <c r="L4709">
        <v>2</v>
      </c>
      <c r="M4709" s="2">
        <v>24.5</v>
      </c>
      <c r="N4709" s="2">
        <v>29.5</v>
      </c>
      <c r="O4709" s="2">
        <f>Ventas[[#This Row],[Cantidad]]*Ventas[[#This Row],[Costo unitario]]</f>
        <v>49</v>
      </c>
      <c r="P4709" s="2">
        <f>Ventas[[#This Row],[Cantidad]]*Ventas[[#This Row],[Precio unitario]]</f>
        <v>59</v>
      </c>
    </row>
    <row r="4710" spans="2:16" x14ac:dyDescent="0.3">
      <c r="B4710" s="1">
        <v>42393</v>
      </c>
      <c r="C4710">
        <v>2016</v>
      </c>
      <c r="D4710" t="s">
        <v>49</v>
      </c>
      <c r="E4710">
        <v>33</v>
      </c>
      <c r="F4710" t="s">
        <v>89</v>
      </c>
      <c r="G4710" t="s">
        <v>34</v>
      </c>
      <c r="H4710" t="s">
        <v>2</v>
      </c>
      <c r="I4710" s="16">
        <f>VLOOKUP(Ventas[[#This Row],[Estado]], Población[#All], 2, 0)</f>
        <v>4246000</v>
      </c>
      <c r="J4710" t="s">
        <v>63</v>
      </c>
      <c r="K4710" t="s">
        <v>67</v>
      </c>
      <c r="L4710">
        <v>1</v>
      </c>
      <c r="M4710" s="2">
        <v>2295</v>
      </c>
      <c r="N4710" s="2">
        <v>2248</v>
      </c>
      <c r="O4710" s="2">
        <f>Ventas[[#This Row],[Cantidad]]*Ventas[[#This Row],[Costo unitario]]</f>
        <v>2295</v>
      </c>
      <c r="P4710" s="2">
        <f>Ventas[[#This Row],[Cantidad]]*Ventas[[#This Row],[Precio unitario]]</f>
        <v>2248</v>
      </c>
    </row>
    <row r="4711" spans="2:16" x14ac:dyDescent="0.3">
      <c r="B4711" s="1">
        <v>42407</v>
      </c>
      <c r="C4711">
        <v>2016</v>
      </c>
      <c r="D4711" t="s">
        <v>50</v>
      </c>
      <c r="E4711">
        <v>33</v>
      </c>
      <c r="F4711" t="s">
        <v>89</v>
      </c>
      <c r="G4711" t="s">
        <v>34</v>
      </c>
      <c r="H4711" t="s">
        <v>2</v>
      </c>
      <c r="I4711" s="16">
        <f>VLOOKUP(Ventas[[#This Row],[Estado]], Población[#All], 2, 0)</f>
        <v>4246000</v>
      </c>
      <c r="J4711" t="s">
        <v>63</v>
      </c>
      <c r="K4711" t="s">
        <v>67</v>
      </c>
      <c r="L4711">
        <v>3</v>
      </c>
      <c r="M4711" s="2">
        <v>773.33</v>
      </c>
      <c r="N4711" s="2">
        <v>891</v>
      </c>
      <c r="O4711" s="2">
        <f>Ventas[[#This Row],[Cantidad]]*Ventas[[#This Row],[Costo unitario]]</f>
        <v>2319.9900000000002</v>
      </c>
      <c r="P4711" s="2">
        <f>Ventas[[#This Row],[Cantidad]]*Ventas[[#This Row],[Precio unitario]]</f>
        <v>2673</v>
      </c>
    </row>
    <row r="4712" spans="2:16" x14ac:dyDescent="0.3">
      <c r="B4712" s="1">
        <v>42466</v>
      </c>
      <c r="C4712">
        <v>2016</v>
      </c>
      <c r="D4712" t="s">
        <v>52</v>
      </c>
      <c r="E4712">
        <v>33</v>
      </c>
      <c r="F4712" t="s">
        <v>89</v>
      </c>
      <c r="G4712" t="s">
        <v>34</v>
      </c>
      <c r="H4712" t="s">
        <v>2</v>
      </c>
      <c r="I4712" s="16">
        <f>VLOOKUP(Ventas[[#This Row],[Estado]], Población[#All], 2, 0)</f>
        <v>4246000</v>
      </c>
      <c r="J4712" t="s">
        <v>63</v>
      </c>
      <c r="K4712" t="s">
        <v>67</v>
      </c>
      <c r="L4712">
        <v>3</v>
      </c>
      <c r="M4712" s="2">
        <v>773.33</v>
      </c>
      <c r="N4712" s="2">
        <v>796.66666699999996</v>
      </c>
      <c r="O4712" s="2">
        <f>Ventas[[#This Row],[Cantidad]]*Ventas[[#This Row],[Costo unitario]]</f>
        <v>2319.9900000000002</v>
      </c>
      <c r="P4712" s="2">
        <f>Ventas[[#This Row],[Cantidad]]*Ventas[[#This Row],[Precio unitario]]</f>
        <v>2390.0000009999999</v>
      </c>
    </row>
    <row r="4713" spans="2:16" x14ac:dyDescent="0.3">
      <c r="B4713" s="1">
        <v>42466</v>
      </c>
      <c r="C4713">
        <v>2016</v>
      </c>
      <c r="D4713" t="s">
        <v>52</v>
      </c>
      <c r="E4713">
        <v>33</v>
      </c>
      <c r="F4713" t="s">
        <v>89</v>
      </c>
      <c r="G4713" t="s">
        <v>34</v>
      </c>
      <c r="H4713" t="s">
        <v>2</v>
      </c>
      <c r="I4713" s="16">
        <f>VLOOKUP(Ventas[[#This Row],[Estado]], Población[#All], 2, 0)</f>
        <v>4246000</v>
      </c>
      <c r="J4713" t="s">
        <v>61</v>
      </c>
      <c r="K4713" t="s">
        <v>71</v>
      </c>
      <c r="L4713">
        <v>3</v>
      </c>
      <c r="M4713" s="2">
        <v>205</v>
      </c>
      <c r="N4713" s="2">
        <v>283</v>
      </c>
      <c r="O4713" s="2">
        <f>Ventas[[#This Row],[Cantidad]]*Ventas[[#This Row],[Costo unitario]]</f>
        <v>615</v>
      </c>
      <c r="P4713" s="2">
        <f>Ventas[[#This Row],[Cantidad]]*Ventas[[#This Row],[Precio unitario]]</f>
        <v>849</v>
      </c>
    </row>
    <row r="4714" spans="2:16" x14ac:dyDescent="0.3">
      <c r="B4714" s="1">
        <v>42484</v>
      </c>
      <c r="C4714">
        <v>2016</v>
      </c>
      <c r="D4714" t="s">
        <v>52</v>
      </c>
      <c r="E4714">
        <v>33</v>
      </c>
      <c r="F4714" t="s">
        <v>89</v>
      </c>
      <c r="G4714" t="s">
        <v>34</v>
      </c>
      <c r="H4714" t="s">
        <v>2</v>
      </c>
      <c r="I4714" s="16">
        <f>VLOOKUP(Ventas[[#This Row],[Estado]], Población[#All], 2, 0)</f>
        <v>4246000</v>
      </c>
      <c r="J4714" t="s">
        <v>63</v>
      </c>
      <c r="K4714" t="s">
        <v>67</v>
      </c>
      <c r="L4714">
        <v>3</v>
      </c>
      <c r="M4714" s="2">
        <v>765</v>
      </c>
      <c r="N4714" s="2">
        <v>696.66666699999996</v>
      </c>
      <c r="O4714" s="2">
        <f>Ventas[[#This Row],[Cantidad]]*Ventas[[#This Row],[Costo unitario]]</f>
        <v>2295</v>
      </c>
      <c r="P4714" s="2">
        <f>Ventas[[#This Row],[Cantidad]]*Ventas[[#This Row],[Precio unitario]]</f>
        <v>2090.0000009999999</v>
      </c>
    </row>
    <row r="4715" spans="2:16" x14ac:dyDescent="0.3">
      <c r="B4715" s="1">
        <v>42484</v>
      </c>
      <c r="C4715">
        <v>2016</v>
      </c>
      <c r="D4715" t="s">
        <v>52</v>
      </c>
      <c r="E4715">
        <v>33</v>
      </c>
      <c r="F4715" t="s">
        <v>89</v>
      </c>
      <c r="G4715" t="s">
        <v>34</v>
      </c>
      <c r="H4715" t="s">
        <v>2</v>
      </c>
      <c r="I4715" s="16">
        <f>VLOOKUP(Ventas[[#This Row],[Estado]], Población[#All], 2, 0)</f>
        <v>4246000</v>
      </c>
      <c r="J4715" t="s">
        <v>61</v>
      </c>
      <c r="K4715" t="s">
        <v>71</v>
      </c>
      <c r="L4715">
        <v>3</v>
      </c>
      <c r="M4715" s="2">
        <v>190.33</v>
      </c>
      <c r="N4715" s="2">
        <v>237</v>
      </c>
      <c r="O4715" s="2">
        <f>Ventas[[#This Row],[Cantidad]]*Ventas[[#This Row],[Costo unitario]]</f>
        <v>570.99</v>
      </c>
      <c r="P4715" s="2">
        <f>Ventas[[#This Row],[Cantidad]]*Ventas[[#This Row],[Precio unitario]]</f>
        <v>711</v>
      </c>
    </row>
    <row r="4716" spans="2:16" hidden="1" x14ac:dyDescent="0.3">
      <c r="B4716" s="1">
        <v>42333</v>
      </c>
      <c r="C4716">
        <v>2015</v>
      </c>
      <c r="D4716" t="s">
        <v>59</v>
      </c>
      <c r="E4716">
        <v>33</v>
      </c>
      <c r="F4716" t="s">
        <v>89</v>
      </c>
      <c r="G4716" t="s">
        <v>34</v>
      </c>
      <c r="H4716" t="s">
        <v>2</v>
      </c>
      <c r="I4716" s="16">
        <f>VLOOKUP(Ventas[[#This Row],[Estado]], Población[#All], 2, 0)</f>
        <v>4246000</v>
      </c>
      <c r="J4716" t="s">
        <v>63</v>
      </c>
      <c r="K4716" t="s">
        <v>67</v>
      </c>
      <c r="L4716">
        <v>1</v>
      </c>
      <c r="M4716" s="2">
        <v>2295</v>
      </c>
      <c r="N4716" s="2">
        <v>2196</v>
      </c>
      <c r="O4716" s="2">
        <f>Ventas[[#This Row],[Cantidad]]*Ventas[[#This Row],[Costo unitario]]</f>
        <v>2295</v>
      </c>
      <c r="P4716" s="2">
        <f>Ventas[[#This Row],[Cantidad]]*Ventas[[#This Row],[Precio unitario]]</f>
        <v>2196</v>
      </c>
    </row>
    <row r="4717" spans="2:16" x14ac:dyDescent="0.3">
      <c r="B4717" s="1">
        <v>42488</v>
      </c>
      <c r="C4717">
        <v>2016</v>
      </c>
      <c r="D4717" t="s">
        <v>52</v>
      </c>
      <c r="E4717">
        <v>35</v>
      </c>
      <c r="F4717" t="s">
        <v>90</v>
      </c>
      <c r="G4717" t="s">
        <v>34</v>
      </c>
      <c r="H4717" t="s">
        <v>27</v>
      </c>
      <c r="I4717" s="16">
        <f>VLOOKUP(Ventas[[#This Row],[Estado]], Población[#All], 2, 0)</f>
        <v>11780000</v>
      </c>
      <c r="J4717" t="s">
        <v>62</v>
      </c>
      <c r="K4717" t="s">
        <v>73</v>
      </c>
      <c r="L4717">
        <v>1</v>
      </c>
      <c r="M4717" s="2">
        <v>90</v>
      </c>
      <c r="N4717" s="2">
        <v>109</v>
      </c>
      <c r="O4717" s="2">
        <f>Ventas[[#This Row],[Cantidad]]*Ventas[[#This Row],[Costo unitario]]</f>
        <v>90</v>
      </c>
      <c r="P4717" s="2">
        <f>Ventas[[#This Row],[Cantidad]]*Ventas[[#This Row],[Precio unitario]]</f>
        <v>109</v>
      </c>
    </row>
    <row r="4718" spans="2:16" hidden="1" x14ac:dyDescent="0.3">
      <c r="B4718" s="1">
        <v>42369</v>
      </c>
      <c r="C4718">
        <v>2015</v>
      </c>
      <c r="D4718" t="s">
        <v>60</v>
      </c>
      <c r="E4718">
        <v>35</v>
      </c>
      <c r="F4718" t="s">
        <v>90</v>
      </c>
      <c r="G4718" t="s">
        <v>34</v>
      </c>
      <c r="H4718" t="s">
        <v>27</v>
      </c>
      <c r="I4718" s="16">
        <f>VLOOKUP(Ventas[[#This Row],[Estado]], Población[#All], 2, 0)</f>
        <v>11780000</v>
      </c>
      <c r="J4718" t="s">
        <v>61</v>
      </c>
      <c r="K4718" t="s">
        <v>64</v>
      </c>
      <c r="L4718">
        <v>1</v>
      </c>
      <c r="M4718" s="2">
        <v>95</v>
      </c>
      <c r="N4718" s="2">
        <v>112</v>
      </c>
      <c r="O4718" s="2">
        <f>Ventas[[#This Row],[Cantidad]]*Ventas[[#This Row],[Costo unitario]]</f>
        <v>95</v>
      </c>
      <c r="P4718" s="2">
        <f>Ventas[[#This Row],[Cantidad]]*Ventas[[#This Row],[Precio unitario]]</f>
        <v>112</v>
      </c>
    </row>
    <row r="4719" spans="2:16" hidden="1" x14ac:dyDescent="0.3">
      <c r="B4719" s="1">
        <v>42369</v>
      </c>
      <c r="C4719">
        <v>2015</v>
      </c>
      <c r="D4719" t="s">
        <v>60</v>
      </c>
      <c r="E4719">
        <v>35</v>
      </c>
      <c r="F4719" t="s">
        <v>90</v>
      </c>
      <c r="G4719" t="s">
        <v>34</v>
      </c>
      <c r="H4719" t="s">
        <v>27</v>
      </c>
      <c r="I4719" s="16">
        <f>VLOOKUP(Ventas[[#This Row],[Estado]], Población[#All], 2, 0)</f>
        <v>11780000</v>
      </c>
      <c r="J4719" t="s">
        <v>61</v>
      </c>
      <c r="K4719" t="s">
        <v>64</v>
      </c>
      <c r="L4719">
        <v>2</v>
      </c>
      <c r="M4719" s="2">
        <v>507.5</v>
      </c>
      <c r="N4719" s="2">
        <v>518.5</v>
      </c>
      <c r="O4719" s="2">
        <f>Ventas[[#This Row],[Cantidad]]*Ventas[[#This Row],[Costo unitario]]</f>
        <v>1015</v>
      </c>
      <c r="P4719" s="2">
        <f>Ventas[[#This Row],[Cantidad]]*Ventas[[#This Row],[Precio unitario]]</f>
        <v>1037</v>
      </c>
    </row>
    <row r="4720" spans="2:16" hidden="1" x14ac:dyDescent="0.3">
      <c r="B4720" s="1">
        <v>42369</v>
      </c>
      <c r="C4720">
        <v>2015</v>
      </c>
      <c r="D4720" t="s">
        <v>60</v>
      </c>
      <c r="E4720">
        <v>35</v>
      </c>
      <c r="F4720" t="s">
        <v>90</v>
      </c>
      <c r="G4720" t="s">
        <v>34</v>
      </c>
      <c r="H4720" t="s">
        <v>27</v>
      </c>
      <c r="I4720" s="16">
        <f>VLOOKUP(Ventas[[#This Row],[Estado]], Población[#All], 2, 0)</f>
        <v>11780000</v>
      </c>
      <c r="J4720" t="s">
        <v>61</v>
      </c>
      <c r="K4720" t="s">
        <v>66</v>
      </c>
      <c r="L4720">
        <v>1</v>
      </c>
      <c r="M4720" s="2">
        <v>560</v>
      </c>
      <c r="N4720" s="2">
        <v>592</v>
      </c>
      <c r="O4720" s="2">
        <f>Ventas[[#This Row],[Cantidad]]*Ventas[[#This Row],[Costo unitario]]</f>
        <v>560</v>
      </c>
      <c r="P4720" s="2">
        <f>Ventas[[#This Row],[Cantidad]]*Ventas[[#This Row],[Precio unitario]]</f>
        <v>592</v>
      </c>
    </row>
    <row r="4721" spans="2:16" x14ac:dyDescent="0.3">
      <c r="B4721" s="1">
        <v>42430</v>
      </c>
      <c r="C4721">
        <v>2016</v>
      </c>
      <c r="D4721" t="s">
        <v>51</v>
      </c>
      <c r="E4721">
        <v>35</v>
      </c>
      <c r="F4721" t="s">
        <v>89</v>
      </c>
      <c r="G4721" t="s">
        <v>34</v>
      </c>
      <c r="H4721" t="s">
        <v>0</v>
      </c>
      <c r="I4721" s="16">
        <f>VLOOKUP(Ventas[[#This Row],[Estado]], Población[#All], 2, 0)</f>
        <v>712816</v>
      </c>
      <c r="J4721" t="s">
        <v>62</v>
      </c>
      <c r="K4721" t="s">
        <v>73</v>
      </c>
      <c r="L4721">
        <v>1</v>
      </c>
      <c r="M4721" s="2">
        <v>216</v>
      </c>
      <c r="N4721" s="2">
        <v>259</v>
      </c>
      <c r="O4721" s="2">
        <f>Ventas[[#This Row],[Cantidad]]*Ventas[[#This Row],[Costo unitario]]</f>
        <v>216</v>
      </c>
      <c r="P4721" s="2">
        <f>Ventas[[#This Row],[Cantidad]]*Ventas[[#This Row],[Precio unitario]]</f>
        <v>259</v>
      </c>
    </row>
    <row r="4722" spans="2:16" x14ac:dyDescent="0.3">
      <c r="B4722" s="1">
        <v>42454</v>
      </c>
      <c r="C4722">
        <v>2016</v>
      </c>
      <c r="D4722" t="s">
        <v>51</v>
      </c>
      <c r="E4722">
        <v>35</v>
      </c>
      <c r="F4722" t="s">
        <v>89</v>
      </c>
      <c r="G4722" t="s">
        <v>34</v>
      </c>
      <c r="H4722" t="s">
        <v>0</v>
      </c>
      <c r="I4722" s="16">
        <f>VLOOKUP(Ventas[[#This Row],[Estado]], Población[#All], 2, 0)</f>
        <v>712816</v>
      </c>
      <c r="J4722" t="s">
        <v>62</v>
      </c>
      <c r="K4722" t="s">
        <v>73</v>
      </c>
      <c r="L4722">
        <v>3</v>
      </c>
      <c r="M4722" s="2">
        <v>9</v>
      </c>
      <c r="N4722" s="2">
        <v>10.666667</v>
      </c>
      <c r="O4722" s="2">
        <f>Ventas[[#This Row],[Cantidad]]*Ventas[[#This Row],[Costo unitario]]</f>
        <v>27</v>
      </c>
      <c r="P4722" s="2">
        <f>Ventas[[#This Row],[Cantidad]]*Ventas[[#This Row],[Precio unitario]]</f>
        <v>32.000000999999997</v>
      </c>
    </row>
    <row r="4723" spans="2:16" x14ac:dyDescent="0.3">
      <c r="B4723" s="1">
        <v>42525</v>
      </c>
      <c r="C4723">
        <v>2016</v>
      </c>
      <c r="D4723" t="s">
        <v>54</v>
      </c>
      <c r="E4723">
        <v>35</v>
      </c>
      <c r="F4723" t="s">
        <v>89</v>
      </c>
      <c r="G4723" t="s">
        <v>34</v>
      </c>
      <c r="H4723" t="s">
        <v>0</v>
      </c>
      <c r="I4723" s="16">
        <f>VLOOKUP(Ventas[[#This Row],[Estado]], Población[#All], 2, 0)</f>
        <v>712816</v>
      </c>
      <c r="J4723" t="s">
        <v>62</v>
      </c>
      <c r="K4723" t="s">
        <v>73</v>
      </c>
      <c r="L4723">
        <v>1</v>
      </c>
      <c r="M4723" s="2">
        <v>72</v>
      </c>
      <c r="N4723" s="2">
        <v>91</v>
      </c>
      <c r="O4723" s="2">
        <f>Ventas[[#This Row],[Cantidad]]*Ventas[[#This Row],[Costo unitario]]</f>
        <v>72</v>
      </c>
      <c r="P4723" s="2">
        <f>Ventas[[#This Row],[Cantidad]]*Ventas[[#This Row],[Precio unitario]]</f>
        <v>91</v>
      </c>
    </row>
    <row r="4724" spans="2:16" x14ac:dyDescent="0.3">
      <c r="B4724" s="1">
        <v>42374</v>
      </c>
      <c r="C4724">
        <v>2016</v>
      </c>
      <c r="D4724" t="s">
        <v>49</v>
      </c>
      <c r="E4724">
        <v>35</v>
      </c>
      <c r="F4724" t="s">
        <v>89</v>
      </c>
      <c r="G4724" t="s">
        <v>34</v>
      </c>
      <c r="H4724" t="s">
        <v>2</v>
      </c>
      <c r="I4724" s="16">
        <f>VLOOKUP(Ventas[[#This Row],[Estado]], Población[#All], 2, 0)</f>
        <v>4246000</v>
      </c>
      <c r="J4724" t="s">
        <v>61</v>
      </c>
      <c r="K4724" t="s">
        <v>64</v>
      </c>
      <c r="L4724">
        <v>1</v>
      </c>
      <c r="M4724" s="2">
        <v>348</v>
      </c>
      <c r="N4724" s="2">
        <v>452</v>
      </c>
      <c r="O4724" s="2">
        <f>Ventas[[#This Row],[Cantidad]]*Ventas[[#This Row],[Costo unitario]]</f>
        <v>348</v>
      </c>
      <c r="P4724" s="2">
        <f>Ventas[[#This Row],[Cantidad]]*Ventas[[#This Row],[Precio unitario]]</f>
        <v>452</v>
      </c>
    </row>
    <row r="4725" spans="2:16" x14ac:dyDescent="0.3">
      <c r="B4725" s="1">
        <v>42374</v>
      </c>
      <c r="C4725">
        <v>2016</v>
      </c>
      <c r="D4725" t="s">
        <v>49</v>
      </c>
      <c r="E4725">
        <v>35</v>
      </c>
      <c r="F4725" t="s">
        <v>89</v>
      </c>
      <c r="G4725" t="s">
        <v>34</v>
      </c>
      <c r="H4725" t="s">
        <v>2</v>
      </c>
      <c r="I4725" s="16">
        <f>VLOOKUP(Ventas[[#This Row],[Estado]], Población[#All], 2, 0)</f>
        <v>4246000</v>
      </c>
      <c r="J4725" t="s">
        <v>61</v>
      </c>
      <c r="K4725" t="s">
        <v>64</v>
      </c>
      <c r="L4725">
        <v>1</v>
      </c>
      <c r="M4725" s="2">
        <v>15</v>
      </c>
      <c r="N4725" s="2">
        <v>19</v>
      </c>
      <c r="O4725" s="2">
        <f>Ventas[[#This Row],[Cantidad]]*Ventas[[#This Row],[Costo unitario]]</f>
        <v>15</v>
      </c>
      <c r="P4725" s="2">
        <f>Ventas[[#This Row],[Cantidad]]*Ventas[[#This Row],[Precio unitario]]</f>
        <v>19</v>
      </c>
    </row>
    <row r="4726" spans="2:16" x14ac:dyDescent="0.3">
      <c r="B4726" s="1">
        <v>42374</v>
      </c>
      <c r="C4726">
        <v>2016</v>
      </c>
      <c r="D4726" t="s">
        <v>49</v>
      </c>
      <c r="E4726">
        <v>35</v>
      </c>
      <c r="F4726" t="s">
        <v>89</v>
      </c>
      <c r="G4726" t="s">
        <v>34</v>
      </c>
      <c r="H4726" t="s">
        <v>2</v>
      </c>
      <c r="I4726" s="16">
        <f>VLOOKUP(Ventas[[#This Row],[Estado]], Población[#All], 2, 0)</f>
        <v>4246000</v>
      </c>
      <c r="J4726" t="s">
        <v>61</v>
      </c>
      <c r="K4726" t="s">
        <v>66</v>
      </c>
      <c r="L4726">
        <v>2</v>
      </c>
      <c r="M4726" s="2">
        <v>175</v>
      </c>
      <c r="N4726" s="2">
        <v>219.5</v>
      </c>
      <c r="O4726" s="2">
        <f>Ventas[[#This Row],[Cantidad]]*Ventas[[#This Row],[Costo unitario]]</f>
        <v>350</v>
      </c>
      <c r="P4726" s="2">
        <f>Ventas[[#This Row],[Cantidad]]*Ventas[[#This Row],[Precio unitario]]</f>
        <v>439</v>
      </c>
    </row>
    <row r="4727" spans="2:16" x14ac:dyDescent="0.3">
      <c r="B4727" s="1">
        <v>42381</v>
      </c>
      <c r="C4727">
        <v>2016</v>
      </c>
      <c r="D4727" t="s">
        <v>49</v>
      </c>
      <c r="E4727">
        <v>35</v>
      </c>
      <c r="F4727" t="s">
        <v>89</v>
      </c>
      <c r="G4727" t="s">
        <v>34</v>
      </c>
      <c r="H4727" t="s">
        <v>2</v>
      </c>
      <c r="I4727" s="16">
        <f>VLOOKUP(Ventas[[#This Row],[Estado]], Población[#All], 2, 0)</f>
        <v>4246000</v>
      </c>
      <c r="J4727" t="s">
        <v>62</v>
      </c>
      <c r="K4727" t="s">
        <v>73</v>
      </c>
      <c r="L4727">
        <v>2</v>
      </c>
      <c r="M4727" s="2">
        <v>99</v>
      </c>
      <c r="N4727" s="2">
        <v>114</v>
      </c>
      <c r="O4727" s="2">
        <f>Ventas[[#This Row],[Cantidad]]*Ventas[[#This Row],[Costo unitario]]</f>
        <v>198</v>
      </c>
      <c r="P4727" s="2">
        <f>Ventas[[#This Row],[Cantidad]]*Ventas[[#This Row],[Precio unitario]]</f>
        <v>228</v>
      </c>
    </row>
    <row r="4728" spans="2:16" x14ac:dyDescent="0.3">
      <c r="B4728" s="1">
        <v>42497</v>
      </c>
      <c r="C4728">
        <v>2016</v>
      </c>
      <c r="D4728" t="s">
        <v>53</v>
      </c>
      <c r="E4728">
        <v>35</v>
      </c>
      <c r="F4728" t="s">
        <v>89</v>
      </c>
      <c r="G4728" t="s">
        <v>34</v>
      </c>
      <c r="H4728" t="s">
        <v>2</v>
      </c>
      <c r="I4728" s="16">
        <f>VLOOKUP(Ventas[[#This Row],[Estado]], Población[#All], 2, 0)</f>
        <v>4246000</v>
      </c>
      <c r="J4728" t="s">
        <v>62</v>
      </c>
      <c r="K4728" t="s">
        <v>73</v>
      </c>
      <c r="L4728">
        <v>3</v>
      </c>
      <c r="M4728" s="2">
        <v>81</v>
      </c>
      <c r="N4728" s="2">
        <v>87.666667000000004</v>
      </c>
      <c r="O4728" s="2">
        <f>Ventas[[#This Row],[Cantidad]]*Ventas[[#This Row],[Costo unitario]]</f>
        <v>243</v>
      </c>
      <c r="P4728" s="2">
        <f>Ventas[[#This Row],[Cantidad]]*Ventas[[#This Row],[Precio unitario]]</f>
        <v>263.000001</v>
      </c>
    </row>
    <row r="4729" spans="2:16" x14ac:dyDescent="0.3">
      <c r="B4729" s="1">
        <v>42511</v>
      </c>
      <c r="C4729">
        <v>2016</v>
      </c>
      <c r="D4729" t="s">
        <v>53</v>
      </c>
      <c r="E4729">
        <v>35</v>
      </c>
      <c r="F4729" t="s">
        <v>89</v>
      </c>
      <c r="G4729" t="s">
        <v>34</v>
      </c>
      <c r="H4729" t="s">
        <v>2</v>
      </c>
      <c r="I4729" s="16">
        <f>VLOOKUP(Ventas[[#This Row],[Estado]], Población[#All], 2, 0)</f>
        <v>4246000</v>
      </c>
      <c r="J4729" t="s">
        <v>61</v>
      </c>
      <c r="K4729" t="s">
        <v>66</v>
      </c>
      <c r="L4729">
        <v>3</v>
      </c>
      <c r="M4729" s="2">
        <v>245</v>
      </c>
      <c r="N4729" s="2">
        <v>299</v>
      </c>
      <c r="O4729" s="2">
        <f>Ventas[[#This Row],[Cantidad]]*Ventas[[#This Row],[Costo unitario]]</f>
        <v>735</v>
      </c>
      <c r="P4729" s="2">
        <f>Ventas[[#This Row],[Cantidad]]*Ventas[[#This Row],[Precio unitario]]</f>
        <v>897</v>
      </c>
    </row>
    <row r="4730" spans="2:16" x14ac:dyDescent="0.3">
      <c r="B4730" s="1">
        <v>42543</v>
      </c>
      <c r="C4730">
        <v>2016</v>
      </c>
      <c r="D4730" t="s">
        <v>54</v>
      </c>
      <c r="E4730">
        <v>35</v>
      </c>
      <c r="F4730" t="s">
        <v>89</v>
      </c>
      <c r="G4730" t="s">
        <v>34</v>
      </c>
      <c r="H4730" t="s">
        <v>2</v>
      </c>
      <c r="I4730" s="16">
        <f>VLOOKUP(Ventas[[#This Row],[Estado]], Población[#All], 2, 0)</f>
        <v>4246000</v>
      </c>
      <c r="J4730" t="s">
        <v>61</v>
      </c>
      <c r="K4730" t="s">
        <v>64</v>
      </c>
      <c r="L4730">
        <v>3</v>
      </c>
      <c r="M4730" s="2">
        <v>40</v>
      </c>
      <c r="N4730" s="2">
        <v>46.666666999999997</v>
      </c>
      <c r="O4730" s="2">
        <f>Ventas[[#This Row],[Cantidad]]*Ventas[[#This Row],[Costo unitario]]</f>
        <v>120</v>
      </c>
      <c r="P4730" s="2">
        <f>Ventas[[#This Row],[Cantidad]]*Ventas[[#This Row],[Precio unitario]]</f>
        <v>140.000001</v>
      </c>
    </row>
    <row r="4731" spans="2:16" x14ac:dyDescent="0.3">
      <c r="B4731" s="1">
        <v>42543</v>
      </c>
      <c r="C4731">
        <v>2016</v>
      </c>
      <c r="D4731" t="s">
        <v>54</v>
      </c>
      <c r="E4731">
        <v>35</v>
      </c>
      <c r="F4731" t="s">
        <v>89</v>
      </c>
      <c r="G4731" t="s">
        <v>34</v>
      </c>
      <c r="H4731" t="s">
        <v>2</v>
      </c>
      <c r="I4731" s="16">
        <f>VLOOKUP(Ventas[[#This Row],[Estado]], Población[#All], 2, 0)</f>
        <v>4246000</v>
      </c>
      <c r="J4731" t="s">
        <v>61</v>
      </c>
      <c r="K4731" t="s">
        <v>66</v>
      </c>
      <c r="L4731">
        <v>3</v>
      </c>
      <c r="M4731" s="2">
        <v>58.33</v>
      </c>
      <c r="N4731" s="2">
        <v>74</v>
      </c>
      <c r="O4731" s="2">
        <f>Ventas[[#This Row],[Cantidad]]*Ventas[[#This Row],[Costo unitario]]</f>
        <v>174.99</v>
      </c>
      <c r="P4731" s="2">
        <f>Ventas[[#This Row],[Cantidad]]*Ventas[[#This Row],[Precio unitario]]</f>
        <v>222</v>
      </c>
    </row>
    <row r="4732" spans="2:16" x14ac:dyDescent="0.3">
      <c r="B4732" s="1">
        <v>42571</v>
      </c>
      <c r="C4732">
        <v>2016</v>
      </c>
      <c r="D4732" t="s">
        <v>55</v>
      </c>
      <c r="E4732">
        <v>35</v>
      </c>
      <c r="F4732" t="s">
        <v>89</v>
      </c>
      <c r="G4732" t="s">
        <v>34</v>
      </c>
      <c r="H4732" t="s">
        <v>2</v>
      </c>
      <c r="I4732" s="16">
        <f>VLOOKUP(Ventas[[#This Row],[Estado]], Población[#All], 2, 0)</f>
        <v>4246000</v>
      </c>
      <c r="J4732" t="s">
        <v>61</v>
      </c>
      <c r="K4732" t="s">
        <v>64</v>
      </c>
      <c r="L4732">
        <v>3</v>
      </c>
      <c r="M4732" s="2">
        <v>41.67</v>
      </c>
      <c r="N4732" s="2">
        <v>60</v>
      </c>
      <c r="O4732" s="2">
        <f>Ventas[[#This Row],[Cantidad]]*Ventas[[#This Row],[Costo unitario]]</f>
        <v>125.01</v>
      </c>
      <c r="P4732" s="2">
        <f>Ventas[[#This Row],[Cantidad]]*Ventas[[#This Row],[Precio unitario]]</f>
        <v>180</v>
      </c>
    </row>
    <row r="4733" spans="2:16" x14ac:dyDescent="0.3">
      <c r="B4733" s="1">
        <v>42571</v>
      </c>
      <c r="C4733">
        <v>2016</v>
      </c>
      <c r="D4733" t="s">
        <v>55</v>
      </c>
      <c r="E4733">
        <v>35</v>
      </c>
      <c r="F4733" t="s">
        <v>89</v>
      </c>
      <c r="G4733" t="s">
        <v>34</v>
      </c>
      <c r="H4733" t="s">
        <v>2</v>
      </c>
      <c r="I4733" s="16">
        <f>VLOOKUP(Ventas[[#This Row],[Estado]], Población[#All], 2, 0)</f>
        <v>4246000</v>
      </c>
      <c r="J4733" t="s">
        <v>61</v>
      </c>
      <c r="K4733" t="s">
        <v>64</v>
      </c>
      <c r="L4733">
        <v>2</v>
      </c>
      <c r="M4733" s="2">
        <v>52.5</v>
      </c>
      <c r="N4733" s="2">
        <v>58</v>
      </c>
      <c r="O4733" s="2">
        <f>Ventas[[#This Row],[Cantidad]]*Ventas[[#This Row],[Costo unitario]]</f>
        <v>105</v>
      </c>
      <c r="P4733" s="2">
        <f>Ventas[[#This Row],[Cantidad]]*Ventas[[#This Row],[Precio unitario]]</f>
        <v>116</v>
      </c>
    </row>
    <row r="4734" spans="2:16" x14ac:dyDescent="0.3">
      <c r="B4734" s="1">
        <v>42571</v>
      </c>
      <c r="C4734">
        <v>2016</v>
      </c>
      <c r="D4734" t="s">
        <v>55</v>
      </c>
      <c r="E4734">
        <v>35</v>
      </c>
      <c r="F4734" t="s">
        <v>89</v>
      </c>
      <c r="G4734" t="s">
        <v>34</v>
      </c>
      <c r="H4734" t="s">
        <v>2</v>
      </c>
      <c r="I4734" s="16">
        <f>VLOOKUP(Ventas[[#This Row],[Estado]], Población[#All], 2, 0)</f>
        <v>4246000</v>
      </c>
      <c r="J4734" t="s">
        <v>61</v>
      </c>
      <c r="K4734" t="s">
        <v>66</v>
      </c>
      <c r="L4734">
        <v>3</v>
      </c>
      <c r="M4734" s="2">
        <v>70</v>
      </c>
      <c r="N4734" s="2">
        <v>85.666667000000004</v>
      </c>
      <c r="O4734" s="2">
        <f>Ventas[[#This Row],[Cantidad]]*Ventas[[#This Row],[Costo unitario]]</f>
        <v>210</v>
      </c>
      <c r="P4734" s="2">
        <f>Ventas[[#This Row],[Cantidad]]*Ventas[[#This Row],[Precio unitario]]</f>
        <v>257.000001</v>
      </c>
    </row>
    <row r="4735" spans="2:16" hidden="1" x14ac:dyDescent="0.3">
      <c r="B4735" s="1">
        <v>42226</v>
      </c>
      <c r="C4735">
        <v>2015</v>
      </c>
      <c r="D4735" t="s">
        <v>56</v>
      </c>
      <c r="E4735">
        <v>35</v>
      </c>
      <c r="F4735" t="s">
        <v>89</v>
      </c>
      <c r="G4735" t="s">
        <v>34</v>
      </c>
      <c r="H4735" t="s">
        <v>2</v>
      </c>
      <c r="I4735" s="16">
        <f>VLOOKUP(Ventas[[#This Row],[Estado]], Población[#All], 2, 0)</f>
        <v>4246000</v>
      </c>
      <c r="J4735" t="s">
        <v>62</v>
      </c>
      <c r="K4735" t="s">
        <v>73</v>
      </c>
      <c r="L4735">
        <v>1</v>
      </c>
      <c r="M4735" s="2">
        <v>144</v>
      </c>
      <c r="N4735" s="2">
        <v>149</v>
      </c>
      <c r="O4735" s="2">
        <f>Ventas[[#This Row],[Cantidad]]*Ventas[[#This Row],[Costo unitario]]</f>
        <v>144</v>
      </c>
      <c r="P4735" s="2">
        <f>Ventas[[#This Row],[Cantidad]]*Ventas[[#This Row],[Precio unitario]]</f>
        <v>149</v>
      </c>
    </row>
    <row r="4736" spans="2:16" hidden="1" x14ac:dyDescent="0.3">
      <c r="B4736" s="1">
        <v>42322</v>
      </c>
      <c r="C4736">
        <v>2015</v>
      </c>
      <c r="D4736" t="s">
        <v>59</v>
      </c>
      <c r="E4736">
        <v>35</v>
      </c>
      <c r="F4736" t="s">
        <v>89</v>
      </c>
      <c r="G4736" t="s">
        <v>34</v>
      </c>
      <c r="H4736" t="s">
        <v>2</v>
      </c>
      <c r="I4736" s="16">
        <f>VLOOKUP(Ventas[[#This Row],[Estado]], Población[#All], 2, 0)</f>
        <v>4246000</v>
      </c>
      <c r="J4736" t="s">
        <v>61</v>
      </c>
      <c r="K4736" t="s">
        <v>64</v>
      </c>
      <c r="L4736">
        <v>2</v>
      </c>
      <c r="M4736" s="2">
        <v>2.5</v>
      </c>
      <c r="N4736" s="2">
        <v>2.5</v>
      </c>
      <c r="O4736" s="2">
        <f>Ventas[[#This Row],[Cantidad]]*Ventas[[#This Row],[Costo unitario]]</f>
        <v>5</v>
      </c>
      <c r="P4736" s="2">
        <f>Ventas[[#This Row],[Cantidad]]*Ventas[[#This Row],[Precio unitario]]</f>
        <v>5</v>
      </c>
    </row>
    <row r="4737" spans="2:16" hidden="1" x14ac:dyDescent="0.3">
      <c r="B4737" s="1">
        <v>42322</v>
      </c>
      <c r="C4737">
        <v>2015</v>
      </c>
      <c r="D4737" t="s">
        <v>59</v>
      </c>
      <c r="E4737">
        <v>35</v>
      </c>
      <c r="F4737" t="s">
        <v>89</v>
      </c>
      <c r="G4737" t="s">
        <v>34</v>
      </c>
      <c r="H4737" t="s">
        <v>2</v>
      </c>
      <c r="I4737" s="16">
        <f>VLOOKUP(Ventas[[#This Row],[Estado]], Población[#All], 2, 0)</f>
        <v>4246000</v>
      </c>
      <c r="J4737" t="s">
        <v>61</v>
      </c>
      <c r="K4737" t="s">
        <v>64</v>
      </c>
      <c r="L4737">
        <v>1</v>
      </c>
      <c r="M4737" s="2">
        <v>300</v>
      </c>
      <c r="N4737" s="2">
        <v>330</v>
      </c>
      <c r="O4737" s="2">
        <f>Ventas[[#This Row],[Cantidad]]*Ventas[[#This Row],[Costo unitario]]</f>
        <v>300</v>
      </c>
      <c r="P4737" s="2">
        <f>Ventas[[#This Row],[Cantidad]]*Ventas[[#This Row],[Precio unitario]]</f>
        <v>330</v>
      </c>
    </row>
    <row r="4738" spans="2:16" hidden="1" x14ac:dyDescent="0.3">
      <c r="B4738" s="1">
        <v>42352</v>
      </c>
      <c r="C4738">
        <v>2015</v>
      </c>
      <c r="D4738" t="s">
        <v>60</v>
      </c>
      <c r="E4738">
        <v>35</v>
      </c>
      <c r="F4738" t="s">
        <v>89</v>
      </c>
      <c r="G4738" t="s">
        <v>34</v>
      </c>
      <c r="H4738" t="s">
        <v>2</v>
      </c>
      <c r="I4738" s="16">
        <f>VLOOKUP(Ventas[[#This Row],[Estado]], Población[#All], 2, 0)</f>
        <v>4246000</v>
      </c>
      <c r="J4738" t="s">
        <v>61</v>
      </c>
      <c r="K4738" t="s">
        <v>66</v>
      </c>
      <c r="L4738">
        <v>3</v>
      </c>
      <c r="M4738" s="2">
        <v>186.67</v>
      </c>
      <c r="N4738" s="2">
        <v>194</v>
      </c>
      <c r="O4738" s="2">
        <f>Ventas[[#This Row],[Cantidad]]*Ventas[[#This Row],[Costo unitario]]</f>
        <v>560.01</v>
      </c>
      <c r="P4738" s="2">
        <f>Ventas[[#This Row],[Cantidad]]*Ventas[[#This Row],[Precio unitario]]</f>
        <v>582</v>
      </c>
    </row>
    <row r="4739" spans="2:16" x14ac:dyDescent="0.3">
      <c r="B4739" s="1">
        <v>42510</v>
      </c>
      <c r="C4739">
        <v>2016</v>
      </c>
      <c r="D4739" t="s">
        <v>53</v>
      </c>
      <c r="E4739">
        <v>35</v>
      </c>
      <c r="F4739" t="s">
        <v>90</v>
      </c>
      <c r="G4739" t="s">
        <v>34</v>
      </c>
      <c r="H4739" t="s">
        <v>2</v>
      </c>
      <c r="I4739" s="16">
        <f>VLOOKUP(Ventas[[#This Row],[Estado]], Población[#All], 2, 0)</f>
        <v>4246000</v>
      </c>
      <c r="J4739" t="s">
        <v>62</v>
      </c>
      <c r="K4739" t="s">
        <v>73</v>
      </c>
      <c r="L4739">
        <v>1</v>
      </c>
      <c r="M4739" s="2">
        <v>162</v>
      </c>
      <c r="N4739" s="2">
        <v>207</v>
      </c>
      <c r="O4739" s="2">
        <f>Ventas[[#This Row],[Cantidad]]*Ventas[[#This Row],[Costo unitario]]</f>
        <v>162</v>
      </c>
      <c r="P4739" s="2">
        <f>Ventas[[#This Row],[Cantidad]]*Ventas[[#This Row],[Precio unitario]]</f>
        <v>207</v>
      </c>
    </row>
    <row r="4740" spans="2:16" x14ac:dyDescent="0.3">
      <c r="B4740" s="1">
        <v>42531</v>
      </c>
      <c r="C4740">
        <v>2016</v>
      </c>
      <c r="D4740" t="s">
        <v>54</v>
      </c>
      <c r="E4740">
        <v>35</v>
      </c>
      <c r="F4740" t="s">
        <v>90</v>
      </c>
      <c r="G4740" t="s">
        <v>34</v>
      </c>
      <c r="H4740" t="s">
        <v>2</v>
      </c>
      <c r="I4740" s="16">
        <f>VLOOKUP(Ventas[[#This Row],[Estado]], Población[#All], 2, 0)</f>
        <v>4246000</v>
      </c>
      <c r="J4740" t="s">
        <v>62</v>
      </c>
      <c r="K4740" t="s">
        <v>73</v>
      </c>
      <c r="L4740">
        <v>3</v>
      </c>
      <c r="M4740" s="2">
        <v>75</v>
      </c>
      <c r="N4740" s="2">
        <v>100.666667</v>
      </c>
      <c r="O4740" s="2">
        <f>Ventas[[#This Row],[Cantidad]]*Ventas[[#This Row],[Costo unitario]]</f>
        <v>225</v>
      </c>
      <c r="P4740" s="2">
        <f>Ventas[[#This Row],[Cantidad]]*Ventas[[#This Row],[Precio unitario]]</f>
        <v>302.000001</v>
      </c>
    </row>
    <row r="4741" spans="2:16" x14ac:dyDescent="0.3">
      <c r="B4741" s="1">
        <v>42550</v>
      </c>
      <c r="C4741">
        <v>2016</v>
      </c>
      <c r="D4741" t="s">
        <v>54</v>
      </c>
      <c r="E4741">
        <v>35</v>
      </c>
      <c r="F4741" t="s">
        <v>90</v>
      </c>
      <c r="G4741" t="s">
        <v>34</v>
      </c>
      <c r="H4741" t="s">
        <v>2</v>
      </c>
      <c r="I4741" s="16">
        <f>VLOOKUP(Ventas[[#This Row],[Estado]], Población[#All], 2, 0)</f>
        <v>4246000</v>
      </c>
      <c r="J4741" t="s">
        <v>62</v>
      </c>
      <c r="K4741" t="s">
        <v>65</v>
      </c>
      <c r="L4741">
        <v>1</v>
      </c>
      <c r="M4741" s="2">
        <v>637</v>
      </c>
      <c r="N4741" s="2">
        <v>762</v>
      </c>
      <c r="O4741" s="2">
        <f>Ventas[[#This Row],[Cantidad]]*Ventas[[#This Row],[Costo unitario]]</f>
        <v>637</v>
      </c>
      <c r="P4741" s="2">
        <f>Ventas[[#This Row],[Cantidad]]*Ventas[[#This Row],[Precio unitario]]</f>
        <v>762</v>
      </c>
    </row>
    <row r="4742" spans="2:16" x14ac:dyDescent="0.3">
      <c r="B4742" s="1">
        <v>42516</v>
      </c>
      <c r="C4742">
        <v>2016</v>
      </c>
      <c r="D4742" t="s">
        <v>53</v>
      </c>
      <c r="E4742">
        <v>36</v>
      </c>
      <c r="F4742" t="s">
        <v>89</v>
      </c>
      <c r="G4742" t="s">
        <v>34</v>
      </c>
      <c r="H4742" t="s">
        <v>2</v>
      </c>
      <c r="I4742" s="16">
        <f>VLOOKUP(Ventas[[#This Row],[Estado]], Población[#All], 2, 0)</f>
        <v>4246000</v>
      </c>
      <c r="J4742" t="s">
        <v>61</v>
      </c>
      <c r="K4742" t="s">
        <v>71</v>
      </c>
      <c r="L4742">
        <v>3</v>
      </c>
      <c r="M4742" s="2">
        <v>29.33</v>
      </c>
      <c r="N4742" s="2">
        <v>31.333333</v>
      </c>
      <c r="O4742" s="2">
        <f>Ventas[[#This Row],[Cantidad]]*Ventas[[#This Row],[Costo unitario]]</f>
        <v>87.99</v>
      </c>
      <c r="P4742" s="2">
        <f>Ventas[[#This Row],[Cantidad]]*Ventas[[#This Row],[Precio unitario]]</f>
        <v>93.999999000000003</v>
      </c>
    </row>
    <row r="4743" spans="2:16" x14ac:dyDescent="0.3">
      <c r="B4743" s="1">
        <v>42577</v>
      </c>
      <c r="C4743">
        <v>2016</v>
      </c>
      <c r="D4743" t="s">
        <v>55</v>
      </c>
      <c r="E4743">
        <v>36</v>
      </c>
      <c r="F4743" t="s">
        <v>89</v>
      </c>
      <c r="G4743" t="s">
        <v>34</v>
      </c>
      <c r="H4743" t="s">
        <v>2</v>
      </c>
      <c r="I4743" s="16">
        <f>VLOOKUP(Ventas[[#This Row],[Estado]], Población[#All], 2, 0)</f>
        <v>4246000</v>
      </c>
      <c r="J4743" t="s">
        <v>61</v>
      </c>
      <c r="K4743" t="s">
        <v>71</v>
      </c>
      <c r="L4743">
        <v>1</v>
      </c>
      <c r="M4743" s="2">
        <v>220</v>
      </c>
      <c r="N4743" s="2">
        <v>262</v>
      </c>
      <c r="O4743" s="2">
        <f>Ventas[[#This Row],[Cantidad]]*Ventas[[#This Row],[Costo unitario]]</f>
        <v>220</v>
      </c>
      <c r="P4743" s="2">
        <f>Ventas[[#This Row],[Cantidad]]*Ventas[[#This Row],[Precio unitario]]</f>
        <v>262</v>
      </c>
    </row>
    <row r="4744" spans="2:16" x14ac:dyDescent="0.3">
      <c r="B4744" s="1">
        <v>42389</v>
      </c>
      <c r="C4744">
        <v>2016</v>
      </c>
      <c r="D4744" t="s">
        <v>49</v>
      </c>
      <c r="E4744">
        <v>30</v>
      </c>
      <c r="F4744" t="s">
        <v>90</v>
      </c>
      <c r="G4744" t="s">
        <v>34</v>
      </c>
      <c r="H4744" t="s">
        <v>1</v>
      </c>
      <c r="I4744" s="16">
        <f>VLOOKUP(Ventas[[#This Row],[Estado]], Población[#All], 2, 0)</f>
        <v>39240000</v>
      </c>
      <c r="J4744" t="s">
        <v>61</v>
      </c>
      <c r="K4744" t="s">
        <v>71</v>
      </c>
      <c r="L4744">
        <v>2</v>
      </c>
      <c r="M4744" s="2">
        <v>176</v>
      </c>
      <c r="N4744" s="2">
        <v>221.5</v>
      </c>
      <c r="O4744" s="2">
        <f>Ventas[[#This Row],[Cantidad]]*Ventas[[#This Row],[Costo unitario]]</f>
        <v>352</v>
      </c>
      <c r="P4744" s="2">
        <f>Ventas[[#This Row],[Cantidad]]*Ventas[[#This Row],[Precio unitario]]</f>
        <v>443</v>
      </c>
    </row>
    <row r="4745" spans="2:16" x14ac:dyDescent="0.3">
      <c r="B4745" s="1">
        <v>42434</v>
      </c>
      <c r="C4745">
        <v>2016</v>
      </c>
      <c r="D4745" t="s">
        <v>51</v>
      </c>
      <c r="E4745">
        <v>30</v>
      </c>
      <c r="F4745" t="s">
        <v>90</v>
      </c>
      <c r="G4745" t="s">
        <v>34</v>
      </c>
      <c r="H4745" t="s">
        <v>1</v>
      </c>
      <c r="I4745" s="16">
        <f>VLOOKUP(Ventas[[#This Row],[Estado]], Población[#All], 2, 0)</f>
        <v>39240000</v>
      </c>
      <c r="J4745" t="s">
        <v>61</v>
      </c>
      <c r="K4745" t="s">
        <v>71</v>
      </c>
      <c r="L4745">
        <v>1</v>
      </c>
      <c r="M4745" s="2">
        <v>132</v>
      </c>
      <c r="N4745" s="2">
        <v>169</v>
      </c>
      <c r="O4745" s="2">
        <f>Ventas[[#This Row],[Cantidad]]*Ventas[[#This Row],[Costo unitario]]</f>
        <v>132</v>
      </c>
      <c r="P4745" s="2">
        <f>Ventas[[#This Row],[Cantidad]]*Ventas[[#This Row],[Precio unitario]]</f>
        <v>169</v>
      </c>
    </row>
    <row r="4746" spans="2:16" x14ac:dyDescent="0.3">
      <c r="B4746" s="1">
        <v>42474</v>
      </c>
      <c r="C4746">
        <v>2016</v>
      </c>
      <c r="D4746" t="s">
        <v>52</v>
      </c>
      <c r="E4746">
        <v>30</v>
      </c>
      <c r="F4746" t="s">
        <v>90</v>
      </c>
      <c r="G4746" t="s">
        <v>34</v>
      </c>
      <c r="H4746" t="s">
        <v>1</v>
      </c>
      <c r="I4746" s="16">
        <f>VLOOKUP(Ventas[[#This Row],[Estado]], Población[#All], 2, 0)</f>
        <v>39240000</v>
      </c>
      <c r="J4746" t="s">
        <v>61</v>
      </c>
      <c r="K4746" t="s">
        <v>71</v>
      </c>
      <c r="L4746">
        <v>1</v>
      </c>
      <c r="M4746" s="2">
        <v>396</v>
      </c>
      <c r="N4746" s="2">
        <v>531</v>
      </c>
      <c r="O4746" s="2">
        <f>Ventas[[#This Row],[Cantidad]]*Ventas[[#This Row],[Costo unitario]]</f>
        <v>396</v>
      </c>
      <c r="P4746" s="2">
        <f>Ventas[[#This Row],[Cantidad]]*Ventas[[#This Row],[Precio unitario]]</f>
        <v>531</v>
      </c>
    </row>
    <row r="4747" spans="2:16" x14ac:dyDescent="0.3">
      <c r="B4747" s="1">
        <v>42569</v>
      </c>
      <c r="C4747">
        <v>2016</v>
      </c>
      <c r="D4747" t="s">
        <v>55</v>
      </c>
      <c r="E4747">
        <v>30</v>
      </c>
      <c r="F4747" t="s">
        <v>90</v>
      </c>
      <c r="G4747" t="s">
        <v>34</v>
      </c>
      <c r="H4747" t="s">
        <v>1</v>
      </c>
      <c r="I4747" s="16">
        <f>VLOOKUP(Ventas[[#This Row],[Estado]], Población[#All], 2, 0)</f>
        <v>39240000</v>
      </c>
      <c r="J4747" t="s">
        <v>61</v>
      </c>
      <c r="K4747" t="s">
        <v>71</v>
      </c>
      <c r="L4747">
        <v>2</v>
      </c>
      <c r="M4747" s="2">
        <v>329.5</v>
      </c>
      <c r="N4747" s="2">
        <v>379.5</v>
      </c>
      <c r="O4747" s="2">
        <f>Ventas[[#This Row],[Cantidad]]*Ventas[[#This Row],[Costo unitario]]</f>
        <v>659</v>
      </c>
      <c r="P4747" s="2">
        <f>Ventas[[#This Row],[Cantidad]]*Ventas[[#This Row],[Precio unitario]]</f>
        <v>759</v>
      </c>
    </row>
    <row r="4748" spans="2:16" x14ac:dyDescent="0.3">
      <c r="B4748" s="1">
        <v>42375</v>
      </c>
      <c r="C4748">
        <v>2016</v>
      </c>
      <c r="D4748" t="s">
        <v>49</v>
      </c>
      <c r="E4748">
        <v>69</v>
      </c>
      <c r="F4748" t="s">
        <v>89</v>
      </c>
      <c r="G4748" t="s">
        <v>34</v>
      </c>
      <c r="H4748" t="s">
        <v>1</v>
      </c>
      <c r="I4748" s="16">
        <f>VLOOKUP(Ventas[[#This Row],[Estado]], Población[#All], 2, 0)</f>
        <v>39240000</v>
      </c>
      <c r="J4748" t="s">
        <v>61</v>
      </c>
      <c r="K4748" t="s">
        <v>76</v>
      </c>
      <c r="L4748">
        <v>2</v>
      </c>
      <c r="M4748" s="2">
        <v>8</v>
      </c>
      <c r="N4748" s="2">
        <v>10</v>
      </c>
      <c r="O4748" s="2">
        <f>Ventas[[#This Row],[Cantidad]]*Ventas[[#This Row],[Costo unitario]]</f>
        <v>16</v>
      </c>
      <c r="P4748" s="2">
        <f>Ventas[[#This Row],[Cantidad]]*Ventas[[#This Row],[Precio unitario]]</f>
        <v>20</v>
      </c>
    </row>
    <row r="4749" spans="2:16" x14ac:dyDescent="0.3">
      <c r="B4749" s="1">
        <v>42383</v>
      </c>
      <c r="C4749">
        <v>2016</v>
      </c>
      <c r="D4749" t="s">
        <v>49</v>
      </c>
      <c r="E4749">
        <v>38</v>
      </c>
      <c r="F4749" t="s">
        <v>90</v>
      </c>
      <c r="G4749" t="s">
        <v>34</v>
      </c>
      <c r="H4749" t="s">
        <v>0</v>
      </c>
      <c r="I4749" s="16">
        <f>VLOOKUP(Ventas[[#This Row],[Estado]], Población[#All], 2, 0)</f>
        <v>712816</v>
      </c>
      <c r="J4749" t="s">
        <v>62</v>
      </c>
      <c r="K4749" t="s">
        <v>70</v>
      </c>
      <c r="L4749">
        <v>2</v>
      </c>
      <c r="M4749" s="2">
        <v>650</v>
      </c>
      <c r="N4749" s="2">
        <v>800</v>
      </c>
      <c r="O4749" s="2">
        <f>Ventas[[#This Row],[Cantidad]]*Ventas[[#This Row],[Costo unitario]]</f>
        <v>1300</v>
      </c>
      <c r="P4749" s="2">
        <f>Ventas[[#This Row],[Cantidad]]*Ventas[[#This Row],[Precio unitario]]</f>
        <v>1600</v>
      </c>
    </row>
    <row r="4750" spans="2:16" x14ac:dyDescent="0.3">
      <c r="B4750" s="1">
        <v>42430</v>
      </c>
      <c r="C4750">
        <v>2016</v>
      </c>
      <c r="D4750" t="s">
        <v>51</v>
      </c>
      <c r="E4750">
        <v>38</v>
      </c>
      <c r="F4750" t="s">
        <v>90</v>
      </c>
      <c r="G4750" t="s">
        <v>34</v>
      </c>
      <c r="H4750" t="s">
        <v>0</v>
      </c>
      <c r="I4750" s="16">
        <f>VLOOKUP(Ventas[[#This Row],[Estado]], Población[#All], 2, 0)</f>
        <v>712816</v>
      </c>
      <c r="J4750" t="s">
        <v>62</v>
      </c>
      <c r="K4750" t="s">
        <v>70</v>
      </c>
      <c r="L4750">
        <v>2</v>
      </c>
      <c r="M4750" s="2">
        <v>100</v>
      </c>
      <c r="N4750" s="2">
        <v>136.5</v>
      </c>
      <c r="O4750" s="2">
        <f>Ventas[[#This Row],[Cantidad]]*Ventas[[#This Row],[Costo unitario]]</f>
        <v>200</v>
      </c>
      <c r="P4750" s="2">
        <f>Ventas[[#This Row],[Cantidad]]*Ventas[[#This Row],[Precio unitario]]</f>
        <v>273</v>
      </c>
    </row>
    <row r="4751" spans="2:16" x14ac:dyDescent="0.3">
      <c r="B4751" s="1">
        <v>42560</v>
      </c>
      <c r="C4751">
        <v>2016</v>
      </c>
      <c r="D4751" t="s">
        <v>55</v>
      </c>
      <c r="E4751">
        <v>38</v>
      </c>
      <c r="F4751" t="s">
        <v>90</v>
      </c>
      <c r="G4751" t="s">
        <v>34</v>
      </c>
      <c r="H4751" t="s">
        <v>0</v>
      </c>
      <c r="I4751" s="16">
        <f>VLOOKUP(Ventas[[#This Row],[Estado]], Población[#All], 2, 0)</f>
        <v>712816</v>
      </c>
      <c r="J4751" t="s">
        <v>62</v>
      </c>
      <c r="K4751" t="s">
        <v>70</v>
      </c>
      <c r="L4751">
        <v>3</v>
      </c>
      <c r="M4751" s="2">
        <v>483.33</v>
      </c>
      <c r="N4751" s="2">
        <v>681</v>
      </c>
      <c r="O4751" s="2">
        <f>Ventas[[#This Row],[Cantidad]]*Ventas[[#This Row],[Costo unitario]]</f>
        <v>1449.99</v>
      </c>
      <c r="P4751" s="2">
        <f>Ventas[[#This Row],[Cantidad]]*Ventas[[#This Row],[Precio unitario]]</f>
        <v>2043</v>
      </c>
    </row>
    <row r="4752" spans="2:16" hidden="1" x14ac:dyDescent="0.3">
      <c r="B4752" s="1">
        <v>42235</v>
      </c>
      <c r="C4752">
        <v>2015</v>
      </c>
      <c r="D4752" t="s">
        <v>56</v>
      </c>
      <c r="E4752">
        <v>38</v>
      </c>
      <c r="F4752" t="s">
        <v>90</v>
      </c>
      <c r="G4752" t="s">
        <v>34</v>
      </c>
      <c r="H4752" t="s">
        <v>0</v>
      </c>
      <c r="I4752" s="16">
        <f>VLOOKUP(Ventas[[#This Row],[Estado]], Población[#All], 2, 0)</f>
        <v>712816</v>
      </c>
      <c r="J4752" t="s">
        <v>62</v>
      </c>
      <c r="K4752" t="s">
        <v>70</v>
      </c>
      <c r="L4752">
        <v>1</v>
      </c>
      <c r="M4752" s="2">
        <v>1080</v>
      </c>
      <c r="N4752" s="2">
        <v>1202</v>
      </c>
      <c r="O4752" s="2">
        <f>Ventas[[#This Row],[Cantidad]]*Ventas[[#This Row],[Costo unitario]]</f>
        <v>1080</v>
      </c>
      <c r="P4752" s="2">
        <f>Ventas[[#This Row],[Cantidad]]*Ventas[[#This Row],[Precio unitario]]</f>
        <v>1202</v>
      </c>
    </row>
    <row r="4753" spans="2:16" hidden="1" x14ac:dyDescent="0.3">
      <c r="B4753" s="1">
        <v>42270</v>
      </c>
      <c r="C4753">
        <v>2015</v>
      </c>
      <c r="D4753" t="s">
        <v>57</v>
      </c>
      <c r="E4753">
        <v>38</v>
      </c>
      <c r="F4753" t="s">
        <v>90</v>
      </c>
      <c r="G4753" t="s">
        <v>34</v>
      </c>
      <c r="H4753" t="s">
        <v>0</v>
      </c>
      <c r="I4753" s="16">
        <f>VLOOKUP(Ventas[[#This Row],[Estado]], Población[#All], 2, 0)</f>
        <v>712816</v>
      </c>
      <c r="J4753" t="s">
        <v>62</v>
      </c>
      <c r="K4753" t="s">
        <v>70</v>
      </c>
      <c r="L4753">
        <v>2</v>
      </c>
      <c r="M4753" s="2">
        <v>351</v>
      </c>
      <c r="N4753" s="2">
        <v>423.5</v>
      </c>
      <c r="O4753" s="2">
        <f>Ventas[[#This Row],[Cantidad]]*Ventas[[#This Row],[Costo unitario]]</f>
        <v>702</v>
      </c>
      <c r="P4753" s="2">
        <f>Ventas[[#This Row],[Cantidad]]*Ventas[[#This Row],[Precio unitario]]</f>
        <v>847</v>
      </c>
    </row>
    <row r="4754" spans="2:16" hidden="1" x14ac:dyDescent="0.3">
      <c r="B4754" s="1">
        <v>42283</v>
      </c>
      <c r="C4754">
        <v>2015</v>
      </c>
      <c r="D4754" t="s">
        <v>58</v>
      </c>
      <c r="E4754">
        <v>38</v>
      </c>
      <c r="F4754" t="s">
        <v>90</v>
      </c>
      <c r="G4754" t="s">
        <v>34</v>
      </c>
      <c r="H4754" t="s">
        <v>0</v>
      </c>
      <c r="I4754" s="16">
        <f>VLOOKUP(Ventas[[#This Row],[Estado]], Población[#All], 2, 0)</f>
        <v>712816</v>
      </c>
      <c r="J4754" t="s">
        <v>62</v>
      </c>
      <c r="K4754" t="s">
        <v>70</v>
      </c>
      <c r="L4754">
        <v>3</v>
      </c>
      <c r="M4754" s="2">
        <v>50</v>
      </c>
      <c r="N4754" s="2">
        <v>59.333333000000003</v>
      </c>
      <c r="O4754" s="2">
        <f>Ventas[[#This Row],[Cantidad]]*Ventas[[#This Row],[Costo unitario]]</f>
        <v>150</v>
      </c>
      <c r="P4754" s="2">
        <f>Ventas[[#This Row],[Cantidad]]*Ventas[[#This Row],[Precio unitario]]</f>
        <v>177.999999</v>
      </c>
    </row>
    <row r="4755" spans="2:16" hidden="1" x14ac:dyDescent="0.3">
      <c r="B4755" s="1">
        <v>42283</v>
      </c>
      <c r="C4755">
        <v>2015</v>
      </c>
      <c r="D4755" t="s">
        <v>58</v>
      </c>
      <c r="E4755">
        <v>38</v>
      </c>
      <c r="F4755" t="s">
        <v>90</v>
      </c>
      <c r="G4755" t="s">
        <v>34</v>
      </c>
      <c r="H4755" t="s">
        <v>0</v>
      </c>
      <c r="I4755" s="16">
        <f>VLOOKUP(Ventas[[#This Row],[Estado]], Población[#All], 2, 0)</f>
        <v>712816</v>
      </c>
      <c r="J4755" t="s">
        <v>62</v>
      </c>
      <c r="K4755" t="s">
        <v>70</v>
      </c>
      <c r="L4755">
        <v>2</v>
      </c>
      <c r="M4755" s="2">
        <v>324</v>
      </c>
      <c r="N4755" s="2">
        <v>368</v>
      </c>
      <c r="O4755" s="2">
        <f>Ventas[[#This Row],[Cantidad]]*Ventas[[#This Row],[Costo unitario]]</f>
        <v>648</v>
      </c>
      <c r="P4755" s="2">
        <f>Ventas[[#This Row],[Cantidad]]*Ventas[[#This Row],[Precio unitario]]</f>
        <v>736</v>
      </c>
    </row>
    <row r="4756" spans="2:16" hidden="1" x14ac:dyDescent="0.3">
      <c r="B4756" s="1">
        <v>42314</v>
      </c>
      <c r="C4756">
        <v>2015</v>
      </c>
      <c r="D4756" t="s">
        <v>59</v>
      </c>
      <c r="E4756">
        <v>38</v>
      </c>
      <c r="F4756" t="s">
        <v>90</v>
      </c>
      <c r="G4756" t="s">
        <v>34</v>
      </c>
      <c r="H4756" t="s">
        <v>0</v>
      </c>
      <c r="I4756" s="16">
        <f>VLOOKUP(Ventas[[#This Row],[Estado]], Población[#All], 2, 0)</f>
        <v>712816</v>
      </c>
      <c r="J4756" t="s">
        <v>62</v>
      </c>
      <c r="K4756" t="s">
        <v>70</v>
      </c>
      <c r="L4756">
        <v>3</v>
      </c>
      <c r="M4756" s="2">
        <v>483.33</v>
      </c>
      <c r="N4756" s="2">
        <v>460</v>
      </c>
      <c r="O4756" s="2">
        <f>Ventas[[#This Row],[Cantidad]]*Ventas[[#This Row],[Costo unitario]]</f>
        <v>1449.99</v>
      </c>
      <c r="P4756" s="2">
        <f>Ventas[[#This Row],[Cantidad]]*Ventas[[#This Row],[Precio unitario]]</f>
        <v>1380</v>
      </c>
    </row>
    <row r="4757" spans="2:16" x14ac:dyDescent="0.3">
      <c r="B4757" s="1">
        <v>42379</v>
      </c>
      <c r="C4757">
        <v>2016</v>
      </c>
      <c r="D4757" t="s">
        <v>49</v>
      </c>
      <c r="E4757">
        <v>29</v>
      </c>
      <c r="F4757" t="s">
        <v>89</v>
      </c>
      <c r="G4757" t="s">
        <v>34</v>
      </c>
      <c r="H4757" t="s">
        <v>2</v>
      </c>
      <c r="I4757" s="16">
        <f>VLOOKUP(Ventas[[#This Row],[Estado]], Población[#All], 2, 0)</f>
        <v>4246000</v>
      </c>
      <c r="J4757" t="s">
        <v>61</v>
      </c>
      <c r="K4757" t="s">
        <v>64</v>
      </c>
      <c r="L4757">
        <v>1</v>
      </c>
      <c r="M4757" s="2">
        <v>140</v>
      </c>
      <c r="N4757" s="2">
        <v>167</v>
      </c>
      <c r="O4757" s="2">
        <f>Ventas[[#This Row],[Cantidad]]*Ventas[[#This Row],[Costo unitario]]</f>
        <v>140</v>
      </c>
      <c r="P4757" s="2">
        <f>Ventas[[#This Row],[Cantidad]]*Ventas[[#This Row],[Precio unitario]]</f>
        <v>167</v>
      </c>
    </row>
    <row r="4758" spans="2:16" x14ac:dyDescent="0.3">
      <c r="B4758" s="1">
        <v>42379</v>
      </c>
      <c r="C4758">
        <v>2016</v>
      </c>
      <c r="D4758" t="s">
        <v>49</v>
      </c>
      <c r="E4758">
        <v>29</v>
      </c>
      <c r="F4758" t="s">
        <v>89</v>
      </c>
      <c r="G4758" t="s">
        <v>34</v>
      </c>
      <c r="H4758" t="s">
        <v>2</v>
      </c>
      <c r="I4758" s="16">
        <f>VLOOKUP(Ventas[[#This Row],[Estado]], Población[#All], 2, 0)</f>
        <v>4246000</v>
      </c>
      <c r="J4758" t="s">
        <v>61</v>
      </c>
      <c r="K4758" t="s">
        <v>64</v>
      </c>
      <c r="L4758">
        <v>2</v>
      </c>
      <c r="M4758" s="2">
        <v>10.5</v>
      </c>
      <c r="N4758" s="2">
        <v>12.5</v>
      </c>
      <c r="O4758" s="2">
        <f>Ventas[[#This Row],[Cantidad]]*Ventas[[#This Row],[Costo unitario]]</f>
        <v>21</v>
      </c>
      <c r="P4758" s="2">
        <f>Ventas[[#This Row],[Cantidad]]*Ventas[[#This Row],[Precio unitario]]</f>
        <v>25</v>
      </c>
    </row>
    <row r="4759" spans="2:16" x14ac:dyDescent="0.3">
      <c r="B4759" s="1">
        <v>42430</v>
      </c>
      <c r="C4759">
        <v>2016</v>
      </c>
      <c r="D4759" t="s">
        <v>51</v>
      </c>
      <c r="E4759">
        <v>29</v>
      </c>
      <c r="F4759" t="s">
        <v>89</v>
      </c>
      <c r="G4759" t="s">
        <v>34</v>
      </c>
      <c r="H4759" t="s">
        <v>2</v>
      </c>
      <c r="I4759" s="16">
        <f>VLOOKUP(Ventas[[#This Row],[Estado]], Población[#All], 2, 0)</f>
        <v>4246000</v>
      </c>
      <c r="J4759" t="s">
        <v>61</v>
      </c>
      <c r="K4759" t="s">
        <v>64</v>
      </c>
      <c r="L4759">
        <v>1</v>
      </c>
      <c r="M4759" s="2">
        <v>35</v>
      </c>
      <c r="N4759" s="2">
        <v>43</v>
      </c>
      <c r="O4759" s="2">
        <f>Ventas[[#This Row],[Cantidad]]*Ventas[[#This Row],[Costo unitario]]</f>
        <v>35</v>
      </c>
      <c r="P4759" s="2">
        <f>Ventas[[#This Row],[Cantidad]]*Ventas[[#This Row],[Precio unitario]]</f>
        <v>43</v>
      </c>
    </row>
    <row r="4760" spans="2:16" x14ac:dyDescent="0.3">
      <c r="B4760" s="1">
        <v>42461</v>
      </c>
      <c r="C4760">
        <v>2016</v>
      </c>
      <c r="D4760" t="s">
        <v>52</v>
      </c>
      <c r="E4760">
        <v>29</v>
      </c>
      <c r="F4760" t="s">
        <v>89</v>
      </c>
      <c r="G4760" t="s">
        <v>34</v>
      </c>
      <c r="H4760" t="s">
        <v>2</v>
      </c>
      <c r="I4760" s="16">
        <f>VLOOKUP(Ventas[[#This Row],[Estado]], Población[#All], 2, 0)</f>
        <v>4246000</v>
      </c>
      <c r="J4760" t="s">
        <v>61</v>
      </c>
      <c r="K4760" t="s">
        <v>64</v>
      </c>
      <c r="L4760">
        <v>3</v>
      </c>
      <c r="M4760" s="2">
        <v>18.329999999999998</v>
      </c>
      <c r="N4760" s="2">
        <v>23.333333</v>
      </c>
      <c r="O4760" s="2">
        <f>Ventas[[#This Row],[Cantidad]]*Ventas[[#This Row],[Costo unitario]]</f>
        <v>54.989999999999995</v>
      </c>
      <c r="P4760" s="2">
        <f>Ventas[[#This Row],[Cantidad]]*Ventas[[#This Row],[Precio unitario]]</f>
        <v>69.999999000000003</v>
      </c>
    </row>
    <row r="4761" spans="2:16" x14ac:dyDescent="0.3">
      <c r="B4761" s="1">
        <v>42537</v>
      </c>
      <c r="C4761">
        <v>2016</v>
      </c>
      <c r="D4761" t="s">
        <v>54</v>
      </c>
      <c r="E4761">
        <v>29</v>
      </c>
      <c r="F4761" t="s">
        <v>89</v>
      </c>
      <c r="G4761" t="s">
        <v>34</v>
      </c>
      <c r="H4761" t="s">
        <v>2</v>
      </c>
      <c r="I4761" s="16">
        <f>VLOOKUP(Ventas[[#This Row],[Estado]], Población[#All], 2, 0)</f>
        <v>4246000</v>
      </c>
      <c r="J4761" t="s">
        <v>61</v>
      </c>
      <c r="K4761" t="s">
        <v>64</v>
      </c>
      <c r="L4761">
        <v>3</v>
      </c>
      <c r="M4761" s="2">
        <v>36</v>
      </c>
      <c r="N4761" s="2">
        <v>42</v>
      </c>
      <c r="O4761" s="2">
        <f>Ventas[[#This Row],[Cantidad]]*Ventas[[#This Row],[Costo unitario]]</f>
        <v>108</v>
      </c>
      <c r="P4761" s="2">
        <f>Ventas[[#This Row],[Cantidad]]*Ventas[[#This Row],[Precio unitario]]</f>
        <v>126</v>
      </c>
    </row>
    <row r="4762" spans="2:16" x14ac:dyDescent="0.3">
      <c r="B4762" s="1">
        <v>42537</v>
      </c>
      <c r="C4762">
        <v>2016</v>
      </c>
      <c r="D4762" t="s">
        <v>54</v>
      </c>
      <c r="E4762">
        <v>29</v>
      </c>
      <c r="F4762" t="s">
        <v>89</v>
      </c>
      <c r="G4762" t="s">
        <v>34</v>
      </c>
      <c r="H4762" t="s">
        <v>2</v>
      </c>
      <c r="I4762" s="16">
        <f>VLOOKUP(Ventas[[#This Row],[Estado]], Población[#All], 2, 0)</f>
        <v>4246000</v>
      </c>
      <c r="J4762" t="s">
        <v>61</v>
      </c>
      <c r="K4762" t="s">
        <v>64</v>
      </c>
      <c r="L4762">
        <v>1</v>
      </c>
      <c r="M4762" s="2">
        <v>64</v>
      </c>
      <c r="N4762" s="2">
        <v>72</v>
      </c>
      <c r="O4762" s="2">
        <f>Ventas[[#This Row],[Cantidad]]*Ventas[[#This Row],[Costo unitario]]</f>
        <v>64</v>
      </c>
      <c r="P4762" s="2">
        <f>Ventas[[#This Row],[Cantidad]]*Ventas[[#This Row],[Precio unitario]]</f>
        <v>72</v>
      </c>
    </row>
    <row r="4763" spans="2:16" x14ac:dyDescent="0.3">
      <c r="B4763" s="1">
        <v>42550</v>
      </c>
      <c r="C4763">
        <v>2016</v>
      </c>
      <c r="D4763" t="s">
        <v>54</v>
      </c>
      <c r="E4763">
        <v>29</v>
      </c>
      <c r="F4763" t="s">
        <v>89</v>
      </c>
      <c r="G4763" t="s">
        <v>34</v>
      </c>
      <c r="H4763" t="s">
        <v>2</v>
      </c>
      <c r="I4763" s="16">
        <f>VLOOKUP(Ventas[[#This Row],[Estado]], Población[#All], 2, 0)</f>
        <v>4246000</v>
      </c>
      <c r="J4763" t="s">
        <v>61</v>
      </c>
      <c r="K4763" t="s">
        <v>64</v>
      </c>
      <c r="L4763">
        <v>2</v>
      </c>
      <c r="M4763" s="2">
        <v>30</v>
      </c>
      <c r="N4763" s="2">
        <v>36</v>
      </c>
      <c r="O4763" s="2">
        <f>Ventas[[#This Row],[Cantidad]]*Ventas[[#This Row],[Costo unitario]]</f>
        <v>60</v>
      </c>
      <c r="P4763" s="2">
        <f>Ventas[[#This Row],[Cantidad]]*Ventas[[#This Row],[Precio unitario]]</f>
        <v>72</v>
      </c>
    </row>
    <row r="4764" spans="2:16" hidden="1" x14ac:dyDescent="0.3">
      <c r="B4764" s="1">
        <v>42217</v>
      </c>
      <c r="C4764">
        <v>2015</v>
      </c>
      <c r="D4764" t="s">
        <v>56</v>
      </c>
      <c r="E4764">
        <v>29</v>
      </c>
      <c r="F4764" t="s">
        <v>89</v>
      </c>
      <c r="G4764" t="s">
        <v>34</v>
      </c>
      <c r="H4764" t="s">
        <v>2</v>
      </c>
      <c r="I4764" s="16">
        <f>VLOOKUP(Ventas[[#This Row],[Estado]], Población[#All], 2, 0)</f>
        <v>4246000</v>
      </c>
      <c r="J4764" t="s">
        <v>61</v>
      </c>
      <c r="K4764" t="s">
        <v>64</v>
      </c>
      <c r="L4764">
        <v>1</v>
      </c>
      <c r="M4764" s="2">
        <v>70</v>
      </c>
      <c r="N4764" s="2">
        <v>69</v>
      </c>
      <c r="O4764" s="2">
        <f>Ventas[[#This Row],[Cantidad]]*Ventas[[#This Row],[Costo unitario]]</f>
        <v>70</v>
      </c>
      <c r="P4764" s="2">
        <f>Ventas[[#This Row],[Cantidad]]*Ventas[[#This Row],[Precio unitario]]</f>
        <v>69</v>
      </c>
    </row>
    <row r="4765" spans="2:16" hidden="1" x14ac:dyDescent="0.3">
      <c r="B4765" s="1">
        <v>42301</v>
      </c>
      <c r="C4765">
        <v>2015</v>
      </c>
      <c r="D4765" t="s">
        <v>58</v>
      </c>
      <c r="E4765">
        <v>29</v>
      </c>
      <c r="F4765" t="s">
        <v>89</v>
      </c>
      <c r="G4765" t="s">
        <v>34</v>
      </c>
      <c r="H4765" t="s">
        <v>2</v>
      </c>
      <c r="I4765" s="16">
        <f>VLOOKUP(Ventas[[#This Row],[Estado]], Población[#All], 2, 0)</f>
        <v>4246000</v>
      </c>
      <c r="J4765" t="s">
        <v>61</v>
      </c>
      <c r="K4765" t="s">
        <v>64</v>
      </c>
      <c r="L4765">
        <v>2</v>
      </c>
      <c r="M4765" s="2">
        <v>90</v>
      </c>
      <c r="N4765" s="2">
        <v>100.5</v>
      </c>
      <c r="O4765" s="2">
        <f>Ventas[[#This Row],[Cantidad]]*Ventas[[#This Row],[Costo unitario]]</f>
        <v>180</v>
      </c>
      <c r="P4765" s="2">
        <f>Ventas[[#This Row],[Cantidad]]*Ventas[[#This Row],[Precio unitario]]</f>
        <v>201</v>
      </c>
    </row>
    <row r="4766" spans="2:16" hidden="1" x14ac:dyDescent="0.3">
      <c r="B4766" s="1">
        <v>42301</v>
      </c>
      <c r="C4766">
        <v>2015</v>
      </c>
      <c r="D4766" t="s">
        <v>58</v>
      </c>
      <c r="E4766">
        <v>29</v>
      </c>
      <c r="F4766" t="s">
        <v>89</v>
      </c>
      <c r="G4766" t="s">
        <v>34</v>
      </c>
      <c r="H4766" t="s">
        <v>2</v>
      </c>
      <c r="I4766" s="16">
        <f>VLOOKUP(Ventas[[#This Row],[Estado]], Población[#All], 2, 0)</f>
        <v>4246000</v>
      </c>
      <c r="J4766" t="s">
        <v>61</v>
      </c>
      <c r="K4766" t="s">
        <v>64</v>
      </c>
      <c r="L4766">
        <v>2</v>
      </c>
      <c r="M4766" s="2">
        <v>8</v>
      </c>
      <c r="N4766" s="2">
        <v>8</v>
      </c>
      <c r="O4766" s="2">
        <f>Ventas[[#This Row],[Cantidad]]*Ventas[[#This Row],[Costo unitario]]</f>
        <v>16</v>
      </c>
      <c r="P4766" s="2">
        <f>Ventas[[#This Row],[Cantidad]]*Ventas[[#This Row],[Precio unitario]]</f>
        <v>16</v>
      </c>
    </row>
    <row r="4767" spans="2:16" hidden="1" x14ac:dyDescent="0.3">
      <c r="B4767" s="1">
        <v>42334</v>
      </c>
      <c r="C4767">
        <v>2015</v>
      </c>
      <c r="D4767" t="s">
        <v>59</v>
      </c>
      <c r="E4767">
        <v>29</v>
      </c>
      <c r="F4767" t="s">
        <v>89</v>
      </c>
      <c r="G4767" t="s">
        <v>34</v>
      </c>
      <c r="H4767" t="s">
        <v>2</v>
      </c>
      <c r="I4767" s="16">
        <f>VLOOKUP(Ventas[[#This Row],[Estado]], Población[#All], 2, 0)</f>
        <v>4246000</v>
      </c>
      <c r="J4767" t="s">
        <v>61</v>
      </c>
      <c r="K4767" t="s">
        <v>64</v>
      </c>
      <c r="L4767">
        <v>3</v>
      </c>
      <c r="M4767" s="2">
        <v>217.33</v>
      </c>
      <c r="N4767" s="2">
        <v>225.66666699999999</v>
      </c>
      <c r="O4767" s="2">
        <f>Ventas[[#This Row],[Cantidad]]*Ventas[[#This Row],[Costo unitario]]</f>
        <v>651.99</v>
      </c>
      <c r="P4767" s="2">
        <f>Ventas[[#This Row],[Cantidad]]*Ventas[[#This Row],[Precio unitario]]</f>
        <v>677.000001</v>
      </c>
    </row>
    <row r="4768" spans="2:16" x14ac:dyDescent="0.3">
      <c r="B4768" s="1">
        <v>42474</v>
      </c>
      <c r="C4768">
        <v>2016</v>
      </c>
      <c r="D4768" t="s">
        <v>52</v>
      </c>
      <c r="E4768">
        <v>20</v>
      </c>
      <c r="F4768" t="s">
        <v>90</v>
      </c>
      <c r="G4768" t="s">
        <v>34</v>
      </c>
      <c r="H4768" t="s">
        <v>1</v>
      </c>
      <c r="I4768" s="16">
        <f>VLOOKUP(Ventas[[#This Row],[Estado]], Población[#All], 2, 0)</f>
        <v>39240000</v>
      </c>
      <c r="J4768" t="s">
        <v>61</v>
      </c>
      <c r="K4768" t="s">
        <v>71</v>
      </c>
      <c r="L4768">
        <v>3</v>
      </c>
      <c r="M4768" s="2">
        <v>176</v>
      </c>
      <c r="N4768" s="2">
        <v>227</v>
      </c>
      <c r="O4768" s="2">
        <f>Ventas[[#This Row],[Cantidad]]*Ventas[[#This Row],[Costo unitario]]</f>
        <v>528</v>
      </c>
      <c r="P4768" s="2">
        <f>Ventas[[#This Row],[Cantidad]]*Ventas[[#This Row],[Precio unitario]]</f>
        <v>681</v>
      </c>
    </row>
    <row r="4769" spans="2:16" x14ac:dyDescent="0.3">
      <c r="B4769" s="1">
        <v>42537</v>
      </c>
      <c r="C4769">
        <v>2016</v>
      </c>
      <c r="D4769" t="s">
        <v>54</v>
      </c>
      <c r="E4769">
        <v>20</v>
      </c>
      <c r="F4769" t="s">
        <v>90</v>
      </c>
      <c r="G4769" t="s">
        <v>34</v>
      </c>
      <c r="H4769" t="s">
        <v>1</v>
      </c>
      <c r="I4769" s="16">
        <f>VLOOKUP(Ventas[[#This Row],[Estado]], Población[#All], 2, 0)</f>
        <v>39240000</v>
      </c>
      <c r="J4769" t="s">
        <v>61</v>
      </c>
      <c r="K4769" t="s">
        <v>71</v>
      </c>
      <c r="L4769">
        <v>3</v>
      </c>
      <c r="M4769" s="2">
        <v>139.33000000000001</v>
      </c>
      <c r="N4769" s="2">
        <v>162.33333300000001</v>
      </c>
      <c r="O4769" s="2">
        <f>Ventas[[#This Row],[Cantidad]]*Ventas[[#This Row],[Costo unitario]]</f>
        <v>417.99</v>
      </c>
      <c r="P4769" s="2">
        <f>Ventas[[#This Row],[Cantidad]]*Ventas[[#This Row],[Precio unitario]]</f>
        <v>486.999999</v>
      </c>
    </row>
    <row r="4770" spans="2:16" x14ac:dyDescent="0.3">
      <c r="B4770" s="1">
        <v>42546</v>
      </c>
      <c r="C4770">
        <v>2016</v>
      </c>
      <c r="D4770" t="s">
        <v>54</v>
      </c>
      <c r="E4770">
        <v>20</v>
      </c>
      <c r="F4770" t="s">
        <v>90</v>
      </c>
      <c r="G4770" t="s">
        <v>34</v>
      </c>
      <c r="H4770" t="s">
        <v>1</v>
      </c>
      <c r="I4770" s="16">
        <f>VLOOKUP(Ventas[[#This Row],[Estado]], Población[#All], 2, 0)</f>
        <v>39240000</v>
      </c>
      <c r="J4770" t="s">
        <v>61</v>
      </c>
      <c r="K4770" t="s">
        <v>71</v>
      </c>
      <c r="L4770">
        <v>1</v>
      </c>
      <c r="M4770" s="2">
        <v>110</v>
      </c>
      <c r="N4770" s="2">
        <v>141</v>
      </c>
      <c r="O4770" s="2">
        <f>Ventas[[#This Row],[Cantidad]]*Ventas[[#This Row],[Costo unitario]]</f>
        <v>110</v>
      </c>
      <c r="P4770" s="2">
        <f>Ventas[[#This Row],[Cantidad]]*Ventas[[#This Row],[Precio unitario]]</f>
        <v>141</v>
      </c>
    </row>
    <row r="4771" spans="2:16" x14ac:dyDescent="0.3">
      <c r="B4771" s="1">
        <v>42558</v>
      </c>
      <c r="C4771">
        <v>2016</v>
      </c>
      <c r="D4771" t="s">
        <v>55</v>
      </c>
      <c r="E4771">
        <v>20</v>
      </c>
      <c r="F4771" t="s">
        <v>90</v>
      </c>
      <c r="G4771" t="s">
        <v>34</v>
      </c>
      <c r="H4771" t="s">
        <v>1</v>
      </c>
      <c r="I4771" s="16">
        <f>VLOOKUP(Ventas[[#This Row],[Estado]], Población[#All], 2, 0)</f>
        <v>39240000</v>
      </c>
      <c r="J4771" t="s">
        <v>61</v>
      </c>
      <c r="K4771" t="s">
        <v>71</v>
      </c>
      <c r="L4771">
        <v>3</v>
      </c>
      <c r="M4771" s="2">
        <v>14.67</v>
      </c>
      <c r="N4771" s="2">
        <v>19</v>
      </c>
      <c r="O4771" s="2">
        <f>Ventas[[#This Row],[Cantidad]]*Ventas[[#This Row],[Costo unitario]]</f>
        <v>44.01</v>
      </c>
      <c r="P4771" s="2">
        <f>Ventas[[#This Row],[Cantidad]]*Ventas[[#This Row],[Precio unitario]]</f>
        <v>57</v>
      </c>
    </row>
    <row r="4772" spans="2:16" x14ac:dyDescent="0.3">
      <c r="B4772" s="1">
        <v>42400</v>
      </c>
      <c r="C4772">
        <v>2016</v>
      </c>
      <c r="D4772" t="s">
        <v>49</v>
      </c>
      <c r="E4772">
        <v>21</v>
      </c>
      <c r="F4772" t="s">
        <v>90</v>
      </c>
      <c r="G4772" t="s">
        <v>34</v>
      </c>
      <c r="H4772" t="s">
        <v>1</v>
      </c>
      <c r="I4772" s="16">
        <f>VLOOKUP(Ventas[[#This Row],[Estado]], Población[#All], 2, 0)</f>
        <v>39240000</v>
      </c>
      <c r="J4772" t="s">
        <v>61</v>
      </c>
      <c r="K4772" t="s">
        <v>71</v>
      </c>
      <c r="L4772">
        <v>1</v>
      </c>
      <c r="M4772" s="2">
        <v>22</v>
      </c>
      <c r="N4772" s="2">
        <v>27</v>
      </c>
      <c r="O4772" s="2">
        <f>Ventas[[#This Row],[Cantidad]]*Ventas[[#This Row],[Costo unitario]]</f>
        <v>22</v>
      </c>
      <c r="P4772" s="2">
        <f>Ventas[[#This Row],[Cantidad]]*Ventas[[#This Row],[Precio unitario]]</f>
        <v>27</v>
      </c>
    </row>
    <row r="4773" spans="2:16" x14ac:dyDescent="0.3">
      <c r="B4773" s="1">
        <v>42417</v>
      </c>
      <c r="C4773">
        <v>2016</v>
      </c>
      <c r="D4773" t="s">
        <v>50</v>
      </c>
      <c r="E4773">
        <v>21</v>
      </c>
      <c r="F4773" t="s">
        <v>90</v>
      </c>
      <c r="G4773" t="s">
        <v>34</v>
      </c>
      <c r="H4773" t="s">
        <v>1</v>
      </c>
      <c r="I4773" s="16">
        <f>VLOOKUP(Ventas[[#This Row],[Estado]], Población[#All], 2, 0)</f>
        <v>39240000</v>
      </c>
      <c r="J4773" t="s">
        <v>61</v>
      </c>
      <c r="K4773" t="s">
        <v>78</v>
      </c>
      <c r="L4773">
        <v>3</v>
      </c>
      <c r="M4773" s="2">
        <v>46.67</v>
      </c>
      <c r="N4773" s="2">
        <v>51.666666999999997</v>
      </c>
      <c r="O4773" s="2">
        <f>Ventas[[#This Row],[Cantidad]]*Ventas[[#This Row],[Costo unitario]]</f>
        <v>140.01</v>
      </c>
      <c r="P4773" s="2">
        <f>Ventas[[#This Row],[Cantidad]]*Ventas[[#This Row],[Precio unitario]]</f>
        <v>155.000001</v>
      </c>
    </row>
    <row r="4774" spans="2:16" x14ac:dyDescent="0.3">
      <c r="B4774" s="1">
        <v>42444</v>
      </c>
      <c r="C4774">
        <v>2016</v>
      </c>
      <c r="D4774" t="s">
        <v>51</v>
      </c>
      <c r="E4774">
        <v>21</v>
      </c>
      <c r="F4774" t="s">
        <v>90</v>
      </c>
      <c r="G4774" t="s">
        <v>34</v>
      </c>
      <c r="H4774" t="s">
        <v>1</v>
      </c>
      <c r="I4774" s="16">
        <f>VLOOKUP(Ventas[[#This Row],[Estado]], Población[#All], 2, 0)</f>
        <v>39240000</v>
      </c>
      <c r="J4774" t="s">
        <v>61</v>
      </c>
      <c r="K4774" t="s">
        <v>71</v>
      </c>
      <c r="L4774">
        <v>1</v>
      </c>
      <c r="M4774" s="2">
        <v>440</v>
      </c>
      <c r="N4774" s="2">
        <v>605</v>
      </c>
      <c r="O4774" s="2">
        <f>Ventas[[#This Row],[Cantidad]]*Ventas[[#This Row],[Costo unitario]]</f>
        <v>440</v>
      </c>
      <c r="P4774" s="2">
        <f>Ventas[[#This Row],[Cantidad]]*Ventas[[#This Row],[Precio unitario]]</f>
        <v>605</v>
      </c>
    </row>
    <row r="4775" spans="2:16" x14ac:dyDescent="0.3">
      <c r="B4775" s="1">
        <v>42466</v>
      </c>
      <c r="C4775">
        <v>2016</v>
      </c>
      <c r="D4775" t="s">
        <v>52</v>
      </c>
      <c r="E4775">
        <v>21</v>
      </c>
      <c r="F4775" t="s">
        <v>90</v>
      </c>
      <c r="G4775" t="s">
        <v>34</v>
      </c>
      <c r="H4775" t="s">
        <v>1</v>
      </c>
      <c r="I4775" s="16">
        <f>VLOOKUP(Ventas[[#This Row],[Estado]], Población[#All], 2, 0)</f>
        <v>39240000</v>
      </c>
      <c r="J4775" t="s">
        <v>61</v>
      </c>
      <c r="K4775" t="s">
        <v>78</v>
      </c>
      <c r="L4775">
        <v>2</v>
      </c>
      <c r="M4775" s="2">
        <v>95</v>
      </c>
      <c r="N4775" s="2">
        <v>128.5</v>
      </c>
      <c r="O4775" s="2">
        <f>Ventas[[#This Row],[Cantidad]]*Ventas[[#This Row],[Costo unitario]]</f>
        <v>190</v>
      </c>
      <c r="P4775" s="2">
        <f>Ventas[[#This Row],[Cantidad]]*Ventas[[#This Row],[Precio unitario]]</f>
        <v>257</v>
      </c>
    </row>
    <row r="4776" spans="2:16" x14ac:dyDescent="0.3">
      <c r="B4776" s="1">
        <v>42466</v>
      </c>
      <c r="C4776">
        <v>2016</v>
      </c>
      <c r="D4776" t="s">
        <v>52</v>
      </c>
      <c r="E4776">
        <v>21</v>
      </c>
      <c r="F4776" t="s">
        <v>90</v>
      </c>
      <c r="G4776" t="s">
        <v>34</v>
      </c>
      <c r="H4776" t="s">
        <v>1</v>
      </c>
      <c r="I4776" s="16">
        <f>VLOOKUP(Ventas[[#This Row],[Estado]], Población[#All], 2, 0)</f>
        <v>39240000</v>
      </c>
      <c r="J4776" t="s">
        <v>61</v>
      </c>
      <c r="K4776" t="s">
        <v>78</v>
      </c>
      <c r="L4776">
        <v>2</v>
      </c>
      <c r="M4776" s="2">
        <v>52.5</v>
      </c>
      <c r="N4776" s="2">
        <v>65</v>
      </c>
      <c r="O4776" s="2">
        <f>Ventas[[#This Row],[Cantidad]]*Ventas[[#This Row],[Costo unitario]]</f>
        <v>105</v>
      </c>
      <c r="P4776" s="2">
        <f>Ventas[[#This Row],[Cantidad]]*Ventas[[#This Row],[Precio unitario]]</f>
        <v>130</v>
      </c>
    </row>
    <row r="4777" spans="2:16" x14ac:dyDescent="0.3">
      <c r="B4777" s="1">
        <v>42481</v>
      </c>
      <c r="C4777">
        <v>2016</v>
      </c>
      <c r="D4777" t="s">
        <v>52</v>
      </c>
      <c r="E4777">
        <v>21</v>
      </c>
      <c r="F4777" t="s">
        <v>90</v>
      </c>
      <c r="G4777" t="s">
        <v>34</v>
      </c>
      <c r="H4777" t="s">
        <v>1</v>
      </c>
      <c r="I4777" s="16">
        <f>VLOOKUP(Ventas[[#This Row],[Estado]], Población[#All], 2, 0)</f>
        <v>39240000</v>
      </c>
      <c r="J4777" t="s">
        <v>62</v>
      </c>
      <c r="K4777" t="s">
        <v>73</v>
      </c>
      <c r="L4777">
        <v>3</v>
      </c>
      <c r="M4777" s="2">
        <v>18</v>
      </c>
      <c r="N4777" s="2">
        <v>20.666667</v>
      </c>
      <c r="O4777" s="2">
        <f>Ventas[[#This Row],[Cantidad]]*Ventas[[#This Row],[Costo unitario]]</f>
        <v>54</v>
      </c>
      <c r="P4777" s="2">
        <f>Ventas[[#This Row],[Cantidad]]*Ventas[[#This Row],[Precio unitario]]</f>
        <v>62.000000999999997</v>
      </c>
    </row>
    <row r="4778" spans="2:16" x14ac:dyDescent="0.3">
      <c r="B4778" s="1">
        <v>42511</v>
      </c>
      <c r="C4778">
        <v>2016</v>
      </c>
      <c r="D4778" t="s">
        <v>53</v>
      </c>
      <c r="E4778">
        <v>21</v>
      </c>
      <c r="F4778" t="s">
        <v>90</v>
      </c>
      <c r="G4778" t="s">
        <v>34</v>
      </c>
      <c r="H4778" t="s">
        <v>1</v>
      </c>
      <c r="I4778" s="16">
        <f>VLOOKUP(Ventas[[#This Row],[Estado]], Población[#All], 2, 0)</f>
        <v>39240000</v>
      </c>
      <c r="J4778" t="s">
        <v>61</v>
      </c>
      <c r="K4778" t="s">
        <v>71</v>
      </c>
      <c r="L4778">
        <v>1</v>
      </c>
      <c r="M4778" s="2">
        <v>593</v>
      </c>
      <c r="N4778" s="2">
        <v>671</v>
      </c>
      <c r="O4778" s="2">
        <f>Ventas[[#This Row],[Cantidad]]*Ventas[[#This Row],[Costo unitario]]</f>
        <v>593</v>
      </c>
      <c r="P4778" s="2">
        <f>Ventas[[#This Row],[Cantidad]]*Ventas[[#This Row],[Precio unitario]]</f>
        <v>671</v>
      </c>
    </row>
    <row r="4779" spans="2:16" x14ac:dyDescent="0.3">
      <c r="B4779" s="1">
        <v>42529</v>
      </c>
      <c r="C4779">
        <v>2016</v>
      </c>
      <c r="D4779" t="s">
        <v>54</v>
      </c>
      <c r="E4779">
        <v>21</v>
      </c>
      <c r="F4779" t="s">
        <v>90</v>
      </c>
      <c r="G4779" t="s">
        <v>34</v>
      </c>
      <c r="H4779" t="s">
        <v>1</v>
      </c>
      <c r="I4779" s="16">
        <f>VLOOKUP(Ventas[[#This Row],[Estado]], Población[#All], 2, 0)</f>
        <v>39240000</v>
      </c>
      <c r="J4779" t="s">
        <v>61</v>
      </c>
      <c r="K4779" t="s">
        <v>71</v>
      </c>
      <c r="L4779">
        <v>1</v>
      </c>
      <c r="M4779" s="2">
        <v>571</v>
      </c>
      <c r="N4779" s="2">
        <v>713</v>
      </c>
      <c r="O4779" s="2">
        <f>Ventas[[#This Row],[Cantidad]]*Ventas[[#This Row],[Costo unitario]]</f>
        <v>571</v>
      </c>
      <c r="P4779" s="2">
        <f>Ventas[[#This Row],[Cantidad]]*Ventas[[#This Row],[Precio unitario]]</f>
        <v>713</v>
      </c>
    </row>
    <row r="4780" spans="2:16" x14ac:dyDescent="0.3">
      <c r="B4780" s="1">
        <v>42529</v>
      </c>
      <c r="C4780">
        <v>2016</v>
      </c>
      <c r="D4780" t="s">
        <v>54</v>
      </c>
      <c r="E4780">
        <v>21</v>
      </c>
      <c r="F4780" t="s">
        <v>90</v>
      </c>
      <c r="G4780" t="s">
        <v>34</v>
      </c>
      <c r="H4780" t="s">
        <v>1</v>
      </c>
      <c r="I4780" s="16">
        <f>VLOOKUP(Ventas[[#This Row],[Estado]], Población[#All], 2, 0)</f>
        <v>39240000</v>
      </c>
      <c r="J4780" t="s">
        <v>61</v>
      </c>
      <c r="K4780" t="s">
        <v>78</v>
      </c>
      <c r="L4780">
        <v>2</v>
      </c>
      <c r="M4780" s="2">
        <v>135</v>
      </c>
      <c r="N4780" s="2">
        <v>167.5</v>
      </c>
      <c r="O4780" s="2">
        <f>Ventas[[#This Row],[Cantidad]]*Ventas[[#This Row],[Costo unitario]]</f>
        <v>270</v>
      </c>
      <c r="P4780" s="2">
        <f>Ventas[[#This Row],[Cantidad]]*Ventas[[#This Row],[Precio unitario]]</f>
        <v>335</v>
      </c>
    </row>
    <row r="4781" spans="2:16" x14ac:dyDescent="0.3">
      <c r="B4781" s="1">
        <v>42529</v>
      </c>
      <c r="C4781">
        <v>2016</v>
      </c>
      <c r="D4781" t="s">
        <v>54</v>
      </c>
      <c r="E4781">
        <v>21</v>
      </c>
      <c r="F4781" t="s">
        <v>90</v>
      </c>
      <c r="G4781" t="s">
        <v>34</v>
      </c>
      <c r="H4781" t="s">
        <v>1</v>
      </c>
      <c r="I4781" s="16">
        <f>VLOOKUP(Ventas[[#This Row],[Estado]], Población[#All], 2, 0)</f>
        <v>39240000</v>
      </c>
      <c r="J4781" t="s">
        <v>61</v>
      </c>
      <c r="K4781" t="s">
        <v>78</v>
      </c>
      <c r="L4781">
        <v>1</v>
      </c>
      <c r="M4781" s="2">
        <v>50</v>
      </c>
      <c r="N4781" s="2">
        <v>62</v>
      </c>
      <c r="O4781" s="2">
        <f>Ventas[[#This Row],[Cantidad]]*Ventas[[#This Row],[Costo unitario]]</f>
        <v>50</v>
      </c>
      <c r="P4781" s="2">
        <f>Ventas[[#This Row],[Cantidad]]*Ventas[[#This Row],[Precio unitario]]</f>
        <v>62</v>
      </c>
    </row>
    <row r="4782" spans="2:16" x14ac:dyDescent="0.3">
      <c r="B4782" s="1">
        <v>42560</v>
      </c>
      <c r="C4782">
        <v>2016</v>
      </c>
      <c r="D4782" t="s">
        <v>55</v>
      </c>
      <c r="E4782">
        <v>21</v>
      </c>
      <c r="F4782" t="s">
        <v>90</v>
      </c>
      <c r="G4782" t="s">
        <v>34</v>
      </c>
      <c r="H4782" t="s">
        <v>1</v>
      </c>
      <c r="I4782" s="16">
        <f>VLOOKUP(Ventas[[#This Row],[Estado]], Población[#All], 2, 0)</f>
        <v>39240000</v>
      </c>
      <c r="J4782" t="s">
        <v>62</v>
      </c>
      <c r="K4782" t="s">
        <v>73</v>
      </c>
      <c r="L4782">
        <v>2</v>
      </c>
      <c r="M4782" s="2">
        <v>130.5</v>
      </c>
      <c r="N4782" s="2">
        <v>176</v>
      </c>
      <c r="O4782" s="2">
        <f>Ventas[[#This Row],[Cantidad]]*Ventas[[#This Row],[Costo unitario]]</f>
        <v>261</v>
      </c>
      <c r="P4782" s="2">
        <f>Ventas[[#This Row],[Cantidad]]*Ventas[[#This Row],[Precio unitario]]</f>
        <v>352</v>
      </c>
    </row>
    <row r="4783" spans="2:16" x14ac:dyDescent="0.3">
      <c r="B4783" s="1">
        <v>42566</v>
      </c>
      <c r="C4783">
        <v>2016</v>
      </c>
      <c r="D4783" t="s">
        <v>55</v>
      </c>
      <c r="E4783">
        <v>21</v>
      </c>
      <c r="F4783" t="s">
        <v>90</v>
      </c>
      <c r="G4783" t="s">
        <v>34</v>
      </c>
      <c r="H4783" t="s">
        <v>1</v>
      </c>
      <c r="I4783" s="16">
        <f>VLOOKUP(Ventas[[#This Row],[Estado]], Población[#All], 2, 0)</f>
        <v>39240000</v>
      </c>
      <c r="J4783" t="s">
        <v>61</v>
      </c>
      <c r="K4783" t="s">
        <v>78</v>
      </c>
      <c r="L4783">
        <v>3</v>
      </c>
      <c r="M4783" s="2">
        <v>25</v>
      </c>
      <c r="N4783" s="2">
        <v>31.666667</v>
      </c>
      <c r="O4783" s="2">
        <f>Ventas[[#This Row],[Cantidad]]*Ventas[[#This Row],[Costo unitario]]</f>
        <v>75</v>
      </c>
      <c r="P4783" s="2">
        <f>Ventas[[#This Row],[Cantidad]]*Ventas[[#This Row],[Precio unitario]]</f>
        <v>95.000000999999997</v>
      </c>
    </row>
    <row r="4784" spans="2:16" x14ac:dyDescent="0.3">
      <c r="B4784" s="1">
        <v>42571</v>
      </c>
      <c r="C4784">
        <v>2016</v>
      </c>
      <c r="D4784" t="s">
        <v>55</v>
      </c>
      <c r="E4784">
        <v>21</v>
      </c>
      <c r="F4784" t="s">
        <v>90</v>
      </c>
      <c r="G4784" t="s">
        <v>34</v>
      </c>
      <c r="H4784" t="s">
        <v>1</v>
      </c>
      <c r="I4784" s="16">
        <f>VLOOKUP(Ventas[[#This Row],[Estado]], Población[#All], 2, 0)</f>
        <v>39240000</v>
      </c>
      <c r="J4784" t="s">
        <v>61</v>
      </c>
      <c r="K4784" t="s">
        <v>71</v>
      </c>
      <c r="L4784">
        <v>1</v>
      </c>
      <c r="M4784" s="2">
        <v>264</v>
      </c>
      <c r="N4784" s="2">
        <v>344</v>
      </c>
      <c r="O4784" s="2">
        <f>Ventas[[#This Row],[Cantidad]]*Ventas[[#This Row],[Costo unitario]]</f>
        <v>264</v>
      </c>
      <c r="P4784" s="2">
        <f>Ventas[[#This Row],[Cantidad]]*Ventas[[#This Row],[Precio unitario]]</f>
        <v>344</v>
      </c>
    </row>
    <row r="4785" spans="2:16" x14ac:dyDescent="0.3">
      <c r="B4785" s="1">
        <v>42571</v>
      </c>
      <c r="C4785">
        <v>2016</v>
      </c>
      <c r="D4785" t="s">
        <v>55</v>
      </c>
      <c r="E4785">
        <v>21</v>
      </c>
      <c r="F4785" t="s">
        <v>90</v>
      </c>
      <c r="G4785" t="s">
        <v>34</v>
      </c>
      <c r="H4785" t="s">
        <v>1</v>
      </c>
      <c r="I4785" s="16">
        <f>VLOOKUP(Ventas[[#This Row],[Estado]], Población[#All], 2, 0)</f>
        <v>39240000</v>
      </c>
      <c r="J4785" t="s">
        <v>61</v>
      </c>
      <c r="K4785" t="s">
        <v>78</v>
      </c>
      <c r="L4785">
        <v>2</v>
      </c>
      <c r="M4785" s="2">
        <v>100</v>
      </c>
      <c r="N4785" s="2">
        <v>134</v>
      </c>
      <c r="O4785" s="2">
        <f>Ventas[[#This Row],[Cantidad]]*Ventas[[#This Row],[Costo unitario]]</f>
        <v>200</v>
      </c>
      <c r="P4785" s="2">
        <f>Ventas[[#This Row],[Cantidad]]*Ventas[[#This Row],[Precio unitario]]</f>
        <v>268</v>
      </c>
    </row>
    <row r="4786" spans="2:16" x14ac:dyDescent="0.3">
      <c r="B4786" s="1">
        <v>42571</v>
      </c>
      <c r="C4786">
        <v>2016</v>
      </c>
      <c r="D4786" t="s">
        <v>55</v>
      </c>
      <c r="E4786">
        <v>21</v>
      </c>
      <c r="F4786" t="s">
        <v>90</v>
      </c>
      <c r="G4786" t="s">
        <v>34</v>
      </c>
      <c r="H4786" t="s">
        <v>1</v>
      </c>
      <c r="I4786" s="16">
        <f>VLOOKUP(Ventas[[#This Row],[Estado]], Población[#All], 2, 0)</f>
        <v>39240000</v>
      </c>
      <c r="J4786" t="s">
        <v>61</v>
      </c>
      <c r="K4786" t="s">
        <v>78</v>
      </c>
      <c r="L4786">
        <v>3</v>
      </c>
      <c r="M4786" s="2">
        <v>26.67</v>
      </c>
      <c r="N4786" s="2">
        <v>32.666666999999997</v>
      </c>
      <c r="O4786" s="2">
        <f>Ventas[[#This Row],[Cantidad]]*Ventas[[#This Row],[Costo unitario]]</f>
        <v>80.010000000000005</v>
      </c>
      <c r="P4786" s="2">
        <f>Ventas[[#This Row],[Cantidad]]*Ventas[[#This Row],[Precio unitario]]</f>
        <v>98.000000999999997</v>
      </c>
    </row>
    <row r="4787" spans="2:16" x14ac:dyDescent="0.3">
      <c r="B4787" s="1">
        <v>42571</v>
      </c>
      <c r="C4787">
        <v>2016</v>
      </c>
      <c r="D4787" t="s">
        <v>55</v>
      </c>
      <c r="E4787">
        <v>21</v>
      </c>
      <c r="F4787" t="s">
        <v>90</v>
      </c>
      <c r="G4787" t="s">
        <v>34</v>
      </c>
      <c r="H4787" t="s">
        <v>1</v>
      </c>
      <c r="I4787" s="16">
        <f>VLOOKUP(Ventas[[#This Row],[Estado]], Población[#All], 2, 0)</f>
        <v>39240000</v>
      </c>
      <c r="J4787" t="s">
        <v>62</v>
      </c>
      <c r="K4787" t="s">
        <v>73</v>
      </c>
      <c r="L4787">
        <v>2</v>
      </c>
      <c r="M4787" s="2">
        <v>4.5</v>
      </c>
      <c r="N4787" s="2">
        <v>6</v>
      </c>
      <c r="O4787" s="2">
        <f>Ventas[[#This Row],[Cantidad]]*Ventas[[#This Row],[Costo unitario]]</f>
        <v>9</v>
      </c>
      <c r="P4787" s="2">
        <f>Ventas[[#This Row],[Cantidad]]*Ventas[[#This Row],[Precio unitario]]</f>
        <v>12</v>
      </c>
    </row>
    <row r="4788" spans="2:16" x14ac:dyDescent="0.3">
      <c r="B4788" s="1">
        <v>42580</v>
      </c>
      <c r="C4788">
        <v>2016</v>
      </c>
      <c r="D4788" t="s">
        <v>55</v>
      </c>
      <c r="E4788">
        <v>21</v>
      </c>
      <c r="F4788" t="s">
        <v>90</v>
      </c>
      <c r="G4788" t="s">
        <v>34</v>
      </c>
      <c r="H4788" t="s">
        <v>1</v>
      </c>
      <c r="I4788" s="16">
        <f>VLOOKUP(Ventas[[#This Row],[Estado]], Población[#All], 2, 0)</f>
        <v>39240000</v>
      </c>
      <c r="J4788" t="s">
        <v>62</v>
      </c>
      <c r="K4788" t="s">
        <v>73</v>
      </c>
      <c r="L4788">
        <v>3</v>
      </c>
      <c r="M4788" s="2">
        <v>39</v>
      </c>
      <c r="N4788" s="2">
        <v>46.333333000000003</v>
      </c>
      <c r="O4788" s="2">
        <f>Ventas[[#This Row],[Cantidad]]*Ventas[[#This Row],[Costo unitario]]</f>
        <v>117</v>
      </c>
      <c r="P4788" s="2">
        <f>Ventas[[#This Row],[Cantidad]]*Ventas[[#This Row],[Precio unitario]]</f>
        <v>138.999999</v>
      </c>
    </row>
    <row r="4789" spans="2:16" hidden="1" x14ac:dyDescent="0.3">
      <c r="B4789" s="1">
        <v>42254</v>
      </c>
      <c r="C4789">
        <v>2015</v>
      </c>
      <c r="D4789" t="s">
        <v>57</v>
      </c>
      <c r="E4789">
        <v>21</v>
      </c>
      <c r="F4789" t="s">
        <v>90</v>
      </c>
      <c r="G4789" t="s">
        <v>34</v>
      </c>
      <c r="H4789" t="s">
        <v>1</v>
      </c>
      <c r="I4789" s="16">
        <f>VLOOKUP(Ventas[[#This Row],[Estado]], Población[#All], 2, 0)</f>
        <v>39240000</v>
      </c>
      <c r="J4789" t="s">
        <v>62</v>
      </c>
      <c r="K4789" t="s">
        <v>73</v>
      </c>
      <c r="L4789">
        <v>3</v>
      </c>
      <c r="M4789" s="2">
        <v>27</v>
      </c>
      <c r="N4789" s="2">
        <v>29.333333</v>
      </c>
      <c r="O4789" s="2">
        <f>Ventas[[#This Row],[Cantidad]]*Ventas[[#This Row],[Costo unitario]]</f>
        <v>81</v>
      </c>
      <c r="P4789" s="2">
        <f>Ventas[[#This Row],[Cantidad]]*Ventas[[#This Row],[Precio unitario]]</f>
        <v>87.999999000000003</v>
      </c>
    </row>
    <row r="4790" spans="2:16" hidden="1" x14ac:dyDescent="0.3">
      <c r="B4790" s="1">
        <v>42279</v>
      </c>
      <c r="C4790">
        <v>2015</v>
      </c>
      <c r="D4790" t="s">
        <v>58</v>
      </c>
      <c r="E4790">
        <v>21</v>
      </c>
      <c r="F4790" t="s">
        <v>90</v>
      </c>
      <c r="G4790" t="s">
        <v>34</v>
      </c>
      <c r="H4790" t="s">
        <v>1</v>
      </c>
      <c r="I4790" s="16">
        <f>VLOOKUP(Ventas[[#This Row],[Estado]], Población[#All], 2, 0)</f>
        <v>39240000</v>
      </c>
      <c r="J4790" t="s">
        <v>61</v>
      </c>
      <c r="K4790" t="s">
        <v>78</v>
      </c>
      <c r="L4790">
        <v>1</v>
      </c>
      <c r="M4790" s="2">
        <v>140</v>
      </c>
      <c r="N4790" s="2">
        <v>152</v>
      </c>
      <c r="O4790" s="2">
        <f>Ventas[[#This Row],[Cantidad]]*Ventas[[#This Row],[Costo unitario]]</f>
        <v>140</v>
      </c>
      <c r="P4790" s="2">
        <f>Ventas[[#This Row],[Cantidad]]*Ventas[[#This Row],[Precio unitario]]</f>
        <v>152</v>
      </c>
    </row>
    <row r="4791" spans="2:16" hidden="1" x14ac:dyDescent="0.3">
      <c r="B4791" s="1">
        <v>42279</v>
      </c>
      <c r="C4791">
        <v>2015</v>
      </c>
      <c r="D4791" t="s">
        <v>58</v>
      </c>
      <c r="E4791">
        <v>21</v>
      </c>
      <c r="F4791" t="s">
        <v>90</v>
      </c>
      <c r="G4791" t="s">
        <v>34</v>
      </c>
      <c r="H4791" t="s">
        <v>1</v>
      </c>
      <c r="I4791" s="16">
        <f>VLOOKUP(Ventas[[#This Row],[Estado]], Población[#All], 2, 0)</f>
        <v>39240000</v>
      </c>
      <c r="J4791" t="s">
        <v>61</v>
      </c>
      <c r="K4791" t="s">
        <v>78</v>
      </c>
      <c r="L4791">
        <v>2</v>
      </c>
      <c r="M4791" s="2">
        <v>67.5</v>
      </c>
      <c r="N4791" s="2">
        <v>78.5</v>
      </c>
      <c r="O4791" s="2">
        <f>Ventas[[#This Row],[Cantidad]]*Ventas[[#This Row],[Costo unitario]]</f>
        <v>135</v>
      </c>
      <c r="P4791" s="2">
        <f>Ventas[[#This Row],[Cantidad]]*Ventas[[#This Row],[Precio unitario]]</f>
        <v>157</v>
      </c>
    </row>
    <row r="4792" spans="2:16" hidden="1" x14ac:dyDescent="0.3">
      <c r="B4792" s="1">
        <v>42290</v>
      </c>
      <c r="C4792">
        <v>2015</v>
      </c>
      <c r="D4792" t="s">
        <v>58</v>
      </c>
      <c r="E4792">
        <v>21</v>
      </c>
      <c r="F4792" t="s">
        <v>90</v>
      </c>
      <c r="G4792" t="s">
        <v>34</v>
      </c>
      <c r="H4792" t="s">
        <v>1</v>
      </c>
      <c r="I4792" s="16">
        <f>VLOOKUP(Ventas[[#This Row],[Estado]], Población[#All], 2, 0)</f>
        <v>39240000</v>
      </c>
      <c r="J4792" t="s">
        <v>61</v>
      </c>
      <c r="K4792" t="s">
        <v>78</v>
      </c>
      <c r="L4792">
        <v>3</v>
      </c>
      <c r="M4792" s="2">
        <v>36.67</v>
      </c>
      <c r="N4792" s="2">
        <v>45.666666999999997</v>
      </c>
      <c r="O4792" s="2">
        <f>Ventas[[#This Row],[Cantidad]]*Ventas[[#This Row],[Costo unitario]]</f>
        <v>110.01</v>
      </c>
      <c r="P4792" s="2">
        <f>Ventas[[#This Row],[Cantidad]]*Ventas[[#This Row],[Precio unitario]]</f>
        <v>137.000001</v>
      </c>
    </row>
    <row r="4793" spans="2:16" hidden="1" x14ac:dyDescent="0.3">
      <c r="B4793" s="1">
        <v>42290</v>
      </c>
      <c r="C4793">
        <v>2015</v>
      </c>
      <c r="D4793" t="s">
        <v>58</v>
      </c>
      <c r="E4793">
        <v>21</v>
      </c>
      <c r="F4793" t="s">
        <v>90</v>
      </c>
      <c r="G4793" t="s">
        <v>34</v>
      </c>
      <c r="H4793" t="s">
        <v>1</v>
      </c>
      <c r="I4793" s="16">
        <f>VLOOKUP(Ventas[[#This Row],[Estado]], Población[#All], 2, 0)</f>
        <v>39240000</v>
      </c>
      <c r="J4793" t="s">
        <v>61</v>
      </c>
      <c r="K4793" t="s">
        <v>78</v>
      </c>
      <c r="L4793">
        <v>3</v>
      </c>
      <c r="M4793" s="2">
        <v>15</v>
      </c>
      <c r="N4793" s="2">
        <v>16.666667</v>
      </c>
      <c r="O4793" s="2">
        <f>Ventas[[#This Row],[Cantidad]]*Ventas[[#This Row],[Costo unitario]]</f>
        <v>45</v>
      </c>
      <c r="P4793" s="2">
        <f>Ventas[[#This Row],[Cantidad]]*Ventas[[#This Row],[Precio unitario]]</f>
        <v>50.000000999999997</v>
      </c>
    </row>
    <row r="4794" spans="2:16" hidden="1" x14ac:dyDescent="0.3">
      <c r="B4794" s="1">
        <v>42301</v>
      </c>
      <c r="C4794">
        <v>2015</v>
      </c>
      <c r="D4794" t="s">
        <v>58</v>
      </c>
      <c r="E4794">
        <v>21</v>
      </c>
      <c r="F4794" t="s">
        <v>90</v>
      </c>
      <c r="G4794" t="s">
        <v>34</v>
      </c>
      <c r="H4794" t="s">
        <v>1</v>
      </c>
      <c r="I4794" s="16">
        <f>VLOOKUP(Ventas[[#This Row],[Estado]], Población[#All], 2, 0)</f>
        <v>39240000</v>
      </c>
      <c r="J4794" t="s">
        <v>62</v>
      </c>
      <c r="K4794" t="s">
        <v>73</v>
      </c>
      <c r="L4794">
        <v>3</v>
      </c>
      <c r="M4794" s="2">
        <v>51</v>
      </c>
      <c r="N4794" s="2">
        <v>50.333333000000003</v>
      </c>
      <c r="O4794" s="2">
        <f>Ventas[[#This Row],[Cantidad]]*Ventas[[#This Row],[Costo unitario]]</f>
        <v>153</v>
      </c>
      <c r="P4794" s="2">
        <f>Ventas[[#This Row],[Cantidad]]*Ventas[[#This Row],[Precio unitario]]</f>
        <v>150.999999</v>
      </c>
    </row>
    <row r="4795" spans="2:16" hidden="1" x14ac:dyDescent="0.3">
      <c r="B4795" s="1">
        <v>42317</v>
      </c>
      <c r="C4795">
        <v>2015</v>
      </c>
      <c r="D4795" t="s">
        <v>59</v>
      </c>
      <c r="E4795">
        <v>21</v>
      </c>
      <c r="F4795" t="s">
        <v>90</v>
      </c>
      <c r="G4795" t="s">
        <v>34</v>
      </c>
      <c r="H4795" t="s">
        <v>1</v>
      </c>
      <c r="I4795" s="16">
        <f>VLOOKUP(Ventas[[#This Row],[Estado]], Población[#All], 2, 0)</f>
        <v>39240000</v>
      </c>
      <c r="J4795" t="s">
        <v>62</v>
      </c>
      <c r="K4795" t="s">
        <v>73</v>
      </c>
      <c r="L4795">
        <v>1</v>
      </c>
      <c r="M4795" s="2">
        <v>72</v>
      </c>
      <c r="N4795" s="2">
        <v>84</v>
      </c>
      <c r="O4795" s="2">
        <f>Ventas[[#This Row],[Cantidad]]*Ventas[[#This Row],[Costo unitario]]</f>
        <v>72</v>
      </c>
      <c r="P4795" s="2">
        <f>Ventas[[#This Row],[Cantidad]]*Ventas[[#This Row],[Precio unitario]]</f>
        <v>84</v>
      </c>
    </row>
    <row r="4796" spans="2:16" hidden="1" x14ac:dyDescent="0.3">
      <c r="B4796" s="1">
        <v>42314</v>
      </c>
      <c r="C4796">
        <v>2015</v>
      </c>
      <c r="D4796" t="s">
        <v>59</v>
      </c>
      <c r="E4796">
        <v>22</v>
      </c>
      <c r="F4796" t="s">
        <v>90</v>
      </c>
      <c r="G4796" t="s">
        <v>34</v>
      </c>
      <c r="H4796" t="s">
        <v>2</v>
      </c>
      <c r="I4796" s="16">
        <f>VLOOKUP(Ventas[[#This Row],[Estado]], Población[#All], 2, 0)</f>
        <v>4246000</v>
      </c>
      <c r="J4796" t="s">
        <v>62</v>
      </c>
      <c r="K4796" t="s">
        <v>72</v>
      </c>
      <c r="L4796">
        <v>3</v>
      </c>
      <c r="M4796" s="2">
        <v>57</v>
      </c>
      <c r="N4796" s="2">
        <v>58.333333000000003</v>
      </c>
      <c r="O4796" s="2">
        <f>Ventas[[#This Row],[Cantidad]]*Ventas[[#This Row],[Costo unitario]]</f>
        <v>171</v>
      </c>
      <c r="P4796" s="2">
        <f>Ventas[[#This Row],[Cantidad]]*Ventas[[#This Row],[Precio unitario]]</f>
        <v>174.999999</v>
      </c>
    </row>
    <row r="4797" spans="2:16" x14ac:dyDescent="0.3">
      <c r="B4797" s="1">
        <v>42382</v>
      </c>
      <c r="C4797">
        <v>2016</v>
      </c>
      <c r="D4797" t="s">
        <v>49</v>
      </c>
      <c r="E4797">
        <v>22</v>
      </c>
      <c r="F4797" t="s">
        <v>90</v>
      </c>
      <c r="G4797" t="s">
        <v>34</v>
      </c>
      <c r="H4797" t="s">
        <v>0</v>
      </c>
      <c r="I4797" s="16">
        <f>VLOOKUP(Ventas[[#This Row],[Estado]], Población[#All], 2, 0)</f>
        <v>712816</v>
      </c>
      <c r="J4797" t="s">
        <v>61</v>
      </c>
      <c r="K4797" t="s">
        <v>69</v>
      </c>
      <c r="L4797">
        <v>2</v>
      </c>
      <c r="M4797" s="2">
        <v>385</v>
      </c>
      <c r="N4797" s="2">
        <v>474.5</v>
      </c>
      <c r="O4797" s="2">
        <f>Ventas[[#This Row],[Cantidad]]*Ventas[[#This Row],[Costo unitario]]</f>
        <v>770</v>
      </c>
      <c r="P4797" s="2">
        <f>Ventas[[#This Row],[Cantidad]]*Ventas[[#This Row],[Precio unitario]]</f>
        <v>949</v>
      </c>
    </row>
    <row r="4798" spans="2:16" x14ac:dyDescent="0.3">
      <c r="B4798" s="1">
        <v>42382</v>
      </c>
      <c r="C4798">
        <v>2016</v>
      </c>
      <c r="D4798" t="s">
        <v>49</v>
      </c>
      <c r="E4798">
        <v>22</v>
      </c>
      <c r="F4798" t="s">
        <v>90</v>
      </c>
      <c r="G4798" t="s">
        <v>34</v>
      </c>
      <c r="H4798" t="s">
        <v>0</v>
      </c>
      <c r="I4798" s="16">
        <f>VLOOKUP(Ventas[[#This Row],[Estado]], Población[#All], 2, 0)</f>
        <v>712816</v>
      </c>
      <c r="J4798" t="s">
        <v>61</v>
      </c>
      <c r="K4798" t="s">
        <v>71</v>
      </c>
      <c r="L4798">
        <v>2</v>
      </c>
      <c r="M4798" s="2">
        <v>285.5</v>
      </c>
      <c r="N4798" s="2">
        <v>352.5</v>
      </c>
      <c r="O4798" s="2">
        <f>Ventas[[#This Row],[Cantidad]]*Ventas[[#This Row],[Costo unitario]]</f>
        <v>571</v>
      </c>
      <c r="P4798" s="2">
        <f>Ventas[[#This Row],[Cantidad]]*Ventas[[#This Row],[Precio unitario]]</f>
        <v>705</v>
      </c>
    </row>
    <row r="4799" spans="2:16" x14ac:dyDescent="0.3">
      <c r="B4799" s="1">
        <v>42426</v>
      </c>
      <c r="C4799">
        <v>2016</v>
      </c>
      <c r="D4799" t="s">
        <v>50</v>
      </c>
      <c r="E4799">
        <v>22</v>
      </c>
      <c r="F4799" t="s">
        <v>90</v>
      </c>
      <c r="G4799" t="s">
        <v>34</v>
      </c>
      <c r="H4799" t="s">
        <v>0</v>
      </c>
      <c r="I4799" s="16">
        <f>VLOOKUP(Ventas[[#This Row],[Estado]], Población[#All], 2, 0)</f>
        <v>712816</v>
      </c>
      <c r="J4799" t="s">
        <v>61</v>
      </c>
      <c r="K4799" t="s">
        <v>69</v>
      </c>
      <c r="L4799">
        <v>1</v>
      </c>
      <c r="M4799" s="2">
        <v>880</v>
      </c>
      <c r="N4799" s="2">
        <v>1062</v>
      </c>
      <c r="O4799" s="2">
        <f>Ventas[[#This Row],[Cantidad]]*Ventas[[#This Row],[Costo unitario]]</f>
        <v>880</v>
      </c>
      <c r="P4799" s="2">
        <f>Ventas[[#This Row],[Cantidad]]*Ventas[[#This Row],[Precio unitario]]</f>
        <v>1062</v>
      </c>
    </row>
    <row r="4800" spans="2:16" x14ac:dyDescent="0.3">
      <c r="B4800" s="1">
        <v>42535</v>
      </c>
      <c r="C4800">
        <v>2016</v>
      </c>
      <c r="D4800" t="s">
        <v>54</v>
      </c>
      <c r="E4800">
        <v>22</v>
      </c>
      <c r="F4800" t="s">
        <v>90</v>
      </c>
      <c r="G4800" t="s">
        <v>34</v>
      </c>
      <c r="H4800" t="s">
        <v>0</v>
      </c>
      <c r="I4800" s="16">
        <f>VLOOKUP(Ventas[[#This Row],[Estado]], Población[#All], 2, 0)</f>
        <v>712816</v>
      </c>
      <c r="J4800" t="s">
        <v>61</v>
      </c>
      <c r="K4800" t="s">
        <v>71</v>
      </c>
      <c r="L4800">
        <v>1</v>
      </c>
      <c r="M4800" s="2">
        <v>440</v>
      </c>
      <c r="N4800" s="2">
        <v>514</v>
      </c>
      <c r="O4800" s="2">
        <f>Ventas[[#This Row],[Cantidad]]*Ventas[[#This Row],[Costo unitario]]</f>
        <v>440</v>
      </c>
      <c r="P4800" s="2">
        <f>Ventas[[#This Row],[Cantidad]]*Ventas[[#This Row],[Precio unitario]]</f>
        <v>514</v>
      </c>
    </row>
    <row r="4801" spans="2:16" x14ac:dyDescent="0.3">
      <c r="B4801" s="1">
        <v>42541</v>
      </c>
      <c r="C4801">
        <v>2016</v>
      </c>
      <c r="D4801" t="s">
        <v>54</v>
      </c>
      <c r="E4801">
        <v>22</v>
      </c>
      <c r="F4801" t="s">
        <v>90</v>
      </c>
      <c r="G4801" t="s">
        <v>34</v>
      </c>
      <c r="H4801" t="s">
        <v>0</v>
      </c>
      <c r="I4801" s="16">
        <f>VLOOKUP(Ventas[[#This Row],[Estado]], Población[#All], 2, 0)</f>
        <v>712816</v>
      </c>
      <c r="J4801" t="s">
        <v>61</v>
      </c>
      <c r="K4801" t="s">
        <v>71</v>
      </c>
      <c r="L4801">
        <v>3</v>
      </c>
      <c r="M4801" s="2">
        <v>66</v>
      </c>
      <c r="N4801" s="2">
        <v>83</v>
      </c>
      <c r="O4801" s="2">
        <f>Ventas[[#This Row],[Cantidad]]*Ventas[[#This Row],[Costo unitario]]</f>
        <v>198</v>
      </c>
      <c r="P4801" s="2">
        <f>Ventas[[#This Row],[Cantidad]]*Ventas[[#This Row],[Precio unitario]]</f>
        <v>249</v>
      </c>
    </row>
    <row r="4802" spans="2:16" hidden="1" x14ac:dyDescent="0.3">
      <c r="B4802" s="1">
        <v>42255</v>
      </c>
      <c r="C4802">
        <v>2015</v>
      </c>
      <c r="D4802" t="s">
        <v>57</v>
      </c>
      <c r="E4802">
        <v>22</v>
      </c>
      <c r="F4802" t="s">
        <v>90</v>
      </c>
      <c r="G4802" t="s">
        <v>34</v>
      </c>
      <c r="H4802" t="s">
        <v>0</v>
      </c>
      <c r="I4802" s="16">
        <f>VLOOKUP(Ventas[[#This Row],[Estado]], Población[#All], 2, 0)</f>
        <v>712816</v>
      </c>
      <c r="J4802" t="s">
        <v>61</v>
      </c>
      <c r="K4802" t="s">
        <v>69</v>
      </c>
      <c r="L4802">
        <v>2</v>
      </c>
      <c r="M4802" s="2">
        <v>165</v>
      </c>
      <c r="N4802" s="2">
        <v>167</v>
      </c>
      <c r="O4802" s="2">
        <f>Ventas[[#This Row],[Cantidad]]*Ventas[[#This Row],[Costo unitario]]</f>
        <v>330</v>
      </c>
      <c r="P4802" s="2">
        <f>Ventas[[#This Row],[Cantidad]]*Ventas[[#This Row],[Precio unitario]]</f>
        <v>334</v>
      </c>
    </row>
    <row r="4803" spans="2:16" x14ac:dyDescent="0.3">
      <c r="B4803" s="1">
        <v>42438</v>
      </c>
      <c r="C4803">
        <v>2016</v>
      </c>
      <c r="D4803" t="s">
        <v>51</v>
      </c>
      <c r="E4803">
        <v>22</v>
      </c>
      <c r="F4803" t="s">
        <v>90</v>
      </c>
      <c r="G4803" t="s">
        <v>34</v>
      </c>
      <c r="H4803" t="s">
        <v>2</v>
      </c>
      <c r="I4803" s="16">
        <f>VLOOKUP(Ventas[[#This Row],[Estado]], Población[#All], 2, 0)</f>
        <v>4246000</v>
      </c>
      <c r="J4803" t="s">
        <v>62</v>
      </c>
      <c r="K4803" t="s">
        <v>70</v>
      </c>
      <c r="L4803">
        <v>1</v>
      </c>
      <c r="M4803" s="2">
        <v>1080</v>
      </c>
      <c r="N4803" s="2">
        <v>1162</v>
      </c>
      <c r="O4803" s="2">
        <f>Ventas[[#This Row],[Cantidad]]*Ventas[[#This Row],[Costo unitario]]</f>
        <v>1080</v>
      </c>
      <c r="P4803" s="2">
        <f>Ventas[[#This Row],[Cantidad]]*Ventas[[#This Row],[Precio unitario]]</f>
        <v>1162</v>
      </c>
    </row>
    <row r="4804" spans="2:16" x14ac:dyDescent="0.3">
      <c r="B4804" s="1">
        <v>42438</v>
      </c>
      <c r="C4804">
        <v>2016</v>
      </c>
      <c r="D4804" t="s">
        <v>51</v>
      </c>
      <c r="E4804">
        <v>22</v>
      </c>
      <c r="F4804" t="s">
        <v>90</v>
      </c>
      <c r="G4804" t="s">
        <v>34</v>
      </c>
      <c r="H4804" t="s">
        <v>2</v>
      </c>
      <c r="I4804" s="16">
        <f>VLOOKUP(Ventas[[#This Row],[Estado]], Población[#All], 2, 0)</f>
        <v>4246000</v>
      </c>
      <c r="J4804" t="s">
        <v>63</v>
      </c>
      <c r="K4804" t="s">
        <v>67</v>
      </c>
      <c r="L4804">
        <v>2</v>
      </c>
      <c r="M4804" s="2">
        <v>384.5</v>
      </c>
      <c r="N4804" s="2">
        <v>429</v>
      </c>
      <c r="O4804" s="2">
        <f>Ventas[[#This Row],[Cantidad]]*Ventas[[#This Row],[Costo unitario]]</f>
        <v>769</v>
      </c>
      <c r="P4804" s="2">
        <f>Ventas[[#This Row],[Cantidad]]*Ventas[[#This Row],[Precio unitario]]</f>
        <v>858</v>
      </c>
    </row>
    <row r="4805" spans="2:16" x14ac:dyDescent="0.3">
      <c r="B4805" s="1">
        <v>42438</v>
      </c>
      <c r="C4805">
        <v>2016</v>
      </c>
      <c r="D4805" t="s">
        <v>51</v>
      </c>
      <c r="E4805">
        <v>22</v>
      </c>
      <c r="F4805" t="s">
        <v>90</v>
      </c>
      <c r="G4805" t="s">
        <v>34</v>
      </c>
      <c r="H4805" t="s">
        <v>2</v>
      </c>
      <c r="I4805" s="16">
        <f>VLOOKUP(Ventas[[#This Row],[Estado]], Población[#All], 2, 0)</f>
        <v>4246000</v>
      </c>
      <c r="J4805" t="s">
        <v>62</v>
      </c>
      <c r="K4805" t="s">
        <v>73</v>
      </c>
      <c r="L4805">
        <v>3</v>
      </c>
      <c r="M4805" s="2">
        <v>84</v>
      </c>
      <c r="N4805" s="2">
        <v>109</v>
      </c>
      <c r="O4805" s="2">
        <f>Ventas[[#This Row],[Cantidad]]*Ventas[[#This Row],[Costo unitario]]</f>
        <v>252</v>
      </c>
      <c r="P4805" s="2">
        <f>Ventas[[#This Row],[Cantidad]]*Ventas[[#This Row],[Precio unitario]]</f>
        <v>327</v>
      </c>
    </row>
    <row r="4806" spans="2:16" hidden="1" x14ac:dyDescent="0.3">
      <c r="B4806" s="1">
        <v>42196</v>
      </c>
      <c r="C4806">
        <v>2015</v>
      </c>
      <c r="D4806" t="s">
        <v>55</v>
      </c>
      <c r="E4806">
        <v>22</v>
      </c>
      <c r="F4806" t="s">
        <v>90</v>
      </c>
      <c r="G4806" t="s">
        <v>34</v>
      </c>
      <c r="H4806" t="s">
        <v>2</v>
      </c>
      <c r="I4806" s="16">
        <f>VLOOKUP(Ventas[[#This Row],[Estado]], Población[#All], 2, 0)</f>
        <v>4246000</v>
      </c>
      <c r="J4806" t="s">
        <v>63</v>
      </c>
      <c r="K4806" t="s">
        <v>67</v>
      </c>
      <c r="L4806">
        <v>1</v>
      </c>
      <c r="M4806" s="2">
        <v>2295</v>
      </c>
      <c r="N4806" s="2">
        <v>2286</v>
      </c>
      <c r="O4806" s="2">
        <f>Ventas[[#This Row],[Cantidad]]*Ventas[[#This Row],[Costo unitario]]</f>
        <v>2295</v>
      </c>
      <c r="P4806" s="2">
        <f>Ventas[[#This Row],[Cantidad]]*Ventas[[#This Row],[Precio unitario]]</f>
        <v>2286</v>
      </c>
    </row>
    <row r="4807" spans="2:16" hidden="1" x14ac:dyDescent="0.3">
      <c r="B4807" s="1">
        <v>42300</v>
      </c>
      <c r="C4807">
        <v>2015</v>
      </c>
      <c r="D4807" t="s">
        <v>58</v>
      </c>
      <c r="E4807">
        <v>22</v>
      </c>
      <c r="F4807" t="s">
        <v>90</v>
      </c>
      <c r="G4807" t="s">
        <v>34</v>
      </c>
      <c r="H4807" t="s">
        <v>2</v>
      </c>
      <c r="I4807" s="16">
        <f>VLOOKUP(Ventas[[#This Row],[Estado]], Población[#All], 2, 0)</f>
        <v>4246000</v>
      </c>
      <c r="J4807" t="s">
        <v>62</v>
      </c>
      <c r="K4807" t="s">
        <v>73</v>
      </c>
      <c r="L4807">
        <v>1</v>
      </c>
      <c r="M4807" s="2">
        <v>18</v>
      </c>
      <c r="N4807" s="2">
        <v>17</v>
      </c>
      <c r="O4807" s="2">
        <f>Ventas[[#This Row],[Cantidad]]*Ventas[[#This Row],[Costo unitario]]</f>
        <v>18</v>
      </c>
      <c r="P4807" s="2">
        <f>Ventas[[#This Row],[Cantidad]]*Ventas[[#This Row],[Precio unitario]]</f>
        <v>17</v>
      </c>
    </row>
    <row r="4808" spans="2:16" x14ac:dyDescent="0.3">
      <c r="B4808" s="1">
        <v>42473</v>
      </c>
      <c r="C4808">
        <v>2016</v>
      </c>
      <c r="D4808" t="s">
        <v>52</v>
      </c>
      <c r="E4808">
        <v>22</v>
      </c>
      <c r="F4808" t="s">
        <v>89</v>
      </c>
      <c r="G4808" t="s">
        <v>34</v>
      </c>
      <c r="H4808" t="s">
        <v>2</v>
      </c>
      <c r="I4808" s="16">
        <f>VLOOKUP(Ventas[[#This Row],[Estado]], Población[#All], 2, 0)</f>
        <v>4246000</v>
      </c>
      <c r="J4808" t="s">
        <v>62</v>
      </c>
      <c r="K4808" t="s">
        <v>73</v>
      </c>
      <c r="L4808">
        <v>3</v>
      </c>
      <c r="M4808" s="2">
        <v>24</v>
      </c>
      <c r="N4808" s="2">
        <v>26.666667</v>
      </c>
      <c r="O4808" s="2">
        <f>Ventas[[#This Row],[Cantidad]]*Ventas[[#This Row],[Costo unitario]]</f>
        <v>72</v>
      </c>
      <c r="P4808" s="2">
        <f>Ventas[[#This Row],[Cantidad]]*Ventas[[#This Row],[Precio unitario]]</f>
        <v>80.000000999999997</v>
      </c>
    </row>
    <row r="4809" spans="2:16" hidden="1" x14ac:dyDescent="0.3">
      <c r="B4809" s="1">
        <v>42229</v>
      </c>
      <c r="C4809">
        <v>2015</v>
      </c>
      <c r="D4809" t="s">
        <v>56</v>
      </c>
      <c r="E4809">
        <v>22</v>
      </c>
      <c r="F4809" t="s">
        <v>89</v>
      </c>
      <c r="G4809" t="s">
        <v>34</v>
      </c>
      <c r="H4809" t="s">
        <v>2</v>
      </c>
      <c r="I4809" s="16">
        <f>VLOOKUP(Ventas[[#This Row],[Estado]], Población[#All], 2, 0)</f>
        <v>4246000</v>
      </c>
      <c r="J4809" t="s">
        <v>62</v>
      </c>
      <c r="K4809" t="s">
        <v>73</v>
      </c>
      <c r="L4809">
        <v>1</v>
      </c>
      <c r="M4809" s="2">
        <v>189</v>
      </c>
      <c r="N4809" s="2">
        <v>238</v>
      </c>
      <c r="O4809" s="2">
        <f>Ventas[[#This Row],[Cantidad]]*Ventas[[#This Row],[Costo unitario]]</f>
        <v>189</v>
      </c>
      <c r="P4809" s="2">
        <f>Ventas[[#This Row],[Cantidad]]*Ventas[[#This Row],[Precio unitario]]</f>
        <v>238</v>
      </c>
    </row>
    <row r="4810" spans="2:16" x14ac:dyDescent="0.3">
      <c r="B4810" s="1">
        <v>42424</v>
      </c>
      <c r="C4810">
        <v>2016</v>
      </c>
      <c r="D4810" t="s">
        <v>50</v>
      </c>
      <c r="E4810">
        <v>22</v>
      </c>
      <c r="F4810" t="s">
        <v>90</v>
      </c>
      <c r="G4810" t="s">
        <v>34</v>
      </c>
      <c r="H4810" t="s">
        <v>1</v>
      </c>
      <c r="I4810" s="16">
        <f>VLOOKUP(Ventas[[#This Row],[Estado]], Población[#All], 2, 0)</f>
        <v>39240000</v>
      </c>
      <c r="J4810" t="s">
        <v>62</v>
      </c>
      <c r="K4810" t="s">
        <v>73</v>
      </c>
      <c r="L4810">
        <v>2</v>
      </c>
      <c r="M4810" s="2">
        <v>40.5</v>
      </c>
      <c r="N4810" s="2">
        <v>46.5</v>
      </c>
      <c r="O4810" s="2">
        <f>Ventas[[#This Row],[Cantidad]]*Ventas[[#This Row],[Costo unitario]]</f>
        <v>81</v>
      </c>
      <c r="P4810" s="2">
        <f>Ventas[[#This Row],[Cantidad]]*Ventas[[#This Row],[Precio unitario]]</f>
        <v>93</v>
      </c>
    </row>
    <row r="4811" spans="2:16" x14ac:dyDescent="0.3">
      <c r="B4811" s="1">
        <v>42442</v>
      </c>
      <c r="C4811">
        <v>2016</v>
      </c>
      <c r="D4811" t="s">
        <v>51</v>
      </c>
      <c r="E4811">
        <v>22</v>
      </c>
      <c r="F4811" t="s">
        <v>90</v>
      </c>
      <c r="G4811" t="s">
        <v>34</v>
      </c>
      <c r="H4811" t="s">
        <v>1</v>
      </c>
      <c r="I4811" s="16">
        <f>VLOOKUP(Ventas[[#This Row],[Estado]], Población[#All], 2, 0)</f>
        <v>39240000</v>
      </c>
      <c r="J4811" t="s">
        <v>62</v>
      </c>
      <c r="K4811" t="s">
        <v>73</v>
      </c>
      <c r="L4811">
        <v>1</v>
      </c>
      <c r="M4811" s="2">
        <v>135</v>
      </c>
      <c r="N4811" s="2">
        <v>174</v>
      </c>
      <c r="O4811" s="2">
        <f>Ventas[[#This Row],[Cantidad]]*Ventas[[#This Row],[Costo unitario]]</f>
        <v>135</v>
      </c>
      <c r="P4811" s="2">
        <f>Ventas[[#This Row],[Cantidad]]*Ventas[[#This Row],[Precio unitario]]</f>
        <v>174</v>
      </c>
    </row>
    <row r="4812" spans="2:16" x14ac:dyDescent="0.3">
      <c r="B4812" s="1">
        <v>42467</v>
      </c>
      <c r="C4812">
        <v>2016</v>
      </c>
      <c r="D4812" t="s">
        <v>52</v>
      </c>
      <c r="E4812">
        <v>22</v>
      </c>
      <c r="F4812" t="s">
        <v>90</v>
      </c>
      <c r="G4812" t="s">
        <v>34</v>
      </c>
      <c r="H4812" t="s">
        <v>1</v>
      </c>
      <c r="I4812" s="16">
        <f>VLOOKUP(Ventas[[#This Row],[Estado]], Población[#All], 2, 0)</f>
        <v>39240000</v>
      </c>
      <c r="J4812" t="s">
        <v>62</v>
      </c>
      <c r="K4812" t="s">
        <v>73</v>
      </c>
      <c r="L4812">
        <v>2</v>
      </c>
      <c r="M4812" s="2">
        <v>81</v>
      </c>
      <c r="N4812" s="2">
        <v>86.5</v>
      </c>
      <c r="O4812" s="2">
        <f>Ventas[[#This Row],[Cantidad]]*Ventas[[#This Row],[Costo unitario]]</f>
        <v>162</v>
      </c>
      <c r="P4812" s="2">
        <f>Ventas[[#This Row],[Cantidad]]*Ventas[[#This Row],[Precio unitario]]</f>
        <v>173</v>
      </c>
    </row>
    <row r="4813" spans="2:16" x14ac:dyDescent="0.3">
      <c r="B4813" s="1">
        <v>42518</v>
      </c>
      <c r="C4813">
        <v>2016</v>
      </c>
      <c r="D4813" t="s">
        <v>53</v>
      </c>
      <c r="E4813">
        <v>22</v>
      </c>
      <c r="F4813" t="s">
        <v>90</v>
      </c>
      <c r="G4813" t="s">
        <v>34</v>
      </c>
      <c r="H4813" t="s">
        <v>1</v>
      </c>
      <c r="I4813" s="16">
        <f>VLOOKUP(Ventas[[#This Row],[Estado]], Población[#All], 2, 0)</f>
        <v>39240000</v>
      </c>
      <c r="J4813" t="s">
        <v>62</v>
      </c>
      <c r="K4813" t="s">
        <v>73</v>
      </c>
      <c r="L4813">
        <v>2</v>
      </c>
      <c r="M4813" s="2">
        <v>4.5</v>
      </c>
      <c r="N4813" s="2">
        <v>5.5</v>
      </c>
      <c r="O4813" s="2">
        <f>Ventas[[#This Row],[Cantidad]]*Ventas[[#This Row],[Costo unitario]]</f>
        <v>9</v>
      </c>
      <c r="P4813" s="2">
        <f>Ventas[[#This Row],[Cantidad]]*Ventas[[#This Row],[Precio unitario]]</f>
        <v>11</v>
      </c>
    </row>
    <row r="4814" spans="2:16" hidden="1" x14ac:dyDescent="0.3">
      <c r="B4814" s="1">
        <v>42188</v>
      </c>
      <c r="C4814">
        <v>2015</v>
      </c>
      <c r="D4814" t="s">
        <v>55</v>
      </c>
      <c r="E4814">
        <v>22</v>
      </c>
      <c r="F4814" t="s">
        <v>90</v>
      </c>
      <c r="G4814" t="s">
        <v>34</v>
      </c>
      <c r="H4814" t="s">
        <v>1</v>
      </c>
      <c r="I4814" s="16">
        <f>VLOOKUP(Ventas[[#This Row],[Estado]], Población[#All], 2, 0)</f>
        <v>39240000</v>
      </c>
      <c r="J4814" t="s">
        <v>63</v>
      </c>
      <c r="K4814" t="s">
        <v>67</v>
      </c>
      <c r="L4814">
        <v>1</v>
      </c>
      <c r="M4814" s="2">
        <v>565</v>
      </c>
      <c r="N4814" s="2">
        <v>518</v>
      </c>
      <c r="O4814" s="2">
        <f>Ventas[[#This Row],[Cantidad]]*Ventas[[#This Row],[Costo unitario]]</f>
        <v>565</v>
      </c>
      <c r="P4814" s="2">
        <f>Ventas[[#This Row],[Cantidad]]*Ventas[[#This Row],[Precio unitario]]</f>
        <v>518</v>
      </c>
    </row>
    <row r="4815" spans="2:16" hidden="1" x14ac:dyDescent="0.3">
      <c r="B4815" s="1">
        <v>42208</v>
      </c>
      <c r="C4815">
        <v>2015</v>
      </c>
      <c r="D4815" t="s">
        <v>55</v>
      </c>
      <c r="E4815">
        <v>22</v>
      </c>
      <c r="F4815" t="s">
        <v>90</v>
      </c>
      <c r="G4815" t="s">
        <v>34</v>
      </c>
      <c r="H4815" t="s">
        <v>1</v>
      </c>
      <c r="I4815" s="16">
        <f>VLOOKUP(Ventas[[#This Row],[Estado]], Población[#All], 2, 0)</f>
        <v>39240000</v>
      </c>
      <c r="J4815" t="s">
        <v>63</v>
      </c>
      <c r="K4815" t="s">
        <v>67</v>
      </c>
      <c r="L4815">
        <v>1</v>
      </c>
      <c r="M4815" s="2">
        <v>2320</v>
      </c>
      <c r="N4815" s="2">
        <v>2380</v>
      </c>
      <c r="O4815" s="2">
        <f>Ventas[[#This Row],[Cantidad]]*Ventas[[#This Row],[Costo unitario]]</f>
        <v>2320</v>
      </c>
      <c r="P4815" s="2">
        <f>Ventas[[#This Row],[Cantidad]]*Ventas[[#This Row],[Precio unitario]]</f>
        <v>2380</v>
      </c>
    </row>
    <row r="4816" spans="2:16" hidden="1" x14ac:dyDescent="0.3">
      <c r="B4816" s="1">
        <v>42209</v>
      </c>
      <c r="C4816">
        <v>2015</v>
      </c>
      <c r="D4816" t="s">
        <v>55</v>
      </c>
      <c r="E4816">
        <v>22</v>
      </c>
      <c r="F4816" t="s">
        <v>90</v>
      </c>
      <c r="G4816" t="s">
        <v>34</v>
      </c>
      <c r="H4816" t="s">
        <v>1</v>
      </c>
      <c r="I4816" s="16">
        <f>VLOOKUP(Ventas[[#This Row],[Estado]], Población[#All], 2, 0)</f>
        <v>39240000</v>
      </c>
      <c r="J4816" t="s">
        <v>63</v>
      </c>
      <c r="K4816" t="s">
        <v>67</v>
      </c>
      <c r="L4816">
        <v>3</v>
      </c>
      <c r="M4816" s="2">
        <v>188.33</v>
      </c>
      <c r="N4816" s="2">
        <v>159.66666699999999</v>
      </c>
      <c r="O4816" s="2">
        <f>Ventas[[#This Row],[Cantidad]]*Ventas[[#This Row],[Costo unitario]]</f>
        <v>564.99</v>
      </c>
      <c r="P4816" s="2">
        <f>Ventas[[#This Row],[Cantidad]]*Ventas[[#This Row],[Precio unitario]]</f>
        <v>479.000001</v>
      </c>
    </row>
    <row r="4817" spans="2:16" hidden="1" x14ac:dyDescent="0.3">
      <c r="B4817" s="1">
        <v>42209</v>
      </c>
      <c r="C4817">
        <v>2015</v>
      </c>
      <c r="D4817" t="s">
        <v>55</v>
      </c>
      <c r="E4817">
        <v>22</v>
      </c>
      <c r="F4817" t="s">
        <v>90</v>
      </c>
      <c r="G4817" t="s">
        <v>34</v>
      </c>
      <c r="H4817" t="s">
        <v>1</v>
      </c>
      <c r="I4817" s="16">
        <f>VLOOKUP(Ventas[[#This Row],[Estado]], Población[#All], 2, 0)</f>
        <v>39240000</v>
      </c>
      <c r="J4817" t="s">
        <v>62</v>
      </c>
      <c r="K4817" t="s">
        <v>73</v>
      </c>
      <c r="L4817">
        <v>3</v>
      </c>
      <c r="M4817" s="2">
        <v>9</v>
      </c>
      <c r="N4817" s="2">
        <v>8.6666670000000003</v>
      </c>
      <c r="O4817" s="2">
        <f>Ventas[[#This Row],[Cantidad]]*Ventas[[#This Row],[Costo unitario]]</f>
        <v>27</v>
      </c>
      <c r="P4817" s="2">
        <f>Ventas[[#This Row],[Cantidad]]*Ventas[[#This Row],[Precio unitario]]</f>
        <v>26.000001000000001</v>
      </c>
    </row>
    <row r="4818" spans="2:16" hidden="1" x14ac:dyDescent="0.3">
      <c r="B4818" s="1">
        <v>42214</v>
      </c>
      <c r="C4818">
        <v>2015</v>
      </c>
      <c r="D4818" t="s">
        <v>55</v>
      </c>
      <c r="E4818">
        <v>22</v>
      </c>
      <c r="F4818" t="s">
        <v>90</v>
      </c>
      <c r="G4818" t="s">
        <v>34</v>
      </c>
      <c r="H4818" t="s">
        <v>1</v>
      </c>
      <c r="I4818" s="16">
        <f>VLOOKUP(Ventas[[#This Row],[Estado]], Población[#All], 2, 0)</f>
        <v>39240000</v>
      </c>
      <c r="J4818" t="s">
        <v>63</v>
      </c>
      <c r="K4818" t="s">
        <v>67</v>
      </c>
      <c r="L4818">
        <v>1</v>
      </c>
      <c r="M4818" s="2">
        <v>2295</v>
      </c>
      <c r="N4818" s="2">
        <v>2379</v>
      </c>
      <c r="O4818" s="2">
        <f>Ventas[[#This Row],[Cantidad]]*Ventas[[#This Row],[Costo unitario]]</f>
        <v>2295</v>
      </c>
      <c r="P4818" s="2">
        <f>Ventas[[#This Row],[Cantidad]]*Ventas[[#This Row],[Precio unitario]]</f>
        <v>2379</v>
      </c>
    </row>
    <row r="4819" spans="2:16" hidden="1" x14ac:dyDescent="0.3">
      <c r="B4819" s="1">
        <v>42228</v>
      </c>
      <c r="C4819">
        <v>2015</v>
      </c>
      <c r="D4819" t="s">
        <v>56</v>
      </c>
      <c r="E4819">
        <v>22</v>
      </c>
      <c r="F4819" t="s">
        <v>90</v>
      </c>
      <c r="G4819" t="s">
        <v>34</v>
      </c>
      <c r="H4819" t="s">
        <v>1</v>
      </c>
      <c r="I4819" s="16">
        <f>VLOOKUP(Ventas[[#This Row],[Estado]], Población[#All], 2, 0)</f>
        <v>39240000</v>
      </c>
      <c r="J4819" t="s">
        <v>63</v>
      </c>
      <c r="K4819" t="s">
        <v>67</v>
      </c>
      <c r="L4819">
        <v>1</v>
      </c>
      <c r="M4819" s="2">
        <v>565</v>
      </c>
      <c r="N4819" s="2">
        <v>468</v>
      </c>
      <c r="O4819" s="2">
        <f>Ventas[[#This Row],[Cantidad]]*Ventas[[#This Row],[Costo unitario]]</f>
        <v>565</v>
      </c>
      <c r="P4819" s="2">
        <f>Ventas[[#This Row],[Cantidad]]*Ventas[[#This Row],[Precio unitario]]</f>
        <v>468</v>
      </c>
    </row>
    <row r="4820" spans="2:16" hidden="1" x14ac:dyDescent="0.3">
      <c r="B4820" s="1">
        <v>42320</v>
      </c>
      <c r="C4820">
        <v>2015</v>
      </c>
      <c r="D4820" t="s">
        <v>59</v>
      </c>
      <c r="E4820">
        <v>22</v>
      </c>
      <c r="F4820" t="s">
        <v>90</v>
      </c>
      <c r="G4820" t="s">
        <v>34</v>
      </c>
      <c r="H4820" t="s">
        <v>1</v>
      </c>
      <c r="I4820" s="16">
        <f>VLOOKUP(Ventas[[#This Row],[Estado]], Población[#All], 2, 0)</f>
        <v>39240000</v>
      </c>
      <c r="J4820" t="s">
        <v>63</v>
      </c>
      <c r="K4820" t="s">
        <v>67</v>
      </c>
      <c r="L4820">
        <v>3</v>
      </c>
      <c r="M4820" s="2">
        <v>256.33</v>
      </c>
      <c r="N4820" s="2">
        <v>226.66666699999999</v>
      </c>
      <c r="O4820" s="2">
        <f>Ventas[[#This Row],[Cantidad]]*Ventas[[#This Row],[Costo unitario]]</f>
        <v>768.99</v>
      </c>
      <c r="P4820" s="2">
        <f>Ventas[[#This Row],[Cantidad]]*Ventas[[#This Row],[Precio unitario]]</f>
        <v>680.000001</v>
      </c>
    </row>
    <row r="4821" spans="2:16" hidden="1" x14ac:dyDescent="0.3">
      <c r="B4821" s="1">
        <v>42340</v>
      </c>
      <c r="C4821">
        <v>2015</v>
      </c>
      <c r="D4821" t="s">
        <v>60</v>
      </c>
      <c r="E4821">
        <v>22</v>
      </c>
      <c r="F4821" t="s">
        <v>90</v>
      </c>
      <c r="G4821" t="s">
        <v>34</v>
      </c>
      <c r="H4821" t="s">
        <v>1</v>
      </c>
      <c r="I4821" s="16">
        <f>VLOOKUP(Ventas[[#This Row],[Estado]], Población[#All], 2, 0)</f>
        <v>39240000</v>
      </c>
      <c r="J4821" t="s">
        <v>62</v>
      </c>
      <c r="K4821" t="s">
        <v>73</v>
      </c>
      <c r="L4821">
        <v>3</v>
      </c>
      <c r="M4821" s="2">
        <v>12</v>
      </c>
      <c r="N4821" s="2">
        <v>14.333333</v>
      </c>
      <c r="O4821" s="2">
        <f>Ventas[[#This Row],[Cantidad]]*Ventas[[#This Row],[Costo unitario]]</f>
        <v>36</v>
      </c>
      <c r="P4821" s="2">
        <f>Ventas[[#This Row],[Cantidad]]*Ventas[[#This Row],[Precio unitario]]</f>
        <v>42.999999000000003</v>
      </c>
    </row>
    <row r="4822" spans="2:16" hidden="1" x14ac:dyDescent="0.3">
      <c r="B4822" s="1">
        <v>42358</v>
      </c>
      <c r="C4822">
        <v>2015</v>
      </c>
      <c r="D4822" t="s">
        <v>60</v>
      </c>
      <c r="E4822">
        <v>22</v>
      </c>
      <c r="F4822" t="s">
        <v>90</v>
      </c>
      <c r="G4822" t="s">
        <v>34</v>
      </c>
      <c r="H4822" t="s">
        <v>1</v>
      </c>
      <c r="I4822" s="16">
        <f>VLOOKUP(Ventas[[#This Row],[Estado]], Población[#All], 2, 0)</f>
        <v>39240000</v>
      </c>
      <c r="J4822" t="s">
        <v>63</v>
      </c>
      <c r="K4822" t="s">
        <v>67</v>
      </c>
      <c r="L4822">
        <v>2</v>
      </c>
      <c r="M4822" s="2">
        <v>1147.5</v>
      </c>
      <c r="N4822" s="2">
        <v>941</v>
      </c>
      <c r="O4822" s="2">
        <f>Ventas[[#This Row],[Cantidad]]*Ventas[[#This Row],[Costo unitario]]</f>
        <v>2295</v>
      </c>
      <c r="P4822" s="2">
        <f>Ventas[[#This Row],[Cantidad]]*Ventas[[#This Row],[Precio unitario]]</f>
        <v>1882</v>
      </c>
    </row>
    <row r="4823" spans="2:16" hidden="1" x14ac:dyDescent="0.3">
      <c r="B4823" s="1">
        <v>42368</v>
      </c>
      <c r="C4823">
        <v>2015</v>
      </c>
      <c r="D4823" t="s">
        <v>60</v>
      </c>
      <c r="E4823">
        <v>22</v>
      </c>
      <c r="F4823" t="s">
        <v>90</v>
      </c>
      <c r="G4823" t="s">
        <v>34</v>
      </c>
      <c r="H4823" t="s">
        <v>1</v>
      </c>
      <c r="I4823" s="16">
        <f>VLOOKUP(Ventas[[#This Row],[Estado]], Población[#All], 2, 0)</f>
        <v>39240000</v>
      </c>
      <c r="J4823" t="s">
        <v>63</v>
      </c>
      <c r="K4823" t="s">
        <v>67</v>
      </c>
      <c r="L4823">
        <v>2</v>
      </c>
      <c r="M4823" s="2">
        <v>1160</v>
      </c>
      <c r="N4823" s="2">
        <v>1129</v>
      </c>
      <c r="O4823" s="2">
        <f>Ventas[[#This Row],[Cantidad]]*Ventas[[#This Row],[Costo unitario]]</f>
        <v>2320</v>
      </c>
      <c r="P4823" s="2">
        <f>Ventas[[#This Row],[Cantidad]]*Ventas[[#This Row],[Precio unitario]]</f>
        <v>2258</v>
      </c>
    </row>
    <row r="4824" spans="2:16" x14ac:dyDescent="0.3">
      <c r="B4824" s="1">
        <v>42459</v>
      </c>
      <c r="C4824">
        <v>2016</v>
      </c>
      <c r="D4824" t="s">
        <v>51</v>
      </c>
      <c r="E4824">
        <v>22</v>
      </c>
      <c r="F4824" t="s">
        <v>90</v>
      </c>
      <c r="G4824" t="s">
        <v>34</v>
      </c>
      <c r="H4824" t="s">
        <v>1</v>
      </c>
      <c r="I4824" s="16">
        <f>VLOOKUP(Ventas[[#This Row],[Estado]], Población[#All], 2, 0)</f>
        <v>39240000</v>
      </c>
      <c r="J4824" t="s">
        <v>62</v>
      </c>
      <c r="K4824" t="s">
        <v>65</v>
      </c>
      <c r="L4824">
        <v>3</v>
      </c>
      <c r="M4824" s="2">
        <v>114.33</v>
      </c>
      <c r="N4824" s="2">
        <v>150.33333300000001</v>
      </c>
      <c r="O4824" s="2">
        <f>Ventas[[#This Row],[Cantidad]]*Ventas[[#This Row],[Costo unitario]]</f>
        <v>342.99</v>
      </c>
      <c r="P4824" s="2">
        <f>Ventas[[#This Row],[Cantidad]]*Ventas[[#This Row],[Precio unitario]]</f>
        <v>450.999999</v>
      </c>
    </row>
    <row r="4825" spans="2:16" x14ac:dyDescent="0.3">
      <c r="B4825" s="1">
        <v>42490</v>
      </c>
      <c r="C4825">
        <v>2016</v>
      </c>
      <c r="D4825" t="s">
        <v>52</v>
      </c>
      <c r="E4825">
        <v>22</v>
      </c>
      <c r="F4825" t="s">
        <v>90</v>
      </c>
      <c r="G4825" t="s">
        <v>34</v>
      </c>
      <c r="H4825" t="s">
        <v>1</v>
      </c>
      <c r="I4825" s="16">
        <f>VLOOKUP(Ventas[[#This Row],[Estado]], Población[#All], 2, 0)</f>
        <v>39240000</v>
      </c>
      <c r="J4825" t="s">
        <v>62</v>
      </c>
      <c r="K4825" t="s">
        <v>65</v>
      </c>
      <c r="L4825">
        <v>1</v>
      </c>
      <c r="M4825" s="2">
        <v>367</v>
      </c>
      <c r="N4825" s="2">
        <v>363</v>
      </c>
      <c r="O4825" s="2">
        <f>Ventas[[#This Row],[Cantidad]]*Ventas[[#This Row],[Costo unitario]]</f>
        <v>367</v>
      </c>
      <c r="P4825" s="2">
        <f>Ventas[[#This Row],[Cantidad]]*Ventas[[#This Row],[Precio unitario]]</f>
        <v>363</v>
      </c>
    </row>
    <row r="4826" spans="2:16" x14ac:dyDescent="0.3">
      <c r="B4826" s="1">
        <v>42476</v>
      </c>
      <c r="C4826">
        <v>2016</v>
      </c>
      <c r="D4826" t="s">
        <v>52</v>
      </c>
      <c r="E4826">
        <v>40</v>
      </c>
      <c r="F4826" t="s">
        <v>90</v>
      </c>
      <c r="G4826" t="s">
        <v>34</v>
      </c>
      <c r="H4826" t="s">
        <v>30</v>
      </c>
      <c r="I4826" s="16">
        <f>VLOOKUP(Ventas[[#This Row],[Estado]], Población[#All], 2, 0)</f>
        <v>4509000</v>
      </c>
      <c r="J4826" t="s">
        <v>61</v>
      </c>
      <c r="K4826" t="s">
        <v>64</v>
      </c>
      <c r="L4826">
        <v>1</v>
      </c>
      <c r="M4826" s="2">
        <v>70</v>
      </c>
      <c r="N4826" s="2">
        <v>91</v>
      </c>
      <c r="O4826" s="2">
        <f>Ventas[[#This Row],[Cantidad]]*Ventas[[#This Row],[Costo unitario]]</f>
        <v>70</v>
      </c>
      <c r="P4826" s="2">
        <f>Ventas[[#This Row],[Cantidad]]*Ventas[[#This Row],[Precio unitario]]</f>
        <v>91</v>
      </c>
    </row>
    <row r="4827" spans="2:16" x14ac:dyDescent="0.3">
      <c r="B4827" s="1">
        <v>42476</v>
      </c>
      <c r="C4827">
        <v>2016</v>
      </c>
      <c r="D4827" t="s">
        <v>52</v>
      </c>
      <c r="E4827">
        <v>40</v>
      </c>
      <c r="F4827" t="s">
        <v>90</v>
      </c>
      <c r="G4827" t="s">
        <v>34</v>
      </c>
      <c r="H4827" t="s">
        <v>30</v>
      </c>
      <c r="I4827" s="16">
        <f>VLOOKUP(Ventas[[#This Row],[Estado]], Población[#All], 2, 0)</f>
        <v>4509000</v>
      </c>
      <c r="J4827" t="s">
        <v>61</v>
      </c>
      <c r="K4827" t="s">
        <v>64</v>
      </c>
      <c r="L4827">
        <v>1</v>
      </c>
      <c r="M4827" s="2">
        <v>105</v>
      </c>
      <c r="N4827" s="2">
        <v>124</v>
      </c>
      <c r="O4827" s="2">
        <f>Ventas[[#This Row],[Cantidad]]*Ventas[[#This Row],[Costo unitario]]</f>
        <v>105</v>
      </c>
      <c r="P4827" s="2">
        <f>Ventas[[#This Row],[Cantidad]]*Ventas[[#This Row],[Precio unitario]]</f>
        <v>124</v>
      </c>
    </row>
    <row r="4828" spans="2:16" x14ac:dyDescent="0.3">
      <c r="B4828" s="1">
        <v>42476</v>
      </c>
      <c r="C4828">
        <v>2016</v>
      </c>
      <c r="D4828" t="s">
        <v>52</v>
      </c>
      <c r="E4828">
        <v>40</v>
      </c>
      <c r="F4828" t="s">
        <v>90</v>
      </c>
      <c r="G4828" t="s">
        <v>34</v>
      </c>
      <c r="H4828" t="s">
        <v>30</v>
      </c>
      <c r="I4828" s="16">
        <f>VLOOKUP(Ventas[[#This Row],[Estado]], Población[#All], 2, 0)</f>
        <v>4509000</v>
      </c>
      <c r="J4828" t="s">
        <v>61</v>
      </c>
      <c r="K4828" t="s">
        <v>71</v>
      </c>
      <c r="L4828">
        <v>3</v>
      </c>
      <c r="M4828" s="2">
        <v>88</v>
      </c>
      <c r="N4828" s="2">
        <v>109</v>
      </c>
      <c r="O4828" s="2">
        <f>Ventas[[#This Row],[Cantidad]]*Ventas[[#This Row],[Costo unitario]]</f>
        <v>264</v>
      </c>
      <c r="P4828" s="2">
        <f>Ventas[[#This Row],[Cantidad]]*Ventas[[#This Row],[Precio unitario]]</f>
        <v>327</v>
      </c>
    </row>
    <row r="4829" spans="2:16" x14ac:dyDescent="0.3">
      <c r="B4829" s="1">
        <v>42476</v>
      </c>
      <c r="C4829">
        <v>2016</v>
      </c>
      <c r="D4829" t="s">
        <v>52</v>
      </c>
      <c r="E4829">
        <v>40</v>
      </c>
      <c r="F4829" t="s">
        <v>90</v>
      </c>
      <c r="G4829" t="s">
        <v>34</v>
      </c>
      <c r="H4829" t="s">
        <v>30</v>
      </c>
      <c r="I4829" s="16">
        <f>VLOOKUP(Ventas[[#This Row],[Estado]], Población[#All], 2, 0)</f>
        <v>4509000</v>
      </c>
      <c r="J4829" t="s">
        <v>61</v>
      </c>
      <c r="K4829" t="s">
        <v>66</v>
      </c>
      <c r="L4829">
        <v>1</v>
      </c>
      <c r="M4829" s="2">
        <v>1015</v>
      </c>
      <c r="N4829" s="2">
        <v>1205</v>
      </c>
      <c r="O4829" s="2">
        <f>Ventas[[#This Row],[Cantidad]]*Ventas[[#This Row],[Costo unitario]]</f>
        <v>1015</v>
      </c>
      <c r="P4829" s="2">
        <f>Ventas[[#This Row],[Cantidad]]*Ventas[[#This Row],[Precio unitario]]</f>
        <v>1205</v>
      </c>
    </row>
    <row r="4830" spans="2:16" x14ac:dyDescent="0.3">
      <c r="B4830" s="1">
        <v>42490</v>
      </c>
      <c r="C4830">
        <v>2016</v>
      </c>
      <c r="D4830" t="s">
        <v>52</v>
      </c>
      <c r="E4830">
        <v>40</v>
      </c>
      <c r="F4830" t="s">
        <v>89</v>
      </c>
      <c r="G4830" t="s">
        <v>34</v>
      </c>
      <c r="H4830" t="s">
        <v>2</v>
      </c>
      <c r="I4830" s="16">
        <f>VLOOKUP(Ventas[[#This Row],[Estado]], Población[#All], 2, 0)</f>
        <v>4246000</v>
      </c>
      <c r="J4830" t="s">
        <v>63</v>
      </c>
      <c r="K4830" t="s">
        <v>67</v>
      </c>
      <c r="L4830">
        <v>3</v>
      </c>
      <c r="M4830" s="2">
        <v>256.33</v>
      </c>
      <c r="N4830" s="2">
        <v>297.66666700000002</v>
      </c>
      <c r="O4830" s="2">
        <f>Ventas[[#This Row],[Cantidad]]*Ventas[[#This Row],[Costo unitario]]</f>
        <v>768.99</v>
      </c>
      <c r="P4830" s="2">
        <f>Ventas[[#This Row],[Cantidad]]*Ventas[[#This Row],[Precio unitario]]</f>
        <v>893.00000100000011</v>
      </c>
    </row>
    <row r="4831" spans="2:16" hidden="1" x14ac:dyDescent="0.3">
      <c r="B4831" s="1">
        <v>42287</v>
      </c>
      <c r="C4831">
        <v>2015</v>
      </c>
      <c r="D4831" t="s">
        <v>58</v>
      </c>
      <c r="E4831">
        <v>40</v>
      </c>
      <c r="F4831" t="s">
        <v>89</v>
      </c>
      <c r="G4831" t="s">
        <v>34</v>
      </c>
      <c r="H4831" t="s">
        <v>2</v>
      </c>
      <c r="I4831" s="16">
        <f>VLOOKUP(Ventas[[#This Row],[Estado]], Población[#All], 2, 0)</f>
        <v>4246000</v>
      </c>
      <c r="J4831" t="s">
        <v>63</v>
      </c>
      <c r="K4831" t="s">
        <v>67</v>
      </c>
      <c r="L4831">
        <v>3</v>
      </c>
      <c r="M4831" s="2">
        <v>765</v>
      </c>
      <c r="N4831" s="2">
        <v>665.33333300000004</v>
      </c>
      <c r="O4831" s="2">
        <f>Ventas[[#This Row],[Cantidad]]*Ventas[[#This Row],[Costo unitario]]</f>
        <v>2295</v>
      </c>
      <c r="P4831" s="2">
        <f>Ventas[[#This Row],[Cantidad]]*Ventas[[#This Row],[Precio unitario]]</f>
        <v>1995.9999990000001</v>
      </c>
    </row>
    <row r="4832" spans="2:16" hidden="1" x14ac:dyDescent="0.3">
      <c r="B4832" s="1">
        <v>42287</v>
      </c>
      <c r="C4832">
        <v>2015</v>
      </c>
      <c r="D4832" t="s">
        <v>58</v>
      </c>
      <c r="E4832">
        <v>40</v>
      </c>
      <c r="F4832" t="s">
        <v>89</v>
      </c>
      <c r="G4832" t="s">
        <v>34</v>
      </c>
      <c r="H4832" t="s">
        <v>2</v>
      </c>
      <c r="I4832" s="16">
        <f>VLOOKUP(Ventas[[#This Row],[Estado]], Población[#All], 2, 0)</f>
        <v>4246000</v>
      </c>
      <c r="J4832" t="s">
        <v>61</v>
      </c>
      <c r="K4832" t="s">
        <v>69</v>
      </c>
      <c r="L4832">
        <v>1</v>
      </c>
      <c r="M4832" s="2">
        <v>220</v>
      </c>
      <c r="N4832" s="2">
        <v>232</v>
      </c>
      <c r="O4832" s="2">
        <f>Ventas[[#This Row],[Cantidad]]*Ventas[[#This Row],[Costo unitario]]</f>
        <v>220</v>
      </c>
      <c r="P4832" s="2">
        <f>Ventas[[#This Row],[Cantidad]]*Ventas[[#This Row],[Precio unitario]]</f>
        <v>232</v>
      </c>
    </row>
    <row r="4833" spans="2:16" x14ac:dyDescent="0.3">
      <c r="B4833" s="1">
        <v>42370</v>
      </c>
      <c r="C4833">
        <v>2016</v>
      </c>
      <c r="D4833" t="s">
        <v>49</v>
      </c>
      <c r="E4833">
        <v>22</v>
      </c>
      <c r="F4833" t="s">
        <v>90</v>
      </c>
      <c r="G4833" t="s">
        <v>34</v>
      </c>
      <c r="H4833" t="s">
        <v>1</v>
      </c>
      <c r="I4833" s="16">
        <f>VLOOKUP(Ventas[[#This Row],[Estado]], Población[#All], 2, 0)</f>
        <v>39240000</v>
      </c>
      <c r="J4833" t="s">
        <v>61</v>
      </c>
      <c r="K4833" t="s">
        <v>64</v>
      </c>
      <c r="L4833">
        <v>2</v>
      </c>
      <c r="M4833" s="2">
        <v>72.5</v>
      </c>
      <c r="N4833" s="2">
        <v>84</v>
      </c>
      <c r="O4833" s="2">
        <f>Ventas[[#This Row],[Cantidad]]*Ventas[[#This Row],[Costo unitario]]</f>
        <v>145</v>
      </c>
      <c r="P4833" s="2">
        <f>Ventas[[#This Row],[Cantidad]]*Ventas[[#This Row],[Precio unitario]]</f>
        <v>168</v>
      </c>
    </row>
    <row r="4834" spans="2:16" x14ac:dyDescent="0.3">
      <c r="B4834" s="1">
        <v>42376</v>
      </c>
      <c r="C4834">
        <v>2016</v>
      </c>
      <c r="D4834" t="s">
        <v>49</v>
      </c>
      <c r="E4834">
        <v>22</v>
      </c>
      <c r="F4834" t="s">
        <v>90</v>
      </c>
      <c r="G4834" t="s">
        <v>34</v>
      </c>
      <c r="H4834" t="s">
        <v>1</v>
      </c>
      <c r="I4834" s="16">
        <f>VLOOKUP(Ventas[[#This Row],[Estado]], Población[#All], 2, 0)</f>
        <v>39240000</v>
      </c>
      <c r="J4834" t="s">
        <v>63</v>
      </c>
      <c r="K4834" t="s">
        <v>77</v>
      </c>
      <c r="L4834">
        <v>3</v>
      </c>
      <c r="M4834" s="2">
        <v>373.33</v>
      </c>
      <c r="N4834" s="2">
        <v>399.33333299999998</v>
      </c>
      <c r="O4834" s="2">
        <f>Ventas[[#This Row],[Cantidad]]*Ventas[[#This Row],[Costo unitario]]</f>
        <v>1119.99</v>
      </c>
      <c r="P4834" s="2">
        <f>Ventas[[#This Row],[Cantidad]]*Ventas[[#This Row],[Precio unitario]]</f>
        <v>1197.9999989999999</v>
      </c>
    </row>
    <row r="4835" spans="2:16" x14ac:dyDescent="0.3">
      <c r="B4835" s="1">
        <v>42378</v>
      </c>
      <c r="C4835">
        <v>2016</v>
      </c>
      <c r="D4835" t="s">
        <v>49</v>
      </c>
      <c r="E4835">
        <v>22</v>
      </c>
      <c r="F4835" t="s">
        <v>90</v>
      </c>
      <c r="G4835" t="s">
        <v>34</v>
      </c>
      <c r="H4835" t="s">
        <v>1</v>
      </c>
      <c r="I4835" s="16">
        <f>VLOOKUP(Ventas[[#This Row],[Estado]], Población[#All], 2, 0)</f>
        <v>39240000</v>
      </c>
      <c r="J4835" t="s">
        <v>63</v>
      </c>
      <c r="K4835" t="s">
        <v>77</v>
      </c>
      <c r="L4835">
        <v>2</v>
      </c>
      <c r="M4835" s="2">
        <v>270</v>
      </c>
      <c r="N4835" s="2">
        <v>316.5</v>
      </c>
      <c r="O4835" s="2">
        <f>Ventas[[#This Row],[Cantidad]]*Ventas[[#This Row],[Costo unitario]]</f>
        <v>540</v>
      </c>
      <c r="P4835" s="2">
        <f>Ventas[[#This Row],[Cantidad]]*Ventas[[#This Row],[Precio unitario]]</f>
        <v>633</v>
      </c>
    </row>
    <row r="4836" spans="2:16" x14ac:dyDescent="0.3">
      <c r="B4836" s="1">
        <v>42407</v>
      </c>
      <c r="C4836">
        <v>2016</v>
      </c>
      <c r="D4836" t="s">
        <v>50</v>
      </c>
      <c r="E4836">
        <v>22</v>
      </c>
      <c r="F4836" t="s">
        <v>90</v>
      </c>
      <c r="G4836" t="s">
        <v>34</v>
      </c>
      <c r="H4836" t="s">
        <v>1</v>
      </c>
      <c r="I4836" s="16">
        <f>VLOOKUP(Ventas[[#This Row],[Estado]], Población[#All], 2, 0)</f>
        <v>39240000</v>
      </c>
      <c r="J4836" t="s">
        <v>61</v>
      </c>
      <c r="K4836" t="s">
        <v>64</v>
      </c>
      <c r="L4836">
        <v>1</v>
      </c>
      <c r="M4836" s="2">
        <v>46</v>
      </c>
      <c r="N4836" s="2">
        <v>58</v>
      </c>
      <c r="O4836" s="2">
        <f>Ventas[[#This Row],[Cantidad]]*Ventas[[#This Row],[Costo unitario]]</f>
        <v>46</v>
      </c>
      <c r="P4836" s="2">
        <f>Ventas[[#This Row],[Cantidad]]*Ventas[[#This Row],[Precio unitario]]</f>
        <v>58</v>
      </c>
    </row>
    <row r="4837" spans="2:16" x14ac:dyDescent="0.3">
      <c r="B4837" s="1">
        <v>42408</v>
      </c>
      <c r="C4837">
        <v>2016</v>
      </c>
      <c r="D4837" t="s">
        <v>50</v>
      </c>
      <c r="E4837">
        <v>22</v>
      </c>
      <c r="F4837" t="s">
        <v>90</v>
      </c>
      <c r="G4837" t="s">
        <v>34</v>
      </c>
      <c r="H4837" t="s">
        <v>1</v>
      </c>
      <c r="I4837" s="16">
        <f>VLOOKUP(Ventas[[#This Row],[Estado]], Población[#All], 2, 0)</f>
        <v>39240000</v>
      </c>
      <c r="J4837" t="s">
        <v>61</v>
      </c>
      <c r="K4837" t="s">
        <v>64</v>
      </c>
      <c r="L4837">
        <v>1</v>
      </c>
      <c r="M4837" s="2">
        <v>717</v>
      </c>
      <c r="N4837" s="2">
        <v>928</v>
      </c>
      <c r="O4837" s="2">
        <f>Ventas[[#This Row],[Cantidad]]*Ventas[[#This Row],[Costo unitario]]</f>
        <v>717</v>
      </c>
      <c r="P4837" s="2">
        <f>Ventas[[#This Row],[Cantidad]]*Ventas[[#This Row],[Precio unitario]]</f>
        <v>928</v>
      </c>
    </row>
    <row r="4838" spans="2:16" x14ac:dyDescent="0.3">
      <c r="B4838" s="1">
        <v>42423</v>
      </c>
      <c r="C4838">
        <v>2016</v>
      </c>
      <c r="D4838" t="s">
        <v>50</v>
      </c>
      <c r="E4838">
        <v>22</v>
      </c>
      <c r="F4838" t="s">
        <v>90</v>
      </c>
      <c r="G4838" t="s">
        <v>34</v>
      </c>
      <c r="H4838" t="s">
        <v>1</v>
      </c>
      <c r="I4838" s="16">
        <f>VLOOKUP(Ventas[[#This Row],[Estado]], Población[#All], 2, 0)</f>
        <v>39240000</v>
      </c>
      <c r="J4838" t="s">
        <v>61</v>
      </c>
      <c r="K4838" t="s">
        <v>64</v>
      </c>
      <c r="L4838">
        <v>2</v>
      </c>
      <c r="M4838" s="2">
        <v>100</v>
      </c>
      <c r="N4838" s="2">
        <v>123</v>
      </c>
      <c r="O4838" s="2">
        <f>Ventas[[#This Row],[Cantidad]]*Ventas[[#This Row],[Costo unitario]]</f>
        <v>200</v>
      </c>
      <c r="P4838" s="2">
        <f>Ventas[[#This Row],[Cantidad]]*Ventas[[#This Row],[Precio unitario]]</f>
        <v>246</v>
      </c>
    </row>
    <row r="4839" spans="2:16" x14ac:dyDescent="0.3">
      <c r="B4839" s="1">
        <v>42423</v>
      </c>
      <c r="C4839">
        <v>2016</v>
      </c>
      <c r="D4839" t="s">
        <v>50</v>
      </c>
      <c r="E4839">
        <v>22</v>
      </c>
      <c r="F4839" t="s">
        <v>90</v>
      </c>
      <c r="G4839" t="s">
        <v>34</v>
      </c>
      <c r="H4839" t="s">
        <v>1</v>
      </c>
      <c r="I4839" s="16">
        <f>VLOOKUP(Ventas[[#This Row],[Estado]], Población[#All], 2, 0)</f>
        <v>39240000</v>
      </c>
      <c r="J4839" t="s">
        <v>61</v>
      </c>
      <c r="K4839" t="s">
        <v>64</v>
      </c>
      <c r="L4839">
        <v>2</v>
      </c>
      <c r="M4839" s="2">
        <v>50</v>
      </c>
      <c r="N4839" s="2">
        <v>60</v>
      </c>
      <c r="O4839" s="2">
        <f>Ventas[[#This Row],[Cantidad]]*Ventas[[#This Row],[Costo unitario]]</f>
        <v>100</v>
      </c>
      <c r="P4839" s="2">
        <f>Ventas[[#This Row],[Cantidad]]*Ventas[[#This Row],[Precio unitario]]</f>
        <v>120</v>
      </c>
    </row>
    <row r="4840" spans="2:16" x14ac:dyDescent="0.3">
      <c r="B4840" s="1">
        <v>42424</v>
      </c>
      <c r="C4840">
        <v>2016</v>
      </c>
      <c r="D4840" t="s">
        <v>50</v>
      </c>
      <c r="E4840">
        <v>22</v>
      </c>
      <c r="F4840" t="s">
        <v>90</v>
      </c>
      <c r="G4840" t="s">
        <v>34</v>
      </c>
      <c r="H4840" t="s">
        <v>1</v>
      </c>
      <c r="I4840" s="16">
        <f>VLOOKUP(Ventas[[#This Row],[Estado]], Población[#All], 2, 0)</f>
        <v>39240000</v>
      </c>
      <c r="J4840" t="s">
        <v>61</v>
      </c>
      <c r="K4840" t="s">
        <v>64</v>
      </c>
      <c r="L4840">
        <v>3</v>
      </c>
      <c r="M4840" s="2">
        <v>174</v>
      </c>
      <c r="N4840" s="2">
        <v>229</v>
      </c>
      <c r="O4840" s="2">
        <f>Ventas[[#This Row],[Cantidad]]*Ventas[[#This Row],[Costo unitario]]</f>
        <v>522</v>
      </c>
      <c r="P4840" s="2">
        <f>Ventas[[#This Row],[Cantidad]]*Ventas[[#This Row],[Precio unitario]]</f>
        <v>687</v>
      </c>
    </row>
    <row r="4841" spans="2:16" x14ac:dyDescent="0.3">
      <c r="B4841" s="1">
        <v>42460</v>
      </c>
      <c r="C4841">
        <v>2016</v>
      </c>
      <c r="D4841" t="s">
        <v>51</v>
      </c>
      <c r="E4841">
        <v>22</v>
      </c>
      <c r="F4841" t="s">
        <v>90</v>
      </c>
      <c r="G4841" t="s">
        <v>34</v>
      </c>
      <c r="H4841" t="s">
        <v>1</v>
      </c>
      <c r="I4841" s="16">
        <f>VLOOKUP(Ventas[[#This Row],[Estado]], Población[#All], 2, 0)</f>
        <v>39240000</v>
      </c>
      <c r="J4841" t="s">
        <v>61</v>
      </c>
      <c r="K4841" t="s">
        <v>64</v>
      </c>
      <c r="L4841">
        <v>2</v>
      </c>
      <c r="M4841" s="2">
        <v>90</v>
      </c>
      <c r="N4841" s="2">
        <v>108</v>
      </c>
      <c r="O4841" s="2">
        <f>Ventas[[#This Row],[Cantidad]]*Ventas[[#This Row],[Costo unitario]]</f>
        <v>180</v>
      </c>
      <c r="P4841" s="2">
        <f>Ventas[[#This Row],[Cantidad]]*Ventas[[#This Row],[Precio unitario]]</f>
        <v>216</v>
      </c>
    </row>
    <row r="4842" spans="2:16" x14ac:dyDescent="0.3">
      <c r="B4842" s="1">
        <v>42468</v>
      </c>
      <c r="C4842">
        <v>2016</v>
      </c>
      <c r="D4842" t="s">
        <v>52</v>
      </c>
      <c r="E4842">
        <v>22</v>
      </c>
      <c r="F4842" t="s">
        <v>90</v>
      </c>
      <c r="G4842" t="s">
        <v>34</v>
      </c>
      <c r="H4842" t="s">
        <v>1</v>
      </c>
      <c r="I4842" s="16">
        <f>VLOOKUP(Ventas[[#This Row],[Estado]], Población[#All], 2, 0)</f>
        <v>39240000</v>
      </c>
      <c r="J4842" t="s">
        <v>61</v>
      </c>
      <c r="K4842" t="s">
        <v>64</v>
      </c>
      <c r="L4842">
        <v>1</v>
      </c>
      <c r="M4842" s="2">
        <v>880</v>
      </c>
      <c r="N4842" s="2">
        <v>1074</v>
      </c>
      <c r="O4842" s="2">
        <f>Ventas[[#This Row],[Cantidad]]*Ventas[[#This Row],[Costo unitario]]</f>
        <v>880</v>
      </c>
      <c r="P4842" s="2">
        <f>Ventas[[#This Row],[Cantidad]]*Ventas[[#This Row],[Precio unitario]]</f>
        <v>1074</v>
      </c>
    </row>
    <row r="4843" spans="2:16" x14ac:dyDescent="0.3">
      <c r="B4843" s="1">
        <v>42468</v>
      </c>
      <c r="C4843">
        <v>2016</v>
      </c>
      <c r="D4843" t="s">
        <v>52</v>
      </c>
      <c r="E4843">
        <v>22</v>
      </c>
      <c r="F4843" t="s">
        <v>90</v>
      </c>
      <c r="G4843" t="s">
        <v>34</v>
      </c>
      <c r="H4843" t="s">
        <v>1</v>
      </c>
      <c r="I4843" s="16">
        <f>VLOOKUP(Ventas[[#This Row],[Estado]], Población[#All], 2, 0)</f>
        <v>39240000</v>
      </c>
      <c r="J4843" t="s">
        <v>61</v>
      </c>
      <c r="K4843" t="s">
        <v>64</v>
      </c>
      <c r="L4843">
        <v>3</v>
      </c>
      <c r="M4843" s="2">
        <v>16</v>
      </c>
      <c r="N4843" s="2">
        <v>21.333333</v>
      </c>
      <c r="O4843" s="2">
        <f>Ventas[[#This Row],[Cantidad]]*Ventas[[#This Row],[Costo unitario]]</f>
        <v>48</v>
      </c>
      <c r="P4843" s="2">
        <f>Ventas[[#This Row],[Cantidad]]*Ventas[[#This Row],[Precio unitario]]</f>
        <v>63.999999000000003</v>
      </c>
    </row>
    <row r="4844" spans="2:16" x14ac:dyDescent="0.3">
      <c r="B4844" s="1">
        <v>42475</v>
      </c>
      <c r="C4844">
        <v>2016</v>
      </c>
      <c r="D4844" t="s">
        <v>52</v>
      </c>
      <c r="E4844">
        <v>22</v>
      </c>
      <c r="F4844" t="s">
        <v>90</v>
      </c>
      <c r="G4844" t="s">
        <v>34</v>
      </c>
      <c r="H4844" t="s">
        <v>1</v>
      </c>
      <c r="I4844" s="16">
        <f>VLOOKUP(Ventas[[#This Row],[Estado]], Población[#All], 2, 0)</f>
        <v>39240000</v>
      </c>
      <c r="J4844" t="s">
        <v>61</v>
      </c>
      <c r="K4844" t="s">
        <v>64</v>
      </c>
      <c r="L4844">
        <v>3</v>
      </c>
      <c r="M4844" s="2">
        <v>3.33</v>
      </c>
      <c r="N4844" s="2">
        <v>4</v>
      </c>
      <c r="O4844" s="2">
        <f>Ventas[[#This Row],[Cantidad]]*Ventas[[#This Row],[Costo unitario]]</f>
        <v>9.99</v>
      </c>
      <c r="P4844" s="2">
        <f>Ventas[[#This Row],[Cantidad]]*Ventas[[#This Row],[Precio unitario]]</f>
        <v>12</v>
      </c>
    </row>
    <row r="4845" spans="2:16" x14ac:dyDescent="0.3">
      <c r="B4845" s="1">
        <v>42475</v>
      </c>
      <c r="C4845">
        <v>2016</v>
      </c>
      <c r="D4845" t="s">
        <v>52</v>
      </c>
      <c r="E4845">
        <v>22</v>
      </c>
      <c r="F4845" t="s">
        <v>90</v>
      </c>
      <c r="G4845" t="s">
        <v>34</v>
      </c>
      <c r="H4845" t="s">
        <v>1</v>
      </c>
      <c r="I4845" s="16">
        <f>VLOOKUP(Ventas[[#This Row],[Estado]], Población[#All], 2, 0)</f>
        <v>39240000</v>
      </c>
      <c r="J4845" t="s">
        <v>61</v>
      </c>
      <c r="K4845" t="s">
        <v>64</v>
      </c>
      <c r="L4845">
        <v>2</v>
      </c>
      <c r="M4845" s="2">
        <v>2.5</v>
      </c>
      <c r="N4845" s="2">
        <v>3</v>
      </c>
      <c r="O4845" s="2">
        <f>Ventas[[#This Row],[Cantidad]]*Ventas[[#This Row],[Costo unitario]]</f>
        <v>5</v>
      </c>
      <c r="P4845" s="2">
        <f>Ventas[[#This Row],[Cantidad]]*Ventas[[#This Row],[Precio unitario]]</f>
        <v>6</v>
      </c>
    </row>
    <row r="4846" spans="2:16" x14ac:dyDescent="0.3">
      <c r="B4846" s="1">
        <v>42484</v>
      </c>
      <c r="C4846">
        <v>2016</v>
      </c>
      <c r="D4846" t="s">
        <v>52</v>
      </c>
      <c r="E4846">
        <v>22</v>
      </c>
      <c r="F4846" t="s">
        <v>90</v>
      </c>
      <c r="G4846" t="s">
        <v>34</v>
      </c>
      <c r="H4846" t="s">
        <v>1</v>
      </c>
      <c r="I4846" s="16">
        <f>VLOOKUP(Ventas[[#This Row],[Estado]], Población[#All], 2, 0)</f>
        <v>39240000</v>
      </c>
      <c r="J4846" t="s">
        <v>61</v>
      </c>
      <c r="K4846" t="s">
        <v>64</v>
      </c>
      <c r="L4846">
        <v>2</v>
      </c>
      <c r="M4846" s="2">
        <v>140</v>
      </c>
      <c r="N4846" s="2">
        <v>164</v>
      </c>
      <c r="O4846" s="2">
        <f>Ventas[[#This Row],[Cantidad]]*Ventas[[#This Row],[Costo unitario]]</f>
        <v>280</v>
      </c>
      <c r="P4846" s="2">
        <f>Ventas[[#This Row],[Cantidad]]*Ventas[[#This Row],[Precio unitario]]</f>
        <v>328</v>
      </c>
    </row>
    <row r="4847" spans="2:16" x14ac:dyDescent="0.3">
      <c r="B4847" s="1">
        <v>42490</v>
      </c>
      <c r="C4847">
        <v>2016</v>
      </c>
      <c r="D4847" t="s">
        <v>52</v>
      </c>
      <c r="E4847">
        <v>22</v>
      </c>
      <c r="F4847" t="s">
        <v>90</v>
      </c>
      <c r="G4847" t="s">
        <v>34</v>
      </c>
      <c r="H4847" t="s">
        <v>1</v>
      </c>
      <c r="I4847" s="16">
        <f>VLOOKUP(Ventas[[#This Row],[Estado]], Población[#All], 2, 0)</f>
        <v>39240000</v>
      </c>
      <c r="J4847" t="s">
        <v>61</v>
      </c>
      <c r="K4847" t="s">
        <v>64</v>
      </c>
      <c r="L4847">
        <v>2</v>
      </c>
      <c r="M4847" s="2">
        <v>130.5</v>
      </c>
      <c r="N4847" s="2">
        <v>160.5</v>
      </c>
      <c r="O4847" s="2">
        <f>Ventas[[#This Row],[Cantidad]]*Ventas[[#This Row],[Costo unitario]]</f>
        <v>261</v>
      </c>
      <c r="P4847" s="2">
        <f>Ventas[[#This Row],[Cantidad]]*Ventas[[#This Row],[Precio unitario]]</f>
        <v>321</v>
      </c>
    </row>
    <row r="4848" spans="2:16" x14ac:dyDescent="0.3">
      <c r="B4848" s="1">
        <v>42490</v>
      </c>
      <c r="C4848">
        <v>2016</v>
      </c>
      <c r="D4848" t="s">
        <v>52</v>
      </c>
      <c r="E4848">
        <v>22</v>
      </c>
      <c r="F4848" t="s">
        <v>90</v>
      </c>
      <c r="G4848" t="s">
        <v>34</v>
      </c>
      <c r="H4848" t="s">
        <v>1</v>
      </c>
      <c r="I4848" s="16">
        <f>VLOOKUP(Ventas[[#This Row],[Estado]], Población[#All], 2, 0)</f>
        <v>39240000</v>
      </c>
      <c r="J4848" t="s">
        <v>61</v>
      </c>
      <c r="K4848" t="s">
        <v>64</v>
      </c>
      <c r="L4848">
        <v>3</v>
      </c>
      <c r="M4848" s="2">
        <v>11.67</v>
      </c>
      <c r="N4848" s="2">
        <v>13</v>
      </c>
      <c r="O4848" s="2">
        <f>Ventas[[#This Row],[Cantidad]]*Ventas[[#This Row],[Costo unitario]]</f>
        <v>35.01</v>
      </c>
      <c r="P4848" s="2">
        <f>Ventas[[#This Row],[Cantidad]]*Ventas[[#This Row],[Precio unitario]]</f>
        <v>39</v>
      </c>
    </row>
    <row r="4849" spans="2:16" x14ac:dyDescent="0.3">
      <c r="B4849" s="1">
        <v>42498</v>
      </c>
      <c r="C4849">
        <v>2016</v>
      </c>
      <c r="D4849" t="s">
        <v>53</v>
      </c>
      <c r="E4849">
        <v>22</v>
      </c>
      <c r="F4849" t="s">
        <v>90</v>
      </c>
      <c r="G4849" t="s">
        <v>34</v>
      </c>
      <c r="H4849" t="s">
        <v>1</v>
      </c>
      <c r="I4849" s="16">
        <f>VLOOKUP(Ventas[[#This Row],[Estado]], Población[#All], 2, 0)</f>
        <v>39240000</v>
      </c>
      <c r="J4849" t="s">
        <v>61</v>
      </c>
      <c r="K4849" t="s">
        <v>64</v>
      </c>
      <c r="L4849">
        <v>3</v>
      </c>
      <c r="M4849" s="2">
        <v>135.33000000000001</v>
      </c>
      <c r="N4849" s="2">
        <v>170</v>
      </c>
      <c r="O4849" s="2">
        <f>Ventas[[#This Row],[Cantidad]]*Ventas[[#This Row],[Costo unitario]]</f>
        <v>405.99</v>
      </c>
      <c r="P4849" s="2">
        <f>Ventas[[#This Row],[Cantidad]]*Ventas[[#This Row],[Precio unitario]]</f>
        <v>510</v>
      </c>
    </row>
    <row r="4850" spans="2:16" x14ac:dyDescent="0.3">
      <c r="B4850" s="1">
        <v>42503</v>
      </c>
      <c r="C4850">
        <v>2016</v>
      </c>
      <c r="D4850" t="s">
        <v>53</v>
      </c>
      <c r="E4850">
        <v>22</v>
      </c>
      <c r="F4850" t="s">
        <v>90</v>
      </c>
      <c r="G4850" t="s">
        <v>34</v>
      </c>
      <c r="H4850" t="s">
        <v>1</v>
      </c>
      <c r="I4850" s="16">
        <f>VLOOKUP(Ventas[[#This Row],[Estado]], Población[#All], 2, 0)</f>
        <v>39240000</v>
      </c>
      <c r="J4850" t="s">
        <v>61</v>
      </c>
      <c r="K4850" t="s">
        <v>64</v>
      </c>
      <c r="L4850">
        <v>1</v>
      </c>
      <c r="M4850" s="2">
        <v>406</v>
      </c>
      <c r="N4850" s="2">
        <v>570</v>
      </c>
      <c r="O4850" s="2">
        <f>Ventas[[#This Row],[Cantidad]]*Ventas[[#This Row],[Costo unitario]]</f>
        <v>406</v>
      </c>
      <c r="P4850" s="2">
        <f>Ventas[[#This Row],[Cantidad]]*Ventas[[#This Row],[Precio unitario]]</f>
        <v>570</v>
      </c>
    </row>
    <row r="4851" spans="2:16" x14ac:dyDescent="0.3">
      <c r="B4851" s="1">
        <v>42536</v>
      </c>
      <c r="C4851">
        <v>2016</v>
      </c>
      <c r="D4851" t="s">
        <v>54</v>
      </c>
      <c r="E4851">
        <v>22</v>
      </c>
      <c r="F4851" t="s">
        <v>90</v>
      </c>
      <c r="G4851" t="s">
        <v>34</v>
      </c>
      <c r="H4851" t="s">
        <v>1</v>
      </c>
      <c r="I4851" s="16">
        <f>VLOOKUP(Ventas[[#This Row],[Estado]], Población[#All], 2, 0)</f>
        <v>39240000</v>
      </c>
      <c r="J4851" t="s">
        <v>61</v>
      </c>
      <c r="K4851" t="s">
        <v>64</v>
      </c>
      <c r="L4851">
        <v>1</v>
      </c>
      <c r="M4851" s="2">
        <v>125</v>
      </c>
      <c r="N4851" s="2">
        <v>157</v>
      </c>
      <c r="O4851" s="2">
        <f>Ventas[[#This Row],[Cantidad]]*Ventas[[#This Row],[Costo unitario]]</f>
        <v>125</v>
      </c>
      <c r="P4851" s="2">
        <f>Ventas[[#This Row],[Cantidad]]*Ventas[[#This Row],[Precio unitario]]</f>
        <v>157</v>
      </c>
    </row>
    <row r="4852" spans="2:16" x14ac:dyDescent="0.3">
      <c r="B4852" s="1">
        <v>42538</v>
      </c>
      <c r="C4852">
        <v>2016</v>
      </c>
      <c r="D4852" t="s">
        <v>54</v>
      </c>
      <c r="E4852">
        <v>22</v>
      </c>
      <c r="F4852" t="s">
        <v>90</v>
      </c>
      <c r="G4852" t="s">
        <v>34</v>
      </c>
      <c r="H4852" t="s">
        <v>1</v>
      </c>
      <c r="I4852" s="16">
        <f>VLOOKUP(Ventas[[#This Row],[Estado]], Población[#All], 2, 0)</f>
        <v>39240000</v>
      </c>
      <c r="J4852" t="s">
        <v>61</v>
      </c>
      <c r="K4852" t="s">
        <v>64</v>
      </c>
      <c r="L4852">
        <v>3</v>
      </c>
      <c r="M4852" s="2">
        <v>174</v>
      </c>
      <c r="N4852" s="2">
        <v>227</v>
      </c>
      <c r="O4852" s="2">
        <f>Ventas[[#This Row],[Cantidad]]*Ventas[[#This Row],[Costo unitario]]</f>
        <v>522</v>
      </c>
      <c r="P4852" s="2">
        <f>Ventas[[#This Row],[Cantidad]]*Ventas[[#This Row],[Precio unitario]]</f>
        <v>681</v>
      </c>
    </row>
    <row r="4853" spans="2:16" x14ac:dyDescent="0.3">
      <c r="B4853" s="1">
        <v>42538</v>
      </c>
      <c r="C4853">
        <v>2016</v>
      </c>
      <c r="D4853" t="s">
        <v>54</v>
      </c>
      <c r="E4853">
        <v>22</v>
      </c>
      <c r="F4853" t="s">
        <v>90</v>
      </c>
      <c r="G4853" t="s">
        <v>34</v>
      </c>
      <c r="H4853" t="s">
        <v>1</v>
      </c>
      <c r="I4853" s="16">
        <f>VLOOKUP(Ventas[[#This Row],[Estado]], Población[#All], 2, 0)</f>
        <v>39240000</v>
      </c>
      <c r="J4853" t="s">
        <v>61</v>
      </c>
      <c r="K4853" t="s">
        <v>64</v>
      </c>
      <c r="L4853">
        <v>3</v>
      </c>
      <c r="M4853" s="2">
        <v>38.67</v>
      </c>
      <c r="N4853" s="2">
        <v>45.666666999999997</v>
      </c>
      <c r="O4853" s="2">
        <f>Ventas[[#This Row],[Cantidad]]*Ventas[[#This Row],[Costo unitario]]</f>
        <v>116.01</v>
      </c>
      <c r="P4853" s="2">
        <f>Ventas[[#This Row],[Cantidad]]*Ventas[[#This Row],[Precio unitario]]</f>
        <v>137.000001</v>
      </c>
    </row>
    <row r="4854" spans="2:16" x14ac:dyDescent="0.3">
      <c r="B4854" s="1">
        <v>42541</v>
      </c>
      <c r="C4854">
        <v>2016</v>
      </c>
      <c r="D4854" t="s">
        <v>54</v>
      </c>
      <c r="E4854">
        <v>22</v>
      </c>
      <c r="F4854" t="s">
        <v>90</v>
      </c>
      <c r="G4854" t="s">
        <v>34</v>
      </c>
      <c r="H4854" t="s">
        <v>1</v>
      </c>
      <c r="I4854" s="16">
        <f>VLOOKUP(Ventas[[#This Row],[Estado]], Población[#All], 2, 0)</f>
        <v>39240000</v>
      </c>
      <c r="J4854" t="s">
        <v>61</v>
      </c>
      <c r="K4854" t="s">
        <v>64</v>
      </c>
      <c r="L4854">
        <v>1</v>
      </c>
      <c r="M4854" s="2">
        <v>602</v>
      </c>
      <c r="N4854" s="2">
        <v>851</v>
      </c>
      <c r="O4854" s="2">
        <f>Ventas[[#This Row],[Cantidad]]*Ventas[[#This Row],[Costo unitario]]</f>
        <v>602</v>
      </c>
      <c r="P4854" s="2">
        <f>Ventas[[#This Row],[Cantidad]]*Ventas[[#This Row],[Precio unitario]]</f>
        <v>851</v>
      </c>
    </row>
    <row r="4855" spans="2:16" x14ac:dyDescent="0.3">
      <c r="B4855" s="1">
        <v>42541</v>
      </c>
      <c r="C4855">
        <v>2016</v>
      </c>
      <c r="D4855" t="s">
        <v>54</v>
      </c>
      <c r="E4855">
        <v>22</v>
      </c>
      <c r="F4855" t="s">
        <v>90</v>
      </c>
      <c r="G4855" t="s">
        <v>34</v>
      </c>
      <c r="H4855" t="s">
        <v>1</v>
      </c>
      <c r="I4855" s="16">
        <f>VLOOKUP(Ventas[[#This Row],[Estado]], Población[#All], 2, 0)</f>
        <v>39240000</v>
      </c>
      <c r="J4855" t="s">
        <v>63</v>
      </c>
      <c r="K4855" t="s">
        <v>77</v>
      </c>
      <c r="L4855">
        <v>3</v>
      </c>
      <c r="M4855" s="2">
        <v>180</v>
      </c>
      <c r="N4855" s="2">
        <v>179</v>
      </c>
      <c r="O4855" s="2">
        <f>Ventas[[#This Row],[Cantidad]]*Ventas[[#This Row],[Costo unitario]]</f>
        <v>540</v>
      </c>
      <c r="P4855" s="2">
        <f>Ventas[[#This Row],[Cantidad]]*Ventas[[#This Row],[Precio unitario]]</f>
        <v>537</v>
      </c>
    </row>
    <row r="4856" spans="2:16" x14ac:dyDescent="0.3">
      <c r="B4856" s="1">
        <v>42541</v>
      </c>
      <c r="C4856">
        <v>2016</v>
      </c>
      <c r="D4856" t="s">
        <v>54</v>
      </c>
      <c r="E4856">
        <v>22</v>
      </c>
      <c r="F4856" t="s">
        <v>90</v>
      </c>
      <c r="G4856" t="s">
        <v>34</v>
      </c>
      <c r="H4856" t="s">
        <v>1</v>
      </c>
      <c r="I4856" s="16">
        <f>VLOOKUP(Ventas[[#This Row],[Estado]], Población[#All], 2, 0)</f>
        <v>39240000</v>
      </c>
      <c r="J4856" t="s">
        <v>61</v>
      </c>
      <c r="K4856" t="s">
        <v>64</v>
      </c>
      <c r="L4856">
        <v>2</v>
      </c>
      <c r="M4856" s="2">
        <v>48</v>
      </c>
      <c r="N4856" s="2">
        <v>62</v>
      </c>
      <c r="O4856" s="2">
        <f>Ventas[[#This Row],[Cantidad]]*Ventas[[#This Row],[Costo unitario]]</f>
        <v>96</v>
      </c>
      <c r="P4856" s="2">
        <f>Ventas[[#This Row],[Cantidad]]*Ventas[[#This Row],[Precio unitario]]</f>
        <v>124</v>
      </c>
    </row>
    <row r="4857" spans="2:16" x14ac:dyDescent="0.3">
      <c r="B4857" s="1">
        <v>42541</v>
      </c>
      <c r="C4857">
        <v>2016</v>
      </c>
      <c r="D4857" t="s">
        <v>54</v>
      </c>
      <c r="E4857">
        <v>22</v>
      </c>
      <c r="F4857" t="s">
        <v>90</v>
      </c>
      <c r="G4857" t="s">
        <v>34</v>
      </c>
      <c r="H4857" t="s">
        <v>1</v>
      </c>
      <c r="I4857" s="16">
        <f>VLOOKUP(Ventas[[#This Row],[Estado]], Población[#All], 2, 0)</f>
        <v>39240000</v>
      </c>
      <c r="J4857" t="s">
        <v>61</v>
      </c>
      <c r="K4857" t="s">
        <v>64</v>
      </c>
      <c r="L4857">
        <v>2</v>
      </c>
      <c r="M4857" s="2">
        <v>33</v>
      </c>
      <c r="N4857" s="2">
        <v>40</v>
      </c>
      <c r="O4857" s="2">
        <f>Ventas[[#This Row],[Cantidad]]*Ventas[[#This Row],[Costo unitario]]</f>
        <v>66</v>
      </c>
      <c r="P4857" s="2">
        <f>Ventas[[#This Row],[Cantidad]]*Ventas[[#This Row],[Precio unitario]]</f>
        <v>80</v>
      </c>
    </row>
    <row r="4858" spans="2:16" x14ac:dyDescent="0.3">
      <c r="B4858" s="1">
        <v>42546</v>
      </c>
      <c r="C4858">
        <v>2016</v>
      </c>
      <c r="D4858" t="s">
        <v>54</v>
      </c>
      <c r="E4858">
        <v>22</v>
      </c>
      <c r="F4858" t="s">
        <v>90</v>
      </c>
      <c r="G4858" t="s">
        <v>34</v>
      </c>
      <c r="H4858" t="s">
        <v>1</v>
      </c>
      <c r="I4858" s="16">
        <f>VLOOKUP(Ventas[[#This Row],[Estado]], Población[#All], 2, 0)</f>
        <v>39240000</v>
      </c>
      <c r="J4858" t="s">
        <v>63</v>
      </c>
      <c r="K4858" t="s">
        <v>77</v>
      </c>
      <c r="L4858">
        <v>1</v>
      </c>
      <c r="M4858" s="2">
        <v>1120</v>
      </c>
      <c r="N4858" s="2">
        <v>1109</v>
      </c>
      <c r="O4858" s="2">
        <f>Ventas[[#This Row],[Cantidad]]*Ventas[[#This Row],[Costo unitario]]</f>
        <v>1120</v>
      </c>
      <c r="P4858" s="2">
        <f>Ventas[[#This Row],[Cantidad]]*Ventas[[#This Row],[Precio unitario]]</f>
        <v>1109</v>
      </c>
    </row>
    <row r="4859" spans="2:16" x14ac:dyDescent="0.3">
      <c r="B4859" s="1">
        <v>42549</v>
      </c>
      <c r="C4859">
        <v>2016</v>
      </c>
      <c r="D4859" t="s">
        <v>54</v>
      </c>
      <c r="E4859">
        <v>22</v>
      </c>
      <c r="F4859" t="s">
        <v>90</v>
      </c>
      <c r="G4859" t="s">
        <v>34</v>
      </c>
      <c r="H4859" t="s">
        <v>1</v>
      </c>
      <c r="I4859" s="16">
        <f>VLOOKUP(Ventas[[#This Row],[Estado]], Población[#All], 2, 0)</f>
        <v>39240000</v>
      </c>
      <c r="J4859" t="s">
        <v>61</v>
      </c>
      <c r="K4859" t="s">
        <v>64</v>
      </c>
      <c r="L4859">
        <v>1</v>
      </c>
      <c r="M4859" s="2">
        <v>46</v>
      </c>
      <c r="N4859" s="2">
        <v>57</v>
      </c>
      <c r="O4859" s="2">
        <f>Ventas[[#This Row],[Cantidad]]*Ventas[[#This Row],[Costo unitario]]</f>
        <v>46</v>
      </c>
      <c r="P4859" s="2">
        <f>Ventas[[#This Row],[Cantidad]]*Ventas[[#This Row],[Precio unitario]]</f>
        <v>57</v>
      </c>
    </row>
    <row r="4860" spans="2:16" hidden="1" x14ac:dyDescent="0.3">
      <c r="B4860" s="1">
        <v>42213</v>
      </c>
      <c r="C4860">
        <v>2015</v>
      </c>
      <c r="D4860" t="s">
        <v>55</v>
      </c>
      <c r="E4860">
        <v>22</v>
      </c>
      <c r="F4860" t="s">
        <v>90</v>
      </c>
      <c r="G4860" t="s">
        <v>34</v>
      </c>
      <c r="H4860" t="s">
        <v>1</v>
      </c>
      <c r="I4860" s="16">
        <f>VLOOKUP(Ventas[[#This Row],[Estado]], Población[#All], 2, 0)</f>
        <v>39240000</v>
      </c>
      <c r="J4860" t="s">
        <v>63</v>
      </c>
      <c r="K4860" t="s">
        <v>77</v>
      </c>
      <c r="L4860">
        <v>1</v>
      </c>
      <c r="M4860" s="2">
        <v>1120</v>
      </c>
      <c r="N4860" s="2">
        <v>979</v>
      </c>
      <c r="O4860" s="2">
        <f>Ventas[[#This Row],[Cantidad]]*Ventas[[#This Row],[Costo unitario]]</f>
        <v>1120</v>
      </c>
      <c r="P4860" s="2">
        <f>Ventas[[#This Row],[Cantidad]]*Ventas[[#This Row],[Precio unitario]]</f>
        <v>979</v>
      </c>
    </row>
    <row r="4861" spans="2:16" hidden="1" x14ac:dyDescent="0.3">
      <c r="B4861" s="1">
        <v>42221</v>
      </c>
      <c r="C4861">
        <v>2015</v>
      </c>
      <c r="D4861" t="s">
        <v>56</v>
      </c>
      <c r="E4861">
        <v>22</v>
      </c>
      <c r="F4861" t="s">
        <v>90</v>
      </c>
      <c r="G4861" t="s">
        <v>34</v>
      </c>
      <c r="H4861" t="s">
        <v>1</v>
      </c>
      <c r="I4861" s="16">
        <f>VLOOKUP(Ventas[[#This Row],[Estado]], Población[#All], 2, 0)</f>
        <v>39240000</v>
      </c>
      <c r="J4861" t="s">
        <v>61</v>
      </c>
      <c r="K4861" t="s">
        <v>64</v>
      </c>
      <c r="L4861">
        <v>3</v>
      </c>
      <c r="M4861" s="2">
        <v>26.67</v>
      </c>
      <c r="N4861" s="2">
        <v>26.666667</v>
      </c>
      <c r="O4861" s="2">
        <f>Ventas[[#This Row],[Cantidad]]*Ventas[[#This Row],[Costo unitario]]</f>
        <v>80.010000000000005</v>
      </c>
      <c r="P4861" s="2">
        <f>Ventas[[#This Row],[Cantidad]]*Ventas[[#This Row],[Precio unitario]]</f>
        <v>80.000000999999997</v>
      </c>
    </row>
    <row r="4862" spans="2:16" hidden="1" x14ac:dyDescent="0.3">
      <c r="B4862" s="1">
        <v>42221</v>
      </c>
      <c r="C4862">
        <v>2015</v>
      </c>
      <c r="D4862" t="s">
        <v>56</v>
      </c>
      <c r="E4862">
        <v>22</v>
      </c>
      <c r="F4862" t="s">
        <v>90</v>
      </c>
      <c r="G4862" t="s">
        <v>34</v>
      </c>
      <c r="H4862" t="s">
        <v>1</v>
      </c>
      <c r="I4862" s="16">
        <f>VLOOKUP(Ventas[[#This Row],[Estado]], Población[#All], 2, 0)</f>
        <v>39240000</v>
      </c>
      <c r="J4862" t="s">
        <v>61</v>
      </c>
      <c r="K4862" t="s">
        <v>64</v>
      </c>
      <c r="L4862">
        <v>2</v>
      </c>
      <c r="M4862" s="2">
        <v>424</v>
      </c>
      <c r="N4862" s="2">
        <v>454</v>
      </c>
      <c r="O4862" s="2">
        <f>Ventas[[#This Row],[Cantidad]]*Ventas[[#This Row],[Costo unitario]]</f>
        <v>848</v>
      </c>
      <c r="P4862" s="2">
        <f>Ventas[[#This Row],[Cantidad]]*Ventas[[#This Row],[Precio unitario]]</f>
        <v>908</v>
      </c>
    </row>
    <row r="4863" spans="2:16" hidden="1" x14ac:dyDescent="0.3">
      <c r="B4863" s="1">
        <v>42274</v>
      </c>
      <c r="C4863">
        <v>2015</v>
      </c>
      <c r="D4863" t="s">
        <v>57</v>
      </c>
      <c r="E4863">
        <v>22</v>
      </c>
      <c r="F4863" t="s">
        <v>90</v>
      </c>
      <c r="G4863" t="s">
        <v>34</v>
      </c>
      <c r="H4863" t="s">
        <v>1</v>
      </c>
      <c r="I4863" s="16">
        <f>VLOOKUP(Ventas[[#This Row],[Estado]], Población[#All], 2, 0)</f>
        <v>39240000</v>
      </c>
      <c r="J4863" t="s">
        <v>61</v>
      </c>
      <c r="K4863" t="s">
        <v>64</v>
      </c>
      <c r="L4863">
        <v>3</v>
      </c>
      <c r="M4863" s="2">
        <v>280</v>
      </c>
      <c r="N4863" s="2">
        <v>301.66666700000002</v>
      </c>
      <c r="O4863" s="2">
        <f>Ventas[[#This Row],[Cantidad]]*Ventas[[#This Row],[Costo unitario]]</f>
        <v>840</v>
      </c>
      <c r="P4863" s="2">
        <f>Ventas[[#This Row],[Cantidad]]*Ventas[[#This Row],[Precio unitario]]</f>
        <v>905.00000100000011</v>
      </c>
    </row>
    <row r="4864" spans="2:16" hidden="1" x14ac:dyDescent="0.3">
      <c r="B4864" s="1">
        <v>42276</v>
      </c>
      <c r="C4864">
        <v>2015</v>
      </c>
      <c r="D4864" t="s">
        <v>57</v>
      </c>
      <c r="E4864">
        <v>22</v>
      </c>
      <c r="F4864" t="s">
        <v>90</v>
      </c>
      <c r="G4864" t="s">
        <v>34</v>
      </c>
      <c r="H4864" t="s">
        <v>1</v>
      </c>
      <c r="I4864" s="16">
        <f>VLOOKUP(Ventas[[#This Row],[Estado]], Población[#All], 2, 0)</f>
        <v>39240000</v>
      </c>
      <c r="J4864" t="s">
        <v>61</v>
      </c>
      <c r="K4864" t="s">
        <v>64</v>
      </c>
      <c r="L4864">
        <v>1</v>
      </c>
      <c r="M4864" s="2">
        <v>650</v>
      </c>
      <c r="N4864" s="2">
        <v>665</v>
      </c>
      <c r="O4864" s="2">
        <f>Ventas[[#This Row],[Cantidad]]*Ventas[[#This Row],[Costo unitario]]</f>
        <v>650</v>
      </c>
      <c r="P4864" s="2">
        <f>Ventas[[#This Row],[Cantidad]]*Ventas[[#This Row],[Precio unitario]]</f>
        <v>665</v>
      </c>
    </row>
    <row r="4865" spans="2:16" hidden="1" x14ac:dyDescent="0.3">
      <c r="B4865" s="1">
        <v>42281</v>
      </c>
      <c r="C4865">
        <v>2015</v>
      </c>
      <c r="D4865" t="s">
        <v>58</v>
      </c>
      <c r="E4865">
        <v>22</v>
      </c>
      <c r="F4865" t="s">
        <v>90</v>
      </c>
      <c r="G4865" t="s">
        <v>34</v>
      </c>
      <c r="H4865" t="s">
        <v>1</v>
      </c>
      <c r="I4865" s="16">
        <f>VLOOKUP(Ventas[[#This Row],[Estado]], Población[#All], 2, 0)</f>
        <v>39240000</v>
      </c>
      <c r="J4865" t="s">
        <v>61</v>
      </c>
      <c r="K4865" t="s">
        <v>64</v>
      </c>
      <c r="L4865">
        <v>3</v>
      </c>
      <c r="M4865" s="2">
        <v>6</v>
      </c>
      <c r="N4865" s="2">
        <v>7</v>
      </c>
      <c r="O4865" s="2">
        <f>Ventas[[#This Row],[Cantidad]]*Ventas[[#This Row],[Costo unitario]]</f>
        <v>18</v>
      </c>
      <c r="P4865" s="2">
        <f>Ventas[[#This Row],[Cantidad]]*Ventas[[#This Row],[Precio unitario]]</f>
        <v>21</v>
      </c>
    </row>
    <row r="4866" spans="2:16" hidden="1" x14ac:dyDescent="0.3">
      <c r="B4866" s="1">
        <v>42283</v>
      </c>
      <c r="C4866">
        <v>2015</v>
      </c>
      <c r="D4866" t="s">
        <v>58</v>
      </c>
      <c r="E4866">
        <v>22</v>
      </c>
      <c r="F4866" t="s">
        <v>90</v>
      </c>
      <c r="G4866" t="s">
        <v>34</v>
      </c>
      <c r="H4866" t="s">
        <v>1</v>
      </c>
      <c r="I4866" s="16">
        <f>VLOOKUP(Ventas[[#This Row],[Estado]], Población[#All], 2, 0)</f>
        <v>39240000</v>
      </c>
      <c r="J4866" t="s">
        <v>61</v>
      </c>
      <c r="K4866" t="s">
        <v>64</v>
      </c>
      <c r="L4866">
        <v>1</v>
      </c>
      <c r="M4866" s="2">
        <v>293</v>
      </c>
      <c r="N4866" s="2">
        <v>301</v>
      </c>
      <c r="O4866" s="2">
        <f>Ventas[[#This Row],[Cantidad]]*Ventas[[#This Row],[Costo unitario]]</f>
        <v>293</v>
      </c>
      <c r="P4866" s="2">
        <f>Ventas[[#This Row],[Cantidad]]*Ventas[[#This Row],[Precio unitario]]</f>
        <v>301</v>
      </c>
    </row>
    <row r="4867" spans="2:16" hidden="1" x14ac:dyDescent="0.3">
      <c r="B4867" s="1">
        <v>42286</v>
      </c>
      <c r="C4867">
        <v>2015</v>
      </c>
      <c r="D4867" t="s">
        <v>58</v>
      </c>
      <c r="E4867">
        <v>22</v>
      </c>
      <c r="F4867" t="s">
        <v>90</v>
      </c>
      <c r="G4867" t="s">
        <v>34</v>
      </c>
      <c r="H4867" t="s">
        <v>1</v>
      </c>
      <c r="I4867" s="16">
        <f>VLOOKUP(Ventas[[#This Row],[Estado]], Población[#All], 2, 0)</f>
        <v>39240000</v>
      </c>
      <c r="J4867" t="s">
        <v>61</v>
      </c>
      <c r="K4867" t="s">
        <v>64</v>
      </c>
      <c r="L4867">
        <v>2</v>
      </c>
      <c r="M4867" s="2">
        <v>57.5</v>
      </c>
      <c r="N4867" s="2">
        <v>65</v>
      </c>
      <c r="O4867" s="2">
        <f>Ventas[[#This Row],[Cantidad]]*Ventas[[#This Row],[Costo unitario]]</f>
        <v>115</v>
      </c>
      <c r="P4867" s="2">
        <f>Ventas[[#This Row],[Cantidad]]*Ventas[[#This Row],[Precio unitario]]</f>
        <v>130</v>
      </c>
    </row>
    <row r="4868" spans="2:16" hidden="1" x14ac:dyDescent="0.3">
      <c r="B4868" s="1">
        <v>42320</v>
      </c>
      <c r="C4868">
        <v>2015</v>
      </c>
      <c r="D4868" t="s">
        <v>59</v>
      </c>
      <c r="E4868">
        <v>22</v>
      </c>
      <c r="F4868" t="s">
        <v>90</v>
      </c>
      <c r="G4868" t="s">
        <v>34</v>
      </c>
      <c r="H4868" t="s">
        <v>1</v>
      </c>
      <c r="I4868" s="16">
        <f>VLOOKUP(Ventas[[#This Row],[Estado]], Población[#All], 2, 0)</f>
        <v>39240000</v>
      </c>
      <c r="J4868" t="s">
        <v>61</v>
      </c>
      <c r="K4868" t="s">
        <v>64</v>
      </c>
      <c r="L4868">
        <v>3</v>
      </c>
      <c r="M4868" s="2">
        <v>7.67</v>
      </c>
      <c r="N4868" s="2">
        <v>8.3333329999999997</v>
      </c>
      <c r="O4868" s="2">
        <f>Ventas[[#This Row],[Cantidad]]*Ventas[[#This Row],[Costo unitario]]</f>
        <v>23.009999999999998</v>
      </c>
      <c r="P4868" s="2">
        <f>Ventas[[#This Row],[Cantidad]]*Ventas[[#This Row],[Precio unitario]]</f>
        <v>24.999998999999999</v>
      </c>
    </row>
    <row r="4869" spans="2:16" hidden="1" x14ac:dyDescent="0.3">
      <c r="B4869" s="1">
        <v>42326</v>
      </c>
      <c r="C4869">
        <v>2015</v>
      </c>
      <c r="D4869" t="s">
        <v>59</v>
      </c>
      <c r="E4869">
        <v>22</v>
      </c>
      <c r="F4869" t="s">
        <v>90</v>
      </c>
      <c r="G4869" t="s">
        <v>34</v>
      </c>
      <c r="H4869" t="s">
        <v>1</v>
      </c>
      <c r="I4869" s="16">
        <f>VLOOKUP(Ventas[[#This Row],[Estado]], Población[#All], 2, 0)</f>
        <v>39240000</v>
      </c>
      <c r="J4869" t="s">
        <v>61</v>
      </c>
      <c r="K4869" t="s">
        <v>64</v>
      </c>
      <c r="L4869">
        <v>3</v>
      </c>
      <c r="M4869" s="2">
        <v>15</v>
      </c>
      <c r="N4869" s="2">
        <v>17.666667</v>
      </c>
      <c r="O4869" s="2">
        <f>Ventas[[#This Row],[Cantidad]]*Ventas[[#This Row],[Costo unitario]]</f>
        <v>45</v>
      </c>
      <c r="P4869" s="2">
        <f>Ventas[[#This Row],[Cantidad]]*Ventas[[#This Row],[Precio unitario]]</f>
        <v>53.000000999999997</v>
      </c>
    </row>
    <row r="4870" spans="2:16" hidden="1" x14ac:dyDescent="0.3">
      <c r="B4870" s="1">
        <v>42336</v>
      </c>
      <c r="C4870">
        <v>2015</v>
      </c>
      <c r="D4870" t="s">
        <v>59</v>
      </c>
      <c r="E4870">
        <v>22</v>
      </c>
      <c r="F4870" t="s">
        <v>90</v>
      </c>
      <c r="G4870" t="s">
        <v>34</v>
      </c>
      <c r="H4870" t="s">
        <v>1</v>
      </c>
      <c r="I4870" s="16">
        <f>VLOOKUP(Ventas[[#This Row],[Estado]], Población[#All], 2, 0)</f>
        <v>39240000</v>
      </c>
      <c r="J4870" t="s">
        <v>61</v>
      </c>
      <c r="K4870" t="s">
        <v>64</v>
      </c>
      <c r="L4870">
        <v>3</v>
      </c>
      <c r="M4870" s="2">
        <v>100</v>
      </c>
      <c r="N4870" s="2">
        <v>107.333333</v>
      </c>
      <c r="O4870" s="2">
        <f>Ventas[[#This Row],[Cantidad]]*Ventas[[#This Row],[Costo unitario]]</f>
        <v>300</v>
      </c>
      <c r="P4870" s="2">
        <f>Ventas[[#This Row],[Cantidad]]*Ventas[[#This Row],[Precio unitario]]</f>
        <v>321.999999</v>
      </c>
    </row>
    <row r="4871" spans="2:16" hidden="1" x14ac:dyDescent="0.3">
      <c r="B4871" s="1">
        <v>42336</v>
      </c>
      <c r="C4871">
        <v>2015</v>
      </c>
      <c r="D4871" t="s">
        <v>59</v>
      </c>
      <c r="E4871">
        <v>22</v>
      </c>
      <c r="F4871" t="s">
        <v>90</v>
      </c>
      <c r="G4871" t="s">
        <v>34</v>
      </c>
      <c r="H4871" t="s">
        <v>1</v>
      </c>
      <c r="I4871" s="16">
        <f>VLOOKUP(Ventas[[#This Row],[Estado]], Población[#All], 2, 0)</f>
        <v>39240000</v>
      </c>
      <c r="J4871" t="s">
        <v>61</v>
      </c>
      <c r="K4871" t="s">
        <v>64</v>
      </c>
      <c r="L4871">
        <v>3</v>
      </c>
      <c r="M4871" s="2">
        <v>1.67</v>
      </c>
      <c r="N4871" s="2">
        <v>1.6666669999999999</v>
      </c>
      <c r="O4871" s="2">
        <f>Ventas[[#This Row],[Cantidad]]*Ventas[[#This Row],[Costo unitario]]</f>
        <v>5.01</v>
      </c>
      <c r="P4871" s="2">
        <f>Ventas[[#This Row],[Cantidad]]*Ventas[[#This Row],[Precio unitario]]</f>
        <v>5.0000009999999993</v>
      </c>
    </row>
    <row r="4872" spans="2:16" hidden="1" x14ac:dyDescent="0.3">
      <c r="B4872" s="1">
        <v>42345</v>
      </c>
      <c r="C4872">
        <v>2015</v>
      </c>
      <c r="D4872" t="s">
        <v>60</v>
      </c>
      <c r="E4872">
        <v>22</v>
      </c>
      <c r="F4872" t="s">
        <v>90</v>
      </c>
      <c r="G4872" t="s">
        <v>34</v>
      </c>
      <c r="H4872" t="s">
        <v>1</v>
      </c>
      <c r="I4872" s="16">
        <f>VLOOKUP(Ventas[[#This Row],[Estado]], Población[#All], 2, 0)</f>
        <v>39240000</v>
      </c>
      <c r="J4872" t="s">
        <v>61</v>
      </c>
      <c r="K4872" t="s">
        <v>64</v>
      </c>
      <c r="L4872">
        <v>3</v>
      </c>
      <c r="M4872" s="2">
        <v>183.33</v>
      </c>
      <c r="N4872" s="2">
        <v>187.33333300000001</v>
      </c>
      <c r="O4872" s="2">
        <f>Ventas[[#This Row],[Cantidad]]*Ventas[[#This Row],[Costo unitario]]</f>
        <v>549.99</v>
      </c>
      <c r="P4872" s="2">
        <f>Ventas[[#This Row],[Cantidad]]*Ventas[[#This Row],[Precio unitario]]</f>
        <v>561.999999</v>
      </c>
    </row>
    <row r="4873" spans="2:16" hidden="1" x14ac:dyDescent="0.3">
      <c r="B4873" s="1">
        <v>42345</v>
      </c>
      <c r="C4873">
        <v>2015</v>
      </c>
      <c r="D4873" t="s">
        <v>60</v>
      </c>
      <c r="E4873">
        <v>22</v>
      </c>
      <c r="F4873" t="s">
        <v>90</v>
      </c>
      <c r="G4873" t="s">
        <v>34</v>
      </c>
      <c r="H4873" t="s">
        <v>1</v>
      </c>
      <c r="I4873" s="16">
        <f>VLOOKUP(Ventas[[#This Row],[Estado]], Población[#All], 2, 0)</f>
        <v>39240000</v>
      </c>
      <c r="J4873" t="s">
        <v>61</v>
      </c>
      <c r="K4873" t="s">
        <v>64</v>
      </c>
      <c r="L4873">
        <v>2</v>
      </c>
      <c r="M4873" s="2">
        <v>5.5</v>
      </c>
      <c r="N4873" s="2">
        <v>5.5</v>
      </c>
      <c r="O4873" s="2">
        <f>Ventas[[#This Row],[Cantidad]]*Ventas[[#This Row],[Costo unitario]]</f>
        <v>11</v>
      </c>
      <c r="P4873" s="2">
        <f>Ventas[[#This Row],[Cantidad]]*Ventas[[#This Row],[Precio unitario]]</f>
        <v>11</v>
      </c>
    </row>
    <row r="4874" spans="2:16" hidden="1" x14ac:dyDescent="0.3">
      <c r="B4874" s="1">
        <v>42358</v>
      </c>
      <c r="C4874">
        <v>2015</v>
      </c>
      <c r="D4874" t="s">
        <v>60</v>
      </c>
      <c r="E4874">
        <v>22</v>
      </c>
      <c r="F4874" t="s">
        <v>90</v>
      </c>
      <c r="G4874" t="s">
        <v>34</v>
      </c>
      <c r="H4874" t="s">
        <v>1</v>
      </c>
      <c r="I4874" s="16">
        <f>VLOOKUP(Ventas[[#This Row],[Estado]], Población[#All], 2, 0)</f>
        <v>39240000</v>
      </c>
      <c r="J4874" t="s">
        <v>61</v>
      </c>
      <c r="K4874" t="s">
        <v>64</v>
      </c>
      <c r="L4874">
        <v>1</v>
      </c>
      <c r="M4874" s="2">
        <v>1050</v>
      </c>
      <c r="N4874" s="2">
        <v>1270</v>
      </c>
      <c r="O4874" s="2">
        <f>Ventas[[#This Row],[Cantidad]]*Ventas[[#This Row],[Costo unitario]]</f>
        <v>1050</v>
      </c>
      <c r="P4874" s="2">
        <f>Ventas[[#This Row],[Cantidad]]*Ventas[[#This Row],[Precio unitario]]</f>
        <v>1270</v>
      </c>
    </row>
    <row r="4875" spans="2:16" hidden="1" x14ac:dyDescent="0.3">
      <c r="B4875" s="1">
        <v>42358</v>
      </c>
      <c r="C4875">
        <v>2015</v>
      </c>
      <c r="D4875" t="s">
        <v>60</v>
      </c>
      <c r="E4875">
        <v>22</v>
      </c>
      <c r="F4875" t="s">
        <v>90</v>
      </c>
      <c r="G4875" t="s">
        <v>34</v>
      </c>
      <c r="H4875" t="s">
        <v>1</v>
      </c>
      <c r="I4875" s="16">
        <f>VLOOKUP(Ventas[[#This Row],[Estado]], Población[#All], 2, 0)</f>
        <v>39240000</v>
      </c>
      <c r="J4875" t="s">
        <v>61</v>
      </c>
      <c r="K4875" t="s">
        <v>64</v>
      </c>
      <c r="L4875">
        <v>1</v>
      </c>
      <c r="M4875" s="2">
        <v>37</v>
      </c>
      <c r="N4875" s="2">
        <v>40</v>
      </c>
      <c r="O4875" s="2">
        <f>Ventas[[#This Row],[Cantidad]]*Ventas[[#This Row],[Costo unitario]]</f>
        <v>37</v>
      </c>
      <c r="P4875" s="2">
        <f>Ventas[[#This Row],[Cantidad]]*Ventas[[#This Row],[Precio unitario]]</f>
        <v>40</v>
      </c>
    </row>
    <row r="4876" spans="2:16" hidden="1" x14ac:dyDescent="0.3">
      <c r="B4876" s="1">
        <v>42365</v>
      </c>
      <c r="C4876">
        <v>2015</v>
      </c>
      <c r="D4876" t="s">
        <v>60</v>
      </c>
      <c r="E4876">
        <v>22</v>
      </c>
      <c r="F4876" t="s">
        <v>90</v>
      </c>
      <c r="G4876" t="s">
        <v>34</v>
      </c>
      <c r="H4876" t="s">
        <v>1</v>
      </c>
      <c r="I4876" s="16">
        <f>VLOOKUP(Ventas[[#This Row],[Estado]], Población[#All], 2, 0)</f>
        <v>39240000</v>
      </c>
      <c r="J4876" t="s">
        <v>61</v>
      </c>
      <c r="K4876" t="s">
        <v>64</v>
      </c>
      <c r="L4876">
        <v>1</v>
      </c>
      <c r="M4876" s="2">
        <v>232</v>
      </c>
      <c r="N4876" s="2">
        <v>253</v>
      </c>
      <c r="O4876" s="2">
        <f>Ventas[[#This Row],[Cantidad]]*Ventas[[#This Row],[Costo unitario]]</f>
        <v>232</v>
      </c>
      <c r="P4876" s="2">
        <f>Ventas[[#This Row],[Cantidad]]*Ventas[[#This Row],[Precio unitario]]</f>
        <v>253</v>
      </c>
    </row>
    <row r="4877" spans="2:16" hidden="1" x14ac:dyDescent="0.3">
      <c r="B4877" s="1">
        <v>42365</v>
      </c>
      <c r="C4877">
        <v>2015</v>
      </c>
      <c r="D4877" t="s">
        <v>60</v>
      </c>
      <c r="E4877">
        <v>22</v>
      </c>
      <c r="F4877" t="s">
        <v>90</v>
      </c>
      <c r="G4877" t="s">
        <v>34</v>
      </c>
      <c r="H4877" t="s">
        <v>1</v>
      </c>
      <c r="I4877" s="16">
        <f>VLOOKUP(Ventas[[#This Row],[Estado]], Población[#All], 2, 0)</f>
        <v>39240000</v>
      </c>
      <c r="J4877" t="s">
        <v>61</v>
      </c>
      <c r="K4877" t="s">
        <v>64</v>
      </c>
      <c r="L4877">
        <v>1</v>
      </c>
      <c r="M4877" s="2">
        <v>120</v>
      </c>
      <c r="N4877" s="2">
        <v>130</v>
      </c>
      <c r="O4877" s="2">
        <f>Ventas[[#This Row],[Cantidad]]*Ventas[[#This Row],[Costo unitario]]</f>
        <v>120</v>
      </c>
      <c r="P4877" s="2">
        <f>Ventas[[#This Row],[Cantidad]]*Ventas[[#This Row],[Precio unitario]]</f>
        <v>130</v>
      </c>
    </row>
    <row r="4878" spans="2:16" x14ac:dyDescent="0.3">
      <c r="B4878" s="1">
        <v>42502</v>
      </c>
      <c r="C4878">
        <v>2016</v>
      </c>
      <c r="D4878" t="s">
        <v>53</v>
      </c>
      <c r="E4878">
        <v>19</v>
      </c>
      <c r="F4878" t="s">
        <v>89</v>
      </c>
      <c r="G4878" t="s">
        <v>34</v>
      </c>
      <c r="H4878" t="s">
        <v>1</v>
      </c>
      <c r="I4878" s="16">
        <f>VLOOKUP(Ventas[[#This Row],[Estado]], Población[#All], 2, 0)</f>
        <v>39240000</v>
      </c>
      <c r="J4878" t="s">
        <v>61</v>
      </c>
      <c r="K4878" t="s">
        <v>71</v>
      </c>
      <c r="L4878">
        <v>1</v>
      </c>
      <c r="M4878" s="2">
        <v>88</v>
      </c>
      <c r="N4878" s="2">
        <v>120</v>
      </c>
      <c r="O4878" s="2">
        <f>Ventas[[#This Row],[Cantidad]]*Ventas[[#This Row],[Costo unitario]]</f>
        <v>88</v>
      </c>
      <c r="P4878" s="2">
        <f>Ventas[[#This Row],[Cantidad]]*Ventas[[#This Row],[Precio unitario]]</f>
        <v>120</v>
      </c>
    </row>
    <row r="4879" spans="2:16" x14ac:dyDescent="0.3">
      <c r="B4879" s="1">
        <v>42400</v>
      </c>
      <c r="C4879">
        <v>2016</v>
      </c>
      <c r="D4879" t="s">
        <v>49</v>
      </c>
      <c r="E4879">
        <v>21</v>
      </c>
      <c r="F4879" t="s">
        <v>90</v>
      </c>
      <c r="G4879" t="s">
        <v>34</v>
      </c>
      <c r="H4879" t="s">
        <v>1</v>
      </c>
      <c r="I4879" s="16">
        <f>VLOOKUP(Ventas[[#This Row],[Estado]], Población[#All], 2, 0)</f>
        <v>39240000</v>
      </c>
      <c r="J4879" t="s">
        <v>62</v>
      </c>
      <c r="K4879" t="s">
        <v>72</v>
      </c>
      <c r="L4879">
        <v>2</v>
      </c>
      <c r="M4879" s="2">
        <v>67.5</v>
      </c>
      <c r="N4879" s="2">
        <v>82</v>
      </c>
      <c r="O4879" s="2">
        <f>Ventas[[#This Row],[Cantidad]]*Ventas[[#This Row],[Costo unitario]]</f>
        <v>135</v>
      </c>
      <c r="P4879" s="2">
        <f>Ventas[[#This Row],[Cantidad]]*Ventas[[#This Row],[Precio unitario]]</f>
        <v>164</v>
      </c>
    </row>
    <row r="4880" spans="2:16" x14ac:dyDescent="0.3">
      <c r="B4880" s="1">
        <v>42444</v>
      </c>
      <c r="C4880">
        <v>2016</v>
      </c>
      <c r="D4880" t="s">
        <v>51</v>
      </c>
      <c r="E4880">
        <v>21</v>
      </c>
      <c r="F4880" t="s">
        <v>90</v>
      </c>
      <c r="G4880" t="s">
        <v>34</v>
      </c>
      <c r="H4880" t="s">
        <v>1</v>
      </c>
      <c r="I4880" s="16">
        <f>VLOOKUP(Ventas[[#This Row],[Estado]], Población[#All], 2, 0)</f>
        <v>39240000</v>
      </c>
      <c r="J4880" t="s">
        <v>62</v>
      </c>
      <c r="K4880" t="s">
        <v>72</v>
      </c>
      <c r="L4880">
        <v>3</v>
      </c>
      <c r="M4880" s="2">
        <v>84</v>
      </c>
      <c r="N4880" s="2">
        <v>118.666667</v>
      </c>
      <c r="O4880" s="2">
        <f>Ventas[[#This Row],[Cantidad]]*Ventas[[#This Row],[Costo unitario]]</f>
        <v>252</v>
      </c>
      <c r="P4880" s="2">
        <f>Ventas[[#This Row],[Cantidad]]*Ventas[[#This Row],[Precio unitario]]</f>
        <v>356.000001</v>
      </c>
    </row>
    <row r="4881" spans="2:16" hidden="1" x14ac:dyDescent="0.3">
      <c r="B4881" s="1">
        <v>42247</v>
      </c>
      <c r="C4881">
        <v>2015</v>
      </c>
      <c r="D4881" t="s">
        <v>56</v>
      </c>
      <c r="E4881">
        <v>21</v>
      </c>
      <c r="F4881" t="s">
        <v>90</v>
      </c>
      <c r="G4881" t="s">
        <v>34</v>
      </c>
      <c r="H4881" t="s">
        <v>1</v>
      </c>
      <c r="I4881" s="16">
        <f>VLOOKUP(Ventas[[#This Row],[Estado]], Población[#All], 2, 0)</f>
        <v>39240000</v>
      </c>
      <c r="J4881" t="s">
        <v>62</v>
      </c>
      <c r="K4881" t="s">
        <v>72</v>
      </c>
      <c r="L4881">
        <v>1</v>
      </c>
      <c r="M4881" s="2">
        <v>99</v>
      </c>
      <c r="N4881" s="2">
        <v>94</v>
      </c>
      <c r="O4881" s="2">
        <f>Ventas[[#This Row],[Cantidad]]*Ventas[[#This Row],[Costo unitario]]</f>
        <v>99</v>
      </c>
      <c r="P4881" s="2">
        <f>Ventas[[#This Row],[Cantidad]]*Ventas[[#This Row],[Precio unitario]]</f>
        <v>94</v>
      </c>
    </row>
    <row r="4882" spans="2:16" hidden="1" x14ac:dyDescent="0.3">
      <c r="B4882" s="1">
        <v>42339</v>
      </c>
      <c r="C4882">
        <v>2015</v>
      </c>
      <c r="D4882" t="s">
        <v>60</v>
      </c>
      <c r="E4882">
        <v>21</v>
      </c>
      <c r="F4882" t="s">
        <v>90</v>
      </c>
      <c r="G4882" t="s">
        <v>34</v>
      </c>
      <c r="H4882" t="s">
        <v>1</v>
      </c>
      <c r="I4882" s="16">
        <f>VLOOKUP(Ventas[[#This Row],[Estado]], Población[#All], 2, 0)</f>
        <v>39240000</v>
      </c>
      <c r="J4882" t="s">
        <v>62</v>
      </c>
      <c r="K4882" t="s">
        <v>72</v>
      </c>
      <c r="L4882">
        <v>2</v>
      </c>
      <c r="M4882" s="2">
        <v>31.5</v>
      </c>
      <c r="N4882" s="2">
        <v>32</v>
      </c>
      <c r="O4882" s="2">
        <f>Ventas[[#This Row],[Cantidad]]*Ventas[[#This Row],[Costo unitario]]</f>
        <v>63</v>
      </c>
      <c r="P4882" s="2">
        <f>Ventas[[#This Row],[Cantidad]]*Ventas[[#This Row],[Precio unitario]]</f>
        <v>64</v>
      </c>
    </row>
    <row r="4883" spans="2:16" x14ac:dyDescent="0.3">
      <c r="B4883" s="1">
        <v>42370</v>
      </c>
      <c r="C4883">
        <v>2016</v>
      </c>
      <c r="D4883" t="s">
        <v>49</v>
      </c>
      <c r="E4883">
        <v>21</v>
      </c>
      <c r="F4883" t="s">
        <v>89</v>
      </c>
      <c r="G4883" t="s">
        <v>34</v>
      </c>
      <c r="H4883" t="s">
        <v>1</v>
      </c>
      <c r="I4883" s="16">
        <f>VLOOKUP(Ventas[[#This Row],[Estado]], Población[#All], 2, 0)</f>
        <v>39240000</v>
      </c>
      <c r="J4883" t="s">
        <v>62</v>
      </c>
      <c r="K4883" t="s">
        <v>79</v>
      </c>
      <c r="L4883">
        <v>3</v>
      </c>
      <c r="M4883" s="2">
        <v>63.67</v>
      </c>
      <c r="N4883" s="2">
        <v>72.666667000000004</v>
      </c>
      <c r="O4883" s="2">
        <f>Ventas[[#This Row],[Cantidad]]*Ventas[[#This Row],[Costo unitario]]</f>
        <v>191.01</v>
      </c>
      <c r="P4883" s="2">
        <f>Ventas[[#This Row],[Cantidad]]*Ventas[[#This Row],[Precio unitario]]</f>
        <v>218.000001</v>
      </c>
    </row>
    <row r="4884" spans="2:16" x14ac:dyDescent="0.3">
      <c r="B4884" s="1">
        <v>42477</v>
      </c>
      <c r="C4884">
        <v>2016</v>
      </c>
      <c r="D4884" t="s">
        <v>52</v>
      </c>
      <c r="E4884">
        <v>25</v>
      </c>
      <c r="F4884" t="s">
        <v>90</v>
      </c>
      <c r="G4884" t="s">
        <v>34</v>
      </c>
      <c r="H4884" t="s">
        <v>2</v>
      </c>
      <c r="I4884" s="16">
        <f>VLOOKUP(Ventas[[#This Row],[Estado]], Población[#All], 2, 0)</f>
        <v>4246000</v>
      </c>
      <c r="J4884" t="s">
        <v>61</v>
      </c>
      <c r="K4884" t="s">
        <v>75</v>
      </c>
      <c r="L4884">
        <v>3</v>
      </c>
      <c r="M4884" s="2">
        <v>240</v>
      </c>
      <c r="N4884" s="2">
        <v>302</v>
      </c>
      <c r="O4884" s="2">
        <f>Ventas[[#This Row],[Cantidad]]*Ventas[[#This Row],[Costo unitario]]</f>
        <v>720</v>
      </c>
      <c r="P4884" s="2">
        <f>Ventas[[#This Row],[Cantidad]]*Ventas[[#This Row],[Precio unitario]]</f>
        <v>906</v>
      </c>
    </row>
    <row r="4885" spans="2:16" x14ac:dyDescent="0.3">
      <c r="B4885" s="1">
        <v>42414</v>
      </c>
      <c r="C4885">
        <v>2016</v>
      </c>
      <c r="D4885" t="s">
        <v>50</v>
      </c>
      <c r="E4885">
        <v>25</v>
      </c>
      <c r="F4885" t="s">
        <v>90</v>
      </c>
      <c r="G4885" t="s">
        <v>34</v>
      </c>
      <c r="H4885" t="s">
        <v>1</v>
      </c>
      <c r="I4885" s="16">
        <f>VLOOKUP(Ventas[[#This Row],[Estado]], Población[#All], 2, 0)</f>
        <v>39240000</v>
      </c>
      <c r="J4885" t="s">
        <v>61</v>
      </c>
      <c r="K4885" t="s">
        <v>66</v>
      </c>
      <c r="L4885">
        <v>3</v>
      </c>
      <c r="M4885" s="2">
        <v>233.33</v>
      </c>
      <c r="N4885" s="2">
        <v>270.66666700000002</v>
      </c>
      <c r="O4885" s="2">
        <f>Ventas[[#This Row],[Cantidad]]*Ventas[[#This Row],[Costo unitario]]</f>
        <v>699.99</v>
      </c>
      <c r="P4885" s="2">
        <f>Ventas[[#This Row],[Cantidad]]*Ventas[[#This Row],[Precio unitario]]</f>
        <v>812.00000100000011</v>
      </c>
    </row>
    <row r="4886" spans="2:16" x14ac:dyDescent="0.3">
      <c r="B4886" s="1">
        <v>42440</v>
      </c>
      <c r="C4886">
        <v>2016</v>
      </c>
      <c r="D4886" t="s">
        <v>51</v>
      </c>
      <c r="E4886">
        <v>25</v>
      </c>
      <c r="F4886" t="s">
        <v>90</v>
      </c>
      <c r="G4886" t="s">
        <v>34</v>
      </c>
      <c r="H4886" t="s">
        <v>1</v>
      </c>
      <c r="I4886" s="16">
        <f>VLOOKUP(Ventas[[#This Row],[Estado]], Población[#All], 2, 0)</f>
        <v>39240000</v>
      </c>
      <c r="J4886" t="s">
        <v>61</v>
      </c>
      <c r="K4886" t="s">
        <v>71</v>
      </c>
      <c r="L4886">
        <v>3</v>
      </c>
      <c r="M4886" s="2">
        <v>73.33</v>
      </c>
      <c r="N4886" s="2">
        <v>92.333332999999996</v>
      </c>
      <c r="O4886" s="2">
        <f>Ventas[[#This Row],[Cantidad]]*Ventas[[#This Row],[Costo unitario]]</f>
        <v>219.99</v>
      </c>
      <c r="P4886" s="2">
        <f>Ventas[[#This Row],[Cantidad]]*Ventas[[#This Row],[Precio unitario]]</f>
        <v>276.999999</v>
      </c>
    </row>
    <row r="4887" spans="2:16" x14ac:dyDescent="0.3">
      <c r="B4887" s="1">
        <v>42475</v>
      </c>
      <c r="C4887">
        <v>2016</v>
      </c>
      <c r="D4887" t="s">
        <v>52</v>
      </c>
      <c r="E4887">
        <v>25</v>
      </c>
      <c r="F4887" t="s">
        <v>90</v>
      </c>
      <c r="G4887" t="s">
        <v>34</v>
      </c>
      <c r="H4887" t="s">
        <v>1</v>
      </c>
      <c r="I4887" s="16">
        <f>VLOOKUP(Ventas[[#This Row],[Estado]], Población[#All], 2, 0)</f>
        <v>39240000</v>
      </c>
      <c r="J4887" t="s">
        <v>61</v>
      </c>
      <c r="K4887" t="s">
        <v>66</v>
      </c>
      <c r="L4887">
        <v>1</v>
      </c>
      <c r="M4887" s="2">
        <v>140</v>
      </c>
      <c r="N4887" s="2">
        <v>178</v>
      </c>
      <c r="O4887" s="2">
        <f>Ventas[[#This Row],[Cantidad]]*Ventas[[#This Row],[Costo unitario]]</f>
        <v>140</v>
      </c>
      <c r="P4887" s="2">
        <f>Ventas[[#This Row],[Cantidad]]*Ventas[[#This Row],[Precio unitario]]</f>
        <v>178</v>
      </c>
    </row>
    <row r="4888" spans="2:16" x14ac:dyDescent="0.3">
      <c r="B4888" s="1">
        <v>42481</v>
      </c>
      <c r="C4888">
        <v>2016</v>
      </c>
      <c r="D4888" t="s">
        <v>52</v>
      </c>
      <c r="E4888">
        <v>25</v>
      </c>
      <c r="F4888" t="s">
        <v>90</v>
      </c>
      <c r="G4888" t="s">
        <v>34</v>
      </c>
      <c r="H4888" t="s">
        <v>1</v>
      </c>
      <c r="I4888" s="16">
        <f>VLOOKUP(Ventas[[#This Row],[Estado]], Población[#All], 2, 0)</f>
        <v>39240000</v>
      </c>
      <c r="J4888" t="s">
        <v>61</v>
      </c>
      <c r="K4888" t="s">
        <v>66</v>
      </c>
      <c r="L4888">
        <v>2</v>
      </c>
      <c r="M4888" s="2">
        <v>35</v>
      </c>
      <c r="N4888" s="2">
        <v>46</v>
      </c>
      <c r="O4888" s="2">
        <f>Ventas[[#This Row],[Cantidad]]*Ventas[[#This Row],[Costo unitario]]</f>
        <v>70</v>
      </c>
      <c r="P4888" s="2">
        <f>Ventas[[#This Row],[Cantidad]]*Ventas[[#This Row],[Precio unitario]]</f>
        <v>92</v>
      </c>
    </row>
    <row r="4889" spans="2:16" x14ac:dyDescent="0.3">
      <c r="B4889" s="1">
        <v>42498</v>
      </c>
      <c r="C4889">
        <v>2016</v>
      </c>
      <c r="D4889" t="s">
        <v>53</v>
      </c>
      <c r="E4889">
        <v>25</v>
      </c>
      <c r="F4889" t="s">
        <v>90</v>
      </c>
      <c r="G4889" t="s">
        <v>34</v>
      </c>
      <c r="H4889" t="s">
        <v>1</v>
      </c>
      <c r="I4889" s="16">
        <f>VLOOKUP(Ventas[[#This Row],[Estado]], Población[#All], 2, 0)</f>
        <v>39240000</v>
      </c>
      <c r="J4889" t="s">
        <v>61</v>
      </c>
      <c r="K4889" t="s">
        <v>66</v>
      </c>
      <c r="L4889">
        <v>1</v>
      </c>
      <c r="M4889" s="2">
        <v>35</v>
      </c>
      <c r="N4889" s="2">
        <v>47</v>
      </c>
      <c r="O4889" s="2">
        <f>Ventas[[#This Row],[Cantidad]]*Ventas[[#This Row],[Costo unitario]]</f>
        <v>35</v>
      </c>
      <c r="P4889" s="2">
        <f>Ventas[[#This Row],[Cantidad]]*Ventas[[#This Row],[Precio unitario]]</f>
        <v>47</v>
      </c>
    </row>
    <row r="4890" spans="2:16" x14ac:dyDescent="0.3">
      <c r="B4890" s="1">
        <v>42504</v>
      </c>
      <c r="C4890">
        <v>2016</v>
      </c>
      <c r="D4890" t="s">
        <v>53</v>
      </c>
      <c r="E4890">
        <v>25</v>
      </c>
      <c r="F4890" t="s">
        <v>90</v>
      </c>
      <c r="G4890" t="s">
        <v>34</v>
      </c>
      <c r="H4890" t="s">
        <v>1</v>
      </c>
      <c r="I4890" s="16">
        <f>VLOOKUP(Ventas[[#This Row],[Estado]], Población[#All], 2, 0)</f>
        <v>39240000</v>
      </c>
      <c r="J4890" t="s">
        <v>61</v>
      </c>
      <c r="K4890" t="s">
        <v>66</v>
      </c>
      <c r="L4890">
        <v>2</v>
      </c>
      <c r="M4890" s="2">
        <v>17.5</v>
      </c>
      <c r="N4890" s="2">
        <v>24</v>
      </c>
      <c r="O4890" s="2">
        <f>Ventas[[#This Row],[Cantidad]]*Ventas[[#This Row],[Costo unitario]]</f>
        <v>35</v>
      </c>
      <c r="P4890" s="2">
        <f>Ventas[[#This Row],[Cantidad]]*Ventas[[#This Row],[Precio unitario]]</f>
        <v>48</v>
      </c>
    </row>
    <row r="4891" spans="2:16" x14ac:dyDescent="0.3">
      <c r="B4891" s="1">
        <v>42509</v>
      </c>
      <c r="C4891">
        <v>2016</v>
      </c>
      <c r="D4891" t="s">
        <v>53</v>
      </c>
      <c r="E4891">
        <v>25</v>
      </c>
      <c r="F4891" t="s">
        <v>90</v>
      </c>
      <c r="G4891" t="s">
        <v>34</v>
      </c>
      <c r="H4891" t="s">
        <v>1</v>
      </c>
      <c r="I4891" s="16">
        <f>VLOOKUP(Ventas[[#This Row],[Estado]], Población[#All], 2, 0)</f>
        <v>39240000</v>
      </c>
      <c r="J4891" t="s">
        <v>61</v>
      </c>
      <c r="K4891" t="s">
        <v>71</v>
      </c>
      <c r="L4891">
        <v>2</v>
      </c>
      <c r="M4891" s="2">
        <v>143</v>
      </c>
      <c r="N4891" s="2">
        <v>190</v>
      </c>
      <c r="O4891" s="2">
        <f>Ventas[[#This Row],[Cantidad]]*Ventas[[#This Row],[Costo unitario]]</f>
        <v>286</v>
      </c>
      <c r="P4891" s="2">
        <f>Ventas[[#This Row],[Cantidad]]*Ventas[[#This Row],[Precio unitario]]</f>
        <v>380</v>
      </c>
    </row>
    <row r="4892" spans="2:16" x14ac:dyDescent="0.3">
      <c r="B4892" s="1">
        <v>42509</v>
      </c>
      <c r="C4892">
        <v>2016</v>
      </c>
      <c r="D4892" t="s">
        <v>53</v>
      </c>
      <c r="E4892">
        <v>25</v>
      </c>
      <c r="F4892" t="s">
        <v>90</v>
      </c>
      <c r="G4892" t="s">
        <v>34</v>
      </c>
      <c r="H4892" t="s">
        <v>1</v>
      </c>
      <c r="I4892" s="16">
        <f>VLOOKUP(Ventas[[#This Row],[Estado]], Población[#All], 2, 0)</f>
        <v>39240000</v>
      </c>
      <c r="J4892" t="s">
        <v>61</v>
      </c>
      <c r="K4892" t="s">
        <v>66</v>
      </c>
      <c r="L4892">
        <v>2</v>
      </c>
      <c r="M4892" s="2">
        <v>35</v>
      </c>
      <c r="N4892" s="2">
        <v>40</v>
      </c>
      <c r="O4892" s="2">
        <f>Ventas[[#This Row],[Cantidad]]*Ventas[[#This Row],[Costo unitario]]</f>
        <v>70</v>
      </c>
      <c r="P4892" s="2">
        <f>Ventas[[#This Row],[Cantidad]]*Ventas[[#This Row],[Precio unitario]]</f>
        <v>80</v>
      </c>
    </row>
    <row r="4893" spans="2:16" x14ac:dyDescent="0.3">
      <c r="B4893" s="1">
        <v>42540</v>
      </c>
      <c r="C4893">
        <v>2016</v>
      </c>
      <c r="D4893" t="s">
        <v>54</v>
      </c>
      <c r="E4893">
        <v>25</v>
      </c>
      <c r="F4893" t="s">
        <v>90</v>
      </c>
      <c r="G4893" t="s">
        <v>34</v>
      </c>
      <c r="H4893" t="s">
        <v>1</v>
      </c>
      <c r="I4893" s="16">
        <f>VLOOKUP(Ventas[[#This Row],[Estado]], Población[#All], 2, 0)</f>
        <v>39240000</v>
      </c>
      <c r="J4893" t="s">
        <v>61</v>
      </c>
      <c r="K4893" t="s">
        <v>66</v>
      </c>
      <c r="L4893">
        <v>3</v>
      </c>
      <c r="M4893" s="2">
        <v>291.67</v>
      </c>
      <c r="N4893" s="2">
        <v>336.66666700000002</v>
      </c>
      <c r="O4893" s="2">
        <f>Ventas[[#This Row],[Cantidad]]*Ventas[[#This Row],[Costo unitario]]</f>
        <v>875.01</v>
      </c>
      <c r="P4893" s="2">
        <f>Ventas[[#This Row],[Cantidad]]*Ventas[[#This Row],[Precio unitario]]</f>
        <v>1010.0000010000001</v>
      </c>
    </row>
    <row r="4894" spans="2:16" x14ac:dyDescent="0.3">
      <c r="B4894" s="1">
        <v>42542</v>
      </c>
      <c r="C4894">
        <v>2016</v>
      </c>
      <c r="D4894" t="s">
        <v>54</v>
      </c>
      <c r="E4894">
        <v>25</v>
      </c>
      <c r="F4894" t="s">
        <v>90</v>
      </c>
      <c r="G4894" t="s">
        <v>34</v>
      </c>
      <c r="H4894" t="s">
        <v>1</v>
      </c>
      <c r="I4894" s="16">
        <f>VLOOKUP(Ventas[[#This Row],[Estado]], Población[#All], 2, 0)</f>
        <v>39240000</v>
      </c>
      <c r="J4894" t="s">
        <v>61</v>
      </c>
      <c r="K4894" t="s">
        <v>66</v>
      </c>
      <c r="L4894">
        <v>2</v>
      </c>
      <c r="M4894" s="2">
        <v>35</v>
      </c>
      <c r="N4894" s="2">
        <v>43</v>
      </c>
      <c r="O4894" s="2">
        <f>Ventas[[#This Row],[Cantidad]]*Ventas[[#This Row],[Costo unitario]]</f>
        <v>70</v>
      </c>
      <c r="P4894" s="2">
        <f>Ventas[[#This Row],[Cantidad]]*Ventas[[#This Row],[Precio unitario]]</f>
        <v>86</v>
      </c>
    </row>
    <row r="4895" spans="2:16" x14ac:dyDescent="0.3">
      <c r="B4895" s="1">
        <v>42545</v>
      </c>
      <c r="C4895">
        <v>2016</v>
      </c>
      <c r="D4895" t="s">
        <v>54</v>
      </c>
      <c r="E4895">
        <v>25</v>
      </c>
      <c r="F4895" t="s">
        <v>90</v>
      </c>
      <c r="G4895" t="s">
        <v>34</v>
      </c>
      <c r="H4895" t="s">
        <v>1</v>
      </c>
      <c r="I4895" s="16">
        <f>VLOOKUP(Ventas[[#This Row],[Estado]], Población[#All], 2, 0)</f>
        <v>39240000</v>
      </c>
      <c r="J4895" t="s">
        <v>61</v>
      </c>
      <c r="K4895" t="s">
        <v>71</v>
      </c>
      <c r="L4895">
        <v>2</v>
      </c>
      <c r="M4895" s="2">
        <v>143</v>
      </c>
      <c r="N4895" s="2">
        <v>166.5</v>
      </c>
      <c r="O4895" s="2">
        <f>Ventas[[#This Row],[Cantidad]]*Ventas[[#This Row],[Costo unitario]]</f>
        <v>286</v>
      </c>
      <c r="P4895" s="2">
        <f>Ventas[[#This Row],[Cantidad]]*Ventas[[#This Row],[Precio unitario]]</f>
        <v>333</v>
      </c>
    </row>
    <row r="4896" spans="2:16" x14ac:dyDescent="0.3">
      <c r="B4896" s="1">
        <v>42547</v>
      </c>
      <c r="C4896">
        <v>2016</v>
      </c>
      <c r="D4896" t="s">
        <v>54</v>
      </c>
      <c r="E4896">
        <v>25</v>
      </c>
      <c r="F4896" t="s">
        <v>90</v>
      </c>
      <c r="G4896" t="s">
        <v>34</v>
      </c>
      <c r="H4896" t="s">
        <v>1</v>
      </c>
      <c r="I4896" s="16">
        <f>VLOOKUP(Ventas[[#This Row],[Estado]], Población[#All], 2, 0)</f>
        <v>39240000</v>
      </c>
      <c r="J4896" t="s">
        <v>61</v>
      </c>
      <c r="K4896" t="s">
        <v>71</v>
      </c>
      <c r="L4896">
        <v>3</v>
      </c>
      <c r="M4896" s="2">
        <v>95.33</v>
      </c>
      <c r="N4896" s="2">
        <v>105.333333</v>
      </c>
      <c r="O4896" s="2">
        <f>Ventas[[#This Row],[Cantidad]]*Ventas[[#This Row],[Costo unitario]]</f>
        <v>285.99</v>
      </c>
      <c r="P4896" s="2">
        <f>Ventas[[#This Row],[Cantidad]]*Ventas[[#This Row],[Precio unitario]]</f>
        <v>315.999999</v>
      </c>
    </row>
    <row r="4897" spans="2:16" hidden="1" x14ac:dyDescent="0.3">
      <c r="B4897" s="1">
        <v>42237</v>
      </c>
      <c r="C4897">
        <v>2015</v>
      </c>
      <c r="D4897" t="s">
        <v>56</v>
      </c>
      <c r="E4897">
        <v>25</v>
      </c>
      <c r="F4897" t="s">
        <v>90</v>
      </c>
      <c r="G4897" t="s">
        <v>34</v>
      </c>
      <c r="H4897" t="s">
        <v>1</v>
      </c>
      <c r="I4897" s="16">
        <f>VLOOKUP(Ventas[[#This Row],[Estado]], Población[#All], 2, 0)</f>
        <v>39240000</v>
      </c>
      <c r="J4897" t="s">
        <v>61</v>
      </c>
      <c r="K4897" t="s">
        <v>66</v>
      </c>
      <c r="L4897">
        <v>2</v>
      </c>
      <c r="M4897" s="2">
        <v>490</v>
      </c>
      <c r="N4897" s="2">
        <v>496</v>
      </c>
      <c r="O4897" s="2">
        <f>Ventas[[#This Row],[Cantidad]]*Ventas[[#This Row],[Costo unitario]]</f>
        <v>980</v>
      </c>
      <c r="P4897" s="2">
        <f>Ventas[[#This Row],[Cantidad]]*Ventas[[#This Row],[Precio unitario]]</f>
        <v>992</v>
      </c>
    </row>
    <row r="4898" spans="2:16" hidden="1" x14ac:dyDescent="0.3">
      <c r="B4898" s="1">
        <v>42245</v>
      </c>
      <c r="C4898">
        <v>2015</v>
      </c>
      <c r="D4898" t="s">
        <v>56</v>
      </c>
      <c r="E4898">
        <v>25</v>
      </c>
      <c r="F4898" t="s">
        <v>90</v>
      </c>
      <c r="G4898" t="s">
        <v>34</v>
      </c>
      <c r="H4898" t="s">
        <v>1</v>
      </c>
      <c r="I4898" s="16">
        <f>VLOOKUP(Ventas[[#This Row],[Estado]], Población[#All], 2, 0)</f>
        <v>39240000</v>
      </c>
      <c r="J4898" t="s">
        <v>61</v>
      </c>
      <c r="K4898" t="s">
        <v>66</v>
      </c>
      <c r="L4898">
        <v>2</v>
      </c>
      <c r="M4898" s="2">
        <v>507.5</v>
      </c>
      <c r="N4898" s="2">
        <v>567.5</v>
      </c>
      <c r="O4898" s="2">
        <f>Ventas[[#This Row],[Cantidad]]*Ventas[[#This Row],[Costo unitario]]</f>
        <v>1015</v>
      </c>
      <c r="P4898" s="2">
        <f>Ventas[[#This Row],[Cantidad]]*Ventas[[#This Row],[Precio unitario]]</f>
        <v>1135</v>
      </c>
    </row>
    <row r="4899" spans="2:16" hidden="1" x14ac:dyDescent="0.3">
      <c r="B4899" s="1">
        <v>42250</v>
      </c>
      <c r="C4899">
        <v>2015</v>
      </c>
      <c r="D4899" t="s">
        <v>57</v>
      </c>
      <c r="E4899">
        <v>25</v>
      </c>
      <c r="F4899" t="s">
        <v>90</v>
      </c>
      <c r="G4899" t="s">
        <v>34</v>
      </c>
      <c r="H4899" t="s">
        <v>1</v>
      </c>
      <c r="I4899" s="16">
        <f>VLOOKUP(Ventas[[#This Row],[Estado]], Población[#All], 2, 0)</f>
        <v>39240000</v>
      </c>
      <c r="J4899" t="s">
        <v>61</v>
      </c>
      <c r="K4899" t="s">
        <v>66</v>
      </c>
      <c r="L4899">
        <v>3</v>
      </c>
      <c r="M4899" s="2">
        <v>11.67</v>
      </c>
      <c r="N4899" s="2">
        <v>12.333333</v>
      </c>
      <c r="O4899" s="2">
        <f>Ventas[[#This Row],[Cantidad]]*Ventas[[#This Row],[Costo unitario]]</f>
        <v>35.01</v>
      </c>
      <c r="P4899" s="2">
        <f>Ventas[[#This Row],[Cantidad]]*Ventas[[#This Row],[Precio unitario]]</f>
        <v>36.999999000000003</v>
      </c>
    </row>
    <row r="4900" spans="2:16" hidden="1" x14ac:dyDescent="0.3">
      <c r="B4900" s="1">
        <v>42278</v>
      </c>
      <c r="C4900">
        <v>2015</v>
      </c>
      <c r="D4900" t="s">
        <v>58</v>
      </c>
      <c r="E4900">
        <v>25</v>
      </c>
      <c r="F4900" t="s">
        <v>90</v>
      </c>
      <c r="G4900" t="s">
        <v>34</v>
      </c>
      <c r="H4900" t="s">
        <v>1</v>
      </c>
      <c r="I4900" s="16">
        <f>VLOOKUP(Ventas[[#This Row],[Estado]], Población[#All], 2, 0)</f>
        <v>39240000</v>
      </c>
      <c r="J4900" t="s">
        <v>61</v>
      </c>
      <c r="K4900" t="s">
        <v>66</v>
      </c>
      <c r="L4900">
        <v>2</v>
      </c>
      <c r="M4900" s="2">
        <v>17.5</v>
      </c>
      <c r="N4900" s="2">
        <v>18</v>
      </c>
      <c r="O4900" s="2">
        <f>Ventas[[#This Row],[Cantidad]]*Ventas[[#This Row],[Costo unitario]]</f>
        <v>35</v>
      </c>
      <c r="P4900" s="2">
        <f>Ventas[[#This Row],[Cantidad]]*Ventas[[#This Row],[Precio unitario]]</f>
        <v>36</v>
      </c>
    </row>
    <row r="4901" spans="2:16" hidden="1" x14ac:dyDescent="0.3">
      <c r="B4901" s="1">
        <v>42303</v>
      </c>
      <c r="C4901">
        <v>2015</v>
      </c>
      <c r="D4901" t="s">
        <v>58</v>
      </c>
      <c r="E4901">
        <v>25</v>
      </c>
      <c r="F4901" t="s">
        <v>90</v>
      </c>
      <c r="G4901" t="s">
        <v>34</v>
      </c>
      <c r="H4901" t="s">
        <v>1</v>
      </c>
      <c r="I4901" s="16">
        <f>VLOOKUP(Ventas[[#This Row],[Estado]], Población[#All], 2, 0)</f>
        <v>39240000</v>
      </c>
      <c r="J4901" t="s">
        <v>61</v>
      </c>
      <c r="K4901" t="s">
        <v>66</v>
      </c>
      <c r="L4901">
        <v>2</v>
      </c>
      <c r="M4901" s="2">
        <v>87.5</v>
      </c>
      <c r="N4901" s="2">
        <v>95.5</v>
      </c>
      <c r="O4901" s="2">
        <f>Ventas[[#This Row],[Cantidad]]*Ventas[[#This Row],[Costo unitario]]</f>
        <v>175</v>
      </c>
      <c r="P4901" s="2">
        <f>Ventas[[#This Row],[Cantidad]]*Ventas[[#This Row],[Precio unitario]]</f>
        <v>191</v>
      </c>
    </row>
    <row r="4902" spans="2:16" hidden="1" x14ac:dyDescent="0.3">
      <c r="B4902" s="1">
        <v>42343</v>
      </c>
      <c r="C4902">
        <v>2015</v>
      </c>
      <c r="D4902" t="s">
        <v>60</v>
      </c>
      <c r="E4902">
        <v>25</v>
      </c>
      <c r="F4902" t="s">
        <v>90</v>
      </c>
      <c r="G4902" t="s">
        <v>34</v>
      </c>
      <c r="H4902" t="s">
        <v>1</v>
      </c>
      <c r="I4902" s="16">
        <f>VLOOKUP(Ventas[[#This Row],[Estado]], Población[#All], 2, 0)</f>
        <v>39240000</v>
      </c>
      <c r="J4902" t="s">
        <v>61</v>
      </c>
      <c r="K4902" t="s">
        <v>66</v>
      </c>
      <c r="L4902">
        <v>2</v>
      </c>
      <c r="M4902" s="2">
        <v>367.5</v>
      </c>
      <c r="N4902" s="2">
        <v>371</v>
      </c>
      <c r="O4902" s="2">
        <f>Ventas[[#This Row],[Cantidad]]*Ventas[[#This Row],[Costo unitario]]</f>
        <v>735</v>
      </c>
      <c r="P4902" s="2">
        <f>Ventas[[#This Row],[Cantidad]]*Ventas[[#This Row],[Precio unitario]]</f>
        <v>742</v>
      </c>
    </row>
    <row r="4903" spans="2:16" hidden="1" x14ac:dyDescent="0.3">
      <c r="B4903" s="1">
        <v>42343</v>
      </c>
      <c r="C4903">
        <v>2015</v>
      </c>
      <c r="D4903" t="s">
        <v>60</v>
      </c>
      <c r="E4903">
        <v>25</v>
      </c>
      <c r="F4903" t="s">
        <v>90</v>
      </c>
      <c r="G4903" t="s">
        <v>34</v>
      </c>
      <c r="H4903" t="s">
        <v>1</v>
      </c>
      <c r="I4903" s="16">
        <f>VLOOKUP(Ventas[[#This Row],[Estado]], Población[#All], 2, 0)</f>
        <v>39240000</v>
      </c>
      <c r="J4903" t="s">
        <v>61</v>
      </c>
      <c r="K4903" t="s">
        <v>66</v>
      </c>
      <c r="L4903">
        <v>2</v>
      </c>
      <c r="M4903" s="2">
        <v>280</v>
      </c>
      <c r="N4903" s="2">
        <v>282.5</v>
      </c>
      <c r="O4903" s="2">
        <f>Ventas[[#This Row],[Cantidad]]*Ventas[[#This Row],[Costo unitario]]</f>
        <v>560</v>
      </c>
      <c r="P4903" s="2">
        <f>Ventas[[#This Row],[Cantidad]]*Ventas[[#This Row],[Precio unitario]]</f>
        <v>565</v>
      </c>
    </row>
    <row r="4904" spans="2:16" hidden="1" x14ac:dyDescent="0.3">
      <c r="B4904" s="1">
        <v>42298</v>
      </c>
      <c r="C4904">
        <v>2015</v>
      </c>
      <c r="D4904" t="s">
        <v>58</v>
      </c>
      <c r="E4904">
        <v>29</v>
      </c>
      <c r="F4904" t="s">
        <v>90</v>
      </c>
      <c r="G4904" t="s">
        <v>34</v>
      </c>
      <c r="H4904" t="s">
        <v>2</v>
      </c>
      <c r="I4904" s="16">
        <f>VLOOKUP(Ventas[[#This Row],[Estado]], Población[#All], 2, 0)</f>
        <v>4246000</v>
      </c>
      <c r="J4904" t="s">
        <v>63</v>
      </c>
      <c r="K4904" t="s">
        <v>67</v>
      </c>
      <c r="L4904">
        <v>3</v>
      </c>
      <c r="M4904" s="2">
        <v>773.33</v>
      </c>
      <c r="N4904" s="2">
        <v>691.33333300000004</v>
      </c>
      <c r="O4904" s="2">
        <f>Ventas[[#This Row],[Cantidad]]*Ventas[[#This Row],[Costo unitario]]</f>
        <v>2319.9900000000002</v>
      </c>
      <c r="P4904" s="2">
        <f>Ventas[[#This Row],[Cantidad]]*Ventas[[#This Row],[Precio unitario]]</f>
        <v>2073.9999990000001</v>
      </c>
    </row>
    <row r="4905" spans="2:16" hidden="1" x14ac:dyDescent="0.3">
      <c r="B4905" s="1">
        <v>42155</v>
      </c>
      <c r="C4905">
        <v>2015</v>
      </c>
      <c r="D4905" t="s">
        <v>53</v>
      </c>
      <c r="E4905">
        <v>29</v>
      </c>
      <c r="F4905" t="s">
        <v>89</v>
      </c>
      <c r="G4905" t="s">
        <v>34</v>
      </c>
      <c r="H4905" t="s">
        <v>2</v>
      </c>
      <c r="I4905" s="16">
        <f>VLOOKUP(Ventas[[#This Row],[Estado]], Población[#All], 2, 0)</f>
        <v>4246000</v>
      </c>
      <c r="J4905" t="s">
        <v>63</v>
      </c>
      <c r="K4905" t="s">
        <v>67</v>
      </c>
      <c r="L4905">
        <v>3</v>
      </c>
      <c r="M4905" s="2">
        <v>690.33</v>
      </c>
      <c r="N4905" s="2">
        <v>661.66666699999996</v>
      </c>
      <c r="O4905" s="2">
        <f>Ventas[[#This Row],[Cantidad]]*Ventas[[#This Row],[Costo unitario]]</f>
        <v>2070.9900000000002</v>
      </c>
      <c r="P4905" s="2">
        <f>Ventas[[#This Row],[Cantidad]]*Ventas[[#This Row],[Precio unitario]]</f>
        <v>1985.0000009999999</v>
      </c>
    </row>
    <row r="4906" spans="2:16" hidden="1" x14ac:dyDescent="0.3">
      <c r="B4906" s="1">
        <v>42288</v>
      </c>
      <c r="C4906">
        <v>2015</v>
      </c>
      <c r="D4906" t="s">
        <v>58</v>
      </c>
      <c r="E4906">
        <v>29</v>
      </c>
      <c r="F4906" t="s">
        <v>89</v>
      </c>
      <c r="G4906" t="s">
        <v>34</v>
      </c>
      <c r="H4906" t="s">
        <v>2</v>
      </c>
      <c r="I4906" s="16">
        <f>VLOOKUP(Ventas[[#This Row],[Estado]], Población[#All], 2, 0)</f>
        <v>4246000</v>
      </c>
      <c r="J4906" t="s">
        <v>63</v>
      </c>
      <c r="K4906" t="s">
        <v>67</v>
      </c>
      <c r="L4906">
        <v>3</v>
      </c>
      <c r="M4906" s="2">
        <v>773.33</v>
      </c>
      <c r="N4906" s="2">
        <v>668</v>
      </c>
      <c r="O4906" s="2">
        <f>Ventas[[#This Row],[Cantidad]]*Ventas[[#This Row],[Costo unitario]]</f>
        <v>2319.9900000000002</v>
      </c>
      <c r="P4906" s="2">
        <f>Ventas[[#This Row],[Cantidad]]*Ventas[[#This Row],[Precio unitario]]</f>
        <v>2004</v>
      </c>
    </row>
    <row r="4907" spans="2:16" hidden="1" x14ac:dyDescent="0.3">
      <c r="B4907" s="1">
        <v>42288</v>
      </c>
      <c r="C4907">
        <v>2015</v>
      </c>
      <c r="D4907" t="s">
        <v>58</v>
      </c>
      <c r="E4907">
        <v>29</v>
      </c>
      <c r="F4907" t="s">
        <v>89</v>
      </c>
      <c r="G4907" t="s">
        <v>34</v>
      </c>
      <c r="H4907" t="s">
        <v>2</v>
      </c>
      <c r="I4907" s="16">
        <f>VLOOKUP(Ventas[[#This Row],[Estado]], Población[#All], 2, 0)</f>
        <v>4246000</v>
      </c>
      <c r="J4907" t="s">
        <v>61</v>
      </c>
      <c r="K4907" t="s">
        <v>66</v>
      </c>
      <c r="L4907">
        <v>1</v>
      </c>
      <c r="M4907" s="2">
        <v>350</v>
      </c>
      <c r="N4907" s="2">
        <v>363</v>
      </c>
      <c r="O4907" s="2">
        <f>Ventas[[#This Row],[Cantidad]]*Ventas[[#This Row],[Costo unitario]]</f>
        <v>350</v>
      </c>
      <c r="P4907" s="2">
        <f>Ventas[[#This Row],[Cantidad]]*Ventas[[#This Row],[Precio unitario]]</f>
        <v>363</v>
      </c>
    </row>
    <row r="4908" spans="2:16" x14ac:dyDescent="0.3">
      <c r="B4908" s="1">
        <v>42454</v>
      </c>
      <c r="C4908">
        <v>2016</v>
      </c>
      <c r="D4908" t="s">
        <v>51</v>
      </c>
      <c r="E4908">
        <v>34</v>
      </c>
      <c r="F4908" t="s">
        <v>89</v>
      </c>
      <c r="G4908" t="s">
        <v>34</v>
      </c>
      <c r="H4908" t="s">
        <v>2</v>
      </c>
      <c r="I4908" s="16">
        <f>VLOOKUP(Ventas[[#This Row],[Estado]], Población[#All], 2, 0)</f>
        <v>4246000</v>
      </c>
      <c r="J4908" t="s">
        <v>63</v>
      </c>
      <c r="K4908" t="s">
        <v>77</v>
      </c>
      <c r="L4908">
        <v>2</v>
      </c>
      <c r="M4908" s="2">
        <v>270</v>
      </c>
      <c r="N4908" s="2">
        <v>308</v>
      </c>
      <c r="O4908" s="2">
        <f>Ventas[[#This Row],[Cantidad]]*Ventas[[#This Row],[Costo unitario]]</f>
        <v>540</v>
      </c>
      <c r="P4908" s="2">
        <f>Ventas[[#This Row],[Cantidad]]*Ventas[[#This Row],[Precio unitario]]</f>
        <v>616</v>
      </c>
    </row>
    <row r="4909" spans="2:16" x14ac:dyDescent="0.3">
      <c r="B4909" s="1">
        <v>42467</v>
      </c>
      <c r="C4909">
        <v>2016</v>
      </c>
      <c r="D4909" t="s">
        <v>52</v>
      </c>
      <c r="E4909">
        <v>34</v>
      </c>
      <c r="F4909" t="s">
        <v>89</v>
      </c>
      <c r="G4909" t="s">
        <v>34</v>
      </c>
      <c r="H4909" t="s">
        <v>2</v>
      </c>
      <c r="I4909" s="16">
        <f>VLOOKUP(Ventas[[#This Row],[Estado]], Población[#All], 2, 0)</f>
        <v>4246000</v>
      </c>
      <c r="J4909" t="s">
        <v>63</v>
      </c>
      <c r="K4909" t="s">
        <v>67</v>
      </c>
      <c r="L4909">
        <v>2</v>
      </c>
      <c r="M4909" s="2">
        <v>1147.5</v>
      </c>
      <c r="N4909" s="2">
        <v>1220</v>
      </c>
      <c r="O4909" s="2">
        <f>Ventas[[#This Row],[Cantidad]]*Ventas[[#This Row],[Costo unitario]]</f>
        <v>2295</v>
      </c>
      <c r="P4909" s="2">
        <f>Ventas[[#This Row],[Cantidad]]*Ventas[[#This Row],[Precio unitario]]</f>
        <v>2440</v>
      </c>
    </row>
    <row r="4910" spans="2:16" x14ac:dyDescent="0.3">
      <c r="B4910" s="1">
        <v>42467</v>
      </c>
      <c r="C4910">
        <v>2016</v>
      </c>
      <c r="D4910" t="s">
        <v>52</v>
      </c>
      <c r="E4910">
        <v>34</v>
      </c>
      <c r="F4910" t="s">
        <v>89</v>
      </c>
      <c r="G4910" t="s">
        <v>34</v>
      </c>
      <c r="H4910" t="s">
        <v>2</v>
      </c>
      <c r="I4910" s="16">
        <f>VLOOKUP(Ventas[[#This Row],[Estado]], Población[#All], 2, 0)</f>
        <v>4246000</v>
      </c>
      <c r="J4910" t="s">
        <v>61</v>
      </c>
      <c r="K4910" t="s">
        <v>71</v>
      </c>
      <c r="L4910">
        <v>3</v>
      </c>
      <c r="M4910" s="2">
        <v>132</v>
      </c>
      <c r="N4910" s="2">
        <v>158.33333300000001</v>
      </c>
      <c r="O4910" s="2">
        <f>Ventas[[#This Row],[Cantidad]]*Ventas[[#This Row],[Costo unitario]]</f>
        <v>396</v>
      </c>
      <c r="P4910" s="2">
        <f>Ventas[[#This Row],[Cantidad]]*Ventas[[#This Row],[Precio unitario]]</f>
        <v>474.999999</v>
      </c>
    </row>
    <row r="4911" spans="2:16" x14ac:dyDescent="0.3">
      <c r="B4911" s="1">
        <v>42475</v>
      </c>
      <c r="C4911">
        <v>2016</v>
      </c>
      <c r="D4911" t="s">
        <v>52</v>
      </c>
      <c r="E4911">
        <v>34</v>
      </c>
      <c r="F4911" t="s">
        <v>89</v>
      </c>
      <c r="G4911" t="s">
        <v>34</v>
      </c>
      <c r="H4911" t="s">
        <v>2</v>
      </c>
      <c r="I4911" s="16">
        <f>VLOOKUP(Ventas[[#This Row],[Estado]], Población[#All], 2, 0)</f>
        <v>4246000</v>
      </c>
      <c r="J4911" t="s">
        <v>63</v>
      </c>
      <c r="K4911" t="s">
        <v>77</v>
      </c>
      <c r="L4911">
        <v>2</v>
      </c>
      <c r="M4911" s="2">
        <v>270</v>
      </c>
      <c r="N4911" s="2">
        <v>292</v>
      </c>
      <c r="O4911" s="2">
        <f>Ventas[[#This Row],[Cantidad]]*Ventas[[#This Row],[Costo unitario]]</f>
        <v>540</v>
      </c>
      <c r="P4911" s="2">
        <f>Ventas[[#This Row],[Cantidad]]*Ventas[[#This Row],[Precio unitario]]</f>
        <v>584</v>
      </c>
    </row>
    <row r="4912" spans="2:16" x14ac:dyDescent="0.3">
      <c r="B4912" s="1">
        <v>42506</v>
      </c>
      <c r="C4912">
        <v>2016</v>
      </c>
      <c r="D4912" t="s">
        <v>53</v>
      </c>
      <c r="E4912">
        <v>34</v>
      </c>
      <c r="F4912" t="s">
        <v>89</v>
      </c>
      <c r="G4912" t="s">
        <v>34</v>
      </c>
      <c r="H4912" t="s">
        <v>2</v>
      </c>
      <c r="I4912" s="16">
        <f>VLOOKUP(Ventas[[#This Row],[Estado]], Población[#All], 2, 0)</f>
        <v>4246000</v>
      </c>
      <c r="J4912" t="s">
        <v>63</v>
      </c>
      <c r="K4912" t="s">
        <v>67</v>
      </c>
      <c r="L4912">
        <v>3</v>
      </c>
      <c r="M4912" s="2">
        <v>765</v>
      </c>
      <c r="N4912" s="2">
        <v>725</v>
      </c>
      <c r="O4912" s="2">
        <f>Ventas[[#This Row],[Cantidad]]*Ventas[[#This Row],[Costo unitario]]</f>
        <v>2295</v>
      </c>
      <c r="P4912" s="2">
        <f>Ventas[[#This Row],[Cantidad]]*Ventas[[#This Row],[Precio unitario]]</f>
        <v>2175</v>
      </c>
    </row>
    <row r="4913" spans="2:16" x14ac:dyDescent="0.3">
      <c r="B4913" s="1">
        <v>42528</v>
      </c>
      <c r="C4913">
        <v>2016</v>
      </c>
      <c r="D4913" t="s">
        <v>54</v>
      </c>
      <c r="E4913">
        <v>34</v>
      </c>
      <c r="F4913" t="s">
        <v>89</v>
      </c>
      <c r="G4913" t="s">
        <v>34</v>
      </c>
      <c r="H4913" t="s">
        <v>2</v>
      </c>
      <c r="I4913" s="16">
        <f>VLOOKUP(Ventas[[#This Row],[Estado]], Población[#All], 2, 0)</f>
        <v>4246000</v>
      </c>
      <c r="J4913" t="s">
        <v>63</v>
      </c>
      <c r="K4913" t="s">
        <v>67</v>
      </c>
      <c r="L4913">
        <v>3</v>
      </c>
      <c r="M4913" s="2">
        <v>773.33</v>
      </c>
      <c r="N4913" s="2">
        <v>816.66666699999996</v>
      </c>
      <c r="O4913" s="2">
        <f>Ventas[[#This Row],[Cantidad]]*Ventas[[#This Row],[Costo unitario]]</f>
        <v>2319.9900000000002</v>
      </c>
      <c r="P4913" s="2">
        <f>Ventas[[#This Row],[Cantidad]]*Ventas[[#This Row],[Precio unitario]]</f>
        <v>2450.0000009999999</v>
      </c>
    </row>
    <row r="4914" spans="2:16" x14ac:dyDescent="0.3">
      <c r="B4914" s="1">
        <v>42528</v>
      </c>
      <c r="C4914">
        <v>2016</v>
      </c>
      <c r="D4914" t="s">
        <v>54</v>
      </c>
      <c r="E4914">
        <v>34</v>
      </c>
      <c r="F4914" t="s">
        <v>89</v>
      </c>
      <c r="G4914" t="s">
        <v>34</v>
      </c>
      <c r="H4914" t="s">
        <v>2</v>
      </c>
      <c r="I4914" s="16">
        <f>VLOOKUP(Ventas[[#This Row],[Estado]], Población[#All], 2, 0)</f>
        <v>4246000</v>
      </c>
      <c r="J4914" t="s">
        <v>61</v>
      </c>
      <c r="K4914" t="s">
        <v>71</v>
      </c>
      <c r="L4914">
        <v>1</v>
      </c>
      <c r="M4914" s="2">
        <v>110</v>
      </c>
      <c r="N4914" s="2">
        <v>145</v>
      </c>
      <c r="O4914" s="2">
        <f>Ventas[[#This Row],[Cantidad]]*Ventas[[#This Row],[Costo unitario]]</f>
        <v>110</v>
      </c>
      <c r="P4914" s="2">
        <f>Ventas[[#This Row],[Cantidad]]*Ventas[[#This Row],[Precio unitario]]</f>
        <v>145</v>
      </c>
    </row>
    <row r="4915" spans="2:16" x14ac:dyDescent="0.3">
      <c r="B4915" s="1">
        <v>42531</v>
      </c>
      <c r="C4915">
        <v>2016</v>
      </c>
      <c r="D4915" t="s">
        <v>54</v>
      </c>
      <c r="E4915">
        <v>34</v>
      </c>
      <c r="F4915" t="s">
        <v>89</v>
      </c>
      <c r="G4915" t="s">
        <v>34</v>
      </c>
      <c r="H4915" t="s">
        <v>2</v>
      </c>
      <c r="I4915" s="16">
        <f>VLOOKUP(Ventas[[#This Row],[Estado]], Población[#All], 2, 0)</f>
        <v>4246000</v>
      </c>
      <c r="J4915" t="s">
        <v>63</v>
      </c>
      <c r="K4915" t="s">
        <v>77</v>
      </c>
      <c r="L4915">
        <v>3</v>
      </c>
      <c r="M4915" s="2">
        <v>567</v>
      </c>
      <c r="N4915" s="2">
        <v>586.66666699999996</v>
      </c>
      <c r="O4915" s="2">
        <f>Ventas[[#This Row],[Cantidad]]*Ventas[[#This Row],[Costo unitario]]</f>
        <v>1701</v>
      </c>
      <c r="P4915" s="2">
        <f>Ventas[[#This Row],[Cantidad]]*Ventas[[#This Row],[Precio unitario]]</f>
        <v>1760.0000009999999</v>
      </c>
    </row>
    <row r="4916" spans="2:16" x14ac:dyDescent="0.3">
      <c r="B4916" s="1">
        <v>42543</v>
      </c>
      <c r="C4916">
        <v>2016</v>
      </c>
      <c r="D4916" t="s">
        <v>54</v>
      </c>
      <c r="E4916">
        <v>34</v>
      </c>
      <c r="F4916" t="s">
        <v>89</v>
      </c>
      <c r="G4916" t="s">
        <v>34</v>
      </c>
      <c r="H4916" t="s">
        <v>2</v>
      </c>
      <c r="I4916" s="16">
        <f>VLOOKUP(Ventas[[#This Row],[Estado]], Población[#All], 2, 0)</f>
        <v>4246000</v>
      </c>
      <c r="J4916" t="s">
        <v>63</v>
      </c>
      <c r="K4916" t="s">
        <v>77</v>
      </c>
      <c r="L4916">
        <v>3</v>
      </c>
      <c r="M4916" s="2">
        <v>180</v>
      </c>
      <c r="N4916" s="2">
        <v>206</v>
      </c>
      <c r="O4916" s="2">
        <f>Ventas[[#This Row],[Cantidad]]*Ventas[[#This Row],[Costo unitario]]</f>
        <v>540</v>
      </c>
      <c r="P4916" s="2">
        <f>Ventas[[#This Row],[Cantidad]]*Ventas[[#This Row],[Precio unitario]]</f>
        <v>618</v>
      </c>
    </row>
    <row r="4917" spans="2:16" hidden="1" x14ac:dyDescent="0.3">
      <c r="B4917" s="1">
        <v>42256</v>
      </c>
      <c r="C4917">
        <v>2015</v>
      </c>
      <c r="D4917" t="s">
        <v>57</v>
      </c>
      <c r="E4917">
        <v>34</v>
      </c>
      <c r="F4917" t="s">
        <v>89</v>
      </c>
      <c r="G4917" t="s">
        <v>34</v>
      </c>
      <c r="H4917" t="s">
        <v>2</v>
      </c>
      <c r="I4917" s="16">
        <f>VLOOKUP(Ventas[[#This Row],[Estado]], Población[#All], 2, 0)</f>
        <v>4246000</v>
      </c>
      <c r="J4917" t="s">
        <v>63</v>
      </c>
      <c r="K4917" t="s">
        <v>67</v>
      </c>
      <c r="L4917">
        <v>3</v>
      </c>
      <c r="M4917" s="2">
        <v>765</v>
      </c>
      <c r="N4917" s="2">
        <v>655.33333300000004</v>
      </c>
      <c r="O4917" s="2">
        <f>Ventas[[#This Row],[Cantidad]]*Ventas[[#This Row],[Costo unitario]]</f>
        <v>2295</v>
      </c>
      <c r="P4917" s="2">
        <f>Ventas[[#This Row],[Cantidad]]*Ventas[[#This Row],[Precio unitario]]</f>
        <v>1965.9999990000001</v>
      </c>
    </row>
    <row r="4918" spans="2:16" hidden="1" x14ac:dyDescent="0.3">
      <c r="B4918" s="1">
        <v>42295</v>
      </c>
      <c r="C4918">
        <v>2015</v>
      </c>
      <c r="D4918" t="s">
        <v>58</v>
      </c>
      <c r="E4918">
        <v>34</v>
      </c>
      <c r="F4918" t="s">
        <v>89</v>
      </c>
      <c r="G4918" t="s">
        <v>34</v>
      </c>
      <c r="H4918" t="s">
        <v>2</v>
      </c>
      <c r="I4918" s="16">
        <f>VLOOKUP(Ventas[[#This Row],[Estado]], Población[#All], 2, 0)</f>
        <v>4246000</v>
      </c>
      <c r="J4918" t="s">
        <v>63</v>
      </c>
      <c r="K4918" t="s">
        <v>67</v>
      </c>
      <c r="L4918">
        <v>3</v>
      </c>
      <c r="M4918" s="2">
        <v>765</v>
      </c>
      <c r="N4918" s="2">
        <v>771.66666699999996</v>
      </c>
      <c r="O4918" s="2">
        <f>Ventas[[#This Row],[Cantidad]]*Ventas[[#This Row],[Costo unitario]]</f>
        <v>2295</v>
      </c>
      <c r="P4918" s="2">
        <f>Ventas[[#This Row],[Cantidad]]*Ventas[[#This Row],[Precio unitario]]</f>
        <v>2315.0000009999999</v>
      </c>
    </row>
    <row r="4919" spans="2:16" hidden="1" x14ac:dyDescent="0.3">
      <c r="B4919" s="1">
        <v>42300</v>
      </c>
      <c r="C4919">
        <v>2015</v>
      </c>
      <c r="D4919" t="s">
        <v>58</v>
      </c>
      <c r="E4919">
        <v>34</v>
      </c>
      <c r="F4919" t="s">
        <v>89</v>
      </c>
      <c r="G4919" t="s">
        <v>34</v>
      </c>
      <c r="H4919" t="s">
        <v>2</v>
      </c>
      <c r="I4919" s="16">
        <f>VLOOKUP(Ventas[[#This Row],[Estado]], Población[#All], 2, 0)</f>
        <v>4246000</v>
      </c>
      <c r="J4919" t="s">
        <v>63</v>
      </c>
      <c r="K4919" t="s">
        <v>67</v>
      </c>
      <c r="L4919">
        <v>3</v>
      </c>
      <c r="M4919" s="2">
        <v>765</v>
      </c>
      <c r="N4919" s="2">
        <v>654.33333300000004</v>
      </c>
      <c r="O4919" s="2">
        <f>Ventas[[#This Row],[Cantidad]]*Ventas[[#This Row],[Costo unitario]]</f>
        <v>2295</v>
      </c>
      <c r="P4919" s="2">
        <f>Ventas[[#This Row],[Cantidad]]*Ventas[[#This Row],[Precio unitario]]</f>
        <v>1962.9999990000001</v>
      </c>
    </row>
    <row r="4920" spans="2:16" hidden="1" x14ac:dyDescent="0.3">
      <c r="B4920" s="1">
        <v>42335</v>
      </c>
      <c r="C4920">
        <v>2015</v>
      </c>
      <c r="D4920" t="s">
        <v>59</v>
      </c>
      <c r="E4920">
        <v>34</v>
      </c>
      <c r="F4920" t="s">
        <v>89</v>
      </c>
      <c r="G4920" t="s">
        <v>34</v>
      </c>
      <c r="H4920" t="s">
        <v>2</v>
      </c>
      <c r="I4920" s="16">
        <f>VLOOKUP(Ventas[[#This Row],[Estado]], Población[#All], 2, 0)</f>
        <v>4246000</v>
      </c>
      <c r="J4920" t="s">
        <v>63</v>
      </c>
      <c r="K4920" t="s">
        <v>67</v>
      </c>
      <c r="L4920">
        <v>3</v>
      </c>
      <c r="M4920" s="2">
        <v>773.33</v>
      </c>
      <c r="N4920" s="2">
        <v>682.66666699999996</v>
      </c>
      <c r="O4920" s="2">
        <f>Ventas[[#This Row],[Cantidad]]*Ventas[[#This Row],[Costo unitario]]</f>
        <v>2319.9900000000002</v>
      </c>
      <c r="P4920" s="2">
        <f>Ventas[[#This Row],[Cantidad]]*Ventas[[#This Row],[Precio unitario]]</f>
        <v>2048.0000009999999</v>
      </c>
    </row>
    <row r="4921" spans="2:16" x14ac:dyDescent="0.3">
      <c r="B4921" s="1">
        <v>42427</v>
      </c>
      <c r="C4921">
        <v>2016</v>
      </c>
      <c r="D4921" t="s">
        <v>50</v>
      </c>
      <c r="E4921">
        <v>55</v>
      </c>
      <c r="F4921" t="s">
        <v>89</v>
      </c>
      <c r="G4921" t="s">
        <v>34</v>
      </c>
      <c r="H4921" t="s">
        <v>0</v>
      </c>
      <c r="I4921" s="16">
        <f>VLOOKUP(Ventas[[#This Row],[Estado]], Población[#All], 2, 0)</f>
        <v>712816</v>
      </c>
      <c r="J4921" t="s">
        <v>61</v>
      </c>
      <c r="K4921" t="s">
        <v>75</v>
      </c>
      <c r="L4921">
        <v>1</v>
      </c>
      <c r="M4921" s="2">
        <v>240</v>
      </c>
      <c r="N4921" s="2">
        <v>296</v>
      </c>
      <c r="O4921" s="2">
        <f>Ventas[[#This Row],[Cantidad]]*Ventas[[#This Row],[Costo unitario]]</f>
        <v>240</v>
      </c>
      <c r="P4921" s="2">
        <f>Ventas[[#This Row],[Cantidad]]*Ventas[[#This Row],[Precio unitario]]</f>
        <v>296</v>
      </c>
    </row>
    <row r="4922" spans="2:16" x14ac:dyDescent="0.3">
      <c r="B4922" s="1">
        <v>42529</v>
      </c>
      <c r="C4922">
        <v>2016</v>
      </c>
      <c r="D4922" t="s">
        <v>54</v>
      </c>
      <c r="E4922">
        <v>55</v>
      </c>
      <c r="F4922" t="s">
        <v>90</v>
      </c>
      <c r="G4922" t="s">
        <v>34</v>
      </c>
      <c r="H4922" t="s">
        <v>0</v>
      </c>
      <c r="I4922" s="16">
        <f>VLOOKUP(Ventas[[#This Row],[Estado]], Población[#All], 2, 0)</f>
        <v>712816</v>
      </c>
      <c r="J4922" t="s">
        <v>61</v>
      </c>
      <c r="K4922" t="s">
        <v>75</v>
      </c>
      <c r="L4922">
        <v>1</v>
      </c>
      <c r="M4922" s="2">
        <v>1080</v>
      </c>
      <c r="N4922" s="2">
        <v>1307</v>
      </c>
      <c r="O4922" s="2">
        <f>Ventas[[#This Row],[Cantidad]]*Ventas[[#This Row],[Costo unitario]]</f>
        <v>1080</v>
      </c>
      <c r="P4922" s="2">
        <f>Ventas[[#This Row],[Cantidad]]*Ventas[[#This Row],[Precio unitario]]</f>
        <v>1307</v>
      </c>
    </row>
    <row r="4923" spans="2:16" x14ac:dyDescent="0.3">
      <c r="B4923" s="1">
        <v>42479</v>
      </c>
      <c r="C4923">
        <v>2016</v>
      </c>
      <c r="D4923" t="s">
        <v>52</v>
      </c>
      <c r="E4923">
        <v>55</v>
      </c>
      <c r="F4923" t="s">
        <v>90</v>
      </c>
      <c r="G4923" t="s">
        <v>34</v>
      </c>
      <c r="H4923" t="s">
        <v>2</v>
      </c>
      <c r="I4923" s="16">
        <f>VLOOKUP(Ventas[[#This Row],[Estado]], Población[#All], 2, 0)</f>
        <v>4246000</v>
      </c>
      <c r="J4923" t="s">
        <v>61</v>
      </c>
      <c r="K4923" t="s">
        <v>71</v>
      </c>
      <c r="L4923">
        <v>1</v>
      </c>
      <c r="M4923" s="2">
        <v>506</v>
      </c>
      <c r="N4923" s="2">
        <v>684</v>
      </c>
      <c r="O4923" s="2">
        <f>Ventas[[#This Row],[Cantidad]]*Ventas[[#This Row],[Costo unitario]]</f>
        <v>506</v>
      </c>
      <c r="P4923" s="2">
        <f>Ventas[[#This Row],[Cantidad]]*Ventas[[#This Row],[Precio unitario]]</f>
        <v>684</v>
      </c>
    </row>
    <row r="4924" spans="2:16" x14ac:dyDescent="0.3">
      <c r="B4924" s="1">
        <v>42479</v>
      </c>
      <c r="C4924">
        <v>2016</v>
      </c>
      <c r="D4924" t="s">
        <v>52</v>
      </c>
      <c r="E4924">
        <v>55</v>
      </c>
      <c r="F4924" t="s">
        <v>90</v>
      </c>
      <c r="G4924" t="s">
        <v>34</v>
      </c>
      <c r="H4924" t="s">
        <v>2</v>
      </c>
      <c r="I4924" s="16">
        <f>VLOOKUP(Ventas[[#This Row],[Estado]], Población[#All], 2, 0)</f>
        <v>4246000</v>
      </c>
      <c r="J4924" t="s">
        <v>61</v>
      </c>
      <c r="K4924" t="s">
        <v>78</v>
      </c>
      <c r="L4924">
        <v>2</v>
      </c>
      <c r="M4924" s="2">
        <v>30</v>
      </c>
      <c r="N4924" s="2">
        <v>33.5</v>
      </c>
      <c r="O4924" s="2">
        <f>Ventas[[#This Row],[Cantidad]]*Ventas[[#This Row],[Costo unitario]]</f>
        <v>60</v>
      </c>
      <c r="P4924" s="2">
        <f>Ventas[[#This Row],[Cantidad]]*Ventas[[#This Row],[Precio unitario]]</f>
        <v>67</v>
      </c>
    </row>
    <row r="4925" spans="2:16" x14ac:dyDescent="0.3">
      <c r="B4925" s="1">
        <v>42479</v>
      </c>
      <c r="C4925">
        <v>2016</v>
      </c>
      <c r="D4925" t="s">
        <v>52</v>
      </c>
      <c r="E4925">
        <v>55</v>
      </c>
      <c r="F4925" t="s">
        <v>90</v>
      </c>
      <c r="G4925" t="s">
        <v>34</v>
      </c>
      <c r="H4925" t="s">
        <v>2</v>
      </c>
      <c r="I4925" s="16">
        <f>VLOOKUP(Ventas[[#This Row],[Estado]], Población[#All], 2, 0)</f>
        <v>4246000</v>
      </c>
      <c r="J4925" t="s">
        <v>61</v>
      </c>
      <c r="K4925" t="s">
        <v>78</v>
      </c>
      <c r="L4925">
        <v>3</v>
      </c>
      <c r="M4925" s="2">
        <v>1.67</v>
      </c>
      <c r="N4925" s="2">
        <v>2</v>
      </c>
      <c r="O4925" s="2">
        <f>Ventas[[#This Row],[Cantidad]]*Ventas[[#This Row],[Costo unitario]]</f>
        <v>5.01</v>
      </c>
      <c r="P4925" s="2">
        <f>Ventas[[#This Row],[Cantidad]]*Ventas[[#This Row],[Precio unitario]]</f>
        <v>6</v>
      </c>
    </row>
    <row r="4926" spans="2:16" x14ac:dyDescent="0.3">
      <c r="B4926" s="1">
        <v>42479</v>
      </c>
      <c r="C4926">
        <v>2016</v>
      </c>
      <c r="D4926" t="s">
        <v>52</v>
      </c>
      <c r="E4926">
        <v>55</v>
      </c>
      <c r="F4926" t="s">
        <v>90</v>
      </c>
      <c r="G4926" t="s">
        <v>34</v>
      </c>
      <c r="H4926" t="s">
        <v>2</v>
      </c>
      <c r="I4926" s="16">
        <f>VLOOKUP(Ventas[[#This Row],[Estado]], Población[#All], 2, 0)</f>
        <v>4246000</v>
      </c>
      <c r="J4926" t="s">
        <v>62</v>
      </c>
      <c r="K4926" t="s">
        <v>79</v>
      </c>
      <c r="L4926">
        <v>3</v>
      </c>
      <c r="M4926" s="2">
        <v>190.67</v>
      </c>
      <c r="N4926" s="2">
        <v>276.66666700000002</v>
      </c>
      <c r="O4926" s="2">
        <f>Ventas[[#This Row],[Cantidad]]*Ventas[[#This Row],[Costo unitario]]</f>
        <v>572.01</v>
      </c>
      <c r="P4926" s="2">
        <f>Ventas[[#This Row],[Cantidad]]*Ventas[[#This Row],[Precio unitario]]</f>
        <v>830.00000100000011</v>
      </c>
    </row>
    <row r="4927" spans="2:16" x14ac:dyDescent="0.3">
      <c r="B4927" s="1">
        <v>42526</v>
      </c>
      <c r="C4927">
        <v>2016</v>
      </c>
      <c r="D4927" t="s">
        <v>54</v>
      </c>
      <c r="E4927">
        <v>55</v>
      </c>
      <c r="F4927" t="s">
        <v>90</v>
      </c>
      <c r="G4927" t="s">
        <v>34</v>
      </c>
      <c r="H4927" t="s">
        <v>2</v>
      </c>
      <c r="I4927" s="16">
        <f>VLOOKUP(Ventas[[#This Row],[Estado]], Población[#All], 2, 0)</f>
        <v>4246000</v>
      </c>
      <c r="J4927" t="s">
        <v>61</v>
      </c>
      <c r="K4927" t="s">
        <v>75</v>
      </c>
      <c r="L4927">
        <v>2</v>
      </c>
      <c r="M4927" s="2">
        <v>900</v>
      </c>
      <c r="N4927" s="2">
        <v>1024.5</v>
      </c>
      <c r="O4927" s="2">
        <f>Ventas[[#This Row],[Cantidad]]*Ventas[[#This Row],[Costo unitario]]</f>
        <v>1800</v>
      </c>
      <c r="P4927" s="2">
        <f>Ventas[[#This Row],[Cantidad]]*Ventas[[#This Row],[Precio unitario]]</f>
        <v>2049</v>
      </c>
    </row>
    <row r="4928" spans="2:16" x14ac:dyDescent="0.3">
      <c r="B4928" s="1">
        <v>42542</v>
      </c>
      <c r="C4928">
        <v>2016</v>
      </c>
      <c r="D4928" t="s">
        <v>54</v>
      </c>
      <c r="E4928">
        <v>55</v>
      </c>
      <c r="F4928" t="s">
        <v>90</v>
      </c>
      <c r="G4928" t="s">
        <v>34</v>
      </c>
      <c r="H4928" t="s">
        <v>2</v>
      </c>
      <c r="I4928" s="16">
        <f>VLOOKUP(Ventas[[#This Row],[Estado]], Población[#All], 2, 0)</f>
        <v>4246000</v>
      </c>
      <c r="J4928" t="s">
        <v>61</v>
      </c>
      <c r="K4928" t="s">
        <v>78</v>
      </c>
      <c r="L4928">
        <v>3</v>
      </c>
      <c r="M4928" s="2">
        <v>50</v>
      </c>
      <c r="N4928" s="2">
        <v>56.333333000000003</v>
      </c>
      <c r="O4928" s="2">
        <f>Ventas[[#This Row],[Cantidad]]*Ventas[[#This Row],[Costo unitario]]</f>
        <v>150</v>
      </c>
      <c r="P4928" s="2">
        <f>Ventas[[#This Row],[Cantidad]]*Ventas[[#This Row],[Precio unitario]]</f>
        <v>168.999999</v>
      </c>
    </row>
    <row r="4929" spans="2:16" x14ac:dyDescent="0.3">
      <c r="B4929" s="1">
        <v>42431</v>
      </c>
      <c r="C4929">
        <v>2016</v>
      </c>
      <c r="D4929" t="s">
        <v>51</v>
      </c>
      <c r="E4929">
        <v>55</v>
      </c>
      <c r="F4929" t="s">
        <v>90</v>
      </c>
      <c r="G4929" t="s">
        <v>34</v>
      </c>
      <c r="H4929" t="s">
        <v>1</v>
      </c>
      <c r="I4929" s="16">
        <f>VLOOKUP(Ventas[[#This Row],[Estado]], Población[#All], 2, 0)</f>
        <v>39240000</v>
      </c>
      <c r="J4929" t="s">
        <v>61</v>
      </c>
      <c r="K4929" t="s">
        <v>71</v>
      </c>
      <c r="L4929">
        <v>3</v>
      </c>
      <c r="M4929" s="2">
        <v>124.67</v>
      </c>
      <c r="N4929" s="2">
        <v>153.33333300000001</v>
      </c>
      <c r="O4929" s="2">
        <f>Ventas[[#This Row],[Cantidad]]*Ventas[[#This Row],[Costo unitario]]</f>
        <v>374.01</v>
      </c>
      <c r="P4929" s="2">
        <f>Ventas[[#This Row],[Cantidad]]*Ventas[[#This Row],[Precio unitario]]</f>
        <v>459.999999</v>
      </c>
    </row>
    <row r="4930" spans="2:16" x14ac:dyDescent="0.3">
      <c r="B4930" s="1">
        <v>42495</v>
      </c>
      <c r="C4930">
        <v>2016</v>
      </c>
      <c r="D4930" t="s">
        <v>53</v>
      </c>
      <c r="E4930">
        <v>55</v>
      </c>
      <c r="F4930" t="s">
        <v>90</v>
      </c>
      <c r="G4930" t="s">
        <v>34</v>
      </c>
      <c r="H4930" t="s">
        <v>1</v>
      </c>
      <c r="I4930" s="16">
        <f>VLOOKUP(Ventas[[#This Row],[Estado]], Población[#All], 2, 0)</f>
        <v>39240000</v>
      </c>
      <c r="J4930" t="s">
        <v>61</v>
      </c>
      <c r="K4930" t="s">
        <v>71</v>
      </c>
      <c r="L4930">
        <v>1</v>
      </c>
      <c r="M4930" s="2">
        <v>330</v>
      </c>
      <c r="N4930" s="2">
        <v>463</v>
      </c>
      <c r="O4930" s="2">
        <f>Ventas[[#This Row],[Cantidad]]*Ventas[[#This Row],[Costo unitario]]</f>
        <v>330</v>
      </c>
      <c r="P4930" s="2">
        <f>Ventas[[#This Row],[Cantidad]]*Ventas[[#This Row],[Precio unitario]]</f>
        <v>463</v>
      </c>
    </row>
    <row r="4931" spans="2:16" x14ac:dyDescent="0.3">
      <c r="B4931" s="1">
        <v>42499</v>
      </c>
      <c r="C4931">
        <v>2016</v>
      </c>
      <c r="D4931" t="s">
        <v>53</v>
      </c>
      <c r="E4931">
        <v>55</v>
      </c>
      <c r="F4931" t="s">
        <v>90</v>
      </c>
      <c r="G4931" t="s">
        <v>34</v>
      </c>
      <c r="H4931" t="s">
        <v>1</v>
      </c>
      <c r="I4931" s="16">
        <f>VLOOKUP(Ventas[[#This Row],[Estado]], Población[#All], 2, 0)</f>
        <v>39240000</v>
      </c>
      <c r="J4931" t="s">
        <v>61</v>
      </c>
      <c r="K4931" t="s">
        <v>71</v>
      </c>
      <c r="L4931">
        <v>3</v>
      </c>
      <c r="M4931" s="2">
        <v>36.67</v>
      </c>
      <c r="N4931" s="2">
        <v>49.666666999999997</v>
      </c>
      <c r="O4931" s="2">
        <f>Ventas[[#This Row],[Cantidad]]*Ventas[[#This Row],[Costo unitario]]</f>
        <v>110.01</v>
      </c>
      <c r="P4931" s="2">
        <f>Ventas[[#This Row],[Cantidad]]*Ventas[[#This Row],[Precio unitario]]</f>
        <v>149.000001</v>
      </c>
    </row>
    <row r="4932" spans="2:16" x14ac:dyDescent="0.3">
      <c r="B4932" s="1">
        <v>42500</v>
      </c>
      <c r="C4932">
        <v>2016</v>
      </c>
      <c r="D4932" t="s">
        <v>53</v>
      </c>
      <c r="E4932">
        <v>55</v>
      </c>
      <c r="F4932" t="s">
        <v>90</v>
      </c>
      <c r="G4932" t="s">
        <v>34</v>
      </c>
      <c r="H4932" t="s">
        <v>1</v>
      </c>
      <c r="I4932" s="16">
        <f>VLOOKUP(Ventas[[#This Row],[Estado]], Población[#All], 2, 0)</f>
        <v>39240000</v>
      </c>
      <c r="J4932" t="s">
        <v>61</v>
      </c>
      <c r="K4932" t="s">
        <v>71</v>
      </c>
      <c r="L4932">
        <v>3</v>
      </c>
      <c r="M4932" s="2">
        <v>110</v>
      </c>
      <c r="N4932" s="2">
        <v>125</v>
      </c>
      <c r="O4932" s="2">
        <f>Ventas[[#This Row],[Cantidad]]*Ventas[[#This Row],[Costo unitario]]</f>
        <v>330</v>
      </c>
      <c r="P4932" s="2">
        <f>Ventas[[#This Row],[Cantidad]]*Ventas[[#This Row],[Precio unitario]]</f>
        <v>375</v>
      </c>
    </row>
    <row r="4933" spans="2:16" x14ac:dyDescent="0.3">
      <c r="B4933" s="1">
        <v>42546</v>
      </c>
      <c r="C4933">
        <v>2016</v>
      </c>
      <c r="D4933" t="s">
        <v>54</v>
      </c>
      <c r="E4933">
        <v>55</v>
      </c>
      <c r="F4933" t="s">
        <v>90</v>
      </c>
      <c r="G4933" t="s">
        <v>34</v>
      </c>
      <c r="H4933" t="s">
        <v>1</v>
      </c>
      <c r="I4933" s="16">
        <f>VLOOKUP(Ventas[[#This Row],[Estado]], Población[#All], 2, 0)</f>
        <v>39240000</v>
      </c>
      <c r="J4933" t="s">
        <v>61</v>
      </c>
      <c r="K4933" t="s">
        <v>71</v>
      </c>
      <c r="L4933">
        <v>1</v>
      </c>
      <c r="M4933" s="2">
        <v>637</v>
      </c>
      <c r="N4933" s="2">
        <v>740</v>
      </c>
      <c r="O4933" s="2">
        <f>Ventas[[#This Row],[Cantidad]]*Ventas[[#This Row],[Costo unitario]]</f>
        <v>637</v>
      </c>
      <c r="P4933" s="2">
        <f>Ventas[[#This Row],[Cantidad]]*Ventas[[#This Row],[Precio unitario]]</f>
        <v>740</v>
      </c>
    </row>
    <row r="4934" spans="2:16" x14ac:dyDescent="0.3">
      <c r="B4934" s="1">
        <v>42500</v>
      </c>
      <c r="C4934">
        <v>2016</v>
      </c>
      <c r="D4934" t="s">
        <v>53</v>
      </c>
      <c r="E4934">
        <v>55</v>
      </c>
      <c r="F4934" t="s">
        <v>90</v>
      </c>
      <c r="G4934" t="s">
        <v>34</v>
      </c>
      <c r="H4934" t="s">
        <v>1</v>
      </c>
      <c r="I4934" s="16">
        <f>VLOOKUP(Ventas[[#This Row],[Estado]], Población[#All], 2, 0)</f>
        <v>39240000</v>
      </c>
      <c r="J4934" t="s">
        <v>61</v>
      </c>
      <c r="K4934" t="s">
        <v>76</v>
      </c>
      <c r="L4934">
        <v>2</v>
      </c>
      <c r="M4934" s="2">
        <v>55.5</v>
      </c>
      <c r="N4934" s="2">
        <v>63.5</v>
      </c>
      <c r="O4934" s="2">
        <f>Ventas[[#This Row],[Cantidad]]*Ventas[[#This Row],[Costo unitario]]</f>
        <v>111</v>
      </c>
      <c r="P4934" s="2">
        <f>Ventas[[#This Row],[Cantidad]]*Ventas[[#This Row],[Precio unitario]]</f>
        <v>127</v>
      </c>
    </row>
    <row r="4935" spans="2:16" x14ac:dyDescent="0.3">
      <c r="B4935" s="1">
        <v>42516</v>
      </c>
      <c r="C4935">
        <v>2016</v>
      </c>
      <c r="D4935" t="s">
        <v>53</v>
      </c>
      <c r="E4935">
        <v>55</v>
      </c>
      <c r="F4935" t="s">
        <v>90</v>
      </c>
      <c r="G4935" t="s">
        <v>34</v>
      </c>
      <c r="H4935" t="s">
        <v>1</v>
      </c>
      <c r="I4935" s="16">
        <f>VLOOKUP(Ventas[[#This Row],[Estado]], Población[#All], 2, 0)</f>
        <v>39240000</v>
      </c>
      <c r="J4935" t="s">
        <v>61</v>
      </c>
      <c r="K4935" t="s">
        <v>76</v>
      </c>
      <c r="L4935">
        <v>3</v>
      </c>
      <c r="M4935" s="2">
        <v>18.670000000000002</v>
      </c>
      <c r="N4935" s="2">
        <v>25</v>
      </c>
      <c r="O4935" s="2">
        <f>Ventas[[#This Row],[Cantidad]]*Ventas[[#This Row],[Costo unitario]]</f>
        <v>56.010000000000005</v>
      </c>
      <c r="P4935" s="2">
        <f>Ventas[[#This Row],[Cantidad]]*Ventas[[#This Row],[Precio unitario]]</f>
        <v>75</v>
      </c>
    </row>
    <row r="4936" spans="2:16" hidden="1" x14ac:dyDescent="0.3">
      <c r="B4936" s="1">
        <v>42309</v>
      </c>
      <c r="C4936">
        <v>2015</v>
      </c>
      <c r="D4936" t="s">
        <v>59</v>
      </c>
      <c r="E4936">
        <v>55</v>
      </c>
      <c r="F4936" t="s">
        <v>90</v>
      </c>
      <c r="G4936" t="s">
        <v>34</v>
      </c>
      <c r="H4936" t="s">
        <v>1</v>
      </c>
      <c r="I4936" s="16">
        <f>VLOOKUP(Ventas[[#This Row],[Estado]], Población[#All], 2, 0)</f>
        <v>39240000</v>
      </c>
      <c r="J4936" t="s">
        <v>61</v>
      </c>
      <c r="K4936" t="s">
        <v>76</v>
      </c>
      <c r="L4936">
        <v>3</v>
      </c>
      <c r="M4936" s="2">
        <v>26.67</v>
      </c>
      <c r="N4936" s="2">
        <v>33</v>
      </c>
      <c r="O4936" s="2">
        <f>Ventas[[#This Row],[Cantidad]]*Ventas[[#This Row],[Costo unitario]]</f>
        <v>80.010000000000005</v>
      </c>
      <c r="P4936" s="2">
        <f>Ventas[[#This Row],[Cantidad]]*Ventas[[#This Row],[Precio unitario]]</f>
        <v>99</v>
      </c>
    </row>
    <row r="4937" spans="2:16" hidden="1" x14ac:dyDescent="0.3">
      <c r="B4937" s="1">
        <v>42334</v>
      </c>
      <c r="C4937">
        <v>2015</v>
      </c>
      <c r="D4937" t="s">
        <v>59</v>
      </c>
      <c r="E4937">
        <v>55</v>
      </c>
      <c r="F4937" t="s">
        <v>90</v>
      </c>
      <c r="G4937" t="s">
        <v>34</v>
      </c>
      <c r="H4937" t="s">
        <v>1</v>
      </c>
      <c r="I4937" s="16">
        <f>VLOOKUP(Ventas[[#This Row],[Estado]], Población[#All], 2, 0)</f>
        <v>39240000</v>
      </c>
      <c r="J4937" t="s">
        <v>61</v>
      </c>
      <c r="K4937" t="s">
        <v>76</v>
      </c>
      <c r="L4937">
        <v>2</v>
      </c>
      <c r="M4937" s="2">
        <v>24</v>
      </c>
      <c r="N4937" s="2">
        <v>29.5</v>
      </c>
      <c r="O4937" s="2">
        <f>Ventas[[#This Row],[Cantidad]]*Ventas[[#This Row],[Costo unitario]]</f>
        <v>48</v>
      </c>
      <c r="P4937" s="2">
        <f>Ventas[[#This Row],[Cantidad]]*Ventas[[#This Row],[Precio unitario]]</f>
        <v>59</v>
      </c>
    </row>
    <row r="4938" spans="2:16" hidden="1" x14ac:dyDescent="0.3">
      <c r="B4938" s="1">
        <v>42064</v>
      </c>
      <c r="C4938">
        <v>2015</v>
      </c>
      <c r="D4938" t="s">
        <v>51</v>
      </c>
      <c r="E4938">
        <v>55</v>
      </c>
      <c r="F4938" t="s">
        <v>90</v>
      </c>
      <c r="G4938" t="s">
        <v>34</v>
      </c>
      <c r="H4938" t="s">
        <v>1</v>
      </c>
      <c r="I4938" s="16">
        <f>VLOOKUP(Ventas[[#This Row],[Estado]], Población[#All], 2, 0)</f>
        <v>39240000</v>
      </c>
      <c r="J4938" t="s">
        <v>63</v>
      </c>
      <c r="K4938" t="s">
        <v>77</v>
      </c>
      <c r="L4938">
        <v>3</v>
      </c>
      <c r="M4938" s="2">
        <v>261</v>
      </c>
      <c r="N4938" s="2">
        <v>243</v>
      </c>
      <c r="O4938" s="2">
        <f>Ventas[[#This Row],[Cantidad]]*Ventas[[#This Row],[Costo unitario]]</f>
        <v>783</v>
      </c>
      <c r="P4938" s="2">
        <f>Ventas[[#This Row],[Cantidad]]*Ventas[[#This Row],[Precio unitario]]</f>
        <v>729</v>
      </c>
    </row>
    <row r="4939" spans="2:16" x14ac:dyDescent="0.3">
      <c r="B4939" s="1">
        <v>42376</v>
      </c>
      <c r="C4939">
        <v>2016</v>
      </c>
      <c r="D4939" t="s">
        <v>49</v>
      </c>
      <c r="E4939">
        <v>54</v>
      </c>
      <c r="F4939" t="s">
        <v>90</v>
      </c>
      <c r="G4939" t="s">
        <v>34</v>
      </c>
      <c r="H4939" t="s">
        <v>1</v>
      </c>
      <c r="I4939" s="16">
        <f>VLOOKUP(Ventas[[#This Row],[Estado]], Población[#All], 2, 0)</f>
        <v>39240000</v>
      </c>
      <c r="J4939" t="s">
        <v>61</v>
      </c>
      <c r="K4939" t="s">
        <v>71</v>
      </c>
      <c r="L4939">
        <v>3</v>
      </c>
      <c r="M4939" s="2">
        <v>219.67</v>
      </c>
      <c r="N4939" s="2">
        <v>289.66666700000002</v>
      </c>
      <c r="O4939" s="2">
        <f>Ventas[[#This Row],[Cantidad]]*Ventas[[#This Row],[Costo unitario]]</f>
        <v>659.01</v>
      </c>
      <c r="P4939" s="2">
        <f>Ventas[[#This Row],[Cantidad]]*Ventas[[#This Row],[Precio unitario]]</f>
        <v>869.00000100000011</v>
      </c>
    </row>
    <row r="4940" spans="2:16" x14ac:dyDescent="0.3">
      <c r="B4940" s="1">
        <v>42420</v>
      </c>
      <c r="C4940">
        <v>2016</v>
      </c>
      <c r="D4940" t="s">
        <v>50</v>
      </c>
      <c r="E4940">
        <v>54</v>
      </c>
      <c r="F4940" t="s">
        <v>90</v>
      </c>
      <c r="G4940" t="s">
        <v>34</v>
      </c>
      <c r="H4940" t="s">
        <v>1</v>
      </c>
      <c r="I4940" s="16">
        <f>VLOOKUP(Ventas[[#This Row],[Estado]], Población[#All], 2, 0)</f>
        <v>39240000</v>
      </c>
      <c r="J4940" t="s">
        <v>61</v>
      </c>
      <c r="K4940" t="s">
        <v>71</v>
      </c>
      <c r="L4940">
        <v>2</v>
      </c>
      <c r="M4940" s="2">
        <v>121</v>
      </c>
      <c r="N4940" s="2">
        <v>147.5</v>
      </c>
      <c r="O4940" s="2">
        <f>Ventas[[#This Row],[Cantidad]]*Ventas[[#This Row],[Costo unitario]]</f>
        <v>242</v>
      </c>
      <c r="P4940" s="2">
        <f>Ventas[[#This Row],[Cantidad]]*Ventas[[#This Row],[Precio unitario]]</f>
        <v>295</v>
      </c>
    </row>
    <row r="4941" spans="2:16" x14ac:dyDescent="0.3">
      <c r="B4941" s="1">
        <v>42451</v>
      </c>
      <c r="C4941">
        <v>2016</v>
      </c>
      <c r="D4941" t="s">
        <v>51</v>
      </c>
      <c r="E4941">
        <v>54</v>
      </c>
      <c r="F4941" t="s">
        <v>90</v>
      </c>
      <c r="G4941" t="s">
        <v>34</v>
      </c>
      <c r="H4941" t="s">
        <v>1</v>
      </c>
      <c r="I4941" s="16">
        <f>VLOOKUP(Ventas[[#This Row],[Estado]], Población[#All], 2, 0)</f>
        <v>39240000</v>
      </c>
      <c r="J4941" t="s">
        <v>61</v>
      </c>
      <c r="K4941" t="s">
        <v>71</v>
      </c>
      <c r="L4941">
        <v>1</v>
      </c>
      <c r="M4941" s="2">
        <v>506</v>
      </c>
      <c r="N4941" s="2">
        <v>658</v>
      </c>
      <c r="O4941" s="2">
        <f>Ventas[[#This Row],[Cantidad]]*Ventas[[#This Row],[Costo unitario]]</f>
        <v>506</v>
      </c>
      <c r="P4941" s="2">
        <f>Ventas[[#This Row],[Cantidad]]*Ventas[[#This Row],[Precio unitario]]</f>
        <v>658</v>
      </c>
    </row>
    <row r="4942" spans="2:16" x14ac:dyDescent="0.3">
      <c r="B4942" s="1">
        <v>42502</v>
      </c>
      <c r="C4942">
        <v>2016</v>
      </c>
      <c r="D4942" t="s">
        <v>53</v>
      </c>
      <c r="E4942">
        <v>54</v>
      </c>
      <c r="F4942" t="s">
        <v>90</v>
      </c>
      <c r="G4942" t="s">
        <v>34</v>
      </c>
      <c r="H4942" t="s">
        <v>1</v>
      </c>
      <c r="I4942" s="16">
        <f>VLOOKUP(Ventas[[#This Row],[Estado]], Población[#All], 2, 0)</f>
        <v>39240000</v>
      </c>
      <c r="J4942" t="s">
        <v>61</v>
      </c>
      <c r="K4942" t="s">
        <v>71</v>
      </c>
      <c r="L4942">
        <v>2</v>
      </c>
      <c r="M4942" s="2">
        <v>220</v>
      </c>
      <c r="N4942" s="2">
        <v>256</v>
      </c>
      <c r="O4942" s="2">
        <f>Ventas[[#This Row],[Cantidad]]*Ventas[[#This Row],[Costo unitario]]</f>
        <v>440</v>
      </c>
      <c r="P4942" s="2">
        <f>Ventas[[#This Row],[Cantidad]]*Ventas[[#This Row],[Precio unitario]]</f>
        <v>512</v>
      </c>
    </row>
    <row r="4943" spans="2:16" x14ac:dyDescent="0.3">
      <c r="B4943" s="1">
        <v>42470</v>
      </c>
      <c r="C4943">
        <v>2016</v>
      </c>
      <c r="D4943" t="s">
        <v>52</v>
      </c>
      <c r="E4943">
        <v>54</v>
      </c>
      <c r="F4943" t="s">
        <v>89</v>
      </c>
      <c r="G4943" t="s">
        <v>34</v>
      </c>
      <c r="H4943" t="s">
        <v>0</v>
      </c>
      <c r="I4943" s="16">
        <f>VLOOKUP(Ventas[[#This Row],[Estado]], Población[#All], 2, 0)</f>
        <v>712816</v>
      </c>
      <c r="J4943" t="s">
        <v>61</v>
      </c>
      <c r="K4943" t="s">
        <v>71</v>
      </c>
      <c r="L4943">
        <v>3</v>
      </c>
      <c r="M4943" s="2">
        <v>88</v>
      </c>
      <c r="N4943" s="2">
        <v>111.666667</v>
      </c>
      <c r="O4943" s="2">
        <f>Ventas[[#This Row],[Cantidad]]*Ventas[[#This Row],[Costo unitario]]</f>
        <v>264</v>
      </c>
      <c r="P4943" s="2">
        <f>Ventas[[#This Row],[Cantidad]]*Ventas[[#This Row],[Precio unitario]]</f>
        <v>335.000001</v>
      </c>
    </row>
    <row r="4944" spans="2:16" x14ac:dyDescent="0.3">
      <c r="B4944" s="1">
        <v>42490</v>
      </c>
      <c r="C4944">
        <v>2016</v>
      </c>
      <c r="D4944" t="s">
        <v>52</v>
      </c>
      <c r="E4944">
        <v>54</v>
      </c>
      <c r="F4944" t="s">
        <v>89</v>
      </c>
      <c r="G4944" t="s">
        <v>34</v>
      </c>
      <c r="H4944" t="s">
        <v>0</v>
      </c>
      <c r="I4944" s="16">
        <f>VLOOKUP(Ventas[[#This Row],[Estado]], Población[#All], 2, 0)</f>
        <v>712816</v>
      </c>
      <c r="J4944" t="s">
        <v>61</v>
      </c>
      <c r="K4944" t="s">
        <v>71</v>
      </c>
      <c r="L4944">
        <v>3</v>
      </c>
      <c r="M4944" s="2">
        <v>110</v>
      </c>
      <c r="N4944" s="2">
        <v>127.333333</v>
      </c>
      <c r="O4944" s="2">
        <f>Ventas[[#This Row],[Cantidad]]*Ventas[[#This Row],[Costo unitario]]</f>
        <v>330</v>
      </c>
      <c r="P4944" s="2">
        <f>Ventas[[#This Row],[Cantidad]]*Ventas[[#This Row],[Precio unitario]]</f>
        <v>381.999999</v>
      </c>
    </row>
    <row r="4945" spans="2:16" x14ac:dyDescent="0.3">
      <c r="B4945" s="1">
        <v>42379</v>
      </c>
      <c r="C4945">
        <v>2016</v>
      </c>
      <c r="D4945" t="s">
        <v>49</v>
      </c>
      <c r="E4945">
        <v>53</v>
      </c>
      <c r="F4945" t="s">
        <v>89</v>
      </c>
      <c r="G4945" t="s">
        <v>34</v>
      </c>
      <c r="H4945" t="s">
        <v>1</v>
      </c>
      <c r="I4945" s="16">
        <f>VLOOKUP(Ventas[[#This Row],[Estado]], Población[#All], 2, 0)</f>
        <v>39240000</v>
      </c>
      <c r="J4945" t="s">
        <v>61</v>
      </c>
      <c r="K4945" t="s">
        <v>66</v>
      </c>
      <c r="L4945">
        <v>1</v>
      </c>
      <c r="M4945" s="2">
        <v>665</v>
      </c>
      <c r="N4945" s="2">
        <v>906</v>
      </c>
      <c r="O4945" s="2">
        <f>Ventas[[#This Row],[Cantidad]]*Ventas[[#This Row],[Costo unitario]]</f>
        <v>665</v>
      </c>
      <c r="P4945" s="2">
        <f>Ventas[[#This Row],[Cantidad]]*Ventas[[#This Row],[Precio unitario]]</f>
        <v>906</v>
      </c>
    </row>
    <row r="4946" spans="2:16" x14ac:dyDescent="0.3">
      <c r="B4946" s="1">
        <v>42430</v>
      </c>
      <c r="C4946">
        <v>2016</v>
      </c>
      <c r="D4946" t="s">
        <v>51</v>
      </c>
      <c r="E4946">
        <v>53</v>
      </c>
      <c r="F4946" t="s">
        <v>89</v>
      </c>
      <c r="G4946" t="s">
        <v>34</v>
      </c>
      <c r="H4946" t="s">
        <v>1</v>
      </c>
      <c r="I4946" s="16">
        <f>VLOOKUP(Ventas[[#This Row],[Estado]], Población[#All], 2, 0)</f>
        <v>39240000</v>
      </c>
      <c r="J4946" t="s">
        <v>63</v>
      </c>
      <c r="K4946" t="s">
        <v>67</v>
      </c>
      <c r="L4946">
        <v>2</v>
      </c>
      <c r="M4946" s="2">
        <v>1147.5</v>
      </c>
      <c r="N4946" s="2">
        <v>1309.5</v>
      </c>
      <c r="O4946" s="2">
        <f>Ventas[[#This Row],[Cantidad]]*Ventas[[#This Row],[Costo unitario]]</f>
        <v>2295</v>
      </c>
      <c r="P4946" s="2">
        <f>Ventas[[#This Row],[Cantidad]]*Ventas[[#This Row],[Precio unitario]]</f>
        <v>2619</v>
      </c>
    </row>
    <row r="4947" spans="2:16" x14ac:dyDescent="0.3">
      <c r="B4947" s="1">
        <v>42467</v>
      </c>
      <c r="C4947">
        <v>2016</v>
      </c>
      <c r="D4947" t="s">
        <v>52</v>
      </c>
      <c r="E4947">
        <v>53</v>
      </c>
      <c r="F4947" t="s">
        <v>89</v>
      </c>
      <c r="G4947" t="s">
        <v>34</v>
      </c>
      <c r="H4947" t="s">
        <v>1</v>
      </c>
      <c r="I4947" s="16">
        <f>VLOOKUP(Ventas[[#This Row],[Estado]], Población[#All], 2, 0)</f>
        <v>39240000</v>
      </c>
      <c r="J4947" t="s">
        <v>61</v>
      </c>
      <c r="K4947" t="s">
        <v>66</v>
      </c>
      <c r="L4947">
        <v>1</v>
      </c>
      <c r="M4947" s="2">
        <v>1015</v>
      </c>
      <c r="N4947" s="2">
        <v>1228</v>
      </c>
      <c r="O4947" s="2">
        <f>Ventas[[#This Row],[Cantidad]]*Ventas[[#This Row],[Costo unitario]]</f>
        <v>1015</v>
      </c>
      <c r="P4947" s="2">
        <f>Ventas[[#This Row],[Cantidad]]*Ventas[[#This Row],[Precio unitario]]</f>
        <v>1228</v>
      </c>
    </row>
    <row r="4948" spans="2:16" x14ac:dyDescent="0.3">
      <c r="B4948" s="1">
        <v>42478</v>
      </c>
      <c r="C4948">
        <v>2016</v>
      </c>
      <c r="D4948" t="s">
        <v>52</v>
      </c>
      <c r="E4948">
        <v>53</v>
      </c>
      <c r="F4948" t="s">
        <v>89</v>
      </c>
      <c r="G4948" t="s">
        <v>34</v>
      </c>
      <c r="H4948" t="s">
        <v>1</v>
      </c>
      <c r="I4948" s="16">
        <f>VLOOKUP(Ventas[[#This Row],[Estado]], Población[#All], 2, 0)</f>
        <v>39240000</v>
      </c>
      <c r="J4948" t="s">
        <v>61</v>
      </c>
      <c r="K4948" t="s">
        <v>66</v>
      </c>
      <c r="L4948">
        <v>3</v>
      </c>
      <c r="M4948" s="2">
        <v>210</v>
      </c>
      <c r="N4948" s="2">
        <v>259</v>
      </c>
      <c r="O4948" s="2">
        <f>Ventas[[#This Row],[Cantidad]]*Ventas[[#This Row],[Costo unitario]]</f>
        <v>630</v>
      </c>
      <c r="P4948" s="2">
        <f>Ventas[[#This Row],[Cantidad]]*Ventas[[#This Row],[Precio unitario]]</f>
        <v>777</v>
      </c>
    </row>
    <row r="4949" spans="2:16" x14ac:dyDescent="0.3">
      <c r="B4949" s="1">
        <v>42486</v>
      </c>
      <c r="C4949">
        <v>2016</v>
      </c>
      <c r="D4949" t="s">
        <v>52</v>
      </c>
      <c r="E4949">
        <v>53</v>
      </c>
      <c r="F4949" t="s">
        <v>89</v>
      </c>
      <c r="G4949" t="s">
        <v>34</v>
      </c>
      <c r="H4949" t="s">
        <v>1</v>
      </c>
      <c r="I4949" s="16">
        <f>VLOOKUP(Ventas[[#This Row],[Estado]], Población[#All], 2, 0)</f>
        <v>39240000</v>
      </c>
      <c r="J4949" t="s">
        <v>63</v>
      </c>
      <c r="K4949" t="s">
        <v>67</v>
      </c>
      <c r="L4949">
        <v>1</v>
      </c>
      <c r="M4949" s="2">
        <v>2295</v>
      </c>
      <c r="N4949" s="2">
        <v>2651</v>
      </c>
      <c r="O4949" s="2">
        <f>Ventas[[#This Row],[Cantidad]]*Ventas[[#This Row],[Costo unitario]]</f>
        <v>2295</v>
      </c>
      <c r="P4949" s="2">
        <f>Ventas[[#This Row],[Cantidad]]*Ventas[[#This Row],[Precio unitario]]</f>
        <v>2651</v>
      </c>
    </row>
    <row r="4950" spans="2:16" x14ac:dyDescent="0.3">
      <c r="B4950" s="1">
        <v>42494</v>
      </c>
      <c r="C4950">
        <v>2016</v>
      </c>
      <c r="D4950" t="s">
        <v>53</v>
      </c>
      <c r="E4950">
        <v>53</v>
      </c>
      <c r="F4950" t="s">
        <v>89</v>
      </c>
      <c r="G4950" t="s">
        <v>34</v>
      </c>
      <c r="H4950" t="s">
        <v>1</v>
      </c>
      <c r="I4950" s="16">
        <f>VLOOKUP(Ventas[[#This Row],[Estado]], Población[#All], 2, 0)</f>
        <v>39240000</v>
      </c>
      <c r="J4950" t="s">
        <v>61</v>
      </c>
      <c r="K4950" t="s">
        <v>66</v>
      </c>
      <c r="L4950">
        <v>3</v>
      </c>
      <c r="M4950" s="2">
        <v>116.67</v>
      </c>
      <c r="N4950" s="2">
        <v>138.33333300000001</v>
      </c>
      <c r="O4950" s="2">
        <f>Ventas[[#This Row],[Cantidad]]*Ventas[[#This Row],[Costo unitario]]</f>
        <v>350.01</v>
      </c>
      <c r="P4950" s="2">
        <f>Ventas[[#This Row],[Cantidad]]*Ventas[[#This Row],[Precio unitario]]</f>
        <v>414.999999</v>
      </c>
    </row>
    <row r="4951" spans="2:16" hidden="1" x14ac:dyDescent="0.3">
      <c r="B4951" s="1">
        <v>42263</v>
      </c>
      <c r="C4951">
        <v>2015</v>
      </c>
      <c r="D4951" t="s">
        <v>57</v>
      </c>
      <c r="E4951">
        <v>53</v>
      </c>
      <c r="F4951" t="s">
        <v>89</v>
      </c>
      <c r="G4951" t="s">
        <v>34</v>
      </c>
      <c r="H4951" t="s">
        <v>1</v>
      </c>
      <c r="I4951" s="16">
        <f>VLOOKUP(Ventas[[#This Row],[Estado]], Población[#All], 2, 0)</f>
        <v>39240000</v>
      </c>
      <c r="J4951" t="s">
        <v>63</v>
      </c>
      <c r="K4951" t="s">
        <v>67</v>
      </c>
      <c r="L4951">
        <v>3</v>
      </c>
      <c r="M4951" s="2">
        <v>765</v>
      </c>
      <c r="N4951" s="2">
        <v>759.33333300000004</v>
      </c>
      <c r="O4951" s="2">
        <f>Ventas[[#This Row],[Cantidad]]*Ventas[[#This Row],[Costo unitario]]</f>
        <v>2295</v>
      </c>
      <c r="P4951" s="2">
        <f>Ventas[[#This Row],[Cantidad]]*Ventas[[#This Row],[Precio unitario]]</f>
        <v>2277.9999990000001</v>
      </c>
    </row>
    <row r="4952" spans="2:16" hidden="1" x14ac:dyDescent="0.3">
      <c r="B4952" s="1">
        <v>42284</v>
      </c>
      <c r="C4952">
        <v>2015</v>
      </c>
      <c r="D4952" t="s">
        <v>58</v>
      </c>
      <c r="E4952">
        <v>53</v>
      </c>
      <c r="F4952" t="s">
        <v>89</v>
      </c>
      <c r="G4952" t="s">
        <v>34</v>
      </c>
      <c r="H4952" t="s">
        <v>1</v>
      </c>
      <c r="I4952" s="16">
        <f>VLOOKUP(Ventas[[#This Row],[Estado]], Población[#All], 2, 0)</f>
        <v>39240000</v>
      </c>
      <c r="J4952" t="s">
        <v>63</v>
      </c>
      <c r="K4952" t="s">
        <v>67</v>
      </c>
      <c r="L4952">
        <v>2</v>
      </c>
      <c r="M4952" s="2">
        <v>1160</v>
      </c>
      <c r="N4952" s="2">
        <v>1076</v>
      </c>
      <c r="O4952" s="2">
        <f>Ventas[[#This Row],[Cantidad]]*Ventas[[#This Row],[Costo unitario]]</f>
        <v>2320</v>
      </c>
      <c r="P4952" s="2">
        <f>Ventas[[#This Row],[Cantidad]]*Ventas[[#This Row],[Precio unitario]]</f>
        <v>2152</v>
      </c>
    </row>
    <row r="4953" spans="2:16" hidden="1" x14ac:dyDescent="0.3">
      <c r="B4953" s="1">
        <v>42284</v>
      </c>
      <c r="C4953">
        <v>2015</v>
      </c>
      <c r="D4953" t="s">
        <v>58</v>
      </c>
      <c r="E4953">
        <v>53</v>
      </c>
      <c r="F4953" t="s">
        <v>89</v>
      </c>
      <c r="G4953" t="s">
        <v>34</v>
      </c>
      <c r="H4953" t="s">
        <v>1</v>
      </c>
      <c r="I4953" s="16">
        <f>VLOOKUP(Ventas[[#This Row],[Estado]], Población[#All], 2, 0)</f>
        <v>39240000</v>
      </c>
      <c r="J4953" t="s">
        <v>61</v>
      </c>
      <c r="K4953" t="s">
        <v>66</v>
      </c>
      <c r="L4953">
        <v>1</v>
      </c>
      <c r="M4953" s="2">
        <v>490</v>
      </c>
      <c r="N4953" s="2">
        <v>546</v>
      </c>
      <c r="O4953" s="2">
        <f>Ventas[[#This Row],[Cantidad]]*Ventas[[#This Row],[Costo unitario]]</f>
        <v>490</v>
      </c>
      <c r="P4953" s="2">
        <f>Ventas[[#This Row],[Cantidad]]*Ventas[[#This Row],[Precio unitario]]</f>
        <v>546</v>
      </c>
    </row>
    <row r="4954" spans="2:16" hidden="1" x14ac:dyDescent="0.3">
      <c r="B4954" s="1">
        <v>42325</v>
      </c>
      <c r="C4954">
        <v>2015</v>
      </c>
      <c r="D4954" t="s">
        <v>59</v>
      </c>
      <c r="E4954">
        <v>53</v>
      </c>
      <c r="F4954" t="s">
        <v>89</v>
      </c>
      <c r="G4954" t="s">
        <v>34</v>
      </c>
      <c r="H4954" t="s">
        <v>1</v>
      </c>
      <c r="I4954" s="16">
        <f>VLOOKUP(Ventas[[#This Row],[Estado]], Población[#All], 2, 0)</f>
        <v>39240000</v>
      </c>
      <c r="J4954" t="s">
        <v>61</v>
      </c>
      <c r="K4954" t="s">
        <v>66</v>
      </c>
      <c r="L4954">
        <v>2</v>
      </c>
      <c r="M4954" s="2">
        <v>525</v>
      </c>
      <c r="N4954" s="2">
        <v>536.5</v>
      </c>
      <c r="O4954" s="2">
        <f>Ventas[[#This Row],[Cantidad]]*Ventas[[#This Row],[Costo unitario]]</f>
        <v>1050</v>
      </c>
      <c r="P4954" s="2">
        <f>Ventas[[#This Row],[Cantidad]]*Ventas[[#This Row],[Precio unitario]]</f>
        <v>1073</v>
      </c>
    </row>
    <row r="4955" spans="2:16" x14ac:dyDescent="0.3">
      <c r="B4955" s="1">
        <v>42386</v>
      </c>
      <c r="C4955">
        <v>2016</v>
      </c>
      <c r="D4955" t="s">
        <v>49</v>
      </c>
      <c r="E4955">
        <v>53</v>
      </c>
      <c r="F4955" t="s">
        <v>89</v>
      </c>
      <c r="G4955" t="s">
        <v>34</v>
      </c>
      <c r="H4955" t="s">
        <v>1</v>
      </c>
      <c r="I4955" s="16">
        <f>VLOOKUP(Ventas[[#This Row],[Estado]], Población[#All], 2, 0)</f>
        <v>39240000</v>
      </c>
      <c r="J4955" t="s">
        <v>61</v>
      </c>
      <c r="K4955" t="s">
        <v>75</v>
      </c>
      <c r="L4955">
        <v>3</v>
      </c>
      <c r="M4955" s="2">
        <v>1200</v>
      </c>
      <c r="N4955" s="2">
        <v>1422</v>
      </c>
      <c r="O4955" s="2">
        <f>Ventas[[#This Row],[Cantidad]]*Ventas[[#This Row],[Costo unitario]]</f>
        <v>3600</v>
      </c>
      <c r="P4955" s="2">
        <f>Ventas[[#This Row],[Cantidad]]*Ventas[[#This Row],[Precio unitario]]</f>
        <v>4266</v>
      </c>
    </row>
    <row r="4956" spans="2:16" x14ac:dyDescent="0.3">
      <c r="B4956" s="1">
        <v>42411</v>
      </c>
      <c r="C4956">
        <v>2016</v>
      </c>
      <c r="D4956" t="s">
        <v>50</v>
      </c>
      <c r="E4956">
        <v>53</v>
      </c>
      <c r="F4956" t="s">
        <v>89</v>
      </c>
      <c r="G4956" t="s">
        <v>34</v>
      </c>
      <c r="H4956" t="s">
        <v>1</v>
      </c>
      <c r="I4956" s="16">
        <f>VLOOKUP(Ventas[[#This Row],[Estado]], Población[#All], 2, 0)</f>
        <v>39240000</v>
      </c>
      <c r="J4956" t="s">
        <v>61</v>
      </c>
      <c r="K4956" t="s">
        <v>71</v>
      </c>
      <c r="L4956">
        <v>3</v>
      </c>
      <c r="M4956" s="2">
        <v>161.33000000000001</v>
      </c>
      <c r="N4956" s="2">
        <v>212.33333300000001</v>
      </c>
      <c r="O4956" s="2">
        <f>Ventas[[#This Row],[Cantidad]]*Ventas[[#This Row],[Costo unitario]]</f>
        <v>483.99</v>
      </c>
      <c r="P4956" s="2">
        <f>Ventas[[#This Row],[Cantidad]]*Ventas[[#This Row],[Precio unitario]]</f>
        <v>636.999999</v>
      </c>
    </row>
    <row r="4957" spans="2:16" x14ac:dyDescent="0.3">
      <c r="B4957" s="1">
        <v>42497</v>
      </c>
      <c r="C4957">
        <v>2016</v>
      </c>
      <c r="D4957" t="s">
        <v>53</v>
      </c>
      <c r="E4957">
        <v>53</v>
      </c>
      <c r="F4957" t="s">
        <v>89</v>
      </c>
      <c r="G4957" t="s">
        <v>34</v>
      </c>
      <c r="H4957" t="s">
        <v>1</v>
      </c>
      <c r="I4957" s="16">
        <f>VLOOKUP(Ventas[[#This Row],[Estado]], Población[#All], 2, 0)</f>
        <v>39240000</v>
      </c>
      <c r="J4957" t="s">
        <v>61</v>
      </c>
      <c r="K4957" t="s">
        <v>71</v>
      </c>
      <c r="L4957">
        <v>1</v>
      </c>
      <c r="M4957" s="2">
        <v>571</v>
      </c>
      <c r="N4957" s="2">
        <v>767</v>
      </c>
      <c r="O4957" s="2">
        <f>Ventas[[#This Row],[Cantidad]]*Ventas[[#This Row],[Costo unitario]]</f>
        <v>571</v>
      </c>
      <c r="P4957" s="2">
        <f>Ventas[[#This Row],[Cantidad]]*Ventas[[#This Row],[Precio unitario]]</f>
        <v>767</v>
      </c>
    </row>
    <row r="4958" spans="2:16" x14ac:dyDescent="0.3">
      <c r="B4958" s="1">
        <v>42497</v>
      </c>
      <c r="C4958">
        <v>2016</v>
      </c>
      <c r="D4958" t="s">
        <v>53</v>
      </c>
      <c r="E4958">
        <v>53</v>
      </c>
      <c r="F4958" t="s">
        <v>89</v>
      </c>
      <c r="G4958" t="s">
        <v>34</v>
      </c>
      <c r="H4958" t="s">
        <v>1</v>
      </c>
      <c r="I4958" s="16">
        <f>VLOOKUP(Ventas[[#This Row],[Estado]], Población[#All], 2, 0)</f>
        <v>39240000</v>
      </c>
      <c r="J4958" t="s">
        <v>61</v>
      </c>
      <c r="K4958" t="s">
        <v>75</v>
      </c>
      <c r="L4958">
        <v>2</v>
      </c>
      <c r="M4958" s="2">
        <v>360</v>
      </c>
      <c r="N4958" s="2">
        <v>482</v>
      </c>
      <c r="O4958" s="2">
        <f>Ventas[[#This Row],[Cantidad]]*Ventas[[#This Row],[Costo unitario]]</f>
        <v>720</v>
      </c>
      <c r="P4958" s="2">
        <f>Ventas[[#This Row],[Cantidad]]*Ventas[[#This Row],[Precio unitario]]</f>
        <v>964</v>
      </c>
    </row>
    <row r="4959" spans="2:16" x14ac:dyDescent="0.3">
      <c r="B4959" s="1">
        <v>42578</v>
      </c>
      <c r="C4959">
        <v>2016</v>
      </c>
      <c r="D4959" t="s">
        <v>55</v>
      </c>
      <c r="E4959">
        <v>53</v>
      </c>
      <c r="F4959" t="s">
        <v>89</v>
      </c>
      <c r="G4959" t="s">
        <v>34</v>
      </c>
      <c r="H4959" t="s">
        <v>1</v>
      </c>
      <c r="I4959" s="16">
        <f>VLOOKUP(Ventas[[#This Row],[Estado]], Población[#All], 2, 0)</f>
        <v>39240000</v>
      </c>
      <c r="J4959" t="s">
        <v>61</v>
      </c>
      <c r="K4959" t="s">
        <v>71</v>
      </c>
      <c r="L4959">
        <v>2</v>
      </c>
      <c r="M4959" s="2">
        <v>176</v>
      </c>
      <c r="N4959" s="2">
        <v>211</v>
      </c>
      <c r="O4959" s="2">
        <f>Ventas[[#This Row],[Cantidad]]*Ventas[[#This Row],[Costo unitario]]</f>
        <v>352</v>
      </c>
      <c r="P4959" s="2">
        <f>Ventas[[#This Row],[Cantidad]]*Ventas[[#This Row],[Precio unitario]]</f>
        <v>422</v>
      </c>
    </row>
    <row r="4960" spans="2:16" x14ac:dyDescent="0.3">
      <c r="B4960" s="1">
        <v>42468</v>
      </c>
      <c r="C4960">
        <v>2016</v>
      </c>
      <c r="D4960" t="s">
        <v>52</v>
      </c>
      <c r="E4960">
        <v>52</v>
      </c>
      <c r="F4960" t="s">
        <v>90</v>
      </c>
      <c r="G4960" t="s">
        <v>34</v>
      </c>
      <c r="H4960" t="s">
        <v>1</v>
      </c>
      <c r="I4960" s="16">
        <f>VLOOKUP(Ventas[[#This Row],[Estado]], Población[#All], 2, 0)</f>
        <v>39240000</v>
      </c>
      <c r="J4960" t="s">
        <v>62</v>
      </c>
      <c r="K4960" t="s">
        <v>79</v>
      </c>
      <c r="L4960">
        <v>3</v>
      </c>
      <c r="M4960" s="2">
        <v>360</v>
      </c>
      <c r="N4960" s="2">
        <v>374.33333299999998</v>
      </c>
      <c r="O4960" s="2">
        <f>Ventas[[#This Row],[Cantidad]]*Ventas[[#This Row],[Costo unitario]]</f>
        <v>1080</v>
      </c>
      <c r="P4960" s="2">
        <f>Ventas[[#This Row],[Cantidad]]*Ventas[[#This Row],[Precio unitario]]</f>
        <v>1122.9999989999999</v>
      </c>
    </row>
    <row r="4961" spans="2:16" x14ac:dyDescent="0.3">
      <c r="B4961" s="1">
        <v>42573</v>
      </c>
      <c r="C4961">
        <v>2016</v>
      </c>
      <c r="D4961" t="s">
        <v>55</v>
      </c>
      <c r="E4961">
        <v>52</v>
      </c>
      <c r="F4961" t="s">
        <v>90</v>
      </c>
      <c r="G4961" t="s">
        <v>34</v>
      </c>
      <c r="H4961" t="s">
        <v>2</v>
      </c>
      <c r="I4961" s="16">
        <f>VLOOKUP(Ventas[[#This Row],[Estado]], Población[#All], 2, 0)</f>
        <v>4246000</v>
      </c>
      <c r="J4961" t="s">
        <v>62</v>
      </c>
      <c r="K4961" t="s">
        <v>72</v>
      </c>
      <c r="L4961">
        <v>2</v>
      </c>
      <c r="M4961" s="2">
        <v>130.5</v>
      </c>
      <c r="N4961" s="2">
        <v>154</v>
      </c>
      <c r="O4961" s="2">
        <f>Ventas[[#This Row],[Cantidad]]*Ventas[[#This Row],[Costo unitario]]</f>
        <v>261</v>
      </c>
      <c r="P4961" s="2">
        <f>Ventas[[#This Row],[Cantidad]]*Ventas[[#This Row],[Precio unitario]]</f>
        <v>308</v>
      </c>
    </row>
    <row r="4962" spans="2:16" x14ac:dyDescent="0.3">
      <c r="B4962" s="1">
        <v>42459</v>
      </c>
      <c r="C4962">
        <v>2016</v>
      </c>
      <c r="D4962" t="s">
        <v>51</v>
      </c>
      <c r="E4962">
        <v>52</v>
      </c>
      <c r="F4962" t="s">
        <v>90</v>
      </c>
      <c r="G4962" t="s">
        <v>34</v>
      </c>
      <c r="H4962" t="s">
        <v>1</v>
      </c>
      <c r="I4962" s="16">
        <f>VLOOKUP(Ventas[[#This Row],[Estado]], Población[#All], 2, 0)</f>
        <v>39240000</v>
      </c>
      <c r="J4962" t="s">
        <v>61</v>
      </c>
      <c r="K4962" t="s">
        <v>69</v>
      </c>
      <c r="L4962">
        <v>3</v>
      </c>
      <c r="M4962" s="2">
        <v>550</v>
      </c>
      <c r="N4962" s="2">
        <v>751.33333300000004</v>
      </c>
      <c r="O4962" s="2">
        <f>Ventas[[#This Row],[Cantidad]]*Ventas[[#This Row],[Costo unitario]]</f>
        <v>1650</v>
      </c>
      <c r="P4962" s="2">
        <f>Ventas[[#This Row],[Cantidad]]*Ventas[[#This Row],[Precio unitario]]</f>
        <v>2253.9999990000001</v>
      </c>
    </row>
    <row r="4963" spans="2:16" x14ac:dyDescent="0.3">
      <c r="B4963" s="1">
        <v>42462</v>
      </c>
      <c r="C4963">
        <v>2016</v>
      </c>
      <c r="D4963" t="s">
        <v>52</v>
      </c>
      <c r="E4963">
        <v>52</v>
      </c>
      <c r="F4963" t="s">
        <v>90</v>
      </c>
      <c r="G4963" t="s">
        <v>34</v>
      </c>
      <c r="H4963" t="s">
        <v>1</v>
      </c>
      <c r="I4963" s="16">
        <f>VLOOKUP(Ventas[[#This Row],[Estado]], Población[#All], 2, 0)</f>
        <v>39240000</v>
      </c>
      <c r="J4963" t="s">
        <v>61</v>
      </c>
      <c r="K4963" t="s">
        <v>76</v>
      </c>
      <c r="L4963">
        <v>2</v>
      </c>
      <c r="M4963" s="2">
        <v>83.5</v>
      </c>
      <c r="N4963" s="2">
        <v>98.5</v>
      </c>
      <c r="O4963" s="2">
        <f>Ventas[[#This Row],[Cantidad]]*Ventas[[#This Row],[Costo unitario]]</f>
        <v>167</v>
      </c>
      <c r="P4963" s="2">
        <f>Ventas[[#This Row],[Cantidad]]*Ventas[[#This Row],[Precio unitario]]</f>
        <v>197</v>
      </c>
    </row>
    <row r="4964" spans="2:16" x14ac:dyDescent="0.3">
      <c r="B4964" s="1">
        <v>42501</v>
      </c>
      <c r="C4964">
        <v>2016</v>
      </c>
      <c r="D4964" t="s">
        <v>53</v>
      </c>
      <c r="E4964">
        <v>52</v>
      </c>
      <c r="F4964" t="s">
        <v>90</v>
      </c>
      <c r="G4964" t="s">
        <v>34</v>
      </c>
      <c r="H4964" t="s">
        <v>1</v>
      </c>
      <c r="I4964" s="16">
        <f>VLOOKUP(Ventas[[#This Row],[Estado]], Población[#All], 2, 0)</f>
        <v>39240000</v>
      </c>
      <c r="J4964" t="s">
        <v>61</v>
      </c>
      <c r="K4964" t="s">
        <v>69</v>
      </c>
      <c r="L4964">
        <v>2</v>
      </c>
      <c r="M4964" s="2">
        <v>247.5</v>
      </c>
      <c r="N4964" s="2">
        <v>264</v>
      </c>
      <c r="O4964" s="2">
        <f>Ventas[[#This Row],[Cantidad]]*Ventas[[#This Row],[Costo unitario]]</f>
        <v>495</v>
      </c>
      <c r="P4964" s="2">
        <f>Ventas[[#This Row],[Cantidad]]*Ventas[[#This Row],[Precio unitario]]</f>
        <v>528</v>
      </c>
    </row>
    <row r="4965" spans="2:16" x14ac:dyDescent="0.3">
      <c r="B4965" s="1">
        <v>42501</v>
      </c>
      <c r="C4965">
        <v>2016</v>
      </c>
      <c r="D4965" t="s">
        <v>53</v>
      </c>
      <c r="E4965">
        <v>52</v>
      </c>
      <c r="F4965" t="s">
        <v>90</v>
      </c>
      <c r="G4965" t="s">
        <v>34</v>
      </c>
      <c r="H4965" t="s">
        <v>1</v>
      </c>
      <c r="I4965" s="16">
        <f>VLOOKUP(Ventas[[#This Row],[Estado]], Población[#All], 2, 0)</f>
        <v>39240000</v>
      </c>
      <c r="J4965" t="s">
        <v>61</v>
      </c>
      <c r="K4965" t="s">
        <v>76</v>
      </c>
      <c r="L4965">
        <v>1</v>
      </c>
      <c r="M4965" s="2">
        <v>72</v>
      </c>
      <c r="N4965" s="2">
        <v>82</v>
      </c>
      <c r="O4965" s="2">
        <f>Ventas[[#This Row],[Cantidad]]*Ventas[[#This Row],[Costo unitario]]</f>
        <v>72</v>
      </c>
      <c r="P4965" s="2">
        <f>Ventas[[#This Row],[Cantidad]]*Ventas[[#This Row],[Precio unitario]]</f>
        <v>82</v>
      </c>
    </row>
    <row r="4966" spans="2:16" x14ac:dyDescent="0.3">
      <c r="B4966" s="1">
        <v>42413</v>
      </c>
      <c r="C4966">
        <v>2016</v>
      </c>
      <c r="D4966" t="s">
        <v>50</v>
      </c>
      <c r="E4966">
        <v>51</v>
      </c>
      <c r="F4966" t="s">
        <v>89</v>
      </c>
      <c r="G4966" t="s">
        <v>34</v>
      </c>
      <c r="H4966" t="s">
        <v>31</v>
      </c>
      <c r="I4966" s="16">
        <f>VLOOKUP(Ventas[[#This Row],[Estado]], Población[#All], 2, 0)</f>
        <v>29530000</v>
      </c>
      <c r="J4966" t="s">
        <v>61</v>
      </c>
      <c r="K4966" t="s">
        <v>71</v>
      </c>
      <c r="L4966">
        <v>2</v>
      </c>
      <c r="M4966" s="2">
        <v>55</v>
      </c>
      <c r="N4966" s="2">
        <v>59</v>
      </c>
      <c r="O4966" s="2">
        <f>Ventas[[#This Row],[Cantidad]]*Ventas[[#This Row],[Costo unitario]]</f>
        <v>110</v>
      </c>
      <c r="P4966" s="2">
        <f>Ventas[[#This Row],[Cantidad]]*Ventas[[#This Row],[Precio unitario]]</f>
        <v>118</v>
      </c>
    </row>
    <row r="4967" spans="2:16" x14ac:dyDescent="0.3">
      <c r="B4967" s="1">
        <v>42413</v>
      </c>
      <c r="C4967">
        <v>2016</v>
      </c>
      <c r="D4967" t="s">
        <v>50</v>
      </c>
      <c r="E4967">
        <v>51</v>
      </c>
      <c r="F4967" t="s">
        <v>89</v>
      </c>
      <c r="G4967" t="s">
        <v>34</v>
      </c>
      <c r="H4967" t="s">
        <v>31</v>
      </c>
      <c r="I4967" s="16">
        <f>VLOOKUP(Ventas[[#This Row],[Estado]], Población[#All], 2, 0)</f>
        <v>29530000</v>
      </c>
      <c r="J4967" t="s">
        <v>61</v>
      </c>
      <c r="K4967" t="s">
        <v>78</v>
      </c>
      <c r="L4967">
        <v>1</v>
      </c>
      <c r="M4967" s="2">
        <v>40</v>
      </c>
      <c r="N4967" s="2">
        <v>51</v>
      </c>
      <c r="O4967" s="2">
        <f>Ventas[[#This Row],[Cantidad]]*Ventas[[#This Row],[Costo unitario]]</f>
        <v>40</v>
      </c>
      <c r="P4967" s="2">
        <f>Ventas[[#This Row],[Cantidad]]*Ventas[[#This Row],[Precio unitario]]</f>
        <v>51</v>
      </c>
    </row>
    <row r="4968" spans="2:16" x14ac:dyDescent="0.3">
      <c r="B4968" s="1">
        <v>42413</v>
      </c>
      <c r="C4968">
        <v>2016</v>
      </c>
      <c r="D4968" t="s">
        <v>50</v>
      </c>
      <c r="E4968">
        <v>51</v>
      </c>
      <c r="F4968" t="s">
        <v>89</v>
      </c>
      <c r="G4968" t="s">
        <v>34</v>
      </c>
      <c r="H4968" t="s">
        <v>31</v>
      </c>
      <c r="I4968" s="16">
        <f>VLOOKUP(Ventas[[#This Row],[Estado]], Población[#All], 2, 0)</f>
        <v>29530000</v>
      </c>
      <c r="J4968" t="s">
        <v>61</v>
      </c>
      <c r="K4968" t="s">
        <v>78</v>
      </c>
      <c r="L4968">
        <v>1</v>
      </c>
      <c r="M4968" s="2">
        <v>210</v>
      </c>
      <c r="N4968" s="2">
        <v>279</v>
      </c>
      <c r="O4968" s="2">
        <f>Ventas[[#This Row],[Cantidad]]*Ventas[[#This Row],[Costo unitario]]</f>
        <v>210</v>
      </c>
      <c r="P4968" s="2">
        <f>Ventas[[#This Row],[Cantidad]]*Ventas[[#This Row],[Precio unitario]]</f>
        <v>279</v>
      </c>
    </row>
    <row r="4969" spans="2:16" x14ac:dyDescent="0.3">
      <c r="B4969" s="1">
        <v>42413</v>
      </c>
      <c r="C4969">
        <v>2016</v>
      </c>
      <c r="D4969" t="s">
        <v>50</v>
      </c>
      <c r="E4969">
        <v>51</v>
      </c>
      <c r="F4969" t="s">
        <v>89</v>
      </c>
      <c r="G4969" t="s">
        <v>34</v>
      </c>
      <c r="H4969" t="s">
        <v>31</v>
      </c>
      <c r="I4969" s="16">
        <f>VLOOKUP(Ventas[[#This Row],[Estado]], Población[#All], 2, 0)</f>
        <v>29530000</v>
      </c>
      <c r="J4969" t="s">
        <v>61</v>
      </c>
      <c r="K4969" t="s">
        <v>66</v>
      </c>
      <c r="L4969">
        <v>2</v>
      </c>
      <c r="M4969" s="2">
        <v>280</v>
      </c>
      <c r="N4969" s="2">
        <v>351</v>
      </c>
      <c r="O4969" s="2">
        <f>Ventas[[#This Row],[Cantidad]]*Ventas[[#This Row],[Costo unitario]]</f>
        <v>560</v>
      </c>
      <c r="P4969" s="2">
        <f>Ventas[[#This Row],[Cantidad]]*Ventas[[#This Row],[Precio unitario]]</f>
        <v>702</v>
      </c>
    </row>
    <row r="4970" spans="2:16" x14ac:dyDescent="0.3">
      <c r="B4970" s="1">
        <v>42443</v>
      </c>
      <c r="C4970">
        <v>2016</v>
      </c>
      <c r="D4970" t="s">
        <v>51</v>
      </c>
      <c r="E4970">
        <v>51</v>
      </c>
      <c r="F4970" t="s">
        <v>90</v>
      </c>
      <c r="G4970" t="s">
        <v>34</v>
      </c>
      <c r="H4970" t="s">
        <v>1</v>
      </c>
      <c r="I4970" s="16">
        <f>VLOOKUP(Ventas[[#This Row],[Estado]], Población[#All], 2, 0)</f>
        <v>39240000</v>
      </c>
      <c r="J4970" t="s">
        <v>61</v>
      </c>
      <c r="K4970" t="s">
        <v>71</v>
      </c>
      <c r="L4970">
        <v>1</v>
      </c>
      <c r="M4970" s="2">
        <v>352</v>
      </c>
      <c r="N4970" s="2">
        <v>429</v>
      </c>
      <c r="O4970" s="2">
        <f>Ventas[[#This Row],[Cantidad]]*Ventas[[#This Row],[Costo unitario]]</f>
        <v>352</v>
      </c>
      <c r="P4970" s="2">
        <f>Ventas[[#This Row],[Cantidad]]*Ventas[[#This Row],[Precio unitario]]</f>
        <v>429</v>
      </c>
    </row>
    <row r="4971" spans="2:16" x14ac:dyDescent="0.3">
      <c r="B4971" s="1">
        <v>42467</v>
      </c>
      <c r="C4971">
        <v>2016</v>
      </c>
      <c r="D4971" t="s">
        <v>52</v>
      </c>
      <c r="E4971">
        <v>51</v>
      </c>
      <c r="F4971" t="s">
        <v>90</v>
      </c>
      <c r="G4971" t="s">
        <v>34</v>
      </c>
      <c r="H4971" t="s">
        <v>1</v>
      </c>
      <c r="I4971" s="16">
        <f>VLOOKUP(Ventas[[#This Row],[Estado]], Población[#All], 2, 0)</f>
        <v>39240000</v>
      </c>
      <c r="J4971" t="s">
        <v>61</v>
      </c>
      <c r="K4971" t="s">
        <v>71</v>
      </c>
      <c r="L4971">
        <v>3</v>
      </c>
      <c r="M4971" s="2">
        <v>88</v>
      </c>
      <c r="N4971" s="2">
        <v>104.333333</v>
      </c>
      <c r="O4971" s="2">
        <f>Ventas[[#This Row],[Cantidad]]*Ventas[[#This Row],[Costo unitario]]</f>
        <v>264</v>
      </c>
      <c r="P4971" s="2">
        <f>Ventas[[#This Row],[Cantidad]]*Ventas[[#This Row],[Precio unitario]]</f>
        <v>312.999999</v>
      </c>
    </row>
    <row r="4972" spans="2:16" x14ac:dyDescent="0.3">
      <c r="B4972" s="1">
        <v>42487</v>
      </c>
      <c r="C4972">
        <v>2016</v>
      </c>
      <c r="D4972" t="s">
        <v>52</v>
      </c>
      <c r="E4972">
        <v>51</v>
      </c>
      <c r="F4972" t="s">
        <v>90</v>
      </c>
      <c r="G4972" t="s">
        <v>34</v>
      </c>
      <c r="H4972" t="s">
        <v>1</v>
      </c>
      <c r="I4972" s="16">
        <f>VLOOKUP(Ventas[[#This Row],[Estado]], Población[#All], 2, 0)</f>
        <v>39240000</v>
      </c>
      <c r="J4972" t="s">
        <v>61</v>
      </c>
      <c r="K4972" t="s">
        <v>71</v>
      </c>
      <c r="L4972">
        <v>1</v>
      </c>
      <c r="M4972" s="2">
        <v>330</v>
      </c>
      <c r="N4972" s="2">
        <v>368</v>
      </c>
      <c r="O4972" s="2">
        <f>Ventas[[#This Row],[Cantidad]]*Ventas[[#This Row],[Costo unitario]]</f>
        <v>330</v>
      </c>
      <c r="P4972" s="2">
        <f>Ventas[[#This Row],[Cantidad]]*Ventas[[#This Row],[Precio unitario]]</f>
        <v>368</v>
      </c>
    </row>
    <row r="4973" spans="2:16" hidden="1" x14ac:dyDescent="0.3">
      <c r="B4973" s="1">
        <v>42280</v>
      </c>
      <c r="C4973">
        <v>2015</v>
      </c>
      <c r="D4973" t="s">
        <v>58</v>
      </c>
      <c r="E4973">
        <v>51</v>
      </c>
      <c r="F4973" t="s">
        <v>89</v>
      </c>
      <c r="G4973" t="s">
        <v>34</v>
      </c>
      <c r="H4973" t="s">
        <v>1</v>
      </c>
      <c r="I4973" s="16">
        <f>VLOOKUP(Ventas[[#This Row],[Estado]], Población[#All], 2, 0)</f>
        <v>39240000</v>
      </c>
      <c r="J4973" t="s">
        <v>61</v>
      </c>
      <c r="K4973" t="s">
        <v>68</v>
      </c>
      <c r="L4973">
        <v>1</v>
      </c>
      <c r="M4973" s="2">
        <v>1590</v>
      </c>
      <c r="N4973" s="2">
        <v>1800</v>
      </c>
      <c r="O4973" s="2">
        <f>Ventas[[#This Row],[Cantidad]]*Ventas[[#This Row],[Costo unitario]]</f>
        <v>1590</v>
      </c>
      <c r="P4973" s="2">
        <f>Ventas[[#This Row],[Cantidad]]*Ventas[[#This Row],[Precio unitario]]</f>
        <v>1800</v>
      </c>
    </row>
    <row r="4974" spans="2:16" x14ac:dyDescent="0.3">
      <c r="B4974" s="1">
        <v>42407</v>
      </c>
      <c r="C4974">
        <v>2016</v>
      </c>
      <c r="D4974" t="s">
        <v>50</v>
      </c>
      <c r="E4974">
        <v>50</v>
      </c>
      <c r="F4974" t="s">
        <v>90</v>
      </c>
      <c r="G4974" t="s">
        <v>34</v>
      </c>
      <c r="H4974" t="s">
        <v>1</v>
      </c>
      <c r="I4974" s="16">
        <f>VLOOKUP(Ventas[[#This Row],[Estado]], Población[#All], 2, 0)</f>
        <v>39240000</v>
      </c>
      <c r="J4974" t="s">
        <v>63</v>
      </c>
      <c r="K4974" t="s">
        <v>67</v>
      </c>
      <c r="L4974">
        <v>2</v>
      </c>
      <c r="M4974" s="2">
        <v>1147.5</v>
      </c>
      <c r="N4974" s="2">
        <v>1206.5</v>
      </c>
      <c r="O4974" s="2">
        <f>Ventas[[#This Row],[Cantidad]]*Ventas[[#This Row],[Costo unitario]]</f>
        <v>2295</v>
      </c>
      <c r="P4974" s="2">
        <f>Ventas[[#This Row],[Cantidad]]*Ventas[[#This Row],[Precio unitario]]</f>
        <v>2413</v>
      </c>
    </row>
    <row r="4975" spans="2:16" x14ac:dyDescent="0.3">
      <c r="B4975" s="1">
        <v>42521</v>
      </c>
      <c r="C4975">
        <v>2016</v>
      </c>
      <c r="D4975" t="s">
        <v>53</v>
      </c>
      <c r="E4975">
        <v>50</v>
      </c>
      <c r="F4975" t="s">
        <v>90</v>
      </c>
      <c r="G4975" t="s">
        <v>34</v>
      </c>
      <c r="H4975" t="s">
        <v>1</v>
      </c>
      <c r="I4975" s="16">
        <f>VLOOKUP(Ventas[[#This Row],[Estado]], Población[#All], 2, 0)</f>
        <v>39240000</v>
      </c>
      <c r="J4975" t="s">
        <v>63</v>
      </c>
      <c r="K4975" t="s">
        <v>67</v>
      </c>
      <c r="L4975">
        <v>3</v>
      </c>
      <c r="M4975" s="2">
        <v>773.33</v>
      </c>
      <c r="N4975" s="2">
        <v>775.33333300000004</v>
      </c>
      <c r="O4975" s="2">
        <f>Ventas[[#This Row],[Cantidad]]*Ventas[[#This Row],[Costo unitario]]</f>
        <v>2319.9900000000002</v>
      </c>
      <c r="P4975" s="2">
        <f>Ventas[[#This Row],[Cantidad]]*Ventas[[#This Row],[Precio unitario]]</f>
        <v>2325.9999990000001</v>
      </c>
    </row>
    <row r="4976" spans="2:16" hidden="1" x14ac:dyDescent="0.3">
      <c r="B4976" s="1">
        <v>42332</v>
      </c>
      <c r="C4976">
        <v>2015</v>
      </c>
      <c r="D4976" t="s">
        <v>59</v>
      </c>
      <c r="E4976">
        <v>50</v>
      </c>
      <c r="F4976" t="s">
        <v>90</v>
      </c>
      <c r="G4976" t="s">
        <v>34</v>
      </c>
      <c r="H4976" t="s">
        <v>1</v>
      </c>
      <c r="I4976" s="16">
        <f>VLOOKUP(Ventas[[#This Row],[Estado]], Población[#All], 2, 0)</f>
        <v>39240000</v>
      </c>
      <c r="J4976" t="s">
        <v>63</v>
      </c>
      <c r="K4976" t="s">
        <v>67</v>
      </c>
      <c r="L4976">
        <v>2</v>
      </c>
      <c r="M4976" s="2">
        <v>282.5</v>
      </c>
      <c r="N4976" s="2">
        <v>276.5</v>
      </c>
      <c r="O4976" s="2">
        <f>Ventas[[#This Row],[Cantidad]]*Ventas[[#This Row],[Costo unitario]]</f>
        <v>565</v>
      </c>
      <c r="P4976" s="2">
        <f>Ventas[[#This Row],[Cantidad]]*Ventas[[#This Row],[Precio unitario]]</f>
        <v>553</v>
      </c>
    </row>
    <row r="4977" spans="2:16" x14ac:dyDescent="0.3">
      <c r="B4977" s="1">
        <v>42518</v>
      </c>
      <c r="C4977">
        <v>2016</v>
      </c>
      <c r="D4977" t="s">
        <v>53</v>
      </c>
      <c r="E4977">
        <v>50</v>
      </c>
      <c r="F4977" t="s">
        <v>89</v>
      </c>
      <c r="G4977" t="s">
        <v>34</v>
      </c>
      <c r="H4977" t="s">
        <v>0</v>
      </c>
      <c r="I4977" s="16">
        <f>VLOOKUP(Ventas[[#This Row],[Estado]], Población[#All], 2, 0)</f>
        <v>712816</v>
      </c>
      <c r="J4977" t="s">
        <v>61</v>
      </c>
      <c r="K4977" t="s">
        <v>69</v>
      </c>
      <c r="L4977">
        <v>3</v>
      </c>
      <c r="M4977" s="2">
        <v>348.33</v>
      </c>
      <c r="N4977" s="2">
        <v>438</v>
      </c>
      <c r="O4977" s="2">
        <f>Ventas[[#This Row],[Cantidad]]*Ventas[[#This Row],[Costo unitario]]</f>
        <v>1044.99</v>
      </c>
      <c r="P4977" s="2">
        <f>Ventas[[#This Row],[Cantidad]]*Ventas[[#This Row],[Precio unitario]]</f>
        <v>1314</v>
      </c>
    </row>
    <row r="4978" spans="2:16" x14ac:dyDescent="0.3">
      <c r="B4978" s="1">
        <v>42518</v>
      </c>
      <c r="C4978">
        <v>2016</v>
      </c>
      <c r="D4978" t="s">
        <v>53</v>
      </c>
      <c r="E4978">
        <v>50</v>
      </c>
      <c r="F4978" t="s">
        <v>89</v>
      </c>
      <c r="G4978" t="s">
        <v>34</v>
      </c>
      <c r="H4978" t="s">
        <v>0</v>
      </c>
      <c r="I4978" s="16">
        <f>VLOOKUP(Ventas[[#This Row],[Estado]], Población[#All], 2, 0)</f>
        <v>712816</v>
      </c>
      <c r="J4978" t="s">
        <v>61</v>
      </c>
      <c r="K4978" t="s">
        <v>76</v>
      </c>
      <c r="L4978">
        <v>3</v>
      </c>
      <c r="M4978" s="2">
        <v>69</v>
      </c>
      <c r="N4978" s="2">
        <v>88.333332999999996</v>
      </c>
      <c r="O4978" s="2">
        <f>Ventas[[#This Row],[Cantidad]]*Ventas[[#This Row],[Costo unitario]]</f>
        <v>207</v>
      </c>
      <c r="P4978" s="2">
        <f>Ventas[[#This Row],[Cantidad]]*Ventas[[#This Row],[Precio unitario]]</f>
        <v>264.999999</v>
      </c>
    </row>
    <row r="4979" spans="2:16" x14ac:dyDescent="0.3">
      <c r="B4979" s="1">
        <v>42396</v>
      </c>
      <c r="C4979">
        <v>2016</v>
      </c>
      <c r="D4979" t="s">
        <v>49</v>
      </c>
      <c r="E4979">
        <v>50</v>
      </c>
      <c r="F4979" t="s">
        <v>90</v>
      </c>
      <c r="G4979" t="s">
        <v>34</v>
      </c>
      <c r="H4979" t="s">
        <v>1</v>
      </c>
      <c r="I4979" s="16">
        <f>VLOOKUP(Ventas[[#This Row],[Estado]], Población[#All], 2, 0)</f>
        <v>39240000</v>
      </c>
      <c r="J4979" t="s">
        <v>61</v>
      </c>
      <c r="K4979" t="s">
        <v>71</v>
      </c>
      <c r="L4979">
        <v>2</v>
      </c>
      <c r="M4979" s="2">
        <v>329.5</v>
      </c>
      <c r="N4979" s="2">
        <v>394.5</v>
      </c>
      <c r="O4979" s="2">
        <f>Ventas[[#This Row],[Cantidad]]*Ventas[[#This Row],[Costo unitario]]</f>
        <v>659</v>
      </c>
      <c r="P4979" s="2">
        <f>Ventas[[#This Row],[Cantidad]]*Ventas[[#This Row],[Precio unitario]]</f>
        <v>789</v>
      </c>
    </row>
    <row r="4980" spans="2:16" x14ac:dyDescent="0.3">
      <c r="B4980" s="1">
        <v>42396</v>
      </c>
      <c r="C4980">
        <v>2016</v>
      </c>
      <c r="D4980" t="s">
        <v>49</v>
      </c>
      <c r="E4980">
        <v>50</v>
      </c>
      <c r="F4980" t="s">
        <v>90</v>
      </c>
      <c r="G4980" t="s">
        <v>34</v>
      </c>
      <c r="H4980" t="s">
        <v>1</v>
      </c>
      <c r="I4980" s="16">
        <f>VLOOKUP(Ventas[[#This Row],[Estado]], Población[#All], 2, 0)</f>
        <v>39240000</v>
      </c>
      <c r="J4980" t="s">
        <v>61</v>
      </c>
      <c r="K4980" t="s">
        <v>66</v>
      </c>
      <c r="L4980">
        <v>3</v>
      </c>
      <c r="M4980" s="2">
        <v>128.33000000000001</v>
      </c>
      <c r="N4980" s="2">
        <v>164.33333300000001</v>
      </c>
      <c r="O4980" s="2">
        <f>Ventas[[#This Row],[Cantidad]]*Ventas[[#This Row],[Costo unitario]]</f>
        <v>384.99</v>
      </c>
      <c r="P4980" s="2">
        <f>Ventas[[#This Row],[Cantidad]]*Ventas[[#This Row],[Precio unitario]]</f>
        <v>492.999999</v>
      </c>
    </row>
    <row r="4981" spans="2:16" x14ac:dyDescent="0.3">
      <c r="B4981" s="1">
        <v>42408</v>
      </c>
      <c r="C4981">
        <v>2016</v>
      </c>
      <c r="D4981" t="s">
        <v>50</v>
      </c>
      <c r="E4981">
        <v>50</v>
      </c>
      <c r="F4981" t="s">
        <v>90</v>
      </c>
      <c r="G4981" t="s">
        <v>34</v>
      </c>
      <c r="H4981" t="s">
        <v>1</v>
      </c>
      <c r="I4981" s="16">
        <f>VLOOKUP(Ventas[[#This Row],[Estado]], Población[#All], 2, 0)</f>
        <v>39240000</v>
      </c>
      <c r="J4981" t="s">
        <v>61</v>
      </c>
      <c r="K4981" t="s">
        <v>66</v>
      </c>
      <c r="L4981">
        <v>2</v>
      </c>
      <c r="M4981" s="2">
        <v>280</v>
      </c>
      <c r="N4981" s="2">
        <v>355</v>
      </c>
      <c r="O4981" s="2">
        <f>Ventas[[#This Row],[Cantidad]]*Ventas[[#This Row],[Costo unitario]]</f>
        <v>560</v>
      </c>
      <c r="P4981" s="2">
        <f>Ventas[[#This Row],[Cantidad]]*Ventas[[#This Row],[Precio unitario]]</f>
        <v>710</v>
      </c>
    </row>
    <row r="4982" spans="2:16" x14ac:dyDescent="0.3">
      <c r="B4982" s="1">
        <v>42425</v>
      </c>
      <c r="C4982">
        <v>2016</v>
      </c>
      <c r="D4982" t="s">
        <v>50</v>
      </c>
      <c r="E4982">
        <v>50</v>
      </c>
      <c r="F4982" t="s">
        <v>90</v>
      </c>
      <c r="G4982" t="s">
        <v>34</v>
      </c>
      <c r="H4982" t="s">
        <v>1</v>
      </c>
      <c r="I4982" s="16">
        <f>VLOOKUP(Ventas[[#This Row],[Estado]], Población[#All], 2, 0)</f>
        <v>39240000</v>
      </c>
      <c r="J4982" t="s">
        <v>61</v>
      </c>
      <c r="K4982" t="s">
        <v>66</v>
      </c>
      <c r="L4982">
        <v>2</v>
      </c>
      <c r="M4982" s="2">
        <v>157.5</v>
      </c>
      <c r="N4982" s="2">
        <v>203.5</v>
      </c>
      <c r="O4982" s="2">
        <f>Ventas[[#This Row],[Cantidad]]*Ventas[[#This Row],[Costo unitario]]</f>
        <v>315</v>
      </c>
      <c r="P4982" s="2">
        <f>Ventas[[#This Row],[Cantidad]]*Ventas[[#This Row],[Precio unitario]]</f>
        <v>407</v>
      </c>
    </row>
    <row r="4983" spans="2:16" x14ac:dyDescent="0.3">
      <c r="B4983" s="1">
        <v>42469</v>
      </c>
      <c r="C4983">
        <v>2016</v>
      </c>
      <c r="D4983" t="s">
        <v>52</v>
      </c>
      <c r="E4983">
        <v>50</v>
      </c>
      <c r="F4983" t="s">
        <v>90</v>
      </c>
      <c r="G4983" t="s">
        <v>34</v>
      </c>
      <c r="H4983" t="s">
        <v>1</v>
      </c>
      <c r="I4983" s="16">
        <f>VLOOKUP(Ventas[[#This Row],[Estado]], Población[#All], 2, 0)</f>
        <v>39240000</v>
      </c>
      <c r="J4983" t="s">
        <v>61</v>
      </c>
      <c r="K4983" t="s">
        <v>66</v>
      </c>
      <c r="L4983">
        <v>2</v>
      </c>
      <c r="M4983" s="2">
        <v>52.5</v>
      </c>
      <c r="N4983" s="2">
        <v>65.5</v>
      </c>
      <c r="O4983" s="2">
        <f>Ventas[[#This Row],[Cantidad]]*Ventas[[#This Row],[Costo unitario]]</f>
        <v>105</v>
      </c>
      <c r="P4983" s="2">
        <f>Ventas[[#This Row],[Cantidad]]*Ventas[[#This Row],[Precio unitario]]</f>
        <v>131</v>
      </c>
    </row>
    <row r="4984" spans="2:16" x14ac:dyDescent="0.3">
      <c r="B4984" s="1">
        <v>42479</v>
      </c>
      <c r="C4984">
        <v>2016</v>
      </c>
      <c r="D4984" t="s">
        <v>52</v>
      </c>
      <c r="E4984">
        <v>50</v>
      </c>
      <c r="F4984" t="s">
        <v>90</v>
      </c>
      <c r="G4984" t="s">
        <v>34</v>
      </c>
      <c r="H4984" t="s">
        <v>1</v>
      </c>
      <c r="I4984" s="16">
        <f>VLOOKUP(Ventas[[#This Row],[Estado]], Población[#All], 2, 0)</f>
        <v>39240000</v>
      </c>
      <c r="J4984" t="s">
        <v>61</v>
      </c>
      <c r="K4984" t="s">
        <v>71</v>
      </c>
      <c r="L4984">
        <v>2</v>
      </c>
      <c r="M4984" s="2">
        <v>176</v>
      </c>
      <c r="N4984" s="2">
        <v>249</v>
      </c>
      <c r="O4984" s="2">
        <f>Ventas[[#This Row],[Cantidad]]*Ventas[[#This Row],[Costo unitario]]</f>
        <v>352</v>
      </c>
      <c r="P4984" s="2">
        <f>Ventas[[#This Row],[Cantidad]]*Ventas[[#This Row],[Precio unitario]]</f>
        <v>498</v>
      </c>
    </row>
    <row r="4985" spans="2:16" x14ac:dyDescent="0.3">
      <c r="B4985" s="1">
        <v>42487</v>
      </c>
      <c r="C4985">
        <v>2016</v>
      </c>
      <c r="D4985" t="s">
        <v>52</v>
      </c>
      <c r="E4985">
        <v>50</v>
      </c>
      <c r="F4985" t="s">
        <v>90</v>
      </c>
      <c r="G4985" t="s">
        <v>34</v>
      </c>
      <c r="H4985" t="s">
        <v>1</v>
      </c>
      <c r="I4985" s="16">
        <f>VLOOKUP(Ventas[[#This Row],[Estado]], Población[#All], 2, 0)</f>
        <v>39240000</v>
      </c>
      <c r="J4985" t="s">
        <v>61</v>
      </c>
      <c r="K4985" t="s">
        <v>66</v>
      </c>
      <c r="L4985">
        <v>1</v>
      </c>
      <c r="M4985" s="2">
        <v>455</v>
      </c>
      <c r="N4985" s="2">
        <v>598</v>
      </c>
      <c r="O4985" s="2">
        <f>Ventas[[#This Row],[Cantidad]]*Ventas[[#This Row],[Costo unitario]]</f>
        <v>455</v>
      </c>
      <c r="P4985" s="2">
        <f>Ventas[[#This Row],[Cantidad]]*Ventas[[#This Row],[Precio unitario]]</f>
        <v>598</v>
      </c>
    </row>
    <row r="4986" spans="2:16" x14ac:dyDescent="0.3">
      <c r="B4986" s="1">
        <v>42496</v>
      </c>
      <c r="C4986">
        <v>2016</v>
      </c>
      <c r="D4986" t="s">
        <v>53</v>
      </c>
      <c r="E4986">
        <v>50</v>
      </c>
      <c r="F4986" t="s">
        <v>90</v>
      </c>
      <c r="G4986" t="s">
        <v>34</v>
      </c>
      <c r="H4986" t="s">
        <v>1</v>
      </c>
      <c r="I4986" s="16">
        <f>VLOOKUP(Ventas[[#This Row],[Estado]], Población[#All], 2, 0)</f>
        <v>39240000</v>
      </c>
      <c r="J4986" t="s">
        <v>61</v>
      </c>
      <c r="K4986" t="s">
        <v>66</v>
      </c>
      <c r="L4986">
        <v>3</v>
      </c>
      <c r="M4986" s="2">
        <v>46.67</v>
      </c>
      <c r="N4986" s="2">
        <v>61.333333000000003</v>
      </c>
      <c r="O4986" s="2">
        <f>Ventas[[#This Row],[Cantidad]]*Ventas[[#This Row],[Costo unitario]]</f>
        <v>140.01</v>
      </c>
      <c r="P4986" s="2">
        <f>Ventas[[#This Row],[Cantidad]]*Ventas[[#This Row],[Precio unitario]]</f>
        <v>183.999999</v>
      </c>
    </row>
    <row r="4987" spans="2:16" x14ac:dyDescent="0.3">
      <c r="B4987" s="1">
        <v>42535</v>
      </c>
      <c r="C4987">
        <v>2016</v>
      </c>
      <c r="D4987" t="s">
        <v>54</v>
      </c>
      <c r="E4987">
        <v>50</v>
      </c>
      <c r="F4987" t="s">
        <v>90</v>
      </c>
      <c r="G4987" t="s">
        <v>34</v>
      </c>
      <c r="H4987" t="s">
        <v>1</v>
      </c>
      <c r="I4987" s="16">
        <f>VLOOKUP(Ventas[[#This Row],[Estado]], Población[#All], 2, 0)</f>
        <v>39240000</v>
      </c>
      <c r="J4987" t="s">
        <v>61</v>
      </c>
      <c r="K4987" t="s">
        <v>66</v>
      </c>
      <c r="L4987">
        <v>1</v>
      </c>
      <c r="M4987" s="2">
        <v>245</v>
      </c>
      <c r="N4987" s="2">
        <v>304</v>
      </c>
      <c r="O4987" s="2">
        <f>Ventas[[#This Row],[Cantidad]]*Ventas[[#This Row],[Costo unitario]]</f>
        <v>245</v>
      </c>
      <c r="P4987" s="2">
        <f>Ventas[[#This Row],[Cantidad]]*Ventas[[#This Row],[Precio unitario]]</f>
        <v>304</v>
      </c>
    </row>
    <row r="4988" spans="2:16" x14ac:dyDescent="0.3">
      <c r="B4988" s="1">
        <v>42549</v>
      </c>
      <c r="C4988">
        <v>2016</v>
      </c>
      <c r="D4988" t="s">
        <v>54</v>
      </c>
      <c r="E4988">
        <v>50</v>
      </c>
      <c r="F4988" t="s">
        <v>90</v>
      </c>
      <c r="G4988" t="s">
        <v>34</v>
      </c>
      <c r="H4988" t="s">
        <v>1</v>
      </c>
      <c r="I4988" s="16">
        <f>VLOOKUP(Ventas[[#This Row],[Estado]], Población[#All], 2, 0)</f>
        <v>39240000</v>
      </c>
      <c r="J4988" t="s">
        <v>61</v>
      </c>
      <c r="K4988" t="s">
        <v>66</v>
      </c>
      <c r="L4988">
        <v>2</v>
      </c>
      <c r="M4988" s="2">
        <v>507.5</v>
      </c>
      <c r="N4988" s="2">
        <v>649</v>
      </c>
      <c r="O4988" s="2">
        <f>Ventas[[#This Row],[Cantidad]]*Ventas[[#This Row],[Costo unitario]]</f>
        <v>1015</v>
      </c>
      <c r="P4988" s="2">
        <f>Ventas[[#This Row],[Cantidad]]*Ventas[[#This Row],[Precio unitario]]</f>
        <v>1298</v>
      </c>
    </row>
    <row r="4989" spans="2:16" hidden="1" x14ac:dyDescent="0.3">
      <c r="B4989" s="1">
        <v>42253</v>
      </c>
      <c r="C4989">
        <v>2015</v>
      </c>
      <c r="D4989" t="s">
        <v>57</v>
      </c>
      <c r="E4989">
        <v>50</v>
      </c>
      <c r="F4989" t="s">
        <v>90</v>
      </c>
      <c r="G4989" t="s">
        <v>34</v>
      </c>
      <c r="H4989" t="s">
        <v>1</v>
      </c>
      <c r="I4989" s="16">
        <f>VLOOKUP(Ventas[[#This Row],[Estado]], Población[#All], 2, 0)</f>
        <v>39240000</v>
      </c>
      <c r="J4989" t="s">
        <v>61</v>
      </c>
      <c r="K4989" t="s">
        <v>66</v>
      </c>
      <c r="L4989">
        <v>2</v>
      </c>
      <c r="M4989" s="2">
        <v>245</v>
      </c>
      <c r="N4989" s="2">
        <v>233</v>
      </c>
      <c r="O4989" s="2">
        <f>Ventas[[#This Row],[Cantidad]]*Ventas[[#This Row],[Costo unitario]]</f>
        <v>490</v>
      </c>
      <c r="P4989" s="2">
        <f>Ventas[[#This Row],[Cantidad]]*Ventas[[#This Row],[Precio unitario]]</f>
        <v>466</v>
      </c>
    </row>
    <row r="4990" spans="2:16" hidden="1" x14ac:dyDescent="0.3">
      <c r="B4990" s="1">
        <v>42294</v>
      </c>
      <c r="C4990">
        <v>2015</v>
      </c>
      <c r="D4990" t="s">
        <v>58</v>
      </c>
      <c r="E4990">
        <v>50</v>
      </c>
      <c r="F4990" t="s">
        <v>90</v>
      </c>
      <c r="G4990" t="s">
        <v>34</v>
      </c>
      <c r="H4990" t="s">
        <v>1</v>
      </c>
      <c r="I4990" s="16">
        <f>VLOOKUP(Ventas[[#This Row],[Estado]], Población[#All], 2, 0)</f>
        <v>39240000</v>
      </c>
      <c r="J4990" t="s">
        <v>61</v>
      </c>
      <c r="K4990" t="s">
        <v>66</v>
      </c>
      <c r="L4990">
        <v>3</v>
      </c>
      <c r="M4990" s="2">
        <v>11.67</v>
      </c>
      <c r="N4990" s="2">
        <v>12.333333</v>
      </c>
      <c r="O4990" s="2">
        <f>Ventas[[#This Row],[Cantidad]]*Ventas[[#This Row],[Costo unitario]]</f>
        <v>35.01</v>
      </c>
      <c r="P4990" s="2">
        <f>Ventas[[#This Row],[Cantidad]]*Ventas[[#This Row],[Precio unitario]]</f>
        <v>36.999999000000003</v>
      </c>
    </row>
    <row r="4991" spans="2:16" hidden="1" x14ac:dyDescent="0.3">
      <c r="B4991" s="1">
        <v>42310</v>
      </c>
      <c r="C4991">
        <v>2015</v>
      </c>
      <c r="D4991" t="s">
        <v>59</v>
      </c>
      <c r="E4991">
        <v>50</v>
      </c>
      <c r="F4991" t="s">
        <v>90</v>
      </c>
      <c r="G4991" t="s">
        <v>34</v>
      </c>
      <c r="H4991" t="s">
        <v>1</v>
      </c>
      <c r="I4991" s="16">
        <f>VLOOKUP(Ventas[[#This Row],[Estado]], Población[#All], 2, 0)</f>
        <v>39240000</v>
      </c>
      <c r="J4991" t="s">
        <v>61</v>
      </c>
      <c r="K4991" t="s">
        <v>66</v>
      </c>
      <c r="L4991">
        <v>2</v>
      </c>
      <c r="M4991" s="2">
        <v>52.5</v>
      </c>
      <c r="N4991" s="2">
        <v>61.5</v>
      </c>
      <c r="O4991" s="2">
        <f>Ventas[[#This Row],[Cantidad]]*Ventas[[#This Row],[Costo unitario]]</f>
        <v>105</v>
      </c>
      <c r="P4991" s="2">
        <f>Ventas[[#This Row],[Cantidad]]*Ventas[[#This Row],[Precio unitario]]</f>
        <v>123</v>
      </c>
    </row>
    <row r="4992" spans="2:16" hidden="1" x14ac:dyDescent="0.3">
      <c r="B4992" s="1">
        <v>42359</v>
      </c>
      <c r="C4992">
        <v>2015</v>
      </c>
      <c r="D4992" t="s">
        <v>60</v>
      </c>
      <c r="E4992">
        <v>50</v>
      </c>
      <c r="F4992" t="s">
        <v>90</v>
      </c>
      <c r="G4992" t="s">
        <v>34</v>
      </c>
      <c r="H4992" t="s">
        <v>1</v>
      </c>
      <c r="I4992" s="16">
        <f>VLOOKUP(Ventas[[#This Row],[Estado]], Población[#All], 2, 0)</f>
        <v>39240000</v>
      </c>
      <c r="J4992" t="s">
        <v>61</v>
      </c>
      <c r="K4992" t="s">
        <v>66</v>
      </c>
      <c r="L4992">
        <v>1</v>
      </c>
      <c r="M4992" s="2">
        <v>245</v>
      </c>
      <c r="N4992" s="2">
        <v>253</v>
      </c>
      <c r="O4992" s="2">
        <f>Ventas[[#This Row],[Cantidad]]*Ventas[[#This Row],[Costo unitario]]</f>
        <v>245</v>
      </c>
      <c r="P4992" s="2">
        <f>Ventas[[#This Row],[Cantidad]]*Ventas[[#This Row],[Precio unitario]]</f>
        <v>253</v>
      </c>
    </row>
    <row r="4993" spans="2:16" x14ac:dyDescent="0.3">
      <c r="B4993" s="1">
        <v>42370</v>
      </c>
      <c r="C4993">
        <v>2016</v>
      </c>
      <c r="D4993" t="s">
        <v>49</v>
      </c>
      <c r="E4993">
        <v>49</v>
      </c>
      <c r="F4993" t="s">
        <v>90</v>
      </c>
      <c r="G4993" t="s">
        <v>34</v>
      </c>
      <c r="H4993" t="s">
        <v>0</v>
      </c>
      <c r="I4993" s="16">
        <f>VLOOKUP(Ventas[[#This Row],[Estado]], Población[#All], 2, 0)</f>
        <v>712816</v>
      </c>
      <c r="J4993" t="s">
        <v>61</v>
      </c>
      <c r="K4993" t="s">
        <v>66</v>
      </c>
      <c r="L4993">
        <v>1</v>
      </c>
      <c r="M4993" s="2">
        <v>770</v>
      </c>
      <c r="N4993" s="2">
        <v>939</v>
      </c>
      <c r="O4993" s="2">
        <f>Ventas[[#This Row],[Cantidad]]*Ventas[[#This Row],[Costo unitario]]</f>
        <v>770</v>
      </c>
      <c r="P4993" s="2">
        <f>Ventas[[#This Row],[Cantidad]]*Ventas[[#This Row],[Precio unitario]]</f>
        <v>939</v>
      </c>
    </row>
    <row r="4994" spans="2:16" x14ac:dyDescent="0.3">
      <c r="B4994" s="1">
        <v>42450</v>
      </c>
      <c r="C4994">
        <v>2016</v>
      </c>
      <c r="D4994" t="s">
        <v>51</v>
      </c>
      <c r="E4994">
        <v>49</v>
      </c>
      <c r="F4994" t="s">
        <v>90</v>
      </c>
      <c r="G4994" t="s">
        <v>34</v>
      </c>
      <c r="H4994" t="s">
        <v>0</v>
      </c>
      <c r="I4994" s="16">
        <f>VLOOKUP(Ventas[[#This Row],[Estado]], Población[#All], 2, 0)</f>
        <v>712816</v>
      </c>
      <c r="J4994" t="s">
        <v>61</v>
      </c>
      <c r="K4994" t="s">
        <v>66</v>
      </c>
      <c r="L4994">
        <v>2</v>
      </c>
      <c r="M4994" s="2">
        <v>507.5</v>
      </c>
      <c r="N4994" s="2">
        <v>693.5</v>
      </c>
      <c r="O4994" s="2">
        <f>Ventas[[#This Row],[Cantidad]]*Ventas[[#This Row],[Costo unitario]]</f>
        <v>1015</v>
      </c>
      <c r="P4994" s="2">
        <f>Ventas[[#This Row],[Cantidad]]*Ventas[[#This Row],[Precio unitario]]</f>
        <v>1387</v>
      </c>
    </row>
    <row r="4995" spans="2:16" x14ac:dyDescent="0.3">
      <c r="B4995" s="1">
        <v>42496</v>
      </c>
      <c r="C4995">
        <v>2016</v>
      </c>
      <c r="D4995" t="s">
        <v>53</v>
      </c>
      <c r="E4995">
        <v>49</v>
      </c>
      <c r="F4995" t="s">
        <v>90</v>
      </c>
      <c r="G4995" t="s">
        <v>34</v>
      </c>
      <c r="H4995" t="s">
        <v>0</v>
      </c>
      <c r="I4995" s="16">
        <f>VLOOKUP(Ventas[[#This Row],[Estado]], Población[#All], 2, 0)</f>
        <v>712816</v>
      </c>
      <c r="J4995" t="s">
        <v>63</v>
      </c>
      <c r="K4995" t="s">
        <v>67</v>
      </c>
      <c r="L4995">
        <v>1</v>
      </c>
      <c r="M4995" s="2">
        <v>2295</v>
      </c>
      <c r="N4995" s="2">
        <v>2204</v>
      </c>
      <c r="O4995" s="2">
        <f>Ventas[[#This Row],[Cantidad]]*Ventas[[#This Row],[Costo unitario]]</f>
        <v>2295</v>
      </c>
      <c r="P4995" s="2">
        <f>Ventas[[#This Row],[Cantidad]]*Ventas[[#This Row],[Precio unitario]]</f>
        <v>2204</v>
      </c>
    </row>
    <row r="4996" spans="2:16" x14ac:dyDescent="0.3">
      <c r="B4996" s="1">
        <v>42496</v>
      </c>
      <c r="C4996">
        <v>2016</v>
      </c>
      <c r="D4996" t="s">
        <v>53</v>
      </c>
      <c r="E4996">
        <v>49</v>
      </c>
      <c r="F4996" t="s">
        <v>90</v>
      </c>
      <c r="G4996" t="s">
        <v>34</v>
      </c>
      <c r="H4996" t="s">
        <v>0</v>
      </c>
      <c r="I4996" s="16">
        <f>VLOOKUP(Ventas[[#This Row],[Estado]], Población[#All], 2, 0)</f>
        <v>712816</v>
      </c>
      <c r="J4996" t="s">
        <v>61</v>
      </c>
      <c r="K4996" t="s">
        <v>66</v>
      </c>
      <c r="L4996">
        <v>3</v>
      </c>
      <c r="M4996" s="2">
        <v>128.33000000000001</v>
      </c>
      <c r="N4996" s="2">
        <v>166</v>
      </c>
      <c r="O4996" s="2">
        <f>Ventas[[#This Row],[Cantidad]]*Ventas[[#This Row],[Costo unitario]]</f>
        <v>384.99</v>
      </c>
      <c r="P4996" s="2">
        <f>Ventas[[#This Row],[Cantidad]]*Ventas[[#This Row],[Precio unitario]]</f>
        <v>498</v>
      </c>
    </row>
    <row r="4997" spans="2:16" x14ac:dyDescent="0.3">
      <c r="B4997" s="1">
        <v>42506</v>
      </c>
      <c r="C4997">
        <v>2016</v>
      </c>
      <c r="D4997" t="s">
        <v>53</v>
      </c>
      <c r="E4997">
        <v>49</v>
      </c>
      <c r="F4997" t="s">
        <v>90</v>
      </c>
      <c r="G4997" t="s">
        <v>34</v>
      </c>
      <c r="H4997" t="s">
        <v>0</v>
      </c>
      <c r="I4997" s="16">
        <f>VLOOKUP(Ventas[[#This Row],[Estado]], Población[#All], 2, 0)</f>
        <v>712816</v>
      </c>
      <c r="J4997" t="s">
        <v>63</v>
      </c>
      <c r="K4997" t="s">
        <v>67</v>
      </c>
      <c r="L4997">
        <v>1</v>
      </c>
      <c r="M4997" s="2">
        <v>769</v>
      </c>
      <c r="N4997" s="2">
        <v>796</v>
      </c>
      <c r="O4997" s="2">
        <f>Ventas[[#This Row],[Cantidad]]*Ventas[[#This Row],[Costo unitario]]</f>
        <v>769</v>
      </c>
      <c r="P4997" s="2">
        <f>Ventas[[#This Row],[Cantidad]]*Ventas[[#This Row],[Precio unitario]]</f>
        <v>796</v>
      </c>
    </row>
    <row r="4998" spans="2:16" hidden="1" x14ac:dyDescent="0.3">
      <c r="B4998" s="1">
        <v>42109</v>
      </c>
      <c r="C4998">
        <v>2015</v>
      </c>
      <c r="D4998" t="s">
        <v>52</v>
      </c>
      <c r="E4998">
        <v>49</v>
      </c>
      <c r="F4998" t="s">
        <v>90</v>
      </c>
      <c r="G4998" t="s">
        <v>34</v>
      </c>
      <c r="H4998" t="s">
        <v>0</v>
      </c>
      <c r="I4998" s="16">
        <f>VLOOKUP(Ventas[[#This Row],[Estado]], Población[#All], 2, 0)</f>
        <v>712816</v>
      </c>
      <c r="J4998" t="s">
        <v>63</v>
      </c>
      <c r="K4998" t="s">
        <v>77</v>
      </c>
      <c r="L4998">
        <v>1</v>
      </c>
      <c r="M4998" s="2">
        <v>1000</v>
      </c>
      <c r="N4998" s="2">
        <v>874</v>
      </c>
      <c r="O4998" s="2">
        <f>Ventas[[#This Row],[Cantidad]]*Ventas[[#This Row],[Costo unitario]]</f>
        <v>1000</v>
      </c>
      <c r="P4998" s="2">
        <f>Ventas[[#This Row],[Cantidad]]*Ventas[[#This Row],[Precio unitario]]</f>
        <v>874</v>
      </c>
    </row>
    <row r="4999" spans="2:16" hidden="1" x14ac:dyDescent="0.3">
      <c r="B4999" s="1">
        <v>42151</v>
      </c>
      <c r="C4999">
        <v>2015</v>
      </c>
      <c r="D4999" t="s">
        <v>53</v>
      </c>
      <c r="E4999">
        <v>49</v>
      </c>
      <c r="F4999" t="s">
        <v>90</v>
      </c>
      <c r="G4999" t="s">
        <v>34</v>
      </c>
      <c r="H4999" t="s">
        <v>0</v>
      </c>
      <c r="I4999" s="16">
        <f>VLOOKUP(Ventas[[#This Row],[Estado]], Población[#All], 2, 0)</f>
        <v>712816</v>
      </c>
      <c r="J4999" t="s">
        <v>63</v>
      </c>
      <c r="K4999" t="s">
        <v>67</v>
      </c>
      <c r="L4999">
        <v>1</v>
      </c>
      <c r="M4999" s="2">
        <v>2049</v>
      </c>
      <c r="N4999" s="2">
        <v>2022</v>
      </c>
      <c r="O4999" s="2">
        <f>Ventas[[#This Row],[Cantidad]]*Ventas[[#This Row],[Costo unitario]]</f>
        <v>2049</v>
      </c>
      <c r="P4999" s="2">
        <f>Ventas[[#This Row],[Cantidad]]*Ventas[[#This Row],[Precio unitario]]</f>
        <v>2022</v>
      </c>
    </row>
    <row r="5000" spans="2:16" hidden="1" x14ac:dyDescent="0.3">
      <c r="B5000" s="1">
        <v>42197</v>
      </c>
      <c r="C5000">
        <v>2015</v>
      </c>
      <c r="D5000" t="s">
        <v>55</v>
      </c>
      <c r="E5000">
        <v>49</v>
      </c>
      <c r="F5000" t="s">
        <v>90</v>
      </c>
      <c r="G5000" t="s">
        <v>34</v>
      </c>
      <c r="H5000" t="s">
        <v>0</v>
      </c>
      <c r="I5000" s="16">
        <f>VLOOKUP(Ventas[[#This Row],[Estado]], Población[#All], 2, 0)</f>
        <v>712816</v>
      </c>
      <c r="J5000" t="s">
        <v>63</v>
      </c>
      <c r="K5000" t="s">
        <v>77</v>
      </c>
      <c r="L5000">
        <v>3</v>
      </c>
      <c r="M5000" s="2">
        <v>567</v>
      </c>
      <c r="N5000" s="2">
        <v>475.66666700000002</v>
      </c>
      <c r="O5000" s="2">
        <f>Ventas[[#This Row],[Cantidad]]*Ventas[[#This Row],[Costo unitario]]</f>
        <v>1701</v>
      </c>
      <c r="P5000" s="2">
        <f>Ventas[[#This Row],[Cantidad]]*Ventas[[#This Row],[Precio unitario]]</f>
        <v>1427.0000010000001</v>
      </c>
    </row>
    <row r="5001" spans="2:16" hidden="1" x14ac:dyDescent="0.3">
      <c r="B5001" s="1">
        <v>42244</v>
      </c>
      <c r="C5001">
        <v>2015</v>
      </c>
      <c r="D5001" t="s">
        <v>56</v>
      </c>
      <c r="E5001">
        <v>49</v>
      </c>
      <c r="F5001" t="s">
        <v>90</v>
      </c>
      <c r="G5001" t="s">
        <v>34</v>
      </c>
      <c r="H5001" t="s">
        <v>0</v>
      </c>
      <c r="I5001" s="16">
        <f>VLOOKUP(Ventas[[#This Row],[Estado]], Población[#All], 2, 0)</f>
        <v>712816</v>
      </c>
      <c r="J5001" t="s">
        <v>61</v>
      </c>
      <c r="K5001" t="s">
        <v>66</v>
      </c>
      <c r="L5001">
        <v>2</v>
      </c>
      <c r="M5001" s="2">
        <v>262.5</v>
      </c>
      <c r="N5001" s="2">
        <v>291.5</v>
      </c>
      <c r="O5001" s="2">
        <f>Ventas[[#This Row],[Cantidad]]*Ventas[[#This Row],[Costo unitario]]</f>
        <v>525</v>
      </c>
      <c r="P5001" s="2">
        <f>Ventas[[#This Row],[Cantidad]]*Ventas[[#This Row],[Precio unitario]]</f>
        <v>583</v>
      </c>
    </row>
    <row r="5002" spans="2:16" hidden="1" x14ac:dyDescent="0.3">
      <c r="B5002" s="1">
        <v>42299</v>
      </c>
      <c r="C5002">
        <v>2015</v>
      </c>
      <c r="D5002" t="s">
        <v>58</v>
      </c>
      <c r="E5002">
        <v>49</v>
      </c>
      <c r="F5002" t="s">
        <v>90</v>
      </c>
      <c r="G5002" t="s">
        <v>34</v>
      </c>
      <c r="H5002" t="s">
        <v>0</v>
      </c>
      <c r="I5002" s="16">
        <f>VLOOKUP(Ventas[[#This Row],[Estado]], Población[#All], 2, 0)</f>
        <v>712816</v>
      </c>
      <c r="J5002" t="s">
        <v>63</v>
      </c>
      <c r="K5002" t="s">
        <v>77</v>
      </c>
      <c r="L5002">
        <v>1</v>
      </c>
      <c r="M5002" s="2">
        <v>540</v>
      </c>
      <c r="N5002" s="2">
        <v>481</v>
      </c>
      <c r="O5002" s="2">
        <f>Ventas[[#This Row],[Cantidad]]*Ventas[[#This Row],[Costo unitario]]</f>
        <v>540</v>
      </c>
      <c r="P5002" s="2">
        <f>Ventas[[#This Row],[Cantidad]]*Ventas[[#This Row],[Precio unitario]]</f>
        <v>481</v>
      </c>
    </row>
    <row r="5003" spans="2:16" hidden="1" x14ac:dyDescent="0.3">
      <c r="B5003" s="1">
        <v>42320</v>
      </c>
      <c r="C5003">
        <v>2015</v>
      </c>
      <c r="D5003" t="s">
        <v>59</v>
      </c>
      <c r="E5003">
        <v>49</v>
      </c>
      <c r="F5003" t="s">
        <v>90</v>
      </c>
      <c r="G5003" t="s">
        <v>34</v>
      </c>
      <c r="H5003" t="s">
        <v>0</v>
      </c>
      <c r="I5003" s="16">
        <f>VLOOKUP(Ventas[[#This Row],[Estado]], Población[#All], 2, 0)</f>
        <v>712816</v>
      </c>
      <c r="J5003" t="s">
        <v>61</v>
      </c>
      <c r="K5003" t="s">
        <v>66</v>
      </c>
      <c r="L5003">
        <v>1</v>
      </c>
      <c r="M5003" s="2">
        <v>70</v>
      </c>
      <c r="N5003" s="2">
        <v>84</v>
      </c>
      <c r="O5003" s="2">
        <f>Ventas[[#This Row],[Cantidad]]*Ventas[[#This Row],[Costo unitario]]</f>
        <v>70</v>
      </c>
      <c r="P5003" s="2">
        <f>Ventas[[#This Row],[Cantidad]]*Ventas[[#This Row],[Precio unitario]]</f>
        <v>84</v>
      </c>
    </row>
    <row r="5004" spans="2:16" hidden="1" x14ac:dyDescent="0.3">
      <c r="B5004" s="1">
        <v>42336</v>
      </c>
      <c r="C5004">
        <v>2015</v>
      </c>
      <c r="D5004" t="s">
        <v>59</v>
      </c>
      <c r="E5004">
        <v>49</v>
      </c>
      <c r="F5004" t="s">
        <v>90</v>
      </c>
      <c r="G5004" t="s">
        <v>34</v>
      </c>
      <c r="H5004" t="s">
        <v>0</v>
      </c>
      <c r="I5004" s="16">
        <f>VLOOKUP(Ventas[[#This Row],[Estado]], Población[#All], 2, 0)</f>
        <v>712816</v>
      </c>
      <c r="J5004" t="s">
        <v>63</v>
      </c>
      <c r="K5004" t="s">
        <v>77</v>
      </c>
      <c r="L5004">
        <v>1</v>
      </c>
      <c r="M5004" s="2">
        <v>1701</v>
      </c>
      <c r="N5004" s="2">
        <v>1538</v>
      </c>
      <c r="O5004" s="2">
        <f>Ventas[[#This Row],[Cantidad]]*Ventas[[#This Row],[Costo unitario]]</f>
        <v>1701</v>
      </c>
      <c r="P5004" s="2">
        <f>Ventas[[#This Row],[Cantidad]]*Ventas[[#This Row],[Precio unitario]]</f>
        <v>1538</v>
      </c>
    </row>
    <row r="5005" spans="2:16" hidden="1" x14ac:dyDescent="0.3">
      <c r="B5005" s="1">
        <v>42356</v>
      </c>
      <c r="C5005">
        <v>2015</v>
      </c>
      <c r="D5005" t="s">
        <v>60</v>
      </c>
      <c r="E5005">
        <v>49</v>
      </c>
      <c r="F5005" t="s">
        <v>90</v>
      </c>
      <c r="G5005" t="s">
        <v>34</v>
      </c>
      <c r="H5005" t="s">
        <v>0</v>
      </c>
      <c r="I5005" s="16">
        <f>VLOOKUP(Ventas[[#This Row],[Estado]], Población[#All], 2, 0)</f>
        <v>712816</v>
      </c>
      <c r="J5005" t="s">
        <v>61</v>
      </c>
      <c r="K5005" t="s">
        <v>66</v>
      </c>
      <c r="L5005">
        <v>3</v>
      </c>
      <c r="M5005" s="2">
        <v>46.67</v>
      </c>
      <c r="N5005" s="2">
        <v>50.333333000000003</v>
      </c>
      <c r="O5005" s="2">
        <f>Ventas[[#This Row],[Cantidad]]*Ventas[[#This Row],[Costo unitario]]</f>
        <v>140.01</v>
      </c>
      <c r="P5005" s="2">
        <f>Ventas[[#This Row],[Cantidad]]*Ventas[[#This Row],[Precio unitario]]</f>
        <v>150.999999</v>
      </c>
    </row>
    <row r="5006" spans="2:16" hidden="1" x14ac:dyDescent="0.3">
      <c r="B5006" s="1">
        <v>42358</v>
      </c>
      <c r="C5006">
        <v>2015</v>
      </c>
      <c r="D5006" t="s">
        <v>60</v>
      </c>
      <c r="E5006">
        <v>49</v>
      </c>
      <c r="F5006" t="s">
        <v>90</v>
      </c>
      <c r="G5006" t="s">
        <v>34</v>
      </c>
      <c r="H5006" t="s">
        <v>0</v>
      </c>
      <c r="I5006" s="16">
        <f>VLOOKUP(Ventas[[#This Row],[Estado]], Población[#All], 2, 0)</f>
        <v>712816</v>
      </c>
      <c r="J5006" t="s">
        <v>61</v>
      </c>
      <c r="K5006" t="s">
        <v>66</v>
      </c>
      <c r="L5006">
        <v>3</v>
      </c>
      <c r="M5006" s="2">
        <v>268.33</v>
      </c>
      <c r="N5006" s="2">
        <v>263</v>
      </c>
      <c r="O5006" s="2">
        <f>Ventas[[#This Row],[Cantidad]]*Ventas[[#This Row],[Costo unitario]]</f>
        <v>804.99</v>
      </c>
      <c r="P5006" s="2">
        <f>Ventas[[#This Row],[Cantidad]]*Ventas[[#This Row],[Precio unitario]]</f>
        <v>789</v>
      </c>
    </row>
    <row r="5007" spans="2:16" hidden="1" x14ac:dyDescent="0.3">
      <c r="B5007" s="1">
        <v>42367</v>
      </c>
      <c r="C5007">
        <v>2015</v>
      </c>
      <c r="D5007" t="s">
        <v>60</v>
      </c>
      <c r="E5007">
        <v>49</v>
      </c>
      <c r="F5007" t="s">
        <v>90</v>
      </c>
      <c r="G5007" t="s">
        <v>34</v>
      </c>
      <c r="H5007" t="s">
        <v>0</v>
      </c>
      <c r="I5007" s="16">
        <f>VLOOKUP(Ventas[[#This Row],[Estado]], Población[#All], 2, 0)</f>
        <v>712816</v>
      </c>
      <c r="J5007" t="s">
        <v>63</v>
      </c>
      <c r="K5007" t="s">
        <v>67</v>
      </c>
      <c r="L5007">
        <v>3</v>
      </c>
      <c r="M5007" s="2">
        <v>256.33</v>
      </c>
      <c r="N5007" s="2">
        <v>268.33333299999998</v>
      </c>
      <c r="O5007" s="2">
        <f>Ventas[[#This Row],[Cantidad]]*Ventas[[#This Row],[Costo unitario]]</f>
        <v>768.99</v>
      </c>
      <c r="P5007" s="2">
        <f>Ventas[[#This Row],[Cantidad]]*Ventas[[#This Row],[Precio unitario]]</f>
        <v>804.99999899999989</v>
      </c>
    </row>
    <row r="5008" spans="2:16" hidden="1" x14ac:dyDescent="0.3">
      <c r="B5008" s="1">
        <v>42367</v>
      </c>
      <c r="C5008">
        <v>2015</v>
      </c>
      <c r="D5008" t="s">
        <v>60</v>
      </c>
      <c r="E5008">
        <v>49</v>
      </c>
      <c r="F5008" t="s">
        <v>90</v>
      </c>
      <c r="G5008" t="s">
        <v>34</v>
      </c>
      <c r="H5008" t="s">
        <v>0</v>
      </c>
      <c r="I5008" s="16">
        <f>VLOOKUP(Ventas[[#This Row],[Estado]], Población[#All], 2, 0)</f>
        <v>712816</v>
      </c>
      <c r="J5008" t="s">
        <v>61</v>
      </c>
      <c r="K5008" t="s">
        <v>66</v>
      </c>
      <c r="L5008">
        <v>2</v>
      </c>
      <c r="M5008" s="2">
        <v>472.5</v>
      </c>
      <c r="N5008" s="2">
        <v>533.5</v>
      </c>
      <c r="O5008" s="2">
        <f>Ventas[[#This Row],[Cantidad]]*Ventas[[#This Row],[Costo unitario]]</f>
        <v>945</v>
      </c>
      <c r="P5008" s="2">
        <f>Ventas[[#This Row],[Cantidad]]*Ventas[[#This Row],[Precio unitario]]</f>
        <v>1067</v>
      </c>
    </row>
    <row r="5009" spans="2:16" x14ac:dyDescent="0.3">
      <c r="B5009" s="1">
        <v>42496</v>
      </c>
      <c r="C5009">
        <v>2016</v>
      </c>
      <c r="D5009" t="s">
        <v>53</v>
      </c>
      <c r="E5009">
        <v>49</v>
      </c>
      <c r="F5009" t="s">
        <v>90</v>
      </c>
      <c r="G5009" t="s">
        <v>34</v>
      </c>
      <c r="H5009" t="s">
        <v>0</v>
      </c>
      <c r="I5009" s="16">
        <f>VLOOKUP(Ventas[[#This Row],[Estado]], Población[#All], 2, 0)</f>
        <v>712816</v>
      </c>
      <c r="J5009" t="s">
        <v>61</v>
      </c>
      <c r="K5009" t="s">
        <v>71</v>
      </c>
      <c r="L5009">
        <v>2</v>
      </c>
      <c r="M5009" s="2">
        <v>121</v>
      </c>
      <c r="N5009" s="2">
        <v>149.5</v>
      </c>
      <c r="O5009" s="2">
        <f>Ventas[[#This Row],[Cantidad]]*Ventas[[#This Row],[Costo unitario]]</f>
        <v>242</v>
      </c>
      <c r="P5009" s="2">
        <f>Ventas[[#This Row],[Cantidad]]*Ventas[[#This Row],[Precio unitario]]</f>
        <v>299</v>
      </c>
    </row>
    <row r="5010" spans="2:16" x14ac:dyDescent="0.3">
      <c r="B5010" s="1">
        <v>42434</v>
      </c>
      <c r="C5010">
        <v>2016</v>
      </c>
      <c r="D5010" t="s">
        <v>51</v>
      </c>
      <c r="E5010">
        <v>49</v>
      </c>
      <c r="F5010" t="s">
        <v>90</v>
      </c>
      <c r="G5010" t="s">
        <v>34</v>
      </c>
      <c r="H5010" t="s">
        <v>2</v>
      </c>
      <c r="I5010" s="16">
        <f>VLOOKUP(Ventas[[#This Row],[Estado]], Población[#All], 2, 0)</f>
        <v>4246000</v>
      </c>
      <c r="J5010" t="s">
        <v>61</v>
      </c>
      <c r="K5010" t="s">
        <v>66</v>
      </c>
      <c r="L5010">
        <v>1</v>
      </c>
      <c r="M5010" s="2">
        <v>245</v>
      </c>
      <c r="N5010" s="2">
        <v>296</v>
      </c>
      <c r="O5010" s="2">
        <f>Ventas[[#This Row],[Cantidad]]*Ventas[[#This Row],[Costo unitario]]</f>
        <v>245</v>
      </c>
      <c r="P5010" s="2">
        <f>Ventas[[#This Row],[Cantidad]]*Ventas[[#This Row],[Precio unitario]]</f>
        <v>296</v>
      </c>
    </row>
    <row r="5011" spans="2:16" hidden="1" x14ac:dyDescent="0.3">
      <c r="B5011" s="1">
        <v>42238</v>
      </c>
      <c r="C5011">
        <v>2015</v>
      </c>
      <c r="D5011" t="s">
        <v>56</v>
      </c>
      <c r="E5011">
        <v>49</v>
      </c>
      <c r="F5011" t="s">
        <v>90</v>
      </c>
      <c r="G5011" t="s">
        <v>34</v>
      </c>
      <c r="H5011" t="s">
        <v>2</v>
      </c>
      <c r="I5011" s="16">
        <f>VLOOKUP(Ventas[[#This Row],[Estado]], Población[#All], 2, 0)</f>
        <v>4246000</v>
      </c>
      <c r="J5011" t="s">
        <v>61</v>
      </c>
      <c r="K5011" t="s">
        <v>66</v>
      </c>
      <c r="L5011">
        <v>3</v>
      </c>
      <c r="M5011" s="2">
        <v>315</v>
      </c>
      <c r="N5011" s="2">
        <v>328.33333299999998</v>
      </c>
      <c r="O5011" s="2">
        <f>Ventas[[#This Row],[Cantidad]]*Ventas[[#This Row],[Costo unitario]]</f>
        <v>945</v>
      </c>
      <c r="P5011" s="2">
        <f>Ventas[[#This Row],[Cantidad]]*Ventas[[#This Row],[Precio unitario]]</f>
        <v>984.99999899999989</v>
      </c>
    </row>
    <row r="5012" spans="2:16" hidden="1" x14ac:dyDescent="0.3">
      <c r="B5012" s="1">
        <v>42307</v>
      </c>
      <c r="C5012">
        <v>2015</v>
      </c>
      <c r="D5012" t="s">
        <v>58</v>
      </c>
      <c r="E5012">
        <v>49</v>
      </c>
      <c r="F5012" t="s">
        <v>90</v>
      </c>
      <c r="G5012" t="s">
        <v>34</v>
      </c>
      <c r="H5012" t="s">
        <v>2</v>
      </c>
      <c r="I5012" s="16">
        <f>VLOOKUP(Ventas[[#This Row],[Estado]], Población[#All], 2, 0)</f>
        <v>4246000</v>
      </c>
      <c r="J5012" t="s">
        <v>61</v>
      </c>
      <c r="K5012" t="s">
        <v>66</v>
      </c>
      <c r="L5012">
        <v>2</v>
      </c>
      <c r="M5012" s="2">
        <v>420</v>
      </c>
      <c r="N5012" s="2">
        <v>421</v>
      </c>
      <c r="O5012" s="2">
        <f>Ventas[[#This Row],[Cantidad]]*Ventas[[#This Row],[Costo unitario]]</f>
        <v>840</v>
      </c>
      <c r="P5012" s="2">
        <f>Ventas[[#This Row],[Cantidad]]*Ventas[[#This Row],[Precio unitario]]</f>
        <v>842</v>
      </c>
    </row>
    <row r="5013" spans="2:16" hidden="1" x14ac:dyDescent="0.3">
      <c r="B5013" s="1">
        <v>42333</v>
      </c>
      <c r="C5013">
        <v>2015</v>
      </c>
      <c r="D5013" t="s">
        <v>59</v>
      </c>
      <c r="E5013">
        <v>49</v>
      </c>
      <c r="F5013" t="s">
        <v>90</v>
      </c>
      <c r="G5013" t="s">
        <v>34</v>
      </c>
      <c r="H5013" t="s">
        <v>2</v>
      </c>
      <c r="I5013" s="16">
        <f>VLOOKUP(Ventas[[#This Row],[Estado]], Población[#All], 2, 0)</f>
        <v>4246000</v>
      </c>
      <c r="J5013" t="s">
        <v>61</v>
      </c>
      <c r="K5013" t="s">
        <v>66</v>
      </c>
      <c r="L5013">
        <v>3</v>
      </c>
      <c r="M5013" s="2">
        <v>268.33</v>
      </c>
      <c r="N5013" s="2">
        <v>301.33333299999998</v>
      </c>
      <c r="O5013" s="2">
        <f>Ventas[[#This Row],[Cantidad]]*Ventas[[#This Row],[Costo unitario]]</f>
        <v>804.99</v>
      </c>
      <c r="P5013" s="2">
        <f>Ventas[[#This Row],[Cantidad]]*Ventas[[#This Row],[Precio unitario]]</f>
        <v>903.99999899999989</v>
      </c>
    </row>
    <row r="5014" spans="2:16" x14ac:dyDescent="0.3">
      <c r="B5014" s="1">
        <v>42384</v>
      </c>
      <c r="C5014">
        <v>2016</v>
      </c>
      <c r="D5014" t="s">
        <v>49</v>
      </c>
      <c r="E5014">
        <v>49</v>
      </c>
      <c r="F5014" t="s">
        <v>90</v>
      </c>
      <c r="G5014" t="s">
        <v>34</v>
      </c>
      <c r="H5014" t="s">
        <v>1</v>
      </c>
      <c r="I5014" s="16">
        <f>VLOOKUP(Ventas[[#This Row],[Estado]], Población[#All], 2, 0)</f>
        <v>39240000</v>
      </c>
      <c r="J5014" t="s">
        <v>61</v>
      </c>
      <c r="K5014" t="s">
        <v>71</v>
      </c>
      <c r="L5014">
        <v>2</v>
      </c>
      <c r="M5014" s="2">
        <v>231</v>
      </c>
      <c r="N5014" s="2">
        <v>297</v>
      </c>
      <c r="O5014" s="2">
        <f>Ventas[[#This Row],[Cantidad]]*Ventas[[#This Row],[Costo unitario]]</f>
        <v>462</v>
      </c>
      <c r="P5014" s="2">
        <f>Ventas[[#This Row],[Cantidad]]*Ventas[[#This Row],[Precio unitario]]</f>
        <v>594</v>
      </c>
    </row>
    <row r="5015" spans="2:16" x14ac:dyDescent="0.3">
      <c r="B5015" s="1">
        <v>42420</v>
      </c>
      <c r="C5015">
        <v>2016</v>
      </c>
      <c r="D5015" t="s">
        <v>50</v>
      </c>
      <c r="E5015">
        <v>49</v>
      </c>
      <c r="F5015" t="s">
        <v>90</v>
      </c>
      <c r="G5015" t="s">
        <v>34</v>
      </c>
      <c r="H5015" t="s">
        <v>1</v>
      </c>
      <c r="I5015" s="16">
        <f>VLOOKUP(Ventas[[#This Row],[Estado]], Población[#All], 2, 0)</f>
        <v>39240000</v>
      </c>
      <c r="J5015" t="s">
        <v>61</v>
      </c>
      <c r="K5015" t="s">
        <v>71</v>
      </c>
      <c r="L5015">
        <v>2</v>
      </c>
      <c r="M5015" s="2">
        <v>242</v>
      </c>
      <c r="N5015" s="2">
        <v>309.5</v>
      </c>
      <c r="O5015" s="2">
        <f>Ventas[[#This Row],[Cantidad]]*Ventas[[#This Row],[Costo unitario]]</f>
        <v>484</v>
      </c>
      <c r="P5015" s="2">
        <f>Ventas[[#This Row],[Cantidad]]*Ventas[[#This Row],[Precio unitario]]</f>
        <v>619</v>
      </c>
    </row>
    <row r="5016" spans="2:16" x14ac:dyDescent="0.3">
      <c r="B5016" s="1">
        <v>42458</v>
      </c>
      <c r="C5016">
        <v>2016</v>
      </c>
      <c r="D5016" t="s">
        <v>51</v>
      </c>
      <c r="E5016">
        <v>49</v>
      </c>
      <c r="F5016" t="s">
        <v>90</v>
      </c>
      <c r="G5016" t="s">
        <v>34</v>
      </c>
      <c r="H5016" t="s">
        <v>1</v>
      </c>
      <c r="I5016" s="16">
        <f>VLOOKUP(Ventas[[#This Row],[Estado]], Población[#All], 2, 0)</f>
        <v>39240000</v>
      </c>
      <c r="J5016" t="s">
        <v>61</v>
      </c>
      <c r="K5016" t="s">
        <v>71</v>
      </c>
      <c r="L5016">
        <v>2</v>
      </c>
      <c r="M5016" s="2">
        <v>209</v>
      </c>
      <c r="N5016" s="2">
        <v>248</v>
      </c>
      <c r="O5016" s="2">
        <f>Ventas[[#This Row],[Cantidad]]*Ventas[[#This Row],[Costo unitario]]</f>
        <v>418</v>
      </c>
      <c r="P5016" s="2">
        <f>Ventas[[#This Row],[Cantidad]]*Ventas[[#This Row],[Precio unitario]]</f>
        <v>496</v>
      </c>
    </row>
    <row r="5017" spans="2:16" x14ac:dyDescent="0.3">
      <c r="B5017" s="1">
        <v>42475</v>
      </c>
      <c r="C5017">
        <v>2016</v>
      </c>
      <c r="D5017" t="s">
        <v>52</v>
      </c>
      <c r="E5017">
        <v>49</v>
      </c>
      <c r="F5017" t="s">
        <v>90</v>
      </c>
      <c r="G5017" t="s">
        <v>34</v>
      </c>
      <c r="H5017" t="s">
        <v>1</v>
      </c>
      <c r="I5017" s="16">
        <f>VLOOKUP(Ventas[[#This Row],[Estado]], Población[#All], 2, 0)</f>
        <v>39240000</v>
      </c>
      <c r="J5017" t="s">
        <v>61</v>
      </c>
      <c r="K5017" t="s">
        <v>71</v>
      </c>
      <c r="L5017">
        <v>2</v>
      </c>
      <c r="M5017" s="2">
        <v>33</v>
      </c>
      <c r="N5017" s="2">
        <v>43.5</v>
      </c>
      <c r="O5017" s="2">
        <f>Ventas[[#This Row],[Cantidad]]*Ventas[[#This Row],[Costo unitario]]</f>
        <v>66</v>
      </c>
      <c r="P5017" s="2">
        <f>Ventas[[#This Row],[Cantidad]]*Ventas[[#This Row],[Precio unitario]]</f>
        <v>87</v>
      </c>
    </row>
    <row r="5018" spans="2:16" x14ac:dyDescent="0.3">
      <c r="B5018" s="1">
        <v>42482</v>
      </c>
      <c r="C5018">
        <v>2016</v>
      </c>
      <c r="D5018" t="s">
        <v>52</v>
      </c>
      <c r="E5018">
        <v>49</v>
      </c>
      <c r="F5018" t="s">
        <v>90</v>
      </c>
      <c r="G5018" t="s">
        <v>34</v>
      </c>
      <c r="H5018" t="s">
        <v>1</v>
      </c>
      <c r="I5018" s="16">
        <f>VLOOKUP(Ventas[[#This Row],[Estado]], Población[#All], 2, 0)</f>
        <v>39240000</v>
      </c>
      <c r="J5018" t="s">
        <v>61</v>
      </c>
      <c r="K5018" t="s">
        <v>71</v>
      </c>
      <c r="L5018">
        <v>1</v>
      </c>
      <c r="M5018" s="2">
        <v>286</v>
      </c>
      <c r="N5018" s="2">
        <v>330</v>
      </c>
      <c r="O5018" s="2">
        <f>Ventas[[#This Row],[Cantidad]]*Ventas[[#This Row],[Costo unitario]]</f>
        <v>286</v>
      </c>
      <c r="P5018" s="2">
        <f>Ventas[[#This Row],[Cantidad]]*Ventas[[#This Row],[Precio unitario]]</f>
        <v>330</v>
      </c>
    </row>
    <row r="5019" spans="2:16" x14ac:dyDescent="0.3">
      <c r="B5019" s="1">
        <v>42526</v>
      </c>
      <c r="C5019">
        <v>2016</v>
      </c>
      <c r="D5019" t="s">
        <v>54</v>
      </c>
      <c r="E5019">
        <v>49</v>
      </c>
      <c r="F5019" t="s">
        <v>90</v>
      </c>
      <c r="G5019" t="s">
        <v>34</v>
      </c>
      <c r="H5019" t="s">
        <v>1</v>
      </c>
      <c r="I5019" s="16">
        <f>VLOOKUP(Ventas[[#This Row],[Estado]], Población[#All], 2, 0)</f>
        <v>39240000</v>
      </c>
      <c r="J5019" t="s">
        <v>61</v>
      </c>
      <c r="K5019" t="s">
        <v>71</v>
      </c>
      <c r="L5019">
        <v>1</v>
      </c>
      <c r="M5019" s="2">
        <v>462</v>
      </c>
      <c r="N5019" s="2">
        <v>578</v>
      </c>
      <c r="O5019" s="2">
        <f>Ventas[[#This Row],[Cantidad]]*Ventas[[#This Row],[Costo unitario]]</f>
        <v>462</v>
      </c>
      <c r="P5019" s="2">
        <f>Ventas[[#This Row],[Cantidad]]*Ventas[[#This Row],[Precio unitario]]</f>
        <v>578</v>
      </c>
    </row>
    <row r="5020" spans="2:16" x14ac:dyDescent="0.3">
      <c r="B5020" s="1">
        <v>42388</v>
      </c>
      <c r="C5020">
        <v>2016</v>
      </c>
      <c r="D5020" t="s">
        <v>49</v>
      </c>
      <c r="E5020">
        <v>46</v>
      </c>
      <c r="F5020" t="s">
        <v>90</v>
      </c>
      <c r="G5020" t="s">
        <v>34</v>
      </c>
      <c r="H5020" t="s">
        <v>0</v>
      </c>
      <c r="I5020" s="16">
        <f>VLOOKUP(Ventas[[#This Row],[Estado]], Población[#All], 2, 0)</f>
        <v>712816</v>
      </c>
      <c r="J5020" t="s">
        <v>61</v>
      </c>
      <c r="K5020" t="s">
        <v>71</v>
      </c>
      <c r="L5020">
        <v>3</v>
      </c>
      <c r="M5020" s="2">
        <v>154</v>
      </c>
      <c r="N5020" s="2">
        <v>193.66666699999999</v>
      </c>
      <c r="O5020" s="2">
        <f>Ventas[[#This Row],[Cantidad]]*Ventas[[#This Row],[Costo unitario]]</f>
        <v>462</v>
      </c>
      <c r="P5020" s="2">
        <f>Ventas[[#This Row],[Cantidad]]*Ventas[[#This Row],[Precio unitario]]</f>
        <v>581.000001</v>
      </c>
    </row>
    <row r="5021" spans="2:16" x14ac:dyDescent="0.3">
      <c r="B5021" s="1">
        <v>42472</v>
      </c>
      <c r="C5021">
        <v>2016</v>
      </c>
      <c r="D5021" t="s">
        <v>52</v>
      </c>
      <c r="E5021">
        <v>46</v>
      </c>
      <c r="F5021" t="s">
        <v>90</v>
      </c>
      <c r="G5021" t="s">
        <v>34</v>
      </c>
      <c r="H5021" t="s">
        <v>0</v>
      </c>
      <c r="I5021" s="16">
        <f>VLOOKUP(Ventas[[#This Row],[Estado]], Población[#All], 2, 0)</f>
        <v>712816</v>
      </c>
      <c r="J5021" t="s">
        <v>61</v>
      </c>
      <c r="K5021" t="s">
        <v>71</v>
      </c>
      <c r="L5021">
        <v>3</v>
      </c>
      <c r="M5021" s="2">
        <v>7.33</v>
      </c>
      <c r="N5021" s="2">
        <v>8.6666670000000003</v>
      </c>
      <c r="O5021" s="2">
        <f>Ventas[[#This Row],[Cantidad]]*Ventas[[#This Row],[Costo unitario]]</f>
        <v>21.990000000000002</v>
      </c>
      <c r="P5021" s="2">
        <f>Ventas[[#This Row],[Cantidad]]*Ventas[[#This Row],[Precio unitario]]</f>
        <v>26.000001000000001</v>
      </c>
    </row>
    <row r="5022" spans="2:16" x14ac:dyDescent="0.3">
      <c r="B5022" s="1">
        <v>42505</v>
      </c>
      <c r="C5022">
        <v>2016</v>
      </c>
      <c r="D5022" t="s">
        <v>53</v>
      </c>
      <c r="E5022">
        <v>46</v>
      </c>
      <c r="F5022" t="s">
        <v>90</v>
      </c>
      <c r="G5022" t="s">
        <v>34</v>
      </c>
      <c r="H5022" t="s">
        <v>0</v>
      </c>
      <c r="I5022" s="16">
        <f>VLOOKUP(Ventas[[#This Row],[Estado]], Población[#All], 2, 0)</f>
        <v>712816</v>
      </c>
      <c r="J5022" t="s">
        <v>61</v>
      </c>
      <c r="K5022" t="s">
        <v>71</v>
      </c>
      <c r="L5022">
        <v>3</v>
      </c>
      <c r="M5022" s="2">
        <v>51.33</v>
      </c>
      <c r="N5022" s="2">
        <v>67.666667000000004</v>
      </c>
      <c r="O5022" s="2">
        <f>Ventas[[#This Row],[Cantidad]]*Ventas[[#This Row],[Costo unitario]]</f>
        <v>153.99</v>
      </c>
      <c r="P5022" s="2">
        <f>Ventas[[#This Row],[Cantidad]]*Ventas[[#This Row],[Precio unitario]]</f>
        <v>203.000001</v>
      </c>
    </row>
    <row r="5023" spans="2:16" x14ac:dyDescent="0.3">
      <c r="B5023" s="1">
        <v>42377</v>
      </c>
      <c r="C5023">
        <v>2016</v>
      </c>
      <c r="D5023" t="s">
        <v>49</v>
      </c>
      <c r="E5023">
        <v>46</v>
      </c>
      <c r="F5023" t="s">
        <v>90</v>
      </c>
      <c r="G5023" t="s">
        <v>34</v>
      </c>
      <c r="H5023" t="s">
        <v>2</v>
      </c>
      <c r="I5023" s="16">
        <f>VLOOKUP(Ventas[[#This Row],[Estado]], Población[#All], 2, 0)</f>
        <v>4246000</v>
      </c>
      <c r="J5023" t="s">
        <v>62</v>
      </c>
      <c r="K5023" t="s">
        <v>65</v>
      </c>
      <c r="L5023">
        <v>1</v>
      </c>
      <c r="M5023" s="2">
        <v>73</v>
      </c>
      <c r="N5023" s="2">
        <v>79</v>
      </c>
      <c r="O5023" s="2">
        <f>Ventas[[#This Row],[Cantidad]]*Ventas[[#This Row],[Costo unitario]]</f>
        <v>73</v>
      </c>
      <c r="P5023" s="2">
        <f>Ventas[[#This Row],[Cantidad]]*Ventas[[#This Row],[Precio unitario]]</f>
        <v>79</v>
      </c>
    </row>
    <row r="5024" spans="2:16" x14ac:dyDescent="0.3">
      <c r="B5024" s="1">
        <v>42378</v>
      </c>
      <c r="C5024">
        <v>2016</v>
      </c>
      <c r="D5024" t="s">
        <v>49</v>
      </c>
      <c r="E5024">
        <v>45</v>
      </c>
      <c r="F5024" t="s">
        <v>90</v>
      </c>
      <c r="G5024" t="s">
        <v>34</v>
      </c>
      <c r="H5024" t="s">
        <v>1</v>
      </c>
      <c r="I5024" s="16">
        <f>VLOOKUP(Ventas[[#This Row],[Estado]], Población[#All], 2, 0)</f>
        <v>39240000</v>
      </c>
      <c r="J5024" t="s">
        <v>63</v>
      </c>
      <c r="K5024" t="s">
        <v>77</v>
      </c>
      <c r="L5024">
        <v>1</v>
      </c>
      <c r="M5024" s="2">
        <v>540</v>
      </c>
      <c r="N5024" s="2">
        <v>567</v>
      </c>
      <c r="O5024" s="2">
        <f>Ventas[[#This Row],[Cantidad]]*Ventas[[#This Row],[Costo unitario]]</f>
        <v>540</v>
      </c>
      <c r="P5024" s="2">
        <f>Ventas[[#This Row],[Cantidad]]*Ventas[[#This Row],[Precio unitario]]</f>
        <v>567</v>
      </c>
    </row>
    <row r="5025" spans="2:16" x14ac:dyDescent="0.3">
      <c r="B5025" s="1">
        <v>42383</v>
      </c>
      <c r="C5025">
        <v>2016</v>
      </c>
      <c r="D5025" t="s">
        <v>49</v>
      </c>
      <c r="E5025">
        <v>45</v>
      </c>
      <c r="F5025" t="s">
        <v>90</v>
      </c>
      <c r="G5025" t="s">
        <v>34</v>
      </c>
      <c r="H5025" t="s">
        <v>1</v>
      </c>
      <c r="I5025" s="16">
        <f>VLOOKUP(Ventas[[#This Row],[Estado]], Población[#All], 2, 0)</f>
        <v>39240000</v>
      </c>
      <c r="J5025" t="s">
        <v>63</v>
      </c>
      <c r="K5025" t="s">
        <v>77</v>
      </c>
      <c r="L5025">
        <v>2</v>
      </c>
      <c r="M5025" s="2">
        <v>270</v>
      </c>
      <c r="N5025" s="2">
        <v>287</v>
      </c>
      <c r="O5025" s="2">
        <f>Ventas[[#This Row],[Cantidad]]*Ventas[[#This Row],[Costo unitario]]</f>
        <v>540</v>
      </c>
      <c r="P5025" s="2">
        <f>Ventas[[#This Row],[Cantidad]]*Ventas[[#This Row],[Precio unitario]]</f>
        <v>574</v>
      </c>
    </row>
    <row r="5026" spans="2:16" x14ac:dyDescent="0.3">
      <c r="B5026" s="1">
        <v>42383</v>
      </c>
      <c r="C5026">
        <v>2016</v>
      </c>
      <c r="D5026" t="s">
        <v>49</v>
      </c>
      <c r="E5026">
        <v>45</v>
      </c>
      <c r="F5026" t="s">
        <v>90</v>
      </c>
      <c r="G5026" t="s">
        <v>34</v>
      </c>
      <c r="H5026" t="s">
        <v>1</v>
      </c>
      <c r="I5026" s="16">
        <f>VLOOKUP(Ventas[[#This Row],[Estado]], Población[#All], 2, 0)</f>
        <v>39240000</v>
      </c>
      <c r="J5026" t="s">
        <v>62</v>
      </c>
      <c r="K5026" t="s">
        <v>70</v>
      </c>
      <c r="L5026">
        <v>2</v>
      </c>
      <c r="M5026" s="2">
        <v>100</v>
      </c>
      <c r="N5026" s="2">
        <v>133.5</v>
      </c>
      <c r="O5026" s="2">
        <f>Ventas[[#This Row],[Cantidad]]*Ventas[[#This Row],[Costo unitario]]</f>
        <v>200</v>
      </c>
      <c r="P5026" s="2">
        <f>Ventas[[#This Row],[Cantidad]]*Ventas[[#This Row],[Precio unitario]]</f>
        <v>267</v>
      </c>
    </row>
    <row r="5027" spans="2:16" x14ac:dyDescent="0.3">
      <c r="B5027" s="1">
        <v>42387</v>
      </c>
      <c r="C5027">
        <v>2016</v>
      </c>
      <c r="D5027" t="s">
        <v>49</v>
      </c>
      <c r="E5027">
        <v>45</v>
      </c>
      <c r="F5027" t="s">
        <v>90</v>
      </c>
      <c r="G5027" t="s">
        <v>34</v>
      </c>
      <c r="H5027" t="s">
        <v>1</v>
      </c>
      <c r="I5027" s="16">
        <f>VLOOKUP(Ventas[[#This Row],[Estado]], Población[#All], 2, 0)</f>
        <v>39240000</v>
      </c>
      <c r="J5027" t="s">
        <v>62</v>
      </c>
      <c r="K5027" t="s">
        <v>70</v>
      </c>
      <c r="L5027">
        <v>2</v>
      </c>
      <c r="M5027" s="2">
        <v>475</v>
      </c>
      <c r="N5027" s="2">
        <v>620</v>
      </c>
      <c r="O5027" s="2">
        <f>Ventas[[#This Row],[Cantidad]]*Ventas[[#This Row],[Costo unitario]]</f>
        <v>950</v>
      </c>
      <c r="P5027" s="2">
        <f>Ventas[[#This Row],[Cantidad]]*Ventas[[#This Row],[Precio unitario]]</f>
        <v>1240</v>
      </c>
    </row>
    <row r="5028" spans="2:16" x14ac:dyDescent="0.3">
      <c r="B5028" s="1">
        <v>42387</v>
      </c>
      <c r="C5028">
        <v>2016</v>
      </c>
      <c r="D5028" t="s">
        <v>49</v>
      </c>
      <c r="E5028">
        <v>45</v>
      </c>
      <c r="F5028" t="s">
        <v>90</v>
      </c>
      <c r="G5028" t="s">
        <v>34</v>
      </c>
      <c r="H5028" t="s">
        <v>1</v>
      </c>
      <c r="I5028" s="16">
        <f>VLOOKUP(Ventas[[#This Row],[Estado]], Población[#All], 2, 0)</f>
        <v>39240000</v>
      </c>
      <c r="J5028" t="s">
        <v>63</v>
      </c>
      <c r="K5028" t="s">
        <v>77</v>
      </c>
      <c r="L5028">
        <v>3</v>
      </c>
      <c r="M5028" s="2">
        <v>180</v>
      </c>
      <c r="N5028" s="2">
        <v>178.66666699999999</v>
      </c>
      <c r="O5028" s="2">
        <f>Ventas[[#This Row],[Cantidad]]*Ventas[[#This Row],[Costo unitario]]</f>
        <v>540</v>
      </c>
      <c r="P5028" s="2">
        <f>Ventas[[#This Row],[Cantidad]]*Ventas[[#This Row],[Precio unitario]]</f>
        <v>536.000001</v>
      </c>
    </row>
    <row r="5029" spans="2:16" x14ac:dyDescent="0.3">
      <c r="B5029" s="1">
        <v>42395</v>
      </c>
      <c r="C5029">
        <v>2016</v>
      </c>
      <c r="D5029" t="s">
        <v>49</v>
      </c>
      <c r="E5029">
        <v>45</v>
      </c>
      <c r="F5029" t="s">
        <v>90</v>
      </c>
      <c r="G5029" t="s">
        <v>34</v>
      </c>
      <c r="H5029" t="s">
        <v>1</v>
      </c>
      <c r="I5029" s="16">
        <f>VLOOKUP(Ventas[[#This Row],[Estado]], Población[#All], 2, 0)</f>
        <v>39240000</v>
      </c>
      <c r="J5029" t="s">
        <v>63</v>
      </c>
      <c r="K5029" t="s">
        <v>77</v>
      </c>
      <c r="L5029">
        <v>1</v>
      </c>
      <c r="M5029" s="2">
        <v>540</v>
      </c>
      <c r="N5029" s="2">
        <v>612</v>
      </c>
      <c r="O5029" s="2">
        <f>Ventas[[#This Row],[Cantidad]]*Ventas[[#This Row],[Costo unitario]]</f>
        <v>540</v>
      </c>
      <c r="P5029" s="2">
        <f>Ventas[[#This Row],[Cantidad]]*Ventas[[#This Row],[Precio unitario]]</f>
        <v>612</v>
      </c>
    </row>
    <row r="5030" spans="2:16" x14ac:dyDescent="0.3">
      <c r="B5030" s="1">
        <v>42430</v>
      </c>
      <c r="C5030">
        <v>2016</v>
      </c>
      <c r="D5030" t="s">
        <v>51</v>
      </c>
      <c r="E5030">
        <v>45</v>
      </c>
      <c r="F5030" t="s">
        <v>90</v>
      </c>
      <c r="G5030" t="s">
        <v>34</v>
      </c>
      <c r="H5030" t="s">
        <v>1</v>
      </c>
      <c r="I5030" s="16">
        <f>VLOOKUP(Ventas[[#This Row],[Estado]], Población[#All], 2, 0)</f>
        <v>39240000</v>
      </c>
      <c r="J5030" t="s">
        <v>62</v>
      </c>
      <c r="K5030" t="s">
        <v>70</v>
      </c>
      <c r="L5030">
        <v>1</v>
      </c>
      <c r="M5030" s="2">
        <v>540</v>
      </c>
      <c r="N5030" s="2">
        <v>738</v>
      </c>
      <c r="O5030" s="2">
        <f>Ventas[[#This Row],[Cantidad]]*Ventas[[#This Row],[Costo unitario]]</f>
        <v>540</v>
      </c>
      <c r="P5030" s="2">
        <f>Ventas[[#This Row],[Cantidad]]*Ventas[[#This Row],[Precio unitario]]</f>
        <v>738</v>
      </c>
    </row>
    <row r="5031" spans="2:16" x14ac:dyDescent="0.3">
      <c r="B5031" s="1">
        <v>42460</v>
      </c>
      <c r="C5031">
        <v>2016</v>
      </c>
      <c r="D5031" t="s">
        <v>51</v>
      </c>
      <c r="E5031">
        <v>45</v>
      </c>
      <c r="F5031" t="s">
        <v>90</v>
      </c>
      <c r="G5031" t="s">
        <v>34</v>
      </c>
      <c r="H5031" t="s">
        <v>1</v>
      </c>
      <c r="I5031" s="16">
        <f>VLOOKUP(Ventas[[#This Row],[Estado]], Población[#All], 2, 0)</f>
        <v>39240000</v>
      </c>
      <c r="J5031" t="s">
        <v>63</v>
      </c>
      <c r="K5031" t="s">
        <v>67</v>
      </c>
      <c r="L5031">
        <v>3</v>
      </c>
      <c r="M5031" s="2">
        <v>773.33</v>
      </c>
      <c r="N5031" s="2">
        <v>742.66666699999996</v>
      </c>
      <c r="O5031" s="2">
        <f>Ventas[[#This Row],[Cantidad]]*Ventas[[#This Row],[Costo unitario]]</f>
        <v>2319.9900000000002</v>
      </c>
      <c r="P5031" s="2">
        <f>Ventas[[#This Row],[Cantidad]]*Ventas[[#This Row],[Precio unitario]]</f>
        <v>2228.0000009999999</v>
      </c>
    </row>
    <row r="5032" spans="2:16" x14ac:dyDescent="0.3">
      <c r="B5032" s="1">
        <v>42482</v>
      </c>
      <c r="C5032">
        <v>2016</v>
      </c>
      <c r="D5032" t="s">
        <v>52</v>
      </c>
      <c r="E5032">
        <v>45</v>
      </c>
      <c r="F5032" t="s">
        <v>90</v>
      </c>
      <c r="G5032" t="s">
        <v>34</v>
      </c>
      <c r="H5032" t="s">
        <v>1</v>
      </c>
      <c r="I5032" s="16">
        <f>VLOOKUP(Ventas[[#This Row],[Estado]], Población[#All], 2, 0)</f>
        <v>39240000</v>
      </c>
      <c r="J5032" t="s">
        <v>63</v>
      </c>
      <c r="K5032" t="s">
        <v>77</v>
      </c>
      <c r="L5032">
        <v>1</v>
      </c>
      <c r="M5032" s="2">
        <v>1701</v>
      </c>
      <c r="N5032" s="2">
        <v>1594</v>
      </c>
      <c r="O5032" s="2">
        <f>Ventas[[#This Row],[Cantidad]]*Ventas[[#This Row],[Costo unitario]]</f>
        <v>1701</v>
      </c>
      <c r="P5032" s="2">
        <f>Ventas[[#This Row],[Cantidad]]*Ventas[[#This Row],[Precio unitario]]</f>
        <v>1594</v>
      </c>
    </row>
    <row r="5033" spans="2:16" x14ac:dyDescent="0.3">
      <c r="B5033" s="1">
        <v>42482</v>
      </c>
      <c r="C5033">
        <v>2016</v>
      </c>
      <c r="D5033" t="s">
        <v>52</v>
      </c>
      <c r="E5033">
        <v>45</v>
      </c>
      <c r="F5033" t="s">
        <v>90</v>
      </c>
      <c r="G5033" t="s">
        <v>34</v>
      </c>
      <c r="H5033" t="s">
        <v>1</v>
      </c>
      <c r="I5033" s="16">
        <f>VLOOKUP(Ventas[[#This Row],[Estado]], Población[#All], 2, 0)</f>
        <v>39240000</v>
      </c>
      <c r="J5033" t="s">
        <v>62</v>
      </c>
      <c r="K5033" t="s">
        <v>70</v>
      </c>
      <c r="L5033">
        <v>1</v>
      </c>
      <c r="M5033" s="2">
        <v>324</v>
      </c>
      <c r="N5033" s="2">
        <v>347</v>
      </c>
      <c r="O5033" s="2">
        <f>Ventas[[#This Row],[Cantidad]]*Ventas[[#This Row],[Costo unitario]]</f>
        <v>324</v>
      </c>
      <c r="P5033" s="2">
        <f>Ventas[[#This Row],[Cantidad]]*Ventas[[#This Row],[Precio unitario]]</f>
        <v>347</v>
      </c>
    </row>
    <row r="5034" spans="2:16" x14ac:dyDescent="0.3">
      <c r="B5034" s="1">
        <v>42491</v>
      </c>
      <c r="C5034">
        <v>2016</v>
      </c>
      <c r="D5034" t="s">
        <v>53</v>
      </c>
      <c r="E5034">
        <v>45</v>
      </c>
      <c r="F5034" t="s">
        <v>90</v>
      </c>
      <c r="G5034" t="s">
        <v>34</v>
      </c>
      <c r="H5034" t="s">
        <v>1</v>
      </c>
      <c r="I5034" s="16">
        <f>VLOOKUP(Ventas[[#This Row],[Estado]], Población[#All], 2, 0)</f>
        <v>39240000</v>
      </c>
      <c r="J5034" t="s">
        <v>63</v>
      </c>
      <c r="K5034" t="s">
        <v>67</v>
      </c>
      <c r="L5034">
        <v>2</v>
      </c>
      <c r="M5034" s="2">
        <v>1147.5</v>
      </c>
      <c r="N5034" s="2">
        <v>1216.5</v>
      </c>
      <c r="O5034" s="2">
        <f>Ventas[[#This Row],[Cantidad]]*Ventas[[#This Row],[Costo unitario]]</f>
        <v>2295</v>
      </c>
      <c r="P5034" s="2">
        <f>Ventas[[#This Row],[Cantidad]]*Ventas[[#This Row],[Precio unitario]]</f>
        <v>2433</v>
      </c>
    </row>
    <row r="5035" spans="2:16" x14ac:dyDescent="0.3">
      <c r="B5035" s="1">
        <v>42498</v>
      </c>
      <c r="C5035">
        <v>2016</v>
      </c>
      <c r="D5035" t="s">
        <v>53</v>
      </c>
      <c r="E5035">
        <v>45</v>
      </c>
      <c r="F5035" t="s">
        <v>90</v>
      </c>
      <c r="G5035" t="s">
        <v>34</v>
      </c>
      <c r="H5035" t="s">
        <v>1</v>
      </c>
      <c r="I5035" s="16">
        <f>VLOOKUP(Ventas[[#This Row],[Estado]], Población[#All], 2, 0)</f>
        <v>39240000</v>
      </c>
      <c r="J5035" t="s">
        <v>63</v>
      </c>
      <c r="K5035" t="s">
        <v>67</v>
      </c>
      <c r="L5035">
        <v>1</v>
      </c>
      <c r="M5035" s="2">
        <v>2320</v>
      </c>
      <c r="N5035" s="2">
        <v>2172</v>
      </c>
      <c r="O5035" s="2">
        <f>Ventas[[#This Row],[Cantidad]]*Ventas[[#This Row],[Costo unitario]]</f>
        <v>2320</v>
      </c>
      <c r="P5035" s="2">
        <f>Ventas[[#This Row],[Cantidad]]*Ventas[[#This Row],[Precio unitario]]</f>
        <v>2172</v>
      </c>
    </row>
    <row r="5036" spans="2:16" x14ac:dyDescent="0.3">
      <c r="B5036" s="1">
        <v>42510</v>
      </c>
      <c r="C5036">
        <v>2016</v>
      </c>
      <c r="D5036" t="s">
        <v>53</v>
      </c>
      <c r="E5036">
        <v>45</v>
      </c>
      <c r="F5036" t="s">
        <v>90</v>
      </c>
      <c r="G5036" t="s">
        <v>34</v>
      </c>
      <c r="H5036" t="s">
        <v>1</v>
      </c>
      <c r="I5036" s="16">
        <f>VLOOKUP(Ventas[[#This Row],[Estado]], Población[#All], 2, 0)</f>
        <v>39240000</v>
      </c>
      <c r="J5036" t="s">
        <v>63</v>
      </c>
      <c r="K5036" t="s">
        <v>67</v>
      </c>
      <c r="L5036">
        <v>3</v>
      </c>
      <c r="M5036" s="2">
        <v>765</v>
      </c>
      <c r="N5036" s="2">
        <v>835</v>
      </c>
      <c r="O5036" s="2">
        <f>Ventas[[#This Row],[Cantidad]]*Ventas[[#This Row],[Costo unitario]]</f>
        <v>2295</v>
      </c>
      <c r="P5036" s="2">
        <f>Ventas[[#This Row],[Cantidad]]*Ventas[[#This Row],[Precio unitario]]</f>
        <v>2505</v>
      </c>
    </row>
    <row r="5037" spans="2:16" x14ac:dyDescent="0.3">
      <c r="B5037" s="1">
        <v>42510</v>
      </c>
      <c r="C5037">
        <v>2016</v>
      </c>
      <c r="D5037" t="s">
        <v>53</v>
      </c>
      <c r="E5037">
        <v>45</v>
      </c>
      <c r="F5037" t="s">
        <v>90</v>
      </c>
      <c r="G5037" t="s">
        <v>34</v>
      </c>
      <c r="H5037" t="s">
        <v>1</v>
      </c>
      <c r="I5037" s="16">
        <f>VLOOKUP(Ventas[[#This Row],[Estado]], Población[#All], 2, 0)</f>
        <v>39240000</v>
      </c>
      <c r="J5037" t="s">
        <v>61</v>
      </c>
      <c r="K5037" t="s">
        <v>71</v>
      </c>
      <c r="L5037">
        <v>1</v>
      </c>
      <c r="M5037" s="2">
        <v>550</v>
      </c>
      <c r="N5037" s="2">
        <v>757</v>
      </c>
      <c r="O5037" s="2">
        <f>Ventas[[#This Row],[Cantidad]]*Ventas[[#This Row],[Costo unitario]]</f>
        <v>550</v>
      </c>
      <c r="P5037" s="2">
        <f>Ventas[[#This Row],[Cantidad]]*Ventas[[#This Row],[Precio unitario]]</f>
        <v>757</v>
      </c>
    </row>
    <row r="5038" spans="2:16" x14ac:dyDescent="0.3">
      <c r="B5038" s="1">
        <v>42510</v>
      </c>
      <c r="C5038">
        <v>2016</v>
      </c>
      <c r="D5038" t="s">
        <v>53</v>
      </c>
      <c r="E5038">
        <v>45</v>
      </c>
      <c r="F5038" t="s">
        <v>90</v>
      </c>
      <c r="G5038" t="s">
        <v>34</v>
      </c>
      <c r="H5038" t="s">
        <v>1</v>
      </c>
      <c r="I5038" s="16">
        <f>VLOOKUP(Ventas[[#This Row],[Estado]], Población[#All], 2, 0)</f>
        <v>39240000</v>
      </c>
      <c r="J5038" t="s">
        <v>62</v>
      </c>
      <c r="K5038" t="s">
        <v>70</v>
      </c>
      <c r="L5038">
        <v>1</v>
      </c>
      <c r="M5038" s="2">
        <v>1000</v>
      </c>
      <c r="N5038" s="2">
        <v>1276</v>
      </c>
      <c r="O5038" s="2">
        <f>Ventas[[#This Row],[Cantidad]]*Ventas[[#This Row],[Costo unitario]]</f>
        <v>1000</v>
      </c>
      <c r="P5038" s="2">
        <f>Ventas[[#This Row],[Cantidad]]*Ventas[[#This Row],[Precio unitario]]</f>
        <v>1276</v>
      </c>
    </row>
    <row r="5039" spans="2:16" x14ac:dyDescent="0.3">
      <c r="B5039" s="1">
        <v>42522</v>
      </c>
      <c r="C5039">
        <v>2016</v>
      </c>
      <c r="D5039" t="s">
        <v>54</v>
      </c>
      <c r="E5039">
        <v>45</v>
      </c>
      <c r="F5039" t="s">
        <v>90</v>
      </c>
      <c r="G5039" t="s">
        <v>34</v>
      </c>
      <c r="H5039" t="s">
        <v>1</v>
      </c>
      <c r="I5039" s="16">
        <f>VLOOKUP(Ventas[[#This Row],[Estado]], Población[#All], 2, 0)</f>
        <v>39240000</v>
      </c>
      <c r="J5039" t="s">
        <v>63</v>
      </c>
      <c r="K5039" t="s">
        <v>77</v>
      </c>
      <c r="L5039">
        <v>3</v>
      </c>
      <c r="M5039" s="2">
        <v>567</v>
      </c>
      <c r="N5039" s="2">
        <v>641.33333300000004</v>
      </c>
      <c r="O5039" s="2">
        <f>Ventas[[#This Row],[Cantidad]]*Ventas[[#This Row],[Costo unitario]]</f>
        <v>1701</v>
      </c>
      <c r="P5039" s="2">
        <f>Ventas[[#This Row],[Cantidad]]*Ventas[[#This Row],[Precio unitario]]</f>
        <v>1923.9999990000001</v>
      </c>
    </row>
    <row r="5040" spans="2:16" x14ac:dyDescent="0.3">
      <c r="B5040" s="1">
        <v>42522</v>
      </c>
      <c r="C5040">
        <v>2016</v>
      </c>
      <c r="D5040" t="s">
        <v>54</v>
      </c>
      <c r="E5040">
        <v>45</v>
      </c>
      <c r="F5040" t="s">
        <v>90</v>
      </c>
      <c r="G5040" t="s">
        <v>34</v>
      </c>
      <c r="H5040" t="s">
        <v>1</v>
      </c>
      <c r="I5040" s="16">
        <f>VLOOKUP(Ventas[[#This Row],[Estado]], Población[#All], 2, 0)</f>
        <v>39240000</v>
      </c>
      <c r="J5040" t="s">
        <v>62</v>
      </c>
      <c r="K5040" t="s">
        <v>70</v>
      </c>
      <c r="L5040">
        <v>2</v>
      </c>
      <c r="M5040" s="2">
        <v>575</v>
      </c>
      <c r="N5040" s="2">
        <v>765</v>
      </c>
      <c r="O5040" s="2">
        <f>Ventas[[#This Row],[Cantidad]]*Ventas[[#This Row],[Costo unitario]]</f>
        <v>1150</v>
      </c>
      <c r="P5040" s="2">
        <f>Ventas[[#This Row],[Cantidad]]*Ventas[[#This Row],[Precio unitario]]</f>
        <v>1530</v>
      </c>
    </row>
    <row r="5041" spans="2:16" x14ac:dyDescent="0.3">
      <c r="B5041" s="1">
        <v>42568</v>
      </c>
      <c r="C5041">
        <v>2016</v>
      </c>
      <c r="D5041" t="s">
        <v>55</v>
      </c>
      <c r="E5041">
        <v>45</v>
      </c>
      <c r="F5041" t="s">
        <v>90</v>
      </c>
      <c r="G5041" t="s">
        <v>34</v>
      </c>
      <c r="H5041" t="s">
        <v>1</v>
      </c>
      <c r="I5041" s="16">
        <f>VLOOKUP(Ventas[[#This Row],[Estado]], Población[#All], 2, 0)</f>
        <v>39240000</v>
      </c>
      <c r="J5041" t="s">
        <v>62</v>
      </c>
      <c r="K5041" t="s">
        <v>70</v>
      </c>
      <c r="L5041">
        <v>2</v>
      </c>
      <c r="M5041" s="2">
        <v>300</v>
      </c>
      <c r="N5041" s="2">
        <v>395</v>
      </c>
      <c r="O5041" s="2">
        <f>Ventas[[#This Row],[Cantidad]]*Ventas[[#This Row],[Costo unitario]]</f>
        <v>600</v>
      </c>
      <c r="P5041" s="2">
        <f>Ventas[[#This Row],[Cantidad]]*Ventas[[#This Row],[Precio unitario]]</f>
        <v>790</v>
      </c>
    </row>
    <row r="5042" spans="2:16" hidden="1" x14ac:dyDescent="0.3">
      <c r="B5042" s="1">
        <v>42035</v>
      </c>
      <c r="C5042">
        <v>2015</v>
      </c>
      <c r="D5042" t="s">
        <v>49</v>
      </c>
      <c r="E5042">
        <v>45</v>
      </c>
      <c r="F5042" t="s">
        <v>90</v>
      </c>
      <c r="G5042" t="s">
        <v>34</v>
      </c>
      <c r="H5042" t="s">
        <v>1</v>
      </c>
      <c r="I5042" s="16">
        <f>VLOOKUP(Ventas[[#This Row],[Estado]], Población[#All], 2, 0)</f>
        <v>39240000</v>
      </c>
      <c r="J5042" t="s">
        <v>63</v>
      </c>
      <c r="K5042" t="s">
        <v>67</v>
      </c>
      <c r="L5042">
        <v>3</v>
      </c>
      <c r="M5042" s="2">
        <v>683</v>
      </c>
      <c r="N5042" s="2">
        <v>622.66666699999996</v>
      </c>
      <c r="O5042" s="2">
        <f>Ventas[[#This Row],[Cantidad]]*Ventas[[#This Row],[Costo unitario]]</f>
        <v>2049</v>
      </c>
      <c r="P5042" s="2">
        <f>Ventas[[#This Row],[Cantidad]]*Ventas[[#This Row],[Precio unitario]]</f>
        <v>1868.0000009999999</v>
      </c>
    </row>
    <row r="5043" spans="2:16" hidden="1" x14ac:dyDescent="0.3">
      <c r="B5043" s="1">
        <v>42125</v>
      </c>
      <c r="C5043">
        <v>2015</v>
      </c>
      <c r="D5043" t="s">
        <v>53</v>
      </c>
      <c r="E5043">
        <v>45</v>
      </c>
      <c r="F5043" t="s">
        <v>90</v>
      </c>
      <c r="G5043" t="s">
        <v>34</v>
      </c>
      <c r="H5043" t="s">
        <v>1</v>
      </c>
      <c r="I5043" s="16">
        <f>VLOOKUP(Ventas[[#This Row],[Estado]], Población[#All], 2, 0)</f>
        <v>39240000</v>
      </c>
      <c r="J5043" t="s">
        <v>63</v>
      </c>
      <c r="K5043" t="s">
        <v>77</v>
      </c>
      <c r="L5043">
        <v>3</v>
      </c>
      <c r="M5043" s="2">
        <v>261</v>
      </c>
      <c r="N5043" s="2">
        <v>257</v>
      </c>
      <c r="O5043" s="2">
        <f>Ventas[[#This Row],[Cantidad]]*Ventas[[#This Row],[Costo unitario]]</f>
        <v>783</v>
      </c>
      <c r="P5043" s="2">
        <f>Ventas[[#This Row],[Cantidad]]*Ventas[[#This Row],[Precio unitario]]</f>
        <v>771</v>
      </c>
    </row>
    <row r="5044" spans="2:16" hidden="1" x14ac:dyDescent="0.3">
      <c r="B5044" s="1">
        <v>42148</v>
      </c>
      <c r="C5044">
        <v>2015</v>
      </c>
      <c r="D5044" t="s">
        <v>53</v>
      </c>
      <c r="E5044">
        <v>45</v>
      </c>
      <c r="F5044" t="s">
        <v>90</v>
      </c>
      <c r="G5044" t="s">
        <v>34</v>
      </c>
      <c r="H5044" t="s">
        <v>1</v>
      </c>
      <c r="I5044" s="16">
        <f>VLOOKUP(Ventas[[#This Row],[Estado]], Población[#All], 2, 0)</f>
        <v>39240000</v>
      </c>
      <c r="J5044" t="s">
        <v>63</v>
      </c>
      <c r="K5044" t="s">
        <v>67</v>
      </c>
      <c r="L5044">
        <v>1</v>
      </c>
      <c r="M5044" s="2">
        <v>2049</v>
      </c>
      <c r="N5044" s="2">
        <v>1970</v>
      </c>
      <c r="O5044" s="2">
        <f>Ventas[[#This Row],[Cantidad]]*Ventas[[#This Row],[Costo unitario]]</f>
        <v>2049</v>
      </c>
      <c r="P5044" s="2">
        <f>Ventas[[#This Row],[Cantidad]]*Ventas[[#This Row],[Precio unitario]]</f>
        <v>1970</v>
      </c>
    </row>
    <row r="5045" spans="2:16" hidden="1" x14ac:dyDescent="0.3">
      <c r="B5045" s="1">
        <v>42176</v>
      </c>
      <c r="C5045">
        <v>2015</v>
      </c>
      <c r="D5045" t="s">
        <v>54</v>
      </c>
      <c r="E5045">
        <v>45</v>
      </c>
      <c r="F5045" t="s">
        <v>90</v>
      </c>
      <c r="G5045" t="s">
        <v>34</v>
      </c>
      <c r="H5045" t="s">
        <v>1</v>
      </c>
      <c r="I5045" s="16">
        <f>VLOOKUP(Ventas[[#This Row],[Estado]], Población[#All], 2, 0)</f>
        <v>39240000</v>
      </c>
      <c r="J5045" t="s">
        <v>63</v>
      </c>
      <c r="K5045" t="s">
        <v>77</v>
      </c>
      <c r="L5045">
        <v>3</v>
      </c>
      <c r="M5045" s="2">
        <v>333.33</v>
      </c>
      <c r="N5045" s="2">
        <v>333</v>
      </c>
      <c r="O5045" s="2">
        <f>Ventas[[#This Row],[Cantidad]]*Ventas[[#This Row],[Costo unitario]]</f>
        <v>999.99</v>
      </c>
      <c r="P5045" s="2">
        <f>Ventas[[#This Row],[Cantidad]]*Ventas[[#This Row],[Precio unitario]]</f>
        <v>999</v>
      </c>
    </row>
    <row r="5046" spans="2:16" hidden="1" x14ac:dyDescent="0.3">
      <c r="B5046" s="1">
        <v>42228</v>
      </c>
      <c r="C5046">
        <v>2015</v>
      </c>
      <c r="D5046" t="s">
        <v>56</v>
      </c>
      <c r="E5046">
        <v>45</v>
      </c>
      <c r="F5046" t="s">
        <v>90</v>
      </c>
      <c r="G5046" t="s">
        <v>34</v>
      </c>
      <c r="H5046" t="s">
        <v>1</v>
      </c>
      <c r="I5046" s="16">
        <f>VLOOKUP(Ventas[[#This Row],[Estado]], Población[#All], 2, 0)</f>
        <v>39240000</v>
      </c>
      <c r="J5046" t="s">
        <v>62</v>
      </c>
      <c r="K5046" t="s">
        <v>70</v>
      </c>
      <c r="L5046">
        <v>1</v>
      </c>
      <c r="M5046" s="2">
        <v>600</v>
      </c>
      <c r="N5046" s="2">
        <v>593</v>
      </c>
      <c r="O5046" s="2">
        <f>Ventas[[#This Row],[Cantidad]]*Ventas[[#This Row],[Costo unitario]]</f>
        <v>600</v>
      </c>
      <c r="P5046" s="2">
        <f>Ventas[[#This Row],[Cantidad]]*Ventas[[#This Row],[Precio unitario]]</f>
        <v>593</v>
      </c>
    </row>
    <row r="5047" spans="2:16" hidden="1" x14ac:dyDescent="0.3">
      <c r="B5047" s="1">
        <v>42274</v>
      </c>
      <c r="C5047">
        <v>2015</v>
      </c>
      <c r="D5047" t="s">
        <v>57</v>
      </c>
      <c r="E5047">
        <v>45</v>
      </c>
      <c r="F5047" t="s">
        <v>90</v>
      </c>
      <c r="G5047" t="s">
        <v>34</v>
      </c>
      <c r="H5047" t="s">
        <v>1</v>
      </c>
      <c r="I5047" s="16">
        <f>VLOOKUP(Ventas[[#This Row],[Estado]], Población[#All], 2, 0)</f>
        <v>39240000</v>
      </c>
      <c r="J5047" t="s">
        <v>63</v>
      </c>
      <c r="K5047" t="s">
        <v>77</v>
      </c>
      <c r="L5047">
        <v>1</v>
      </c>
      <c r="M5047" s="2">
        <v>1701</v>
      </c>
      <c r="N5047" s="2">
        <v>1673</v>
      </c>
      <c r="O5047" s="2">
        <f>Ventas[[#This Row],[Cantidad]]*Ventas[[#This Row],[Costo unitario]]</f>
        <v>1701</v>
      </c>
      <c r="P5047" s="2">
        <f>Ventas[[#This Row],[Cantidad]]*Ventas[[#This Row],[Precio unitario]]</f>
        <v>1673</v>
      </c>
    </row>
    <row r="5048" spans="2:16" hidden="1" x14ac:dyDescent="0.3">
      <c r="B5048" s="1">
        <v>42274</v>
      </c>
      <c r="C5048">
        <v>2015</v>
      </c>
      <c r="D5048" t="s">
        <v>57</v>
      </c>
      <c r="E5048">
        <v>45</v>
      </c>
      <c r="F5048" t="s">
        <v>90</v>
      </c>
      <c r="G5048" t="s">
        <v>34</v>
      </c>
      <c r="H5048" t="s">
        <v>1</v>
      </c>
      <c r="I5048" s="16">
        <f>VLOOKUP(Ventas[[#This Row],[Estado]], Población[#All], 2, 0)</f>
        <v>39240000</v>
      </c>
      <c r="J5048" t="s">
        <v>62</v>
      </c>
      <c r="K5048" t="s">
        <v>70</v>
      </c>
      <c r="L5048">
        <v>3</v>
      </c>
      <c r="M5048" s="2">
        <v>266.67</v>
      </c>
      <c r="N5048" s="2">
        <v>240.66666699999999</v>
      </c>
      <c r="O5048" s="2">
        <f>Ventas[[#This Row],[Cantidad]]*Ventas[[#This Row],[Costo unitario]]</f>
        <v>800.01</v>
      </c>
      <c r="P5048" s="2">
        <f>Ventas[[#This Row],[Cantidad]]*Ventas[[#This Row],[Precio unitario]]</f>
        <v>722.000001</v>
      </c>
    </row>
    <row r="5049" spans="2:16" hidden="1" x14ac:dyDescent="0.3">
      <c r="B5049" s="1">
        <v>42304</v>
      </c>
      <c r="C5049">
        <v>2015</v>
      </c>
      <c r="D5049" t="s">
        <v>58</v>
      </c>
      <c r="E5049">
        <v>45</v>
      </c>
      <c r="F5049" t="s">
        <v>90</v>
      </c>
      <c r="G5049" t="s">
        <v>34</v>
      </c>
      <c r="H5049" t="s">
        <v>1</v>
      </c>
      <c r="I5049" s="16">
        <f>VLOOKUP(Ventas[[#This Row],[Estado]], Población[#All], 2, 0)</f>
        <v>39240000</v>
      </c>
      <c r="J5049" t="s">
        <v>62</v>
      </c>
      <c r="K5049" t="s">
        <v>70</v>
      </c>
      <c r="L5049">
        <v>1</v>
      </c>
      <c r="M5049" s="2">
        <v>50</v>
      </c>
      <c r="N5049" s="2">
        <v>50</v>
      </c>
      <c r="O5049" s="2">
        <f>Ventas[[#This Row],[Cantidad]]*Ventas[[#This Row],[Costo unitario]]</f>
        <v>50</v>
      </c>
      <c r="P5049" s="2">
        <f>Ventas[[#This Row],[Cantidad]]*Ventas[[#This Row],[Precio unitario]]</f>
        <v>50</v>
      </c>
    </row>
    <row r="5050" spans="2:16" hidden="1" x14ac:dyDescent="0.3">
      <c r="B5050" s="1">
        <v>42307</v>
      </c>
      <c r="C5050">
        <v>2015</v>
      </c>
      <c r="D5050" t="s">
        <v>58</v>
      </c>
      <c r="E5050">
        <v>45</v>
      </c>
      <c r="F5050" t="s">
        <v>90</v>
      </c>
      <c r="G5050" t="s">
        <v>34</v>
      </c>
      <c r="H5050" t="s">
        <v>1</v>
      </c>
      <c r="I5050" s="16">
        <f>VLOOKUP(Ventas[[#This Row],[Estado]], Población[#All], 2, 0)</f>
        <v>39240000</v>
      </c>
      <c r="J5050" t="s">
        <v>63</v>
      </c>
      <c r="K5050" t="s">
        <v>77</v>
      </c>
      <c r="L5050">
        <v>3</v>
      </c>
      <c r="M5050" s="2">
        <v>373.33</v>
      </c>
      <c r="N5050" s="2">
        <v>369.66666700000002</v>
      </c>
      <c r="O5050" s="2">
        <f>Ventas[[#This Row],[Cantidad]]*Ventas[[#This Row],[Costo unitario]]</f>
        <v>1119.99</v>
      </c>
      <c r="P5050" s="2">
        <f>Ventas[[#This Row],[Cantidad]]*Ventas[[#This Row],[Precio unitario]]</f>
        <v>1109.0000010000001</v>
      </c>
    </row>
    <row r="5051" spans="2:16" hidden="1" x14ac:dyDescent="0.3">
      <c r="B5051" s="1">
        <v>42363</v>
      </c>
      <c r="C5051">
        <v>2015</v>
      </c>
      <c r="D5051" t="s">
        <v>60</v>
      </c>
      <c r="E5051">
        <v>45</v>
      </c>
      <c r="F5051" t="s">
        <v>90</v>
      </c>
      <c r="G5051" t="s">
        <v>34</v>
      </c>
      <c r="H5051" t="s">
        <v>1</v>
      </c>
      <c r="I5051" s="16">
        <f>VLOOKUP(Ventas[[#This Row],[Estado]], Población[#All], 2, 0)</f>
        <v>39240000</v>
      </c>
      <c r="J5051" t="s">
        <v>63</v>
      </c>
      <c r="K5051" t="s">
        <v>67</v>
      </c>
      <c r="L5051">
        <v>1</v>
      </c>
      <c r="M5051" s="2">
        <v>769</v>
      </c>
      <c r="N5051" s="2">
        <v>753</v>
      </c>
      <c r="O5051" s="2">
        <f>Ventas[[#This Row],[Cantidad]]*Ventas[[#This Row],[Costo unitario]]</f>
        <v>769</v>
      </c>
      <c r="P5051" s="2">
        <f>Ventas[[#This Row],[Cantidad]]*Ventas[[#This Row],[Precio unitario]]</f>
        <v>753</v>
      </c>
    </row>
    <row r="5052" spans="2:16" hidden="1" x14ac:dyDescent="0.3">
      <c r="B5052" s="1">
        <v>42316</v>
      </c>
      <c r="C5052">
        <v>2015</v>
      </c>
      <c r="D5052" t="s">
        <v>59</v>
      </c>
      <c r="E5052">
        <v>39</v>
      </c>
      <c r="F5052" t="s">
        <v>90</v>
      </c>
      <c r="G5052" t="s">
        <v>36</v>
      </c>
      <c r="H5052" t="s">
        <v>5</v>
      </c>
      <c r="I5052" s="16">
        <f>VLOOKUP(Ventas[[#This Row],[Estado]], Población[#All], 2, 0)</f>
        <v>55980000</v>
      </c>
      <c r="J5052" t="s">
        <v>61</v>
      </c>
      <c r="K5052" t="s">
        <v>69</v>
      </c>
      <c r="L5052">
        <v>2</v>
      </c>
      <c r="M5052" s="2">
        <v>440</v>
      </c>
      <c r="N5052" s="2">
        <v>491</v>
      </c>
      <c r="O5052" s="2">
        <f>Ventas[[#This Row],[Cantidad]]*Ventas[[#This Row],[Costo unitario]]</f>
        <v>880</v>
      </c>
      <c r="P5052" s="2">
        <f>Ventas[[#This Row],[Cantidad]]*Ventas[[#This Row],[Precio unitario]]</f>
        <v>982</v>
      </c>
    </row>
    <row r="5053" spans="2:16" x14ac:dyDescent="0.3">
      <c r="B5053" s="1">
        <v>42372</v>
      </c>
      <c r="C5053">
        <v>2016</v>
      </c>
      <c r="D5053" t="s">
        <v>49</v>
      </c>
      <c r="E5053">
        <v>40</v>
      </c>
      <c r="F5053" t="s">
        <v>90</v>
      </c>
      <c r="G5053" t="s">
        <v>37</v>
      </c>
      <c r="H5053" t="s">
        <v>9</v>
      </c>
      <c r="I5053" s="16">
        <f>VLOOKUP(Ventas[[#This Row],[Estado]], Población[#All], 2, 0)</f>
        <v>990509</v>
      </c>
      <c r="J5053" t="s">
        <v>63</v>
      </c>
      <c r="K5053" t="s">
        <v>74</v>
      </c>
      <c r="L5053">
        <v>2</v>
      </c>
      <c r="M5053" s="2">
        <v>1192</v>
      </c>
      <c r="N5053" s="2">
        <v>1389</v>
      </c>
      <c r="O5053" s="2">
        <f>Ventas[[#This Row],[Cantidad]]*Ventas[[#This Row],[Costo unitario]]</f>
        <v>2384</v>
      </c>
      <c r="P5053" s="2">
        <f>Ventas[[#This Row],[Cantidad]]*Ventas[[#This Row],[Precio unitario]]</f>
        <v>2778</v>
      </c>
    </row>
    <row r="5054" spans="2:16" x14ac:dyDescent="0.3">
      <c r="B5054" s="1">
        <v>42464</v>
      </c>
      <c r="C5054">
        <v>2016</v>
      </c>
      <c r="D5054" t="s">
        <v>52</v>
      </c>
      <c r="E5054">
        <v>40</v>
      </c>
      <c r="F5054" t="s">
        <v>90</v>
      </c>
      <c r="G5054" t="s">
        <v>37</v>
      </c>
      <c r="H5054" t="s">
        <v>9</v>
      </c>
      <c r="I5054" s="16">
        <f>VLOOKUP(Ventas[[#This Row],[Estado]], Población[#All], 2, 0)</f>
        <v>990509</v>
      </c>
      <c r="J5054" t="s">
        <v>63</v>
      </c>
      <c r="K5054" t="s">
        <v>74</v>
      </c>
      <c r="L5054">
        <v>1</v>
      </c>
      <c r="M5054" s="2">
        <v>742</v>
      </c>
      <c r="N5054" s="2">
        <v>965</v>
      </c>
      <c r="O5054" s="2">
        <f>Ventas[[#This Row],[Cantidad]]*Ventas[[#This Row],[Costo unitario]]</f>
        <v>742</v>
      </c>
      <c r="P5054" s="2">
        <f>Ventas[[#This Row],[Cantidad]]*Ventas[[#This Row],[Precio unitario]]</f>
        <v>965</v>
      </c>
    </row>
    <row r="5055" spans="2:16" x14ac:dyDescent="0.3">
      <c r="B5055" s="1">
        <v>42511</v>
      </c>
      <c r="C5055">
        <v>2016</v>
      </c>
      <c r="D5055" t="s">
        <v>53</v>
      </c>
      <c r="E5055">
        <v>40</v>
      </c>
      <c r="F5055" t="s">
        <v>90</v>
      </c>
      <c r="G5055" t="s">
        <v>37</v>
      </c>
      <c r="H5055" t="s">
        <v>9</v>
      </c>
      <c r="I5055" s="16">
        <f>VLOOKUP(Ventas[[#This Row],[Estado]], Población[#All], 2, 0)</f>
        <v>990509</v>
      </c>
      <c r="J5055" t="s">
        <v>63</v>
      </c>
      <c r="K5055" t="s">
        <v>74</v>
      </c>
      <c r="L5055">
        <v>3</v>
      </c>
      <c r="M5055" s="2">
        <v>405</v>
      </c>
      <c r="N5055" s="2">
        <v>515</v>
      </c>
      <c r="O5055" s="2">
        <f>Ventas[[#This Row],[Cantidad]]*Ventas[[#This Row],[Costo unitario]]</f>
        <v>1215</v>
      </c>
      <c r="P5055" s="2">
        <f>Ventas[[#This Row],[Cantidad]]*Ventas[[#This Row],[Precio unitario]]</f>
        <v>1545</v>
      </c>
    </row>
    <row r="5056" spans="2:16" x14ac:dyDescent="0.3">
      <c r="B5056" s="1">
        <v>42525</v>
      </c>
      <c r="C5056">
        <v>2016</v>
      </c>
      <c r="D5056" t="s">
        <v>54</v>
      </c>
      <c r="E5056">
        <v>40</v>
      </c>
      <c r="F5056" t="s">
        <v>90</v>
      </c>
      <c r="G5056" t="s">
        <v>37</v>
      </c>
      <c r="H5056" t="s">
        <v>9</v>
      </c>
      <c r="I5056" s="16">
        <f>VLOOKUP(Ventas[[#This Row],[Estado]], Población[#All], 2, 0)</f>
        <v>990509</v>
      </c>
      <c r="J5056" t="s">
        <v>63</v>
      </c>
      <c r="K5056" t="s">
        <v>74</v>
      </c>
      <c r="L5056">
        <v>1</v>
      </c>
      <c r="M5056" s="2">
        <v>2384</v>
      </c>
      <c r="N5056" s="2">
        <v>3044</v>
      </c>
      <c r="O5056" s="2">
        <f>Ventas[[#This Row],[Cantidad]]*Ventas[[#This Row],[Costo unitario]]</f>
        <v>2384</v>
      </c>
      <c r="P5056" s="2">
        <f>Ventas[[#This Row],[Cantidad]]*Ventas[[#This Row],[Precio unitario]]</f>
        <v>3044</v>
      </c>
    </row>
    <row r="5057" spans="2:16" hidden="1" x14ac:dyDescent="0.3">
      <c r="B5057" s="1">
        <v>42219</v>
      </c>
      <c r="C5057">
        <v>2015</v>
      </c>
      <c r="D5057" t="s">
        <v>56</v>
      </c>
      <c r="E5057">
        <v>40</v>
      </c>
      <c r="F5057" t="s">
        <v>90</v>
      </c>
      <c r="G5057" t="s">
        <v>37</v>
      </c>
      <c r="H5057" t="s">
        <v>9</v>
      </c>
      <c r="I5057" s="16">
        <f>VLOOKUP(Ventas[[#This Row],[Estado]], Población[#All], 2, 0)</f>
        <v>990509</v>
      </c>
      <c r="J5057" t="s">
        <v>63</v>
      </c>
      <c r="K5057" t="s">
        <v>74</v>
      </c>
      <c r="L5057">
        <v>3</v>
      </c>
      <c r="M5057" s="2">
        <v>247.33</v>
      </c>
      <c r="N5057" s="2">
        <v>263.66666700000002</v>
      </c>
      <c r="O5057" s="2">
        <f>Ventas[[#This Row],[Cantidad]]*Ventas[[#This Row],[Costo unitario]]</f>
        <v>741.99</v>
      </c>
      <c r="P5057" s="2">
        <f>Ventas[[#This Row],[Cantidad]]*Ventas[[#This Row],[Precio unitario]]</f>
        <v>791.00000100000011</v>
      </c>
    </row>
    <row r="5058" spans="2:16" hidden="1" x14ac:dyDescent="0.3">
      <c r="B5058" s="1">
        <v>42272</v>
      </c>
      <c r="C5058">
        <v>2015</v>
      </c>
      <c r="D5058" t="s">
        <v>57</v>
      </c>
      <c r="E5058">
        <v>40</v>
      </c>
      <c r="F5058" t="s">
        <v>89</v>
      </c>
      <c r="G5058" t="s">
        <v>37</v>
      </c>
      <c r="H5058" t="s">
        <v>7</v>
      </c>
      <c r="I5058" s="16">
        <f>VLOOKUP(Ventas[[#This Row],[Estado]], Población[#All], 2, 0)</f>
        <v>1841000</v>
      </c>
      <c r="J5058" t="s">
        <v>61</v>
      </c>
      <c r="K5058" t="s">
        <v>69</v>
      </c>
      <c r="L5058">
        <v>1</v>
      </c>
      <c r="M5058" s="2">
        <v>1210</v>
      </c>
      <c r="N5058" s="2">
        <v>1631</v>
      </c>
      <c r="O5058" s="2">
        <f>Ventas[[#This Row],[Cantidad]]*Ventas[[#This Row],[Costo unitario]]</f>
        <v>1210</v>
      </c>
      <c r="P5058" s="2">
        <f>Ventas[[#This Row],[Cantidad]]*Ventas[[#This Row],[Precio unitario]]</f>
        <v>1631</v>
      </c>
    </row>
    <row r="5059" spans="2:16" x14ac:dyDescent="0.3">
      <c r="B5059" s="1">
        <v>42529</v>
      </c>
      <c r="C5059">
        <v>2016</v>
      </c>
      <c r="D5059" t="s">
        <v>54</v>
      </c>
      <c r="E5059">
        <v>40</v>
      </c>
      <c r="F5059" t="s">
        <v>90</v>
      </c>
      <c r="G5059" t="s">
        <v>37</v>
      </c>
      <c r="H5059" t="s">
        <v>11</v>
      </c>
      <c r="I5059" s="16">
        <f>VLOOKUP(Ventas[[#This Row],[Estado]], Población[#All], 2, 0)</f>
        <v>13080000</v>
      </c>
      <c r="J5059" t="s">
        <v>63</v>
      </c>
      <c r="K5059" t="s">
        <v>74</v>
      </c>
      <c r="L5059">
        <v>2</v>
      </c>
      <c r="M5059" s="2">
        <v>1192</v>
      </c>
      <c r="N5059" s="2">
        <v>1572</v>
      </c>
      <c r="O5059" s="2">
        <f>Ventas[[#This Row],[Cantidad]]*Ventas[[#This Row],[Costo unitario]]</f>
        <v>2384</v>
      </c>
      <c r="P5059" s="2">
        <f>Ventas[[#This Row],[Cantidad]]*Ventas[[#This Row],[Precio unitario]]</f>
        <v>3144</v>
      </c>
    </row>
    <row r="5060" spans="2:16" x14ac:dyDescent="0.3">
      <c r="B5060" s="1">
        <v>42529</v>
      </c>
      <c r="C5060">
        <v>2016</v>
      </c>
      <c r="D5060" t="s">
        <v>54</v>
      </c>
      <c r="E5060">
        <v>40</v>
      </c>
      <c r="F5060" t="s">
        <v>90</v>
      </c>
      <c r="G5060" t="s">
        <v>37</v>
      </c>
      <c r="H5060" t="s">
        <v>11</v>
      </c>
      <c r="I5060" s="16">
        <f>VLOOKUP(Ventas[[#This Row],[Estado]], Población[#All], 2, 0)</f>
        <v>13080000</v>
      </c>
      <c r="J5060" t="s">
        <v>61</v>
      </c>
      <c r="K5060" t="s">
        <v>66</v>
      </c>
      <c r="L5060">
        <v>1</v>
      </c>
      <c r="M5060" s="2">
        <v>770</v>
      </c>
      <c r="N5060" s="2">
        <v>1133</v>
      </c>
      <c r="O5060" s="2">
        <f>Ventas[[#This Row],[Cantidad]]*Ventas[[#This Row],[Costo unitario]]</f>
        <v>770</v>
      </c>
      <c r="P5060" s="2">
        <f>Ventas[[#This Row],[Cantidad]]*Ventas[[#This Row],[Precio unitario]]</f>
        <v>1133</v>
      </c>
    </row>
    <row r="5061" spans="2:16" x14ac:dyDescent="0.3">
      <c r="B5061" s="1">
        <v>42566</v>
      </c>
      <c r="C5061">
        <v>2016</v>
      </c>
      <c r="D5061" t="s">
        <v>55</v>
      </c>
      <c r="E5061">
        <v>40</v>
      </c>
      <c r="F5061" t="s">
        <v>90</v>
      </c>
      <c r="G5061" t="s">
        <v>37</v>
      </c>
      <c r="H5061" t="s">
        <v>11</v>
      </c>
      <c r="I5061" s="16">
        <f>VLOOKUP(Ventas[[#This Row],[Estado]], Población[#All], 2, 0)</f>
        <v>13080000</v>
      </c>
      <c r="J5061" t="s">
        <v>61</v>
      </c>
      <c r="K5061" t="s">
        <v>66</v>
      </c>
      <c r="L5061">
        <v>2</v>
      </c>
      <c r="M5061" s="2">
        <v>385</v>
      </c>
      <c r="N5061" s="2">
        <v>644.5</v>
      </c>
      <c r="O5061" s="2">
        <f>Ventas[[#This Row],[Cantidad]]*Ventas[[#This Row],[Costo unitario]]</f>
        <v>770</v>
      </c>
      <c r="P5061" s="2">
        <f>Ventas[[#This Row],[Cantidad]]*Ventas[[#This Row],[Precio unitario]]</f>
        <v>1289</v>
      </c>
    </row>
    <row r="5062" spans="2:16" hidden="1" x14ac:dyDescent="0.3">
      <c r="B5062" s="1">
        <v>42211</v>
      </c>
      <c r="C5062">
        <v>2015</v>
      </c>
      <c r="D5062" t="s">
        <v>55</v>
      </c>
      <c r="E5062">
        <v>40</v>
      </c>
      <c r="F5062" t="s">
        <v>90</v>
      </c>
      <c r="G5062" t="s">
        <v>37</v>
      </c>
      <c r="H5062" t="s">
        <v>11</v>
      </c>
      <c r="I5062" s="16">
        <f>VLOOKUP(Ventas[[#This Row],[Estado]], Población[#All], 2, 0)</f>
        <v>13080000</v>
      </c>
      <c r="J5062" t="s">
        <v>63</v>
      </c>
      <c r="K5062" t="s">
        <v>77</v>
      </c>
      <c r="L5062">
        <v>3</v>
      </c>
      <c r="M5062" s="2">
        <v>814.33</v>
      </c>
      <c r="N5062" s="2">
        <v>949.33333300000004</v>
      </c>
      <c r="O5062" s="2">
        <f>Ventas[[#This Row],[Cantidad]]*Ventas[[#This Row],[Costo unitario]]</f>
        <v>2442.9900000000002</v>
      </c>
      <c r="P5062" s="2">
        <f>Ventas[[#This Row],[Cantidad]]*Ventas[[#This Row],[Precio unitario]]</f>
        <v>2847.9999990000001</v>
      </c>
    </row>
    <row r="5063" spans="2:16" hidden="1" x14ac:dyDescent="0.3">
      <c r="B5063" s="1">
        <v>42211</v>
      </c>
      <c r="C5063">
        <v>2015</v>
      </c>
      <c r="D5063" t="s">
        <v>55</v>
      </c>
      <c r="E5063">
        <v>40</v>
      </c>
      <c r="F5063" t="s">
        <v>90</v>
      </c>
      <c r="G5063" t="s">
        <v>37</v>
      </c>
      <c r="H5063" t="s">
        <v>11</v>
      </c>
      <c r="I5063" s="16">
        <f>VLOOKUP(Ventas[[#This Row],[Estado]], Población[#All], 2, 0)</f>
        <v>13080000</v>
      </c>
      <c r="J5063" t="s">
        <v>61</v>
      </c>
      <c r="K5063" t="s">
        <v>64</v>
      </c>
      <c r="L5063">
        <v>2</v>
      </c>
      <c r="M5063" s="2">
        <v>2</v>
      </c>
      <c r="N5063" s="2">
        <v>3</v>
      </c>
      <c r="O5063" s="2">
        <f>Ventas[[#This Row],[Cantidad]]*Ventas[[#This Row],[Costo unitario]]</f>
        <v>4</v>
      </c>
      <c r="P5063" s="2">
        <f>Ventas[[#This Row],[Cantidad]]*Ventas[[#This Row],[Precio unitario]]</f>
        <v>6</v>
      </c>
    </row>
    <row r="5064" spans="2:16" hidden="1" x14ac:dyDescent="0.3">
      <c r="B5064" s="1">
        <v>42211</v>
      </c>
      <c r="C5064">
        <v>2015</v>
      </c>
      <c r="D5064" t="s">
        <v>55</v>
      </c>
      <c r="E5064">
        <v>40</v>
      </c>
      <c r="F5064" t="s">
        <v>90</v>
      </c>
      <c r="G5064" t="s">
        <v>37</v>
      </c>
      <c r="H5064" t="s">
        <v>11</v>
      </c>
      <c r="I5064" s="16">
        <f>VLOOKUP(Ventas[[#This Row],[Estado]], Población[#All], 2, 0)</f>
        <v>13080000</v>
      </c>
      <c r="J5064" t="s">
        <v>61</v>
      </c>
      <c r="K5064" t="s">
        <v>64</v>
      </c>
      <c r="L5064">
        <v>2</v>
      </c>
      <c r="M5064" s="2">
        <v>114</v>
      </c>
      <c r="N5064" s="2">
        <v>161.5</v>
      </c>
      <c r="O5064" s="2">
        <f>Ventas[[#This Row],[Cantidad]]*Ventas[[#This Row],[Costo unitario]]</f>
        <v>228</v>
      </c>
      <c r="P5064" s="2">
        <f>Ventas[[#This Row],[Cantidad]]*Ventas[[#This Row],[Precio unitario]]</f>
        <v>323</v>
      </c>
    </row>
    <row r="5065" spans="2:16" hidden="1" x14ac:dyDescent="0.3">
      <c r="B5065" s="1">
        <v>42211</v>
      </c>
      <c r="C5065">
        <v>2015</v>
      </c>
      <c r="D5065" t="s">
        <v>55</v>
      </c>
      <c r="E5065">
        <v>40</v>
      </c>
      <c r="F5065" t="s">
        <v>90</v>
      </c>
      <c r="G5065" t="s">
        <v>37</v>
      </c>
      <c r="H5065" t="s">
        <v>11</v>
      </c>
      <c r="I5065" s="16">
        <f>VLOOKUP(Ventas[[#This Row],[Estado]], Población[#All], 2, 0)</f>
        <v>13080000</v>
      </c>
      <c r="J5065" t="s">
        <v>61</v>
      </c>
      <c r="K5065" t="s">
        <v>66</v>
      </c>
      <c r="L5065">
        <v>1</v>
      </c>
      <c r="M5065" s="2">
        <v>945</v>
      </c>
      <c r="N5065" s="2">
        <v>1282</v>
      </c>
      <c r="O5065" s="2">
        <f>Ventas[[#This Row],[Cantidad]]*Ventas[[#This Row],[Costo unitario]]</f>
        <v>945</v>
      </c>
      <c r="P5065" s="2">
        <f>Ventas[[#This Row],[Cantidad]]*Ventas[[#This Row],[Precio unitario]]</f>
        <v>1282</v>
      </c>
    </row>
    <row r="5066" spans="2:16" hidden="1" x14ac:dyDescent="0.3">
      <c r="B5066" s="1">
        <v>42258</v>
      </c>
      <c r="C5066">
        <v>2015</v>
      </c>
      <c r="D5066" t="s">
        <v>57</v>
      </c>
      <c r="E5066">
        <v>40</v>
      </c>
      <c r="F5066" t="s">
        <v>90</v>
      </c>
      <c r="G5066" t="s">
        <v>37</v>
      </c>
      <c r="H5066" t="s">
        <v>11</v>
      </c>
      <c r="I5066" s="16">
        <f>VLOOKUP(Ventas[[#This Row],[Estado]], Población[#All], 2, 0)</f>
        <v>13080000</v>
      </c>
      <c r="J5066" t="s">
        <v>63</v>
      </c>
      <c r="K5066" t="s">
        <v>77</v>
      </c>
      <c r="L5066">
        <v>2</v>
      </c>
      <c r="M5066" s="2">
        <v>270</v>
      </c>
      <c r="N5066" s="2">
        <v>296</v>
      </c>
      <c r="O5066" s="2">
        <f>Ventas[[#This Row],[Cantidad]]*Ventas[[#This Row],[Costo unitario]]</f>
        <v>540</v>
      </c>
      <c r="P5066" s="2">
        <f>Ventas[[#This Row],[Cantidad]]*Ventas[[#This Row],[Precio unitario]]</f>
        <v>592</v>
      </c>
    </row>
    <row r="5067" spans="2:16" hidden="1" x14ac:dyDescent="0.3">
      <c r="B5067" s="1">
        <v>42326</v>
      </c>
      <c r="C5067">
        <v>2015</v>
      </c>
      <c r="D5067" t="s">
        <v>59</v>
      </c>
      <c r="E5067">
        <v>40</v>
      </c>
      <c r="F5067" t="s">
        <v>90</v>
      </c>
      <c r="G5067" t="s">
        <v>37</v>
      </c>
      <c r="H5067" t="s">
        <v>11</v>
      </c>
      <c r="I5067" s="16">
        <f>VLOOKUP(Ventas[[#This Row],[Estado]], Población[#All], 2, 0)</f>
        <v>13080000</v>
      </c>
      <c r="J5067" t="s">
        <v>61</v>
      </c>
      <c r="K5067" t="s">
        <v>64</v>
      </c>
      <c r="L5067">
        <v>1</v>
      </c>
      <c r="M5067" s="2">
        <v>525</v>
      </c>
      <c r="N5067" s="2">
        <v>730</v>
      </c>
      <c r="O5067" s="2">
        <f>Ventas[[#This Row],[Cantidad]]*Ventas[[#This Row],[Costo unitario]]</f>
        <v>525</v>
      </c>
      <c r="P5067" s="2">
        <f>Ventas[[#This Row],[Cantidad]]*Ventas[[#This Row],[Precio unitario]]</f>
        <v>730</v>
      </c>
    </row>
    <row r="5068" spans="2:16" hidden="1" x14ac:dyDescent="0.3">
      <c r="B5068" s="1">
        <v>42326</v>
      </c>
      <c r="C5068">
        <v>2015</v>
      </c>
      <c r="D5068" t="s">
        <v>59</v>
      </c>
      <c r="E5068">
        <v>40</v>
      </c>
      <c r="F5068" t="s">
        <v>90</v>
      </c>
      <c r="G5068" t="s">
        <v>37</v>
      </c>
      <c r="H5068" t="s">
        <v>11</v>
      </c>
      <c r="I5068" s="16">
        <f>VLOOKUP(Ventas[[#This Row],[Estado]], Población[#All], 2, 0)</f>
        <v>13080000</v>
      </c>
      <c r="J5068" t="s">
        <v>61</v>
      </c>
      <c r="K5068" t="s">
        <v>64</v>
      </c>
      <c r="L5068">
        <v>1</v>
      </c>
      <c r="M5068" s="2">
        <v>40</v>
      </c>
      <c r="N5068" s="2">
        <v>55</v>
      </c>
      <c r="O5068" s="2">
        <f>Ventas[[#This Row],[Cantidad]]*Ventas[[#This Row],[Costo unitario]]</f>
        <v>40</v>
      </c>
      <c r="P5068" s="2">
        <f>Ventas[[#This Row],[Cantidad]]*Ventas[[#This Row],[Precio unitario]]</f>
        <v>55</v>
      </c>
    </row>
    <row r="5069" spans="2:16" hidden="1" x14ac:dyDescent="0.3">
      <c r="B5069" s="1">
        <v>42326</v>
      </c>
      <c r="C5069">
        <v>2015</v>
      </c>
      <c r="D5069" t="s">
        <v>59</v>
      </c>
      <c r="E5069">
        <v>40</v>
      </c>
      <c r="F5069" t="s">
        <v>90</v>
      </c>
      <c r="G5069" t="s">
        <v>37</v>
      </c>
      <c r="H5069" t="s">
        <v>11</v>
      </c>
      <c r="I5069" s="16">
        <f>VLOOKUP(Ventas[[#This Row],[Estado]], Población[#All], 2, 0)</f>
        <v>13080000</v>
      </c>
      <c r="J5069" t="s">
        <v>62</v>
      </c>
      <c r="K5069" t="s">
        <v>73</v>
      </c>
      <c r="L5069">
        <v>1</v>
      </c>
      <c r="M5069" s="2">
        <v>162</v>
      </c>
      <c r="N5069" s="2">
        <v>205</v>
      </c>
      <c r="O5069" s="2">
        <f>Ventas[[#This Row],[Cantidad]]*Ventas[[#This Row],[Costo unitario]]</f>
        <v>162</v>
      </c>
      <c r="P5069" s="2">
        <f>Ventas[[#This Row],[Cantidad]]*Ventas[[#This Row],[Precio unitario]]</f>
        <v>205</v>
      </c>
    </row>
    <row r="5070" spans="2:16" hidden="1" x14ac:dyDescent="0.3">
      <c r="B5070" s="1">
        <v>42326</v>
      </c>
      <c r="C5070">
        <v>2015</v>
      </c>
      <c r="D5070" t="s">
        <v>59</v>
      </c>
      <c r="E5070">
        <v>40</v>
      </c>
      <c r="F5070" t="s">
        <v>90</v>
      </c>
      <c r="G5070" t="s">
        <v>37</v>
      </c>
      <c r="H5070" t="s">
        <v>11</v>
      </c>
      <c r="I5070" s="16">
        <f>VLOOKUP(Ventas[[#This Row],[Estado]], Población[#All], 2, 0)</f>
        <v>13080000</v>
      </c>
      <c r="J5070" t="s">
        <v>61</v>
      </c>
      <c r="K5070" t="s">
        <v>66</v>
      </c>
      <c r="L5070">
        <v>2</v>
      </c>
      <c r="M5070" s="2">
        <v>297.5</v>
      </c>
      <c r="N5070" s="2">
        <v>405</v>
      </c>
      <c r="O5070" s="2">
        <f>Ventas[[#This Row],[Cantidad]]*Ventas[[#This Row],[Costo unitario]]</f>
        <v>595</v>
      </c>
      <c r="P5070" s="2">
        <f>Ventas[[#This Row],[Cantidad]]*Ventas[[#This Row],[Precio unitario]]</f>
        <v>810</v>
      </c>
    </row>
    <row r="5071" spans="2:16" x14ac:dyDescent="0.3">
      <c r="B5071" s="1">
        <v>42537</v>
      </c>
      <c r="C5071">
        <v>2016</v>
      </c>
      <c r="D5071" t="s">
        <v>54</v>
      </c>
      <c r="E5071">
        <v>40</v>
      </c>
      <c r="F5071" t="s">
        <v>89</v>
      </c>
      <c r="G5071" t="s">
        <v>37</v>
      </c>
      <c r="H5071" t="s">
        <v>6</v>
      </c>
      <c r="I5071" s="16">
        <f>VLOOKUP(Ventas[[#This Row],[Estado]], Población[#All], 2, 0)</f>
        <v>6266000</v>
      </c>
      <c r="J5071" t="s">
        <v>63</v>
      </c>
      <c r="K5071" t="s">
        <v>74</v>
      </c>
      <c r="L5071">
        <v>1</v>
      </c>
      <c r="M5071" s="2">
        <v>2384</v>
      </c>
      <c r="N5071" s="2">
        <v>3240</v>
      </c>
      <c r="O5071" s="2">
        <f>Ventas[[#This Row],[Cantidad]]*Ventas[[#This Row],[Costo unitario]]</f>
        <v>2384</v>
      </c>
      <c r="P5071" s="2">
        <f>Ventas[[#This Row],[Cantidad]]*Ventas[[#This Row],[Precio unitario]]</f>
        <v>3240</v>
      </c>
    </row>
    <row r="5072" spans="2:16" hidden="1" x14ac:dyDescent="0.3">
      <c r="B5072" s="1">
        <v>42307</v>
      </c>
      <c r="C5072">
        <v>2015</v>
      </c>
      <c r="D5072" t="s">
        <v>58</v>
      </c>
      <c r="E5072">
        <v>40</v>
      </c>
      <c r="F5072" t="s">
        <v>89</v>
      </c>
      <c r="G5072" t="s">
        <v>37</v>
      </c>
      <c r="H5072" t="s">
        <v>6</v>
      </c>
      <c r="I5072" s="16">
        <f>VLOOKUP(Ventas[[#This Row],[Estado]], Población[#All], 2, 0)</f>
        <v>6266000</v>
      </c>
      <c r="J5072" t="s">
        <v>63</v>
      </c>
      <c r="K5072" t="s">
        <v>77</v>
      </c>
      <c r="L5072">
        <v>3</v>
      </c>
      <c r="M5072" s="2">
        <v>180</v>
      </c>
      <c r="N5072" s="2">
        <v>225.33333300000001</v>
      </c>
      <c r="O5072" s="2">
        <f>Ventas[[#This Row],[Cantidad]]*Ventas[[#This Row],[Costo unitario]]</f>
        <v>540</v>
      </c>
      <c r="P5072" s="2">
        <f>Ventas[[#This Row],[Cantidad]]*Ventas[[#This Row],[Precio unitario]]</f>
        <v>675.999999</v>
      </c>
    </row>
    <row r="5073" spans="2:16" hidden="1" x14ac:dyDescent="0.3">
      <c r="B5073" s="1">
        <v>42307</v>
      </c>
      <c r="C5073">
        <v>2015</v>
      </c>
      <c r="D5073" t="s">
        <v>58</v>
      </c>
      <c r="E5073">
        <v>40</v>
      </c>
      <c r="F5073" t="s">
        <v>89</v>
      </c>
      <c r="G5073" t="s">
        <v>37</v>
      </c>
      <c r="H5073" t="s">
        <v>6</v>
      </c>
      <c r="I5073" s="16">
        <f>VLOOKUP(Ventas[[#This Row],[Estado]], Población[#All], 2, 0)</f>
        <v>6266000</v>
      </c>
      <c r="J5073" t="s">
        <v>61</v>
      </c>
      <c r="K5073" t="s">
        <v>78</v>
      </c>
      <c r="L5073">
        <v>2</v>
      </c>
      <c r="M5073" s="2">
        <v>36</v>
      </c>
      <c r="N5073" s="2">
        <v>49</v>
      </c>
      <c r="O5073" s="2">
        <f>Ventas[[#This Row],[Cantidad]]*Ventas[[#This Row],[Costo unitario]]</f>
        <v>72</v>
      </c>
      <c r="P5073" s="2">
        <f>Ventas[[#This Row],[Cantidad]]*Ventas[[#This Row],[Precio unitario]]</f>
        <v>98</v>
      </c>
    </row>
    <row r="5074" spans="2:16" hidden="1" x14ac:dyDescent="0.3">
      <c r="B5074" s="1">
        <v>42307</v>
      </c>
      <c r="C5074">
        <v>2015</v>
      </c>
      <c r="D5074" t="s">
        <v>58</v>
      </c>
      <c r="E5074">
        <v>40</v>
      </c>
      <c r="F5074" t="s">
        <v>89</v>
      </c>
      <c r="G5074" t="s">
        <v>37</v>
      </c>
      <c r="H5074" t="s">
        <v>6</v>
      </c>
      <c r="I5074" s="16">
        <f>VLOOKUP(Ventas[[#This Row],[Estado]], Población[#All], 2, 0)</f>
        <v>6266000</v>
      </c>
      <c r="J5074" t="s">
        <v>61</v>
      </c>
      <c r="K5074" t="s">
        <v>78</v>
      </c>
      <c r="L5074">
        <v>3</v>
      </c>
      <c r="M5074" s="2">
        <v>11.67</v>
      </c>
      <c r="N5074" s="2">
        <v>16.666667</v>
      </c>
      <c r="O5074" s="2">
        <f>Ventas[[#This Row],[Cantidad]]*Ventas[[#This Row],[Costo unitario]]</f>
        <v>35.01</v>
      </c>
      <c r="P5074" s="2">
        <f>Ventas[[#This Row],[Cantidad]]*Ventas[[#This Row],[Precio unitario]]</f>
        <v>50.000000999999997</v>
      </c>
    </row>
    <row r="5075" spans="2:16" hidden="1" x14ac:dyDescent="0.3">
      <c r="B5075" s="1">
        <v>42307</v>
      </c>
      <c r="C5075">
        <v>2015</v>
      </c>
      <c r="D5075" t="s">
        <v>58</v>
      </c>
      <c r="E5075">
        <v>40</v>
      </c>
      <c r="F5075" t="s">
        <v>89</v>
      </c>
      <c r="G5075" t="s">
        <v>37</v>
      </c>
      <c r="H5075" t="s">
        <v>6</v>
      </c>
      <c r="I5075" s="16">
        <f>VLOOKUP(Ventas[[#This Row],[Estado]], Población[#All], 2, 0)</f>
        <v>6266000</v>
      </c>
      <c r="J5075" t="s">
        <v>61</v>
      </c>
      <c r="K5075" t="s">
        <v>76</v>
      </c>
      <c r="L5075">
        <v>3</v>
      </c>
      <c r="M5075" s="2">
        <v>63.67</v>
      </c>
      <c r="N5075" s="2">
        <v>87</v>
      </c>
      <c r="O5075" s="2">
        <f>Ventas[[#This Row],[Cantidad]]*Ventas[[#This Row],[Costo unitario]]</f>
        <v>191.01</v>
      </c>
      <c r="P5075" s="2">
        <f>Ventas[[#This Row],[Cantidad]]*Ventas[[#This Row],[Precio unitario]]</f>
        <v>261</v>
      </c>
    </row>
    <row r="5076" spans="2:16" hidden="1" x14ac:dyDescent="0.3">
      <c r="B5076" s="1">
        <v>42219</v>
      </c>
      <c r="C5076">
        <v>2015</v>
      </c>
      <c r="D5076" t="s">
        <v>56</v>
      </c>
      <c r="E5076">
        <v>40</v>
      </c>
      <c r="F5076" t="s">
        <v>90</v>
      </c>
      <c r="G5076" t="s">
        <v>37</v>
      </c>
      <c r="H5076" t="s">
        <v>9</v>
      </c>
      <c r="I5076" s="16">
        <f>VLOOKUP(Ventas[[#This Row],[Estado]], Población[#All], 2, 0)</f>
        <v>990509</v>
      </c>
      <c r="J5076" t="s">
        <v>62</v>
      </c>
      <c r="K5076" t="s">
        <v>73</v>
      </c>
      <c r="L5076">
        <v>3</v>
      </c>
      <c r="M5076" s="2">
        <v>63</v>
      </c>
      <c r="N5076" s="2">
        <v>82.666667000000004</v>
      </c>
      <c r="O5076" s="2">
        <f>Ventas[[#This Row],[Cantidad]]*Ventas[[#This Row],[Costo unitario]]</f>
        <v>189</v>
      </c>
      <c r="P5076" s="2">
        <f>Ventas[[#This Row],[Cantidad]]*Ventas[[#This Row],[Precio unitario]]</f>
        <v>248.000001</v>
      </c>
    </row>
    <row r="5077" spans="2:16" hidden="1" x14ac:dyDescent="0.3">
      <c r="B5077" s="1">
        <v>42308</v>
      </c>
      <c r="C5077">
        <v>2015</v>
      </c>
      <c r="D5077" t="s">
        <v>58</v>
      </c>
      <c r="E5077">
        <v>40</v>
      </c>
      <c r="F5077" t="s">
        <v>90</v>
      </c>
      <c r="G5077" t="s">
        <v>37</v>
      </c>
      <c r="H5077" t="s">
        <v>9</v>
      </c>
      <c r="I5077" s="16">
        <f>VLOOKUP(Ventas[[#This Row],[Estado]], Población[#All], 2, 0)</f>
        <v>990509</v>
      </c>
      <c r="J5077" t="s">
        <v>62</v>
      </c>
      <c r="K5077" t="s">
        <v>73</v>
      </c>
      <c r="L5077">
        <v>2</v>
      </c>
      <c r="M5077" s="2">
        <v>103.5</v>
      </c>
      <c r="N5077" s="2">
        <v>147</v>
      </c>
      <c r="O5077" s="2">
        <f>Ventas[[#This Row],[Cantidad]]*Ventas[[#This Row],[Costo unitario]]</f>
        <v>207</v>
      </c>
      <c r="P5077" s="2">
        <f>Ventas[[#This Row],[Cantidad]]*Ventas[[#This Row],[Precio unitario]]</f>
        <v>294</v>
      </c>
    </row>
    <row r="5078" spans="2:16" hidden="1" x14ac:dyDescent="0.3">
      <c r="B5078" s="1">
        <v>42327</v>
      </c>
      <c r="C5078">
        <v>2015</v>
      </c>
      <c r="D5078" t="s">
        <v>59</v>
      </c>
      <c r="E5078">
        <v>40</v>
      </c>
      <c r="F5078" t="s">
        <v>90</v>
      </c>
      <c r="G5078" t="s">
        <v>37</v>
      </c>
      <c r="H5078" t="s">
        <v>9</v>
      </c>
      <c r="I5078" s="16">
        <f>VLOOKUP(Ventas[[#This Row],[Estado]], Población[#All], 2, 0)</f>
        <v>990509</v>
      </c>
      <c r="J5078" t="s">
        <v>62</v>
      </c>
      <c r="K5078" t="s">
        <v>73</v>
      </c>
      <c r="L5078">
        <v>2</v>
      </c>
      <c r="M5078" s="2">
        <v>31.5</v>
      </c>
      <c r="N5078" s="2">
        <v>41</v>
      </c>
      <c r="O5078" s="2">
        <f>Ventas[[#This Row],[Cantidad]]*Ventas[[#This Row],[Costo unitario]]</f>
        <v>63</v>
      </c>
      <c r="P5078" s="2">
        <f>Ventas[[#This Row],[Cantidad]]*Ventas[[#This Row],[Precio unitario]]</f>
        <v>82</v>
      </c>
    </row>
    <row r="5079" spans="2:16" x14ac:dyDescent="0.3">
      <c r="B5079" s="1">
        <v>42390</v>
      </c>
      <c r="C5079">
        <v>2016</v>
      </c>
      <c r="D5079" t="s">
        <v>49</v>
      </c>
      <c r="E5079">
        <v>40</v>
      </c>
      <c r="F5079" t="s">
        <v>89</v>
      </c>
      <c r="G5079" t="s">
        <v>37</v>
      </c>
      <c r="H5079" t="s">
        <v>10</v>
      </c>
      <c r="I5079" s="16">
        <f>VLOOKUP(Ventas[[#This Row],[Estado]], Población[#All], 2, 0)</f>
        <v>17930000</v>
      </c>
      <c r="J5079" t="s">
        <v>63</v>
      </c>
      <c r="K5079" t="s">
        <v>74</v>
      </c>
      <c r="L5079">
        <v>2</v>
      </c>
      <c r="M5079" s="2">
        <v>371</v>
      </c>
      <c r="N5079" s="2">
        <v>422</v>
      </c>
      <c r="O5079" s="2">
        <f>Ventas[[#This Row],[Cantidad]]*Ventas[[#This Row],[Costo unitario]]</f>
        <v>742</v>
      </c>
      <c r="P5079" s="2">
        <f>Ventas[[#This Row],[Cantidad]]*Ventas[[#This Row],[Precio unitario]]</f>
        <v>844</v>
      </c>
    </row>
    <row r="5080" spans="2:16" x14ac:dyDescent="0.3">
      <c r="B5080" s="1">
        <v>42462</v>
      </c>
      <c r="C5080">
        <v>2016</v>
      </c>
      <c r="D5080" t="s">
        <v>52</v>
      </c>
      <c r="E5080">
        <v>40</v>
      </c>
      <c r="F5080" t="s">
        <v>89</v>
      </c>
      <c r="G5080" t="s">
        <v>37</v>
      </c>
      <c r="H5080" t="s">
        <v>10</v>
      </c>
      <c r="I5080" s="16">
        <f>VLOOKUP(Ventas[[#This Row],[Estado]], Población[#All], 2, 0)</f>
        <v>17930000</v>
      </c>
      <c r="J5080" t="s">
        <v>63</v>
      </c>
      <c r="K5080" t="s">
        <v>77</v>
      </c>
      <c r="L5080">
        <v>1</v>
      </c>
      <c r="M5080" s="2">
        <v>540</v>
      </c>
      <c r="N5080" s="2">
        <v>625</v>
      </c>
      <c r="O5080" s="2">
        <f>Ventas[[#This Row],[Cantidad]]*Ventas[[#This Row],[Costo unitario]]</f>
        <v>540</v>
      </c>
      <c r="P5080" s="2">
        <f>Ventas[[#This Row],[Cantidad]]*Ventas[[#This Row],[Precio unitario]]</f>
        <v>625</v>
      </c>
    </row>
    <row r="5081" spans="2:16" x14ac:dyDescent="0.3">
      <c r="B5081" s="1">
        <v>42549</v>
      </c>
      <c r="C5081">
        <v>2016</v>
      </c>
      <c r="D5081" t="s">
        <v>54</v>
      </c>
      <c r="E5081">
        <v>40</v>
      </c>
      <c r="F5081" t="s">
        <v>89</v>
      </c>
      <c r="G5081" t="s">
        <v>37</v>
      </c>
      <c r="H5081" t="s">
        <v>10</v>
      </c>
      <c r="I5081" s="16">
        <f>VLOOKUP(Ventas[[#This Row],[Estado]], Población[#All], 2, 0)</f>
        <v>17930000</v>
      </c>
      <c r="J5081" t="s">
        <v>63</v>
      </c>
      <c r="K5081" t="s">
        <v>77</v>
      </c>
      <c r="L5081">
        <v>2</v>
      </c>
      <c r="M5081" s="2">
        <v>1221.5</v>
      </c>
      <c r="N5081" s="2">
        <v>1486</v>
      </c>
      <c r="O5081" s="2">
        <f>Ventas[[#This Row],[Cantidad]]*Ventas[[#This Row],[Costo unitario]]</f>
        <v>2443</v>
      </c>
      <c r="P5081" s="2">
        <f>Ventas[[#This Row],[Cantidad]]*Ventas[[#This Row],[Precio unitario]]</f>
        <v>2972</v>
      </c>
    </row>
    <row r="5082" spans="2:16" hidden="1" x14ac:dyDescent="0.3">
      <c r="B5082" s="1">
        <v>42048</v>
      </c>
      <c r="C5082">
        <v>2015</v>
      </c>
      <c r="D5082" t="s">
        <v>50</v>
      </c>
      <c r="E5082">
        <v>40</v>
      </c>
      <c r="F5082" t="s">
        <v>89</v>
      </c>
      <c r="G5082" t="s">
        <v>37</v>
      </c>
      <c r="H5082" t="s">
        <v>10</v>
      </c>
      <c r="I5082" s="16">
        <f>VLOOKUP(Ventas[[#This Row],[Estado]], Población[#All], 2, 0)</f>
        <v>17930000</v>
      </c>
      <c r="J5082" t="s">
        <v>63</v>
      </c>
      <c r="K5082" t="s">
        <v>77</v>
      </c>
      <c r="L5082">
        <v>2</v>
      </c>
      <c r="M5082" s="2">
        <v>1221.5</v>
      </c>
      <c r="N5082" s="2">
        <v>1414</v>
      </c>
      <c r="O5082" s="2">
        <f>Ventas[[#This Row],[Cantidad]]*Ventas[[#This Row],[Costo unitario]]</f>
        <v>2443</v>
      </c>
      <c r="P5082" s="2">
        <f>Ventas[[#This Row],[Cantidad]]*Ventas[[#This Row],[Precio unitario]]</f>
        <v>2828</v>
      </c>
    </row>
    <row r="5083" spans="2:16" hidden="1" x14ac:dyDescent="0.3">
      <c r="B5083" s="1">
        <v>42321</v>
      </c>
      <c r="C5083">
        <v>2015</v>
      </c>
      <c r="D5083" t="s">
        <v>59</v>
      </c>
      <c r="E5083">
        <v>40</v>
      </c>
      <c r="F5083" t="s">
        <v>89</v>
      </c>
      <c r="G5083" t="s">
        <v>37</v>
      </c>
      <c r="H5083" t="s">
        <v>10</v>
      </c>
      <c r="I5083" s="16">
        <f>VLOOKUP(Ventas[[#This Row],[Estado]], Población[#All], 2, 0)</f>
        <v>17930000</v>
      </c>
      <c r="J5083" t="s">
        <v>63</v>
      </c>
      <c r="K5083" t="s">
        <v>67</v>
      </c>
      <c r="L5083">
        <v>1</v>
      </c>
      <c r="M5083" s="2">
        <v>2295</v>
      </c>
      <c r="N5083" s="2">
        <v>2879</v>
      </c>
      <c r="O5083" s="2">
        <f>Ventas[[#This Row],[Cantidad]]*Ventas[[#This Row],[Costo unitario]]</f>
        <v>2295</v>
      </c>
      <c r="P5083" s="2">
        <f>Ventas[[#This Row],[Cantidad]]*Ventas[[#This Row],[Precio unitario]]</f>
        <v>2879</v>
      </c>
    </row>
    <row r="5084" spans="2:16" hidden="1" x14ac:dyDescent="0.3">
      <c r="B5084" s="1">
        <v>42321</v>
      </c>
      <c r="C5084">
        <v>2015</v>
      </c>
      <c r="D5084" t="s">
        <v>59</v>
      </c>
      <c r="E5084">
        <v>40</v>
      </c>
      <c r="F5084" t="s">
        <v>89</v>
      </c>
      <c r="G5084" t="s">
        <v>37</v>
      </c>
      <c r="H5084" t="s">
        <v>10</v>
      </c>
      <c r="I5084" s="16">
        <f>VLOOKUP(Ventas[[#This Row],[Estado]], Población[#All], 2, 0)</f>
        <v>17930000</v>
      </c>
      <c r="J5084" t="s">
        <v>61</v>
      </c>
      <c r="K5084" t="s">
        <v>66</v>
      </c>
      <c r="L5084">
        <v>3</v>
      </c>
      <c r="M5084" s="2">
        <v>186.67</v>
      </c>
      <c r="N5084" s="2">
        <v>241.33333300000001</v>
      </c>
      <c r="O5084" s="2">
        <f>Ventas[[#This Row],[Cantidad]]*Ventas[[#This Row],[Costo unitario]]</f>
        <v>560.01</v>
      </c>
      <c r="P5084" s="2">
        <f>Ventas[[#This Row],[Cantidad]]*Ventas[[#This Row],[Precio unitario]]</f>
        <v>723.999999</v>
      </c>
    </row>
    <row r="5085" spans="2:16" x14ac:dyDescent="0.3">
      <c r="B5085" s="1">
        <v>42376</v>
      </c>
      <c r="C5085">
        <v>2016</v>
      </c>
      <c r="D5085" t="s">
        <v>49</v>
      </c>
      <c r="E5085">
        <v>41</v>
      </c>
      <c r="F5085" t="s">
        <v>89</v>
      </c>
      <c r="G5085" t="s">
        <v>35</v>
      </c>
      <c r="H5085" t="s">
        <v>16</v>
      </c>
      <c r="I5085" s="16">
        <f>VLOOKUP(Ventas[[#This Row],[Estado]], Población[#All], 2, 0)</f>
        <v>2592000</v>
      </c>
      <c r="J5085" t="s">
        <v>61</v>
      </c>
      <c r="K5085" t="s">
        <v>76</v>
      </c>
      <c r="L5085">
        <v>2</v>
      </c>
      <c r="M5085" s="2">
        <v>40</v>
      </c>
      <c r="N5085" s="2">
        <v>62.5</v>
      </c>
      <c r="O5085" s="2">
        <f>Ventas[[#This Row],[Cantidad]]*Ventas[[#This Row],[Costo unitario]]</f>
        <v>80</v>
      </c>
      <c r="P5085" s="2">
        <f>Ventas[[#This Row],[Cantidad]]*Ventas[[#This Row],[Precio unitario]]</f>
        <v>125</v>
      </c>
    </row>
    <row r="5086" spans="2:16" hidden="1" x14ac:dyDescent="0.3">
      <c r="B5086" s="1">
        <v>42356</v>
      </c>
      <c r="C5086">
        <v>2015</v>
      </c>
      <c r="D5086" t="s">
        <v>60</v>
      </c>
      <c r="E5086">
        <v>41</v>
      </c>
      <c r="F5086" t="s">
        <v>89</v>
      </c>
      <c r="G5086" t="s">
        <v>35</v>
      </c>
      <c r="H5086" t="s">
        <v>16</v>
      </c>
      <c r="I5086" s="16">
        <f>VLOOKUP(Ventas[[#This Row],[Estado]], Población[#All], 2, 0)</f>
        <v>2592000</v>
      </c>
      <c r="J5086" t="s">
        <v>63</v>
      </c>
      <c r="K5086" t="s">
        <v>67</v>
      </c>
      <c r="L5086">
        <v>1</v>
      </c>
      <c r="M5086" s="2">
        <v>2320</v>
      </c>
      <c r="N5086" s="2">
        <v>2107</v>
      </c>
      <c r="O5086" s="2">
        <f>Ventas[[#This Row],[Cantidad]]*Ventas[[#This Row],[Costo unitario]]</f>
        <v>2320</v>
      </c>
      <c r="P5086" s="2">
        <f>Ventas[[#This Row],[Cantidad]]*Ventas[[#This Row],[Precio unitario]]</f>
        <v>2107</v>
      </c>
    </row>
    <row r="5087" spans="2:16" hidden="1" x14ac:dyDescent="0.3">
      <c r="B5087" s="1">
        <v>42356</v>
      </c>
      <c r="C5087">
        <v>2015</v>
      </c>
      <c r="D5087" t="s">
        <v>60</v>
      </c>
      <c r="E5087">
        <v>41</v>
      </c>
      <c r="F5087" t="s">
        <v>89</v>
      </c>
      <c r="G5087" t="s">
        <v>35</v>
      </c>
      <c r="H5087" t="s">
        <v>16</v>
      </c>
      <c r="I5087" s="16">
        <f>VLOOKUP(Ventas[[#This Row],[Estado]], Población[#All], 2, 0)</f>
        <v>2592000</v>
      </c>
      <c r="J5087" t="s">
        <v>61</v>
      </c>
      <c r="K5087" t="s">
        <v>78</v>
      </c>
      <c r="L5087">
        <v>1</v>
      </c>
      <c r="M5087" s="2">
        <v>150</v>
      </c>
      <c r="N5087" s="2">
        <v>115</v>
      </c>
      <c r="O5087" s="2">
        <f>Ventas[[#This Row],[Cantidad]]*Ventas[[#This Row],[Costo unitario]]</f>
        <v>150</v>
      </c>
      <c r="P5087" s="2">
        <f>Ventas[[#This Row],[Cantidad]]*Ventas[[#This Row],[Precio unitario]]</f>
        <v>115</v>
      </c>
    </row>
    <row r="5088" spans="2:16" hidden="1" x14ac:dyDescent="0.3">
      <c r="B5088" s="1">
        <v>42356</v>
      </c>
      <c r="C5088">
        <v>2015</v>
      </c>
      <c r="D5088" t="s">
        <v>60</v>
      </c>
      <c r="E5088">
        <v>41</v>
      </c>
      <c r="F5088" t="s">
        <v>89</v>
      </c>
      <c r="G5088" t="s">
        <v>35</v>
      </c>
      <c r="H5088" t="s">
        <v>16</v>
      </c>
      <c r="I5088" s="16">
        <f>VLOOKUP(Ventas[[#This Row],[Estado]], Población[#All], 2, 0)</f>
        <v>2592000</v>
      </c>
      <c r="J5088" t="s">
        <v>61</v>
      </c>
      <c r="K5088" t="s">
        <v>78</v>
      </c>
      <c r="L5088">
        <v>3</v>
      </c>
      <c r="M5088" s="2">
        <v>18.329999999999998</v>
      </c>
      <c r="N5088" s="2">
        <v>15.333333</v>
      </c>
      <c r="O5088" s="2">
        <f>Ventas[[#This Row],[Cantidad]]*Ventas[[#This Row],[Costo unitario]]</f>
        <v>54.989999999999995</v>
      </c>
      <c r="P5088" s="2">
        <f>Ventas[[#This Row],[Cantidad]]*Ventas[[#This Row],[Precio unitario]]</f>
        <v>45.999999000000003</v>
      </c>
    </row>
    <row r="5089" spans="2:16" hidden="1" x14ac:dyDescent="0.3">
      <c r="B5089" s="1">
        <v>42359</v>
      </c>
      <c r="C5089">
        <v>2015</v>
      </c>
      <c r="D5089" t="s">
        <v>60</v>
      </c>
      <c r="E5089">
        <v>41</v>
      </c>
      <c r="F5089" t="s">
        <v>89</v>
      </c>
      <c r="G5089" t="s">
        <v>35</v>
      </c>
      <c r="H5089" t="s">
        <v>16</v>
      </c>
      <c r="I5089" s="16">
        <f>VLOOKUP(Ventas[[#This Row],[Estado]], Población[#All], 2, 0)</f>
        <v>2592000</v>
      </c>
      <c r="J5089" t="s">
        <v>63</v>
      </c>
      <c r="K5089" t="s">
        <v>74</v>
      </c>
      <c r="L5089">
        <v>3</v>
      </c>
      <c r="M5089" s="2">
        <v>794.67</v>
      </c>
      <c r="N5089" s="2">
        <v>573.66666699999996</v>
      </c>
      <c r="O5089" s="2">
        <f>Ventas[[#This Row],[Cantidad]]*Ventas[[#This Row],[Costo unitario]]</f>
        <v>2384.0099999999998</v>
      </c>
      <c r="P5089" s="2">
        <f>Ventas[[#This Row],[Cantidad]]*Ventas[[#This Row],[Precio unitario]]</f>
        <v>1721.0000009999999</v>
      </c>
    </row>
    <row r="5090" spans="2:16" hidden="1" x14ac:dyDescent="0.3">
      <c r="B5090" s="1">
        <v>42359</v>
      </c>
      <c r="C5090">
        <v>2015</v>
      </c>
      <c r="D5090" t="s">
        <v>60</v>
      </c>
      <c r="E5090">
        <v>41</v>
      </c>
      <c r="F5090" t="s">
        <v>89</v>
      </c>
      <c r="G5090" t="s">
        <v>35</v>
      </c>
      <c r="H5090" t="s">
        <v>16</v>
      </c>
      <c r="I5090" s="16">
        <f>VLOOKUP(Ventas[[#This Row],[Estado]], Población[#All], 2, 0)</f>
        <v>2592000</v>
      </c>
      <c r="J5090" t="s">
        <v>61</v>
      </c>
      <c r="K5090" t="s">
        <v>78</v>
      </c>
      <c r="L5090">
        <v>3</v>
      </c>
      <c r="M5090" s="2">
        <v>31.67</v>
      </c>
      <c r="N5090" s="2">
        <v>26</v>
      </c>
      <c r="O5090" s="2">
        <f>Ventas[[#This Row],[Cantidad]]*Ventas[[#This Row],[Costo unitario]]</f>
        <v>95.01</v>
      </c>
      <c r="P5090" s="2">
        <f>Ventas[[#This Row],[Cantidad]]*Ventas[[#This Row],[Precio unitario]]</f>
        <v>78</v>
      </c>
    </row>
    <row r="5091" spans="2:16" hidden="1" x14ac:dyDescent="0.3">
      <c r="B5091" s="1">
        <v>42359</v>
      </c>
      <c r="C5091">
        <v>2015</v>
      </c>
      <c r="D5091" t="s">
        <v>60</v>
      </c>
      <c r="E5091">
        <v>41</v>
      </c>
      <c r="F5091" t="s">
        <v>89</v>
      </c>
      <c r="G5091" t="s">
        <v>35</v>
      </c>
      <c r="H5091" t="s">
        <v>16</v>
      </c>
      <c r="I5091" s="16">
        <f>VLOOKUP(Ventas[[#This Row],[Estado]], Población[#All], 2, 0)</f>
        <v>2592000</v>
      </c>
      <c r="J5091" t="s">
        <v>61</v>
      </c>
      <c r="K5091" t="s">
        <v>78</v>
      </c>
      <c r="L5091">
        <v>1</v>
      </c>
      <c r="M5091" s="2">
        <v>252</v>
      </c>
      <c r="N5091" s="2">
        <v>212</v>
      </c>
      <c r="O5091" s="2">
        <f>Ventas[[#This Row],[Cantidad]]*Ventas[[#This Row],[Costo unitario]]</f>
        <v>252</v>
      </c>
      <c r="P5091" s="2">
        <f>Ventas[[#This Row],[Cantidad]]*Ventas[[#This Row],[Precio unitario]]</f>
        <v>212</v>
      </c>
    </row>
    <row r="5092" spans="2:16" hidden="1" x14ac:dyDescent="0.3">
      <c r="B5092" s="1">
        <v>42359</v>
      </c>
      <c r="C5092">
        <v>2015</v>
      </c>
      <c r="D5092" t="s">
        <v>60</v>
      </c>
      <c r="E5092">
        <v>41</v>
      </c>
      <c r="F5092" t="s">
        <v>89</v>
      </c>
      <c r="G5092" t="s">
        <v>35</v>
      </c>
      <c r="H5092" t="s">
        <v>16</v>
      </c>
      <c r="I5092" s="16">
        <f>VLOOKUP(Ventas[[#This Row],[Estado]], Población[#All], 2, 0)</f>
        <v>2592000</v>
      </c>
      <c r="J5092" t="s">
        <v>62</v>
      </c>
      <c r="K5092" t="s">
        <v>70</v>
      </c>
      <c r="L5092">
        <v>2</v>
      </c>
      <c r="M5092" s="2">
        <v>175</v>
      </c>
      <c r="N5092" s="2">
        <v>264</v>
      </c>
      <c r="O5092" s="2">
        <f>Ventas[[#This Row],[Cantidad]]*Ventas[[#This Row],[Costo unitario]]</f>
        <v>350</v>
      </c>
      <c r="P5092" s="2">
        <f>Ventas[[#This Row],[Cantidad]]*Ventas[[#This Row],[Precio unitario]]</f>
        <v>528</v>
      </c>
    </row>
    <row r="5093" spans="2:16" hidden="1" x14ac:dyDescent="0.3">
      <c r="B5093" s="1">
        <v>42318</v>
      </c>
      <c r="C5093">
        <v>2015</v>
      </c>
      <c r="D5093" t="s">
        <v>59</v>
      </c>
      <c r="E5093">
        <v>41</v>
      </c>
      <c r="F5093" t="s">
        <v>89</v>
      </c>
      <c r="G5093" t="s">
        <v>37</v>
      </c>
      <c r="H5093" t="s">
        <v>11</v>
      </c>
      <c r="I5093" s="16">
        <f>VLOOKUP(Ventas[[#This Row],[Estado]], Población[#All], 2, 0)</f>
        <v>13080000</v>
      </c>
      <c r="J5093" t="s">
        <v>61</v>
      </c>
      <c r="K5093" t="s">
        <v>78</v>
      </c>
      <c r="L5093">
        <v>3</v>
      </c>
      <c r="M5093" s="2">
        <v>33.33</v>
      </c>
      <c r="N5093" s="2">
        <v>42.333333000000003</v>
      </c>
      <c r="O5093" s="2">
        <f>Ventas[[#This Row],[Cantidad]]*Ventas[[#This Row],[Costo unitario]]</f>
        <v>99.99</v>
      </c>
      <c r="P5093" s="2">
        <f>Ventas[[#This Row],[Cantidad]]*Ventas[[#This Row],[Precio unitario]]</f>
        <v>126.999999</v>
      </c>
    </row>
    <row r="5094" spans="2:16" hidden="1" x14ac:dyDescent="0.3">
      <c r="B5094" s="1">
        <v>42318</v>
      </c>
      <c r="C5094">
        <v>2015</v>
      </c>
      <c r="D5094" t="s">
        <v>59</v>
      </c>
      <c r="E5094">
        <v>41</v>
      </c>
      <c r="F5094" t="s">
        <v>89</v>
      </c>
      <c r="G5094" t="s">
        <v>37</v>
      </c>
      <c r="H5094" t="s">
        <v>11</v>
      </c>
      <c r="I5094" s="16">
        <f>VLOOKUP(Ventas[[#This Row],[Estado]], Población[#All], 2, 0)</f>
        <v>13080000</v>
      </c>
      <c r="J5094" t="s">
        <v>61</v>
      </c>
      <c r="K5094" t="s">
        <v>78</v>
      </c>
      <c r="L5094">
        <v>2</v>
      </c>
      <c r="M5094" s="2">
        <v>45</v>
      </c>
      <c r="N5094" s="2">
        <v>55.5</v>
      </c>
      <c r="O5094" s="2">
        <f>Ventas[[#This Row],[Cantidad]]*Ventas[[#This Row],[Costo unitario]]</f>
        <v>90</v>
      </c>
      <c r="P5094" s="2">
        <f>Ventas[[#This Row],[Cantidad]]*Ventas[[#This Row],[Precio unitario]]</f>
        <v>111</v>
      </c>
    </row>
    <row r="5095" spans="2:16" x14ac:dyDescent="0.3">
      <c r="B5095" s="1">
        <v>42423</v>
      </c>
      <c r="C5095">
        <v>2016</v>
      </c>
      <c r="D5095" t="s">
        <v>50</v>
      </c>
      <c r="E5095">
        <v>41</v>
      </c>
      <c r="F5095" t="s">
        <v>90</v>
      </c>
      <c r="G5095" t="s">
        <v>37</v>
      </c>
      <c r="H5095" t="s">
        <v>10</v>
      </c>
      <c r="I5095" s="16">
        <f>VLOOKUP(Ventas[[#This Row],[Estado]], Población[#All], 2, 0)</f>
        <v>17930000</v>
      </c>
      <c r="J5095" t="s">
        <v>61</v>
      </c>
      <c r="K5095" t="s">
        <v>66</v>
      </c>
      <c r="L5095">
        <v>3</v>
      </c>
      <c r="M5095" s="2">
        <v>280</v>
      </c>
      <c r="N5095" s="2">
        <v>444</v>
      </c>
      <c r="O5095" s="2">
        <f>Ventas[[#This Row],[Cantidad]]*Ventas[[#This Row],[Costo unitario]]</f>
        <v>840</v>
      </c>
      <c r="P5095" s="2">
        <f>Ventas[[#This Row],[Cantidad]]*Ventas[[#This Row],[Precio unitario]]</f>
        <v>1332</v>
      </c>
    </row>
    <row r="5096" spans="2:16" x14ac:dyDescent="0.3">
      <c r="B5096" s="1">
        <v>42458</v>
      </c>
      <c r="C5096">
        <v>2016</v>
      </c>
      <c r="D5096" t="s">
        <v>51</v>
      </c>
      <c r="E5096">
        <v>41</v>
      </c>
      <c r="F5096" t="s">
        <v>90</v>
      </c>
      <c r="G5096" t="s">
        <v>37</v>
      </c>
      <c r="H5096" t="s">
        <v>10</v>
      </c>
      <c r="I5096" s="16">
        <f>VLOOKUP(Ventas[[#This Row],[Estado]], Población[#All], 2, 0)</f>
        <v>17930000</v>
      </c>
      <c r="J5096" t="s">
        <v>63</v>
      </c>
      <c r="K5096" t="s">
        <v>74</v>
      </c>
      <c r="L5096">
        <v>3</v>
      </c>
      <c r="M5096" s="2">
        <v>247.33</v>
      </c>
      <c r="N5096" s="2">
        <v>319.33333299999998</v>
      </c>
      <c r="O5096" s="2">
        <f>Ventas[[#This Row],[Cantidad]]*Ventas[[#This Row],[Costo unitario]]</f>
        <v>741.99</v>
      </c>
      <c r="P5096" s="2">
        <f>Ventas[[#This Row],[Cantidad]]*Ventas[[#This Row],[Precio unitario]]</f>
        <v>957.99999899999989</v>
      </c>
    </row>
    <row r="5097" spans="2:16" hidden="1" x14ac:dyDescent="0.3">
      <c r="B5097" s="1">
        <v>42365</v>
      </c>
      <c r="C5097">
        <v>2015</v>
      </c>
      <c r="D5097" t="s">
        <v>60</v>
      </c>
      <c r="E5097">
        <v>41</v>
      </c>
      <c r="F5097" t="s">
        <v>90</v>
      </c>
      <c r="G5097" t="s">
        <v>37</v>
      </c>
      <c r="H5097" t="s">
        <v>10</v>
      </c>
      <c r="I5097" s="16">
        <f>VLOOKUP(Ventas[[#This Row],[Estado]], Población[#All], 2, 0)</f>
        <v>17930000</v>
      </c>
      <c r="J5097" t="s">
        <v>61</v>
      </c>
      <c r="K5097" t="s">
        <v>78</v>
      </c>
      <c r="L5097">
        <v>1</v>
      </c>
      <c r="M5097" s="2">
        <v>170</v>
      </c>
      <c r="N5097" s="2">
        <v>222</v>
      </c>
      <c r="O5097" s="2">
        <f>Ventas[[#This Row],[Cantidad]]*Ventas[[#This Row],[Costo unitario]]</f>
        <v>170</v>
      </c>
      <c r="P5097" s="2">
        <f>Ventas[[#This Row],[Cantidad]]*Ventas[[#This Row],[Precio unitario]]</f>
        <v>222</v>
      </c>
    </row>
    <row r="5098" spans="2:16" hidden="1" x14ac:dyDescent="0.3">
      <c r="B5098" s="1">
        <v>42365</v>
      </c>
      <c r="C5098">
        <v>2015</v>
      </c>
      <c r="D5098" t="s">
        <v>60</v>
      </c>
      <c r="E5098">
        <v>41</v>
      </c>
      <c r="F5098" t="s">
        <v>90</v>
      </c>
      <c r="G5098" t="s">
        <v>37</v>
      </c>
      <c r="H5098" t="s">
        <v>10</v>
      </c>
      <c r="I5098" s="16">
        <f>VLOOKUP(Ventas[[#This Row],[Estado]], Población[#All], 2, 0)</f>
        <v>17930000</v>
      </c>
      <c r="J5098" t="s">
        <v>61</v>
      </c>
      <c r="K5098" t="s">
        <v>78</v>
      </c>
      <c r="L5098">
        <v>3</v>
      </c>
      <c r="M5098" s="2">
        <v>38.33</v>
      </c>
      <c r="N5098" s="2">
        <v>54</v>
      </c>
      <c r="O5098" s="2">
        <f>Ventas[[#This Row],[Cantidad]]*Ventas[[#This Row],[Costo unitario]]</f>
        <v>114.99</v>
      </c>
      <c r="P5098" s="2">
        <f>Ventas[[#This Row],[Cantidad]]*Ventas[[#This Row],[Precio unitario]]</f>
        <v>162</v>
      </c>
    </row>
    <row r="5099" spans="2:16" hidden="1" x14ac:dyDescent="0.3">
      <c r="B5099" s="1">
        <v>42365</v>
      </c>
      <c r="C5099">
        <v>2015</v>
      </c>
      <c r="D5099" t="s">
        <v>60</v>
      </c>
      <c r="E5099">
        <v>41</v>
      </c>
      <c r="F5099" t="s">
        <v>90</v>
      </c>
      <c r="G5099" t="s">
        <v>37</v>
      </c>
      <c r="H5099" t="s">
        <v>10</v>
      </c>
      <c r="I5099" s="16">
        <f>VLOOKUP(Ventas[[#This Row],[Estado]], Población[#All], 2, 0)</f>
        <v>17930000</v>
      </c>
      <c r="J5099" t="s">
        <v>61</v>
      </c>
      <c r="K5099" t="s">
        <v>66</v>
      </c>
      <c r="L5099">
        <v>2</v>
      </c>
      <c r="M5099" s="2">
        <v>140</v>
      </c>
      <c r="N5099" s="2">
        <v>177</v>
      </c>
      <c r="O5099" s="2">
        <f>Ventas[[#This Row],[Cantidad]]*Ventas[[#This Row],[Costo unitario]]</f>
        <v>280</v>
      </c>
      <c r="P5099" s="2">
        <f>Ventas[[#This Row],[Cantidad]]*Ventas[[#This Row],[Precio unitario]]</f>
        <v>354</v>
      </c>
    </row>
    <row r="5100" spans="2:16" x14ac:dyDescent="0.3">
      <c r="B5100" s="1">
        <v>42371</v>
      </c>
      <c r="C5100">
        <v>2016</v>
      </c>
      <c r="D5100" t="s">
        <v>49</v>
      </c>
      <c r="E5100">
        <v>41</v>
      </c>
      <c r="F5100" t="s">
        <v>90</v>
      </c>
      <c r="G5100" t="s">
        <v>34</v>
      </c>
      <c r="H5100" t="s">
        <v>1</v>
      </c>
      <c r="I5100" s="16">
        <f>VLOOKUP(Ventas[[#This Row],[Estado]], Población[#All], 2, 0)</f>
        <v>39240000</v>
      </c>
      <c r="J5100" t="s">
        <v>61</v>
      </c>
      <c r="K5100" t="s">
        <v>71</v>
      </c>
      <c r="L5100">
        <v>1</v>
      </c>
      <c r="M5100" s="2">
        <v>462</v>
      </c>
      <c r="N5100" s="2">
        <v>546</v>
      </c>
      <c r="O5100" s="2">
        <f>Ventas[[#This Row],[Cantidad]]*Ventas[[#This Row],[Costo unitario]]</f>
        <v>462</v>
      </c>
      <c r="P5100" s="2">
        <f>Ventas[[#This Row],[Cantidad]]*Ventas[[#This Row],[Precio unitario]]</f>
        <v>546</v>
      </c>
    </row>
    <row r="5101" spans="2:16" x14ac:dyDescent="0.3">
      <c r="B5101" s="1">
        <v>42423</v>
      </c>
      <c r="C5101">
        <v>2016</v>
      </c>
      <c r="D5101" t="s">
        <v>50</v>
      </c>
      <c r="E5101">
        <v>41</v>
      </c>
      <c r="F5101" t="s">
        <v>90</v>
      </c>
      <c r="G5101" t="s">
        <v>34</v>
      </c>
      <c r="H5101" t="s">
        <v>1</v>
      </c>
      <c r="I5101" s="16">
        <f>VLOOKUP(Ventas[[#This Row],[Estado]], Población[#All], 2, 0)</f>
        <v>39240000</v>
      </c>
      <c r="J5101" t="s">
        <v>61</v>
      </c>
      <c r="K5101" t="s">
        <v>76</v>
      </c>
      <c r="L5101">
        <v>3</v>
      </c>
      <c r="M5101" s="2">
        <v>55.67</v>
      </c>
      <c r="N5101" s="2">
        <v>67</v>
      </c>
      <c r="O5101" s="2">
        <f>Ventas[[#This Row],[Cantidad]]*Ventas[[#This Row],[Costo unitario]]</f>
        <v>167.01</v>
      </c>
      <c r="P5101" s="2">
        <f>Ventas[[#This Row],[Cantidad]]*Ventas[[#This Row],[Precio unitario]]</f>
        <v>201</v>
      </c>
    </row>
    <row r="5102" spans="2:16" x14ac:dyDescent="0.3">
      <c r="B5102" s="1">
        <v>42435</v>
      </c>
      <c r="C5102">
        <v>2016</v>
      </c>
      <c r="D5102" t="s">
        <v>51</v>
      </c>
      <c r="E5102">
        <v>41</v>
      </c>
      <c r="F5102" t="s">
        <v>90</v>
      </c>
      <c r="G5102" t="s">
        <v>34</v>
      </c>
      <c r="H5102" t="s">
        <v>1</v>
      </c>
      <c r="I5102" s="16">
        <f>VLOOKUP(Ventas[[#This Row],[Estado]], Población[#All], 2, 0)</f>
        <v>39240000</v>
      </c>
      <c r="J5102" t="s">
        <v>61</v>
      </c>
      <c r="K5102" t="s">
        <v>76</v>
      </c>
      <c r="L5102">
        <v>1</v>
      </c>
      <c r="M5102" s="2">
        <v>159</v>
      </c>
      <c r="N5102" s="2">
        <v>196</v>
      </c>
      <c r="O5102" s="2">
        <f>Ventas[[#This Row],[Cantidad]]*Ventas[[#This Row],[Costo unitario]]</f>
        <v>159</v>
      </c>
      <c r="P5102" s="2">
        <f>Ventas[[#This Row],[Cantidad]]*Ventas[[#This Row],[Precio unitario]]</f>
        <v>196</v>
      </c>
    </row>
    <row r="5103" spans="2:16" x14ac:dyDescent="0.3">
      <c r="B5103" s="1">
        <v>42499</v>
      </c>
      <c r="C5103">
        <v>2016</v>
      </c>
      <c r="D5103" t="s">
        <v>53</v>
      </c>
      <c r="E5103">
        <v>41</v>
      </c>
      <c r="F5103" t="s">
        <v>90</v>
      </c>
      <c r="G5103" t="s">
        <v>34</v>
      </c>
      <c r="H5103" t="s">
        <v>1</v>
      </c>
      <c r="I5103" s="16">
        <f>VLOOKUP(Ventas[[#This Row],[Estado]], Población[#All], 2, 0)</f>
        <v>39240000</v>
      </c>
      <c r="J5103" t="s">
        <v>61</v>
      </c>
      <c r="K5103" t="s">
        <v>76</v>
      </c>
      <c r="L5103">
        <v>1</v>
      </c>
      <c r="M5103" s="2">
        <v>175</v>
      </c>
      <c r="N5103" s="2">
        <v>216</v>
      </c>
      <c r="O5103" s="2">
        <f>Ventas[[#This Row],[Cantidad]]*Ventas[[#This Row],[Costo unitario]]</f>
        <v>175</v>
      </c>
      <c r="P5103" s="2">
        <f>Ventas[[#This Row],[Cantidad]]*Ventas[[#This Row],[Precio unitario]]</f>
        <v>216</v>
      </c>
    </row>
    <row r="5104" spans="2:16" x14ac:dyDescent="0.3">
      <c r="B5104" s="1">
        <v>42504</v>
      </c>
      <c r="C5104">
        <v>2016</v>
      </c>
      <c r="D5104" t="s">
        <v>53</v>
      </c>
      <c r="E5104">
        <v>41</v>
      </c>
      <c r="F5104" t="s">
        <v>90</v>
      </c>
      <c r="G5104" t="s">
        <v>34</v>
      </c>
      <c r="H5104" t="s">
        <v>1</v>
      </c>
      <c r="I5104" s="16">
        <f>VLOOKUP(Ventas[[#This Row],[Estado]], Población[#All], 2, 0)</f>
        <v>39240000</v>
      </c>
      <c r="J5104" t="s">
        <v>61</v>
      </c>
      <c r="K5104" t="s">
        <v>71</v>
      </c>
      <c r="L5104">
        <v>2</v>
      </c>
      <c r="M5104" s="2">
        <v>242</v>
      </c>
      <c r="N5104" s="2">
        <v>303</v>
      </c>
      <c r="O5104" s="2">
        <f>Ventas[[#This Row],[Cantidad]]*Ventas[[#This Row],[Costo unitario]]</f>
        <v>484</v>
      </c>
      <c r="P5104" s="2">
        <f>Ventas[[#This Row],[Cantidad]]*Ventas[[#This Row],[Precio unitario]]</f>
        <v>606</v>
      </c>
    </row>
    <row r="5105" spans="2:16" x14ac:dyDescent="0.3">
      <c r="B5105" s="1">
        <v>42528</v>
      </c>
      <c r="C5105">
        <v>2016</v>
      </c>
      <c r="D5105" t="s">
        <v>54</v>
      </c>
      <c r="E5105">
        <v>41</v>
      </c>
      <c r="F5105" t="s">
        <v>90</v>
      </c>
      <c r="G5105" t="s">
        <v>34</v>
      </c>
      <c r="H5105" t="s">
        <v>1</v>
      </c>
      <c r="I5105" s="16">
        <f>VLOOKUP(Ventas[[#This Row],[Estado]], Población[#All], 2, 0)</f>
        <v>39240000</v>
      </c>
      <c r="J5105" t="s">
        <v>61</v>
      </c>
      <c r="K5105" t="s">
        <v>71</v>
      </c>
      <c r="L5105">
        <v>1</v>
      </c>
      <c r="M5105" s="2">
        <v>176</v>
      </c>
      <c r="N5105" s="2">
        <v>210</v>
      </c>
      <c r="O5105" s="2">
        <f>Ventas[[#This Row],[Cantidad]]*Ventas[[#This Row],[Costo unitario]]</f>
        <v>176</v>
      </c>
      <c r="P5105" s="2">
        <f>Ventas[[#This Row],[Cantidad]]*Ventas[[#This Row],[Precio unitario]]</f>
        <v>210</v>
      </c>
    </row>
    <row r="5106" spans="2:16" x14ac:dyDescent="0.3">
      <c r="B5106" s="1">
        <v>42570</v>
      </c>
      <c r="C5106">
        <v>2016</v>
      </c>
      <c r="D5106" t="s">
        <v>55</v>
      </c>
      <c r="E5106">
        <v>41</v>
      </c>
      <c r="F5106" t="s">
        <v>90</v>
      </c>
      <c r="G5106" t="s">
        <v>34</v>
      </c>
      <c r="H5106" t="s">
        <v>1</v>
      </c>
      <c r="I5106" s="16">
        <f>VLOOKUP(Ventas[[#This Row],[Estado]], Población[#All], 2, 0)</f>
        <v>39240000</v>
      </c>
      <c r="J5106" t="s">
        <v>61</v>
      </c>
      <c r="K5106" t="s">
        <v>71</v>
      </c>
      <c r="L5106">
        <v>3</v>
      </c>
      <c r="M5106" s="2">
        <v>36.67</v>
      </c>
      <c r="N5106" s="2">
        <v>50.666666999999997</v>
      </c>
      <c r="O5106" s="2">
        <f>Ventas[[#This Row],[Cantidad]]*Ventas[[#This Row],[Costo unitario]]</f>
        <v>110.01</v>
      </c>
      <c r="P5106" s="2">
        <f>Ventas[[#This Row],[Cantidad]]*Ventas[[#This Row],[Precio unitario]]</f>
        <v>152.000001</v>
      </c>
    </row>
    <row r="5107" spans="2:16" hidden="1" x14ac:dyDescent="0.3">
      <c r="B5107" s="1">
        <v>42259</v>
      </c>
      <c r="C5107">
        <v>2015</v>
      </c>
      <c r="D5107" t="s">
        <v>57</v>
      </c>
      <c r="E5107">
        <v>41</v>
      </c>
      <c r="F5107" t="s">
        <v>90</v>
      </c>
      <c r="G5107" t="s">
        <v>34</v>
      </c>
      <c r="H5107" t="s">
        <v>1</v>
      </c>
      <c r="I5107" s="16">
        <f>VLOOKUP(Ventas[[#This Row],[Estado]], Población[#All], 2, 0)</f>
        <v>39240000</v>
      </c>
      <c r="J5107" t="s">
        <v>61</v>
      </c>
      <c r="K5107" t="s">
        <v>76</v>
      </c>
      <c r="L5107">
        <v>2</v>
      </c>
      <c r="M5107" s="2">
        <v>79.5</v>
      </c>
      <c r="N5107" s="2">
        <v>86</v>
      </c>
      <c r="O5107" s="2">
        <f>Ventas[[#This Row],[Cantidad]]*Ventas[[#This Row],[Costo unitario]]</f>
        <v>159</v>
      </c>
      <c r="P5107" s="2">
        <f>Ventas[[#This Row],[Cantidad]]*Ventas[[#This Row],[Precio unitario]]</f>
        <v>172</v>
      </c>
    </row>
    <row r="5108" spans="2:16" hidden="1" x14ac:dyDescent="0.3">
      <c r="B5108" s="1">
        <v>42268</v>
      </c>
      <c r="C5108">
        <v>2015</v>
      </c>
      <c r="D5108" t="s">
        <v>57</v>
      </c>
      <c r="E5108">
        <v>41</v>
      </c>
      <c r="F5108" t="s">
        <v>90</v>
      </c>
      <c r="G5108" t="s">
        <v>34</v>
      </c>
      <c r="H5108" t="s">
        <v>1</v>
      </c>
      <c r="I5108" s="16">
        <f>VLOOKUP(Ventas[[#This Row],[Estado]], Población[#All], 2, 0)</f>
        <v>39240000</v>
      </c>
      <c r="J5108" t="s">
        <v>61</v>
      </c>
      <c r="K5108" t="s">
        <v>76</v>
      </c>
      <c r="L5108">
        <v>3</v>
      </c>
      <c r="M5108" s="2">
        <v>18.670000000000002</v>
      </c>
      <c r="N5108" s="2">
        <v>21.666667</v>
      </c>
      <c r="O5108" s="2">
        <f>Ventas[[#This Row],[Cantidad]]*Ventas[[#This Row],[Costo unitario]]</f>
        <v>56.010000000000005</v>
      </c>
      <c r="P5108" s="2">
        <f>Ventas[[#This Row],[Cantidad]]*Ventas[[#This Row],[Precio unitario]]</f>
        <v>65.000000999999997</v>
      </c>
    </row>
    <row r="5109" spans="2:16" hidden="1" x14ac:dyDescent="0.3">
      <c r="B5109" s="1">
        <v>42326</v>
      </c>
      <c r="C5109">
        <v>2015</v>
      </c>
      <c r="D5109" t="s">
        <v>59</v>
      </c>
      <c r="E5109">
        <v>41</v>
      </c>
      <c r="F5109" t="s">
        <v>90</v>
      </c>
      <c r="G5109" t="s">
        <v>34</v>
      </c>
      <c r="H5109" t="s">
        <v>1</v>
      </c>
      <c r="I5109" s="16">
        <f>VLOOKUP(Ventas[[#This Row],[Estado]], Población[#All], 2, 0)</f>
        <v>39240000</v>
      </c>
      <c r="J5109" t="s">
        <v>61</v>
      </c>
      <c r="K5109" t="s">
        <v>76</v>
      </c>
      <c r="L5109">
        <v>3</v>
      </c>
      <c r="M5109" s="2">
        <v>74.33</v>
      </c>
      <c r="N5109" s="2">
        <v>83.666667000000004</v>
      </c>
      <c r="O5109" s="2">
        <f>Ventas[[#This Row],[Cantidad]]*Ventas[[#This Row],[Costo unitario]]</f>
        <v>222.99</v>
      </c>
      <c r="P5109" s="2">
        <f>Ventas[[#This Row],[Cantidad]]*Ventas[[#This Row],[Precio unitario]]</f>
        <v>251.000001</v>
      </c>
    </row>
    <row r="5110" spans="2:16" x14ac:dyDescent="0.3">
      <c r="B5110" s="1">
        <v>42518</v>
      </c>
      <c r="C5110">
        <v>2016</v>
      </c>
      <c r="D5110" t="s">
        <v>53</v>
      </c>
      <c r="E5110">
        <v>65</v>
      </c>
      <c r="F5110" t="s">
        <v>89</v>
      </c>
      <c r="G5110" t="s">
        <v>34</v>
      </c>
      <c r="H5110" t="s">
        <v>0</v>
      </c>
      <c r="I5110" s="16">
        <f>VLOOKUP(Ventas[[#This Row],[Estado]], Población[#All], 2, 0)</f>
        <v>712816</v>
      </c>
      <c r="J5110" t="s">
        <v>63</v>
      </c>
      <c r="K5110" t="s">
        <v>67</v>
      </c>
      <c r="L5110">
        <v>2</v>
      </c>
      <c r="M5110" s="2">
        <v>1147.5</v>
      </c>
      <c r="N5110" s="2">
        <v>1065.5</v>
      </c>
      <c r="O5110" s="2">
        <f>Ventas[[#This Row],[Cantidad]]*Ventas[[#This Row],[Costo unitario]]</f>
        <v>2295</v>
      </c>
      <c r="P5110" s="2">
        <f>Ventas[[#This Row],[Cantidad]]*Ventas[[#This Row],[Precio unitario]]</f>
        <v>2131</v>
      </c>
    </row>
    <row r="5111" spans="2:16" x14ac:dyDescent="0.3">
      <c r="B5111" s="1">
        <v>42518</v>
      </c>
      <c r="C5111">
        <v>2016</v>
      </c>
      <c r="D5111" t="s">
        <v>53</v>
      </c>
      <c r="E5111">
        <v>65</v>
      </c>
      <c r="F5111" t="s">
        <v>89</v>
      </c>
      <c r="G5111" t="s">
        <v>34</v>
      </c>
      <c r="H5111" t="s">
        <v>0</v>
      </c>
      <c r="I5111" s="16">
        <f>VLOOKUP(Ventas[[#This Row],[Estado]], Población[#All], 2, 0)</f>
        <v>712816</v>
      </c>
      <c r="J5111" t="s">
        <v>61</v>
      </c>
      <c r="K5111" t="s">
        <v>71</v>
      </c>
      <c r="L5111">
        <v>1</v>
      </c>
      <c r="M5111" s="2">
        <v>418</v>
      </c>
      <c r="N5111" s="2">
        <v>445</v>
      </c>
      <c r="O5111" s="2">
        <f>Ventas[[#This Row],[Cantidad]]*Ventas[[#This Row],[Costo unitario]]</f>
        <v>418</v>
      </c>
      <c r="P5111" s="2">
        <f>Ventas[[#This Row],[Cantidad]]*Ventas[[#This Row],[Precio unitario]]</f>
        <v>445</v>
      </c>
    </row>
    <row r="5112" spans="2:16" x14ac:dyDescent="0.3">
      <c r="B5112" s="1">
        <v>42518</v>
      </c>
      <c r="C5112">
        <v>2016</v>
      </c>
      <c r="D5112" t="s">
        <v>53</v>
      </c>
      <c r="E5112">
        <v>65</v>
      </c>
      <c r="F5112" t="s">
        <v>89</v>
      </c>
      <c r="G5112" t="s">
        <v>34</v>
      </c>
      <c r="H5112" t="s">
        <v>0</v>
      </c>
      <c r="I5112" s="16">
        <f>VLOOKUP(Ventas[[#This Row],[Estado]], Población[#All], 2, 0)</f>
        <v>712816</v>
      </c>
      <c r="J5112" t="s">
        <v>62</v>
      </c>
      <c r="K5112" t="s">
        <v>72</v>
      </c>
      <c r="L5112">
        <v>1</v>
      </c>
      <c r="M5112" s="2">
        <v>117</v>
      </c>
      <c r="N5112" s="2">
        <v>129</v>
      </c>
      <c r="O5112" s="2">
        <f>Ventas[[#This Row],[Cantidad]]*Ventas[[#This Row],[Costo unitario]]</f>
        <v>117</v>
      </c>
      <c r="P5112" s="2">
        <f>Ventas[[#This Row],[Cantidad]]*Ventas[[#This Row],[Precio unitario]]</f>
        <v>129</v>
      </c>
    </row>
    <row r="5113" spans="2:16" hidden="1" x14ac:dyDescent="0.3">
      <c r="B5113" s="1">
        <v>42323</v>
      </c>
      <c r="C5113">
        <v>2015</v>
      </c>
      <c r="D5113" t="s">
        <v>59</v>
      </c>
      <c r="E5113">
        <v>64</v>
      </c>
      <c r="F5113" t="s">
        <v>89</v>
      </c>
      <c r="G5113" t="s">
        <v>34</v>
      </c>
      <c r="H5113" t="s">
        <v>1</v>
      </c>
      <c r="I5113" s="16">
        <f>VLOOKUP(Ventas[[#This Row],[Estado]], Población[#All], 2, 0)</f>
        <v>39240000</v>
      </c>
      <c r="J5113" t="s">
        <v>61</v>
      </c>
      <c r="K5113" t="s">
        <v>68</v>
      </c>
      <c r="L5113">
        <v>2</v>
      </c>
      <c r="M5113" s="2">
        <v>636</v>
      </c>
      <c r="N5113" s="2">
        <v>693.5</v>
      </c>
      <c r="O5113" s="2">
        <f>Ventas[[#This Row],[Cantidad]]*Ventas[[#This Row],[Costo unitario]]</f>
        <v>1272</v>
      </c>
      <c r="P5113" s="2">
        <f>Ventas[[#This Row],[Cantidad]]*Ventas[[#This Row],[Precio unitario]]</f>
        <v>1387</v>
      </c>
    </row>
    <row r="5114" spans="2:16" x14ac:dyDescent="0.3">
      <c r="B5114" s="1">
        <v>42407</v>
      </c>
      <c r="C5114">
        <v>2016</v>
      </c>
      <c r="D5114" t="s">
        <v>50</v>
      </c>
      <c r="E5114">
        <v>32</v>
      </c>
      <c r="F5114" t="s">
        <v>90</v>
      </c>
      <c r="G5114" t="s">
        <v>34</v>
      </c>
      <c r="H5114" t="s">
        <v>2</v>
      </c>
      <c r="I5114" s="16">
        <f>VLOOKUP(Ventas[[#This Row],[Estado]], Población[#All], 2, 0)</f>
        <v>4246000</v>
      </c>
      <c r="J5114" t="s">
        <v>63</v>
      </c>
      <c r="K5114" t="s">
        <v>67</v>
      </c>
      <c r="L5114">
        <v>1</v>
      </c>
      <c r="M5114" s="2">
        <v>2320</v>
      </c>
      <c r="N5114" s="2">
        <v>2373</v>
      </c>
      <c r="O5114" s="2">
        <f>Ventas[[#This Row],[Cantidad]]*Ventas[[#This Row],[Costo unitario]]</f>
        <v>2320</v>
      </c>
      <c r="P5114" s="2">
        <f>Ventas[[#This Row],[Cantidad]]*Ventas[[#This Row],[Precio unitario]]</f>
        <v>2373</v>
      </c>
    </row>
    <row r="5115" spans="2:16" x14ac:dyDescent="0.3">
      <c r="B5115" s="1">
        <v>42407</v>
      </c>
      <c r="C5115">
        <v>2016</v>
      </c>
      <c r="D5115" t="s">
        <v>50</v>
      </c>
      <c r="E5115">
        <v>32</v>
      </c>
      <c r="F5115" t="s">
        <v>90</v>
      </c>
      <c r="G5115" t="s">
        <v>34</v>
      </c>
      <c r="H5115" t="s">
        <v>2</v>
      </c>
      <c r="I5115" s="16">
        <f>VLOOKUP(Ventas[[#This Row],[Estado]], Población[#All], 2, 0)</f>
        <v>4246000</v>
      </c>
      <c r="J5115" t="s">
        <v>61</v>
      </c>
      <c r="K5115" t="s">
        <v>71</v>
      </c>
      <c r="L5115">
        <v>1</v>
      </c>
      <c r="M5115" s="2">
        <v>659</v>
      </c>
      <c r="N5115" s="2">
        <v>821</v>
      </c>
      <c r="O5115" s="2">
        <f>Ventas[[#This Row],[Cantidad]]*Ventas[[#This Row],[Costo unitario]]</f>
        <v>659</v>
      </c>
      <c r="P5115" s="2">
        <f>Ventas[[#This Row],[Cantidad]]*Ventas[[#This Row],[Precio unitario]]</f>
        <v>821</v>
      </c>
    </row>
    <row r="5116" spans="2:16" x14ac:dyDescent="0.3">
      <c r="B5116" s="1">
        <v>42418</v>
      </c>
      <c r="C5116">
        <v>2016</v>
      </c>
      <c r="D5116" t="s">
        <v>50</v>
      </c>
      <c r="E5116">
        <v>32</v>
      </c>
      <c r="F5116" t="s">
        <v>90</v>
      </c>
      <c r="G5116" t="s">
        <v>34</v>
      </c>
      <c r="H5116" t="s">
        <v>2</v>
      </c>
      <c r="I5116" s="16">
        <f>VLOOKUP(Ventas[[#This Row],[Estado]], Población[#All], 2, 0)</f>
        <v>4246000</v>
      </c>
      <c r="J5116" t="s">
        <v>61</v>
      </c>
      <c r="K5116" t="s">
        <v>71</v>
      </c>
      <c r="L5116">
        <v>1</v>
      </c>
      <c r="M5116" s="2">
        <v>396</v>
      </c>
      <c r="N5116" s="2">
        <v>466</v>
      </c>
      <c r="O5116" s="2">
        <f>Ventas[[#This Row],[Cantidad]]*Ventas[[#This Row],[Costo unitario]]</f>
        <v>396</v>
      </c>
      <c r="P5116" s="2">
        <f>Ventas[[#This Row],[Cantidad]]*Ventas[[#This Row],[Precio unitario]]</f>
        <v>466</v>
      </c>
    </row>
    <row r="5117" spans="2:16" x14ac:dyDescent="0.3">
      <c r="B5117" s="1">
        <v>42541</v>
      </c>
      <c r="C5117">
        <v>2016</v>
      </c>
      <c r="D5117" t="s">
        <v>54</v>
      </c>
      <c r="E5117">
        <v>32</v>
      </c>
      <c r="F5117" t="s">
        <v>90</v>
      </c>
      <c r="G5117" t="s">
        <v>34</v>
      </c>
      <c r="H5117" t="s">
        <v>2</v>
      </c>
      <c r="I5117" s="16">
        <f>VLOOKUP(Ventas[[#This Row],[Estado]], Población[#All], 2, 0)</f>
        <v>4246000</v>
      </c>
      <c r="J5117" t="s">
        <v>61</v>
      </c>
      <c r="K5117" t="s">
        <v>71</v>
      </c>
      <c r="L5117">
        <v>1</v>
      </c>
      <c r="M5117" s="2">
        <v>462</v>
      </c>
      <c r="N5117" s="2">
        <v>540</v>
      </c>
      <c r="O5117" s="2">
        <f>Ventas[[#This Row],[Cantidad]]*Ventas[[#This Row],[Costo unitario]]</f>
        <v>462</v>
      </c>
      <c r="P5117" s="2">
        <f>Ventas[[#This Row],[Cantidad]]*Ventas[[#This Row],[Precio unitario]]</f>
        <v>540</v>
      </c>
    </row>
    <row r="5118" spans="2:16" hidden="1" x14ac:dyDescent="0.3">
      <c r="B5118" s="1">
        <v>42310</v>
      </c>
      <c r="C5118">
        <v>2015</v>
      </c>
      <c r="D5118" t="s">
        <v>59</v>
      </c>
      <c r="E5118">
        <v>32</v>
      </c>
      <c r="F5118" t="s">
        <v>90</v>
      </c>
      <c r="G5118" t="s">
        <v>34</v>
      </c>
      <c r="H5118" t="s">
        <v>2</v>
      </c>
      <c r="I5118" s="16">
        <f>VLOOKUP(Ventas[[#This Row],[Estado]], Población[#All], 2, 0)</f>
        <v>4246000</v>
      </c>
      <c r="J5118" t="s">
        <v>63</v>
      </c>
      <c r="K5118" t="s">
        <v>67</v>
      </c>
      <c r="L5118">
        <v>3</v>
      </c>
      <c r="M5118" s="2">
        <v>765</v>
      </c>
      <c r="N5118" s="2">
        <v>704.33333300000004</v>
      </c>
      <c r="O5118" s="2">
        <f>Ventas[[#This Row],[Cantidad]]*Ventas[[#This Row],[Costo unitario]]</f>
        <v>2295</v>
      </c>
      <c r="P5118" s="2">
        <f>Ventas[[#This Row],[Cantidad]]*Ventas[[#This Row],[Precio unitario]]</f>
        <v>2112.9999990000001</v>
      </c>
    </row>
    <row r="5119" spans="2:16" hidden="1" x14ac:dyDescent="0.3">
      <c r="B5119" s="1">
        <v>42334</v>
      </c>
      <c r="C5119">
        <v>2015</v>
      </c>
      <c r="D5119" t="s">
        <v>59</v>
      </c>
      <c r="E5119">
        <v>35</v>
      </c>
      <c r="F5119" t="s">
        <v>89</v>
      </c>
      <c r="G5119" t="s">
        <v>34</v>
      </c>
      <c r="H5119" t="s">
        <v>32</v>
      </c>
      <c r="I5119" s="16">
        <f>VLOOKUP(Ventas[[#This Row],[Estado]], Población[#All], 2, 0)</f>
        <v>6168000</v>
      </c>
      <c r="J5119" t="s">
        <v>61</v>
      </c>
      <c r="K5119" t="s">
        <v>66</v>
      </c>
      <c r="L5119">
        <v>2</v>
      </c>
      <c r="M5119" s="2">
        <v>332.5</v>
      </c>
      <c r="N5119" s="2">
        <v>383.5</v>
      </c>
      <c r="O5119" s="2">
        <f>Ventas[[#This Row],[Cantidad]]*Ventas[[#This Row],[Costo unitario]]</f>
        <v>665</v>
      </c>
      <c r="P5119" s="2">
        <f>Ventas[[#This Row],[Cantidad]]*Ventas[[#This Row],[Precio unitario]]</f>
        <v>767</v>
      </c>
    </row>
    <row r="5120" spans="2:16" x14ac:dyDescent="0.3">
      <c r="B5120" s="1">
        <v>42468</v>
      </c>
      <c r="C5120">
        <v>2016</v>
      </c>
      <c r="D5120" t="s">
        <v>52</v>
      </c>
      <c r="E5120">
        <v>36</v>
      </c>
      <c r="F5120" t="s">
        <v>89</v>
      </c>
      <c r="G5120" t="s">
        <v>34</v>
      </c>
      <c r="H5120" t="s">
        <v>0</v>
      </c>
      <c r="I5120" s="16">
        <f>VLOOKUP(Ventas[[#This Row],[Estado]], Población[#All], 2, 0)</f>
        <v>712816</v>
      </c>
      <c r="J5120" t="s">
        <v>61</v>
      </c>
      <c r="K5120" t="s">
        <v>71</v>
      </c>
      <c r="L5120">
        <v>2</v>
      </c>
      <c r="M5120" s="2">
        <v>242</v>
      </c>
      <c r="N5120" s="2">
        <v>333.5</v>
      </c>
      <c r="O5120" s="2">
        <f>Ventas[[#This Row],[Cantidad]]*Ventas[[#This Row],[Costo unitario]]</f>
        <v>484</v>
      </c>
      <c r="P5120" s="2">
        <f>Ventas[[#This Row],[Cantidad]]*Ventas[[#This Row],[Precio unitario]]</f>
        <v>667</v>
      </c>
    </row>
    <row r="5121" spans="2:16" x14ac:dyDescent="0.3">
      <c r="B5121" s="1">
        <v>42380</v>
      </c>
      <c r="C5121">
        <v>2016</v>
      </c>
      <c r="D5121" t="s">
        <v>49</v>
      </c>
      <c r="E5121">
        <v>36</v>
      </c>
      <c r="F5121" t="s">
        <v>89</v>
      </c>
      <c r="G5121" t="s">
        <v>34</v>
      </c>
      <c r="H5121" t="s">
        <v>1</v>
      </c>
      <c r="I5121" s="16">
        <f>VLOOKUP(Ventas[[#This Row],[Estado]], Población[#All], 2, 0)</f>
        <v>39240000</v>
      </c>
      <c r="J5121" t="s">
        <v>61</v>
      </c>
      <c r="K5121" t="s">
        <v>64</v>
      </c>
      <c r="L5121">
        <v>2</v>
      </c>
      <c r="M5121" s="2">
        <v>65</v>
      </c>
      <c r="N5121" s="2">
        <v>73</v>
      </c>
      <c r="O5121" s="2">
        <f>Ventas[[#This Row],[Cantidad]]*Ventas[[#This Row],[Costo unitario]]</f>
        <v>130</v>
      </c>
      <c r="P5121" s="2">
        <f>Ventas[[#This Row],[Cantidad]]*Ventas[[#This Row],[Precio unitario]]</f>
        <v>146</v>
      </c>
    </row>
    <row r="5122" spans="2:16" x14ac:dyDescent="0.3">
      <c r="B5122" s="1">
        <v>42380</v>
      </c>
      <c r="C5122">
        <v>2016</v>
      </c>
      <c r="D5122" t="s">
        <v>49</v>
      </c>
      <c r="E5122">
        <v>36</v>
      </c>
      <c r="F5122" t="s">
        <v>89</v>
      </c>
      <c r="G5122" t="s">
        <v>34</v>
      </c>
      <c r="H5122" t="s">
        <v>1</v>
      </c>
      <c r="I5122" s="16">
        <f>VLOOKUP(Ventas[[#This Row],[Estado]], Población[#All], 2, 0)</f>
        <v>39240000</v>
      </c>
      <c r="J5122" t="s">
        <v>61</v>
      </c>
      <c r="K5122" t="s">
        <v>64</v>
      </c>
      <c r="L5122">
        <v>1</v>
      </c>
      <c r="M5122" s="2">
        <v>480</v>
      </c>
      <c r="N5122" s="2">
        <v>602</v>
      </c>
      <c r="O5122" s="2">
        <f>Ventas[[#This Row],[Cantidad]]*Ventas[[#This Row],[Costo unitario]]</f>
        <v>480</v>
      </c>
      <c r="P5122" s="2">
        <f>Ventas[[#This Row],[Cantidad]]*Ventas[[#This Row],[Precio unitario]]</f>
        <v>602</v>
      </c>
    </row>
    <row r="5123" spans="2:16" x14ac:dyDescent="0.3">
      <c r="B5123" s="1">
        <v>42386</v>
      </c>
      <c r="C5123">
        <v>2016</v>
      </c>
      <c r="D5123" t="s">
        <v>49</v>
      </c>
      <c r="E5123">
        <v>36</v>
      </c>
      <c r="F5123" t="s">
        <v>89</v>
      </c>
      <c r="G5123" t="s">
        <v>34</v>
      </c>
      <c r="H5123" t="s">
        <v>1</v>
      </c>
      <c r="I5123" s="16">
        <f>VLOOKUP(Ventas[[#This Row],[Estado]], Población[#All], 2, 0)</f>
        <v>39240000</v>
      </c>
      <c r="J5123" t="s">
        <v>61</v>
      </c>
      <c r="K5123" t="s">
        <v>64</v>
      </c>
      <c r="L5123">
        <v>2</v>
      </c>
      <c r="M5123" s="2">
        <v>32.5</v>
      </c>
      <c r="N5123" s="2">
        <v>40.5</v>
      </c>
      <c r="O5123" s="2">
        <f>Ventas[[#This Row],[Cantidad]]*Ventas[[#This Row],[Costo unitario]]</f>
        <v>65</v>
      </c>
      <c r="P5123" s="2">
        <f>Ventas[[#This Row],[Cantidad]]*Ventas[[#This Row],[Precio unitario]]</f>
        <v>81</v>
      </c>
    </row>
    <row r="5124" spans="2:16" x14ac:dyDescent="0.3">
      <c r="B5124" s="1">
        <v>42389</v>
      </c>
      <c r="C5124">
        <v>2016</v>
      </c>
      <c r="D5124" t="s">
        <v>49</v>
      </c>
      <c r="E5124">
        <v>36</v>
      </c>
      <c r="F5124" t="s">
        <v>89</v>
      </c>
      <c r="G5124" t="s">
        <v>34</v>
      </c>
      <c r="H5124" t="s">
        <v>1</v>
      </c>
      <c r="I5124" s="16">
        <f>VLOOKUP(Ventas[[#This Row],[Estado]], Población[#All], 2, 0)</f>
        <v>39240000</v>
      </c>
      <c r="J5124" t="s">
        <v>61</v>
      </c>
      <c r="K5124" t="s">
        <v>64</v>
      </c>
      <c r="L5124">
        <v>1</v>
      </c>
      <c r="M5124" s="2">
        <v>319</v>
      </c>
      <c r="N5124" s="2">
        <v>422</v>
      </c>
      <c r="O5124" s="2">
        <f>Ventas[[#This Row],[Cantidad]]*Ventas[[#This Row],[Costo unitario]]</f>
        <v>319</v>
      </c>
      <c r="P5124" s="2">
        <f>Ventas[[#This Row],[Cantidad]]*Ventas[[#This Row],[Precio unitario]]</f>
        <v>422</v>
      </c>
    </row>
    <row r="5125" spans="2:16" x14ac:dyDescent="0.3">
      <c r="B5125" s="1">
        <v>42389</v>
      </c>
      <c r="C5125">
        <v>2016</v>
      </c>
      <c r="D5125" t="s">
        <v>49</v>
      </c>
      <c r="E5125">
        <v>36</v>
      </c>
      <c r="F5125" t="s">
        <v>89</v>
      </c>
      <c r="G5125" t="s">
        <v>34</v>
      </c>
      <c r="H5125" t="s">
        <v>1</v>
      </c>
      <c r="I5125" s="16">
        <f>VLOOKUP(Ventas[[#This Row],[Estado]], Población[#All], 2, 0)</f>
        <v>39240000</v>
      </c>
      <c r="J5125" t="s">
        <v>61</v>
      </c>
      <c r="K5125" t="s">
        <v>64</v>
      </c>
      <c r="L5125">
        <v>1</v>
      </c>
      <c r="M5125" s="2">
        <v>70</v>
      </c>
      <c r="N5125" s="2">
        <v>97</v>
      </c>
      <c r="O5125" s="2">
        <f>Ventas[[#This Row],[Cantidad]]*Ventas[[#This Row],[Costo unitario]]</f>
        <v>70</v>
      </c>
      <c r="P5125" s="2">
        <f>Ventas[[#This Row],[Cantidad]]*Ventas[[#This Row],[Precio unitario]]</f>
        <v>97</v>
      </c>
    </row>
    <row r="5126" spans="2:16" x14ac:dyDescent="0.3">
      <c r="B5126" s="1">
        <v>42397</v>
      </c>
      <c r="C5126">
        <v>2016</v>
      </c>
      <c r="D5126" t="s">
        <v>49</v>
      </c>
      <c r="E5126">
        <v>36</v>
      </c>
      <c r="F5126" t="s">
        <v>89</v>
      </c>
      <c r="G5126" t="s">
        <v>34</v>
      </c>
      <c r="H5126" t="s">
        <v>1</v>
      </c>
      <c r="I5126" s="16">
        <f>VLOOKUP(Ventas[[#This Row],[Estado]], Población[#All], 2, 0)</f>
        <v>39240000</v>
      </c>
      <c r="J5126" t="s">
        <v>61</v>
      </c>
      <c r="K5126" t="s">
        <v>71</v>
      </c>
      <c r="L5126">
        <v>2</v>
      </c>
      <c r="M5126" s="2">
        <v>264</v>
      </c>
      <c r="N5126" s="2">
        <v>337.5</v>
      </c>
      <c r="O5126" s="2">
        <f>Ventas[[#This Row],[Cantidad]]*Ventas[[#This Row],[Costo unitario]]</f>
        <v>528</v>
      </c>
      <c r="P5126" s="2">
        <f>Ventas[[#This Row],[Cantidad]]*Ventas[[#This Row],[Precio unitario]]</f>
        <v>675</v>
      </c>
    </row>
    <row r="5127" spans="2:16" x14ac:dyDescent="0.3">
      <c r="B5127" s="1">
        <v>42397</v>
      </c>
      <c r="C5127">
        <v>2016</v>
      </c>
      <c r="D5127" t="s">
        <v>49</v>
      </c>
      <c r="E5127">
        <v>36</v>
      </c>
      <c r="F5127" t="s">
        <v>89</v>
      </c>
      <c r="G5127" t="s">
        <v>34</v>
      </c>
      <c r="H5127" t="s">
        <v>1</v>
      </c>
      <c r="I5127" s="16">
        <f>VLOOKUP(Ventas[[#This Row],[Estado]], Población[#All], 2, 0)</f>
        <v>39240000</v>
      </c>
      <c r="J5127" t="s">
        <v>61</v>
      </c>
      <c r="K5127" t="s">
        <v>64</v>
      </c>
      <c r="L5127">
        <v>2</v>
      </c>
      <c r="M5127" s="2">
        <v>12.5</v>
      </c>
      <c r="N5127" s="2">
        <v>17.5</v>
      </c>
      <c r="O5127" s="2">
        <f>Ventas[[#This Row],[Cantidad]]*Ventas[[#This Row],[Costo unitario]]</f>
        <v>25</v>
      </c>
      <c r="P5127" s="2">
        <f>Ventas[[#This Row],[Cantidad]]*Ventas[[#This Row],[Precio unitario]]</f>
        <v>35</v>
      </c>
    </row>
    <row r="5128" spans="2:16" x14ac:dyDescent="0.3">
      <c r="B5128" s="1">
        <v>42406</v>
      </c>
      <c r="C5128">
        <v>2016</v>
      </c>
      <c r="D5128" t="s">
        <v>50</v>
      </c>
      <c r="E5128">
        <v>36</v>
      </c>
      <c r="F5128" t="s">
        <v>89</v>
      </c>
      <c r="G5128" t="s">
        <v>34</v>
      </c>
      <c r="H5128" t="s">
        <v>1</v>
      </c>
      <c r="I5128" s="16">
        <f>VLOOKUP(Ventas[[#This Row],[Estado]], Población[#All], 2, 0)</f>
        <v>39240000</v>
      </c>
      <c r="J5128" t="s">
        <v>61</v>
      </c>
      <c r="K5128" t="s">
        <v>64</v>
      </c>
      <c r="L5128">
        <v>3</v>
      </c>
      <c r="M5128" s="2">
        <v>38.33</v>
      </c>
      <c r="N5128" s="2">
        <v>51</v>
      </c>
      <c r="O5128" s="2">
        <f>Ventas[[#This Row],[Cantidad]]*Ventas[[#This Row],[Costo unitario]]</f>
        <v>114.99</v>
      </c>
      <c r="P5128" s="2">
        <f>Ventas[[#This Row],[Cantidad]]*Ventas[[#This Row],[Precio unitario]]</f>
        <v>153</v>
      </c>
    </row>
    <row r="5129" spans="2:16" x14ac:dyDescent="0.3">
      <c r="B5129" s="1">
        <v>42406</v>
      </c>
      <c r="C5129">
        <v>2016</v>
      </c>
      <c r="D5129" t="s">
        <v>50</v>
      </c>
      <c r="E5129">
        <v>36</v>
      </c>
      <c r="F5129" t="s">
        <v>89</v>
      </c>
      <c r="G5129" t="s">
        <v>34</v>
      </c>
      <c r="H5129" t="s">
        <v>1</v>
      </c>
      <c r="I5129" s="16">
        <f>VLOOKUP(Ventas[[#This Row],[Estado]], Población[#All], 2, 0)</f>
        <v>39240000</v>
      </c>
      <c r="J5129" t="s">
        <v>61</v>
      </c>
      <c r="K5129" t="s">
        <v>64</v>
      </c>
      <c r="L5129">
        <v>3</v>
      </c>
      <c r="M5129" s="2">
        <v>120</v>
      </c>
      <c r="N5129" s="2">
        <v>145</v>
      </c>
      <c r="O5129" s="2">
        <f>Ventas[[#This Row],[Cantidad]]*Ventas[[#This Row],[Costo unitario]]</f>
        <v>360</v>
      </c>
      <c r="P5129" s="2">
        <f>Ventas[[#This Row],[Cantidad]]*Ventas[[#This Row],[Precio unitario]]</f>
        <v>435</v>
      </c>
    </row>
    <row r="5130" spans="2:16" x14ac:dyDescent="0.3">
      <c r="B5130" s="1">
        <v>42422</v>
      </c>
      <c r="C5130">
        <v>2016</v>
      </c>
      <c r="D5130" t="s">
        <v>50</v>
      </c>
      <c r="E5130">
        <v>36</v>
      </c>
      <c r="F5130" t="s">
        <v>89</v>
      </c>
      <c r="G5130" t="s">
        <v>34</v>
      </c>
      <c r="H5130" t="s">
        <v>1</v>
      </c>
      <c r="I5130" s="16">
        <f>VLOOKUP(Ventas[[#This Row],[Estado]], Población[#All], 2, 0)</f>
        <v>39240000</v>
      </c>
      <c r="J5130" t="s">
        <v>61</v>
      </c>
      <c r="K5130" t="s">
        <v>64</v>
      </c>
      <c r="L5130">
        <v>3</v>
      </c>
      <c r="M5130" s="2">
        <v>280</v>
      </c>
      <c r="N5130" s="2">
        <v>335</v>
      </c>
      <c r="O5130" s="2">
        <f>Ventas[[#This Row],[Cantidad]]*Ventas[[#This Row],[Costo unitario]]</f>
        <v>840</v>
      </c>
      <c r="P5130" s="2">
        <f>Ventas[[#This Row],[Cantidad]]*Ventas[[#This Row],[Precio unitario]]</f>
        <v>1005</v>
      </c>
    </row>
    <row r="5131" spans="2:16" x14ac:dyDescent="0.3">
      <c r="B5131" s="1">
        <v>42422</v>
      </c>
      <c r="C5131">
        <v>2016</v>
      </c>
      <c r="D5131" t="s">
        <v>50</v>
      </c>
      <c r="E5131">
        <v>36</v>
      </c>
      <c r="F5131" t="s">
        <v>89</v>
      </c>
      <c r="G5131" t="s">
        <v>34</v>
      </c>
      <c r="H5131" t="s">
        <v>1</v>
      </c>
      <c r="I5131" s="16">
        <f>VLOOKUP(Ventas[[#This Row],[Estado]], Población[#All], 2, 0)</f>
        <v>39240000</v>
      </c>
      <c r="J5131" t="s">
        <v>61</v>
      </c>
      <c r="K5131" t="s">
        <v>64</v>
      </c>
      <c r="L5131">
        <v>1</v>
      </c>
      <c r="M5131" s="2">
        <v>10</v>
      </c>
      <c r="N5131" s="2">
        <v>12</v>
      </c>
      <c r="O5131" s="2">
        <f>Ventas[[#This Row],[Cantidad]]*Ventas[[#This Row],[Costo unitario]]</f>
        <v>10</v>
      </c>
      <c r="P5131" s="2">
        <f>Ventas[[#This Row],[Cantidad]]*Ventas[[#This Row],[Precio unitario]]</f>
        <v>12</v>
      </c>
    </row>
    <row r="5132" spans="2:16" x14ac:dyDescent="0.3">
      <c r="B5132" s="1">
        <v>42423</v>
      </c>
      <c r="C5132">
        <v>2016</v>
      </c>
      <c r="D5132" t="s">
        <v>50</v>
      </c>
      <c r="E5132">
        <v>36</v>
      </c>
      <c r="F5132" t="s">
        <v>89</v>
      </c>
      <c r="G5132" t="s">
        <v>34</v>
      </c>
      <c r="H5132" t="s">
        <v>1</v>
      </c>
      <c r="I5132" s="16">
        <f>VLOOKUP(Ventas[[#This Row],[Estado]], Población[#All], 2, 0)</f>
        <v>39240000</v>
      </c>
      <c r="J5132" t="s">
        <v>61</v>
      </c>
      <c r="K5132" t="s">
        <v>64</v>
      </c>
      <c r="L5132">
        <v>2</v>
      </c>
      <c r="M5132" s="2">
        <v>35</v>
      </c>
      <c r="N5132" s="2">
        <v>45</v>
      </c>
      <c r="O5132" s="2">
        <f>Ventas[[#This Row],[Cantidad]]*Ventas[[#This Row],[Costo unitario]]</f>
        <v>70</v>
      </c>
      <c r="P5132" s="2">
        <f>Ventas[[#This Row],[Cantidad]]*Ventas[[#This Row],[Precio unitario]]</f>
        <v>90</v>
      </c>
    </row>
    <row r="5133" spans="2:16" x14ac:dyDescent="0.3">
      <c r="B5133" s="1">
        <v>42423</v>
      </c>
      <c r="C5133">
        <v>2016</v>
      </c>
      <c r="D5133" t="s">
        <v>50</v>
      </c>
      <c r="E5133">
        <v>36</v>
      </c>
      <c r="F5133" t="s">
        <v>89</v>
      </c>
      <c r="G5133" t="s">
        <v>34</v>
      </c>
      <c r="H5133" t="s">
        <v>1</v>
      </c>
      <c r="I5133" s="16">
        <f>VLOOKUP(Ventas[[#This Row],[Estado]], Población[#All], 2, 0)</f>
        <v>39240000</v>
      </c>
      <c r="J5133" t="s">
        <v>61</v>
      </c>
      <c r="K5133" t="s">
        <v>64</v>
      </c>
      <c r="L5133">
        <v>2</v>
      </c>
      <c r="M5133" s="2">
        <v>52.5</v>
      </c>
      <c r="N5133" s="2">
        <v>67.5</v>
      </c>
      <c r="O5133" s="2">
        <f>Ventas[[#This Row],[Cantidad]]*Ventas[[#This Row],[Costo unitario]]</f>
        <v>105</v>
      </c>
      <c r="P5133" s="2">
        <f>Ventas[[#This Row],[Cantidad]]*Ventas[[#This Row],[Precio unitario]]</f>
        <v>135</v>
      </c>
    </row>
    <row r="5134" spans="2:16" x14ac:dyDescent="0.3">
      <c r="B5134" s="1">
        <v>42448</v>
      </c>
      <c r="C5134">
        <v>2016</v>
      </c>
      <c r="D5134" t="s">
        <v>51</v>
      </c>
      <c r="E5134">
        <v>36</v>
      </c>
      <c r="F5134" t="s">
        <v>89</v>
      </c>
      <c r="G5134" t="s">
        <v>34</v>
      </c>
      <c r="H5134" t="s">
        <v>1</v>
      </c>
      <c r="I5134" s="16">
        <f>VLOOKUP(Ventas[[#This Row],[Estado]], Población[#All], 2, 0)</f>
        <v>39240000</v>
      </c>
      <c r="J5134" t="s">
        <v>61</v>
      </c>
      <c r="K5134" t="s">
        <v>71</v>
      </c>
      <c r="L5134">
        <v>2</v>
      </c>
      <c r="M5134" s="2">
        <v>242</v>
      </c>
      <c r="N5134" s="2">
        <v>258</v>
      </c>
      <c r="O5134" s="2">
        <f>Ventas[[#This Row],[Cantidad]]*Ventas[[#This Row],[Costo unitario]]</f>
        <v>484</v>
      </c>
      <c r="P5134" s="2">
        <f>Ventas[[#This Row],[Cantidad]]*Ventas[[#This Row],[Precio unitario]]</f>
        <v>516</v>
      </c>
    </row>
    <row r="5135" spans="2:16" x14ac:dyDescent="0.3">
      <c r="B5135" s="1">
        <v>42466</v>
      </c>
      <c r="C5135">
        <v>2016</v>
      </c>
      <c r="D5135" t="s">
        <v>52</v>
      </c>
      <c r="E5135">
        <v>36</v>
      </c>
      <c r="F5135" t="s">
        <v>89</v>
      </c>
      <c r="G5135" t="s">
        <v>34</v>
      </c>
      <c r="H5135" t="s">
        <v>1</v>
      </c>
      <c r="I5135" s="16">
        <f>VLOOKUP(Ventas[[#This Row],[Estado]], Población[#All], 2, 0)</f>
        <v>39240000</v>
      </c>
      <c r="J5135" t="s">
        <v>61</v>
      </c>
      <c r="K5135" t="s">
        <v>71</v>
      </c>
      <c r="L5135">
        <v>3</v>
      </c>
      <c r="M5135" s="2">
        <v>73.33</v>
      </c>
      <c r="N5135" s="2">
        <v>90</v>
      </c>
      <c r="O5135" s="2">
        <f>Ventas[[#This Row],[Cantidad]]*Ventas[[#This Row],[Costo unitario]]</f>
        <v>219.99</v>
      </c>
      <c r="P5135" s="2">
        <f>Ventas[[#This Row],[Cantidad]]*Ventas[[#This Row],[Precio unitario]]</f>
        <v>270</v>
      </c>
    </row>
    <row r="5136" spans="2:16" x14ac:dyDescent="0.3">
      <c r="B5136" s="1">
        <v>42466</v>
      </c>
      <c r="C5136">
        <v>2016</v>
      </c>
      <c r="D5136" t="s">
        <v>52</v>
      </c>
      <c r="E5136">
        <v>36</v>
      </c>
      <c r="F5136" t="s">
        <v>89</v>
      </c>
      <c r="G5136" t="s">
        <v>34</v>
      </c>
      <c r="H5136" t="s">
        <v>1</v>
      </c>
      <c r="I5136" s="16">
        <f>VLOOKUP(Ventas[[#This Row],[Estado]], Población[#All], 2, 0)</f>
        <v>39240000</v>
      </c>
      <c r="J5136" t="s">
        <v>61</v>
      </c>
      <c r="K5136" t="s">
        <v>71</v>
      </c>
      <c r="L5136">
        <v>1</v>
      </c>
      <c r="M5136" s="2">
        <v>615</v>
      </c>
      <c r="N5136" s="2">
        <v>804</v>
      </c>
      <c r="O5136" s="2">
        <f>Ventas[[#This Row],[Cantidad]]*Ventas[[#This Row],[Costo unitario]]</f>
        <v>615</v>
      </c>
      <c r="P5136" s="2">
        <f>Ventas[[#This Row],[Cantidad]]*Ventas[[#This Row],[Precio unitario]]</f>
        <v>804</v>
      </c>
    </row>
    <row r="5137" spans="2:16" x14ac:dyDescent="0.3">
      <c r="B5137" s="1">
        <v>42475</v>
      </c>
      <c r="C5137">
        <v>2016</v>
      </c>
      <c r="D5137" t="s">
        <v>52</v>
      </c>
      <c r="E5137">
        <v>36</v>
      </c>
      <c r="F5137" t="s">
        <v>89</v>
      </c>
      <c r="G5137" t="s">
        <v>34</v>
      </c>
      <c r="H5137" t="s">
        <v>1</v>
      </c>
      <c r="I5137" s="16">
        <f>VLOOKUP(Ventas[[#This Row],[Estado]], Población[#All], 2, 0)</f>
        <v>39240000</v>
      </c>
      <c r="J5137" t="s">
        <v>61</v>
      </c>
      <c r="K5137" t="s">
        <v>64</v>
      </c>
      <c r="L5137">
        <v>3</v>
      </c>
      <c r="M5137" s="2">
        <v>11.67</v>
      </c>
      <c r="N5137" s="2">
        <v>15.333333</v>
      </c>
      <c r="O5137" s="2">
        <f>Ventas[[#This Row],[Cantidad]]*Ventas[[#This Row],[Costo unitario]]</f>
        <v>35.01</v>
      </c>
      <c r="P5137" s="2">
        <f>Ventas[[#This Row],[Cantidad]]*Ventas[[#This Row],[Precio unitario]]</f>
        <v>45.999999000000003</v>
      </c>
    </row>
    <row r="5138" spans="2:16" x14ac:dyDescent="0.3">
      <c r="B5138" s="1">
        <v>42475</v>
      </c>
      <c r="C5138">
        <v>2016</v>
      </c>
      <c r="D5138" t="s">
        <v>52</v>
      </c>
      <c r="E5138">
        <v>36</v>
      </c>
      <c r="F5138" t="s">
        <v>89</v>
      </c>
      <c r="G5138" t="s">
        <v>34</v>
      </c>
      <c r="H5138" t="s">
        <v>1</v>
      </c>
      <c r="I5138" s="16">
        <f>VLOOKUP(Ventas[[#This Row],[Estado]], Población[#All], 2, 0)</f>
        <v>39240000</v>
      </c>
      <c r="J5138" t="s">
        <v>61</v>
      </c>
      <c r="K5138" t="s">
        <v>64</v>
      </c>
      <c r="L5138">
        <v>1</v>
      </c>
      <c r="M5138" s="2">
        <v>125</v>
      </c>
      <c r="N5138" s="2">
        <v>155</v>
      </c>
      <c r="O5138" s="2">
        <f>Ventas[[#This Row],[Cantidad]]*Ventas[[#This Row],[Costo unitario]]</f>
        <v>125</v>
      </c>
      <c r="P5138" s="2">
        <f>Ventas[[#This Row],[Cantidad]]*Ventas[[#This Row],[Precio unitario]]</f>
        <v>155</v>
      </c>
    </row>
    <row r="5139" spans="2:16" x14ac:dyDescent="0.3">
      <c r="B5139" s="1">
        <v>42480</v>
      </c>
      <c r="C5139">
        <v>2016</v>
      </c>
      <c r="D5139" t="s">
        <v>52</v>
      </c>
      <c r="E5139">
        <v>36</v>
      </c>
      <c r="F5139" t="s">
        <v>89</v>
      </c>
      <c r="G5139" t="s">
        <v>34</v>
      </c>
      <c r="H5139" t="s">
        <v>1</v>
      </c>
      <c r="I5139" s="16">
        <f>VLOOKUP(Ventas[[#This Row],[Estado]], Población[#All], 2, 0)</f>
        <v>39240000</v>
      </c>
      <c r="J5139" t="s">
        <v>61</v>
      </c>
      <c r="K5139" t="s">
        <v>71</v>
      </c>
      <c r="L5139">
        <v>3</v>
      </c>
      <c r="M5139" s="2">
        <v>51.33</v>
      </c>
      <c r="N5139" s="2">
        <v>68</v>
      </c>
      <c r="O5139" s="2">
        <f>Ventas[[#This Row],[Cantidad]]*Ventas[[#This Row],[Costo unitario]]</f>
        <v>153.99</v>
      </c>
      <c r="P5139" s="2">
        <f>Ventas[[#This Row],[Cantidad]]*Ventas[[#This Row],[Precio unitario]]</f>
        <v>204</v>
      </c>
    </row>
    <row r="5140" spans="2:16" x14ac:dyDescent="0.3">
      <c r="B5140" s="1">
        <v>42482</v>
      </c>
      <c r="C5140">
        <v>2016</v>
      </c>
      <c r="D5140" t="s">
        <v>52</v>
      </c>
      <c r="E5140">
        <v>36</v>
      </c>
      <c r="F5140" t="s">
        <v>89</v>
      </c>
      <c r="G5140" t="s">
        <v>34</v>
      </c>
      <c r="H5140" t="s">
        <v>1</v>
      </c>
      <c r="I5140" s="16">
        <f>VLOOKUP(Ventas[[#This Row],[Estado]], Población[#All], 2, 0)</f>
        <v>39240000</v>
      </c>
      <c r="J5140" t="s">
        <v>61</v>
      </c>
      <c r="K5140" t="s">
        <v>64</v>
      </c>
      <c r="L5140">
        <v>1</v>
      </c>
      <c r="M5140" s="2">
        <v>203</v>
      </c>
      <c r="N5140" s="2">
        <v>253</v>
      </c>
      <c r="O5140" s="2">
        <f>Ventas[[#This Row],[Cantidad]]*Ventas[[#This Row],[Costo unitario]]</f>
        <v>203</v>
      </c>
      <c r="P5140" s="2">
        <f>Ventas[[#This Row],[Cantidad]]*Ventas[[#This Row],[Precio unitario]]</f>
        <v>253</v>
      </c>
    </row>
    <row r="5141" spans="2:16" x14ac:dyDescent="0.3">
      <c r="B5141" s="1">
        <v>42482</v>
      </c>
      <c r="C5141">
        <v>2016</v>
      </c>
      <c r="D5141" t="s">
        <v>52</v>
      </c>
      <c r="E5141">
        <v>36</v>
      </c>
      <c r="F5141" t="s">
        <v>89</v>
      </c>
      <c r="G5141" t="s">
        <v>34</v>
      </c>
      <c r="H5141" t="s">
        <v>1</v>
      </c>
      <c r="I5141" s="16">
        <f>VLOOKUP(Ventas[[#This Row],[Estado]], Población[#All], 2, 0)</f>
        <v>39240000</v>
      </c>
      <c r="J5141" t="s">
        <v>61</v>
      </c>
      <c r="K5141" t="s">
        <v>64</v>
      </c>
      <c r="L5141">
        <v>3</v>
      </c>
      <c r="M5141" s="2">
        <v>18.329999999999998</v>
      </c>
      <c r="N5141" s="2">
        <v>23.333333</v>
      </c>
      <c r="O5141" s="2">
        <f>Ventas[[#This Row],[Cantidad]]*Ventas[[#This Row],[Costo unitario]]</f>
        <v>54.989999999999995</v>
      </c>
      <c r="P5141" s="2">
        <f>Ventas[[#This Row],[Cantidad]]*Ventas[[#This Row],[Precio unitario]]</f>
        <v>69.999999000000003</v>
      </c>
    </row>
    <row r="5142" spans="2:16" x14ac:dyDescent="0.3">
      <c r="B5142" s="1">
        <v>42517</v>
      </c>
      <c r="C5142">
        <v>2016</v>
      </c>
      <c r="D5142" t="s">
        <v>53</v>
      </c>
      <c r="E5142">
        <v>36</v>
      </c>
      <c r="F5142" t="s">
        <v>89</v>
      </c>
      <c r="G5142" t="s">
        <v>34</v>
      </c>
      <c r="H5142" t="s">
        <v>1</v>
      </c>
      <c r="I5142" s="16">
        <f>VLOOKUP(Ventas[[#This Row],[Estado]], Población[#All], 2, 0)</f>
        <v>39240000</v>
      </c>
      <c r="J5142" t="s">
        <v>61</v>
      </c>
      <c r="K5142" t="s">
        <v>64</v>
      </c>
      <c r="L5142">
        <v>2</v>
      </c>
      <c r="M5142" s="2">
        <v>237.5</v>
      </c>
      <c r="N5142" s="2">
        <v>263</v>
      </c>
      <c r="O5142" s="2">
        <f>Ventas[[#This Row],[Cantidad]]*Ventas[[#This Row],[Costo unitario]]</f>
        <v>475</v>
      </c>
      <c r="P5142" s="2">
        <f>Ventas[[#This Row],[Cantidad]]*Ventas[[#This Row],[Precio unitario]]</f>
        <v>526</v>
      </c>
    </row>
    <row r="5143" spans="2:16" x14ac:dyDescent="0.3">
      <c r="B5143" s="1">
        <v>42517</v>
      </c>
      <c r="C5143">
        <v>2016</v>
      </c>
      <c r="D5143" t="s">
        <v>53</v>
      </c>
      <c r="E5143">
        <v>36</v>
      </c>
      <c r="F5143" t="s">
        <v>89</v>
      </c>
      <c r="G5143" t="s">
        <v>34</v>
      </c>
      <c r="H5143" t="s">
        <v>1</v>
      </c>
      <c r="I5143" s="16">
        <f>VLOOKUP(Ventas[[#This Row],[Estado]], Población[#All], 2, 0)</f>
        <v>39240000</v>
      </c>
      <c r="J5143" t="s">
        <v>61</v>
      </c>
      <c r="K5143" t="s">
        <v>64</v>
      </c>
      <c r="L5143">
        <v>2</v>
      </c>
      <c r="M5143" s="2">
        <v>32</v>
      </c>
      <c r="N5143" s="2">
        <v>40</v>
      </c>
      <c r="O5143" s="2">
        <f>Ventas[[#This Row],[Cantidad]]*Ventas[[#This Row],[Costo unitario]]</f>
        <v>64</v>
      </c>
      <c r="P5143" s="2">
        <f>Ventas[[#This Row],[Cantidad]]*Ventas[[#This Row],[Precio unitario]]</f>
        <v>80</v>
      </c>
    </row>
    <row r="5144" spans="2:16" x14ac:dyDescent="0.3">
      <c r="B5144" s="1">
        <v>42573</v>
      </c>
      <c r="C5144">
        <v>2016</v>
      </c>
      <c r="D5144" t="s">
        <v>55</v>
      </c>
      <c r="E5144">
        <v>36</v>
      </c>
      <c r="F5144" t="s">
        <v>89</v>
      </c>
      <c r="G5144" t="s">
        <v>34</v>
      </c>
      <c r="H5144" t="s">
        <v>1</v>
      </c>
      <c r="I5144" s="16">
        <f>VLOOKUP(Ventas[[#This Row],[Estado]], Población[#All], 2, 0)</f>
        <v>39240000</v>
      </c>
      <c r="J5144" t="s">
        <v>61</v>
      </c>
      <c r="K5144" t="s">
        <v>64</v>
      </c>
      <c r="L5144">
        <v>3</v>
      </c>
      <c r="M5144" s="2">
        <v>5</v>
      </c>
      <c r="N5144" s="2">
        <v>5.6666670000000003</v>
      </c>
      <c r="O5144" s="2">
        <f>Ventas[[#This Row],[Cantidad]]*Ventas[[#This Row],[Costo unitario]]</f>
        <v>15</v>
      </c>
      <c r="P5144" s="2">
        <f>Ventas[[#This Row],[Cantidad]]*Ventas[[#This Row],[Precio unitario]]</f>
        <v>17.000001000000001</v>
      </c>
    </row>
    <row r="5145" spans="2:16" x14ac:dyDescent="0.3">
      <c r="B5145" s="1">
        <v>42573</v>
      </c>
      <c r="C5145">
        <v>2016</v>
      </c>
      <c r="D5145" t="s">
        <v>55</v>
      </c>
      <c r="E5145">
        <v>36</v>
      </c>
      <c r="F5145" t="s">
        <v>89</v>
      </c>
      <c r="G5145" t="s">
        <v>34</v>
      </c>
      <c r="H5145" t="s">
        <v>1</v>
      </c>
      <c r="I5145" s="16">
        <f>VLOOKUP(Ventas[[#This Row],[Estado]], Población[#All], 2, 0)</f>
        <v>39240000</v>
      </c>
      <c r="J5145" t="s">
        <v>61</v>
      </c>
      <c r="K5145" t="s">
        <v>64</v>
      </c>
      <c r="L5145">
        <v>3</v>
      </c>
      <c r="M5145" s="2">
        <v>280.33</v>
      </c>
      <c r="N5145" s="2">
        <v>336</v>
      </c>
      <c r="O5145" s="2">
        <f>Ventas[[#This Row],[Cantidad]]*Ventas[[#This Row],[Costo unitario]]</f>
        <v>840.99</v>
      </c>
      <c r="P5145" s="2">
        <f>Ventas[[#This Row],[Cantidad]]*Ventas[[#This Row],[Precio unitario]]</f>
        <v>1008</v>
      </c>
    </row>
    <row r="5146" spans="2:16" hidden="1" x14ac:dyDescent="0.3">
      <c r="B5146" s="1">
        <v>42188</v>
      </c>
      <c r="C5146">
        <v>2015</v>
      </c>
      <c r="D5146" t="s">
        <v>55</v>
      </c>
      <c r="E5146">
        <v>36</v>
      </c>
      <c r="F5146" t="s">
        <v>89</v>
      </c>
      <c r="G5146" t="s">
        <v>34</v>
      </c>
      <c r="H5146" t="s">
        <v>1</v>
      </c>
      <c r="I5146" s="16">
        <f>VLOOKUP(Ventas[[#This Row],[Estado]], Población[#All], 2, 0)</f>
        <v>39240000</v>
      </c>
      <c r="J5146" t="s">
        <v>61</v>
      </c>
      <c r="K5146" t="s">
        <v>64</v>
      </c>
      <c r="L5146">
        <v>1</v>
      </c>
      <c r="M5146" s="2">
        <v>85</v>
      </c>
      <c r="N5146" s="2">
        <v>97</v>
      </c>
      <c r="O5146" s="2">
        <f>Ventas[[#This Row],[Cantidad]]*Ventas[[#This Row],[Costo unitario]]</f>
        <v>85</v>
      </c>
      <c r="P5146" s="2">
        <f>Ventas[[#This Row],[Cantidad]]*Ventas[[#This Row],[Precio unitario]]</f>
        <v>97</v>
      </c>
    </row>
    <row r="5147" spans="2:16" hidden="1" x14ac:dyDescent="0.3">
      <c r="B5147" s="1">
        <v>42188</v>
      </c>
      <c r="C5147">
        <v>2015</v>
      </c>
      <c r="D5147" t="s">
        <v>55</v>
      </c>
      <c r="E5147">
        <v>36</v>
      </c>
      <c r="F5147" t="s">
        <v>89</v>
      </c>
      <c r="G5147" t="s">
        <v>34</v>
      </c>
      <c r="H5147" t="s">
        <v>1</v>
      </c>
      <c r="I5147" s="16">
        <f>VLOOKUP(Ventas[[#This Row],[Estado]], Población[#All], 2, 0)</f>
        <v>39240000</v>
      </c>
      <c r="J5147" t="s">
        <v>61</v>
      </c>
      <c r="K5147" t="s">
        <v>64</v>
      </c>
      <c r="L5147">
        <v>2</v>
      </c>
      <c r="M5147" s="2">
        <v>130.5</v>
      </c>
      <c r="N5147" s="2">
        <v>138</v>
      </c>
      <c r="O5147" s="2">
        <f>Ventas[[#This Row],[Cantidad]]*Ventas[[#This Row],[Costo unitario]]</f>
        <v>261</v>
      </c>
      <c r="P5147" s="2">
        <f>Ventas[[#This Row],[Cantidad]]*Ventas[[#This Row],[Precio unitario]]</f>
        <v>276</v>
      </c>
    </row>
    <row r="5148" spans="2:16" hidden="1" x14ac:dyDescent="0.3">
      <c r="B5148" s="1">
        <v>42205</v>
      </c>
      <c r="C5148">
        <v>2015</v>
      </c>
      <c r="D5148" t="s">
        <v>55</v>
      </c>
      <c r="E5148">
        <v>36</v>
      </c>
      <c r="F5148" t="s">
        <v>89</v>
      </c>
      <c r="G5148" t="s">
        <v>34</v>
      </c>
      <c r="H5148" t="s">
        <v>1</v>
      </c>
      <c r="I5148" s="16">
        <f>VLOOKUP(Ventas[[#This Row],[Estado]], Población[#All], 2, 0)</f>
        <v>39240000</v>
      </c>
      <c r="J5148" t="s">
        <v>61</v>
      </c>
      <c r="K5148" t="s">
        <v>64</v>
      </c>
      <c r="L5148">
        <v>3</v>
      </c>
      <c r="M5148" s="2">
        <v>20</v>
      </c>
      <c r="N5148" s="2">
        <v>22.666667</v>
      </c>
      <c r="O5148" s="2">
        <f>Ventas[[#This Row],[Cantidad]]*Ventas[[#This Row],[Costo unitario]]</f>
        <v>60</v>
      </c>
      <c r="P5148" s="2">
        <f>Ventas[[#This Row],[Cantidad]]*Ventas[[#This Row],[Precio unitario]]</f>
        <v>68.000000999999997</v>
      </c>
    </row>
    <row r="5149" spans="2:16" hidden="1" x14ac:dyDescent="0.3">
      <c r="B5149" s="1">
        <v>42237</v>
      </c>
      <c r="C5149">
        <v>2015</v>
      </c>
      <c r="D5149" t="s">
        <v>56</v>
      </c>
      <c r="E5149">
        <v>36</v>
      </c>
      <c r="F5149" t="s">
        <v>89</v>
      </c>
      <c r="G5149" t="s">
        <v>34</v>
      </c>
      <c r="H5149" t="s">
        <v>1</v>
      </c>
      <c r="I5149" s="16">
        <f>VLOOKUP(Ventas[[#This Row],[Estado]], Población[#All], 2, 0)</f>
        <v>39240000</v>
      </c>
      <c r="J5149" t="s">
        <v>61</v>
      </c>
      <c r="K5149" t="s">
        <v>64</v>
      </c>
      <c r="L5149">
        <v>2</v>
      </c>
      <c r="M5149" s="2">
        <v>315</v>
      </c>
      <c r="N5149" s="2">
        <v>330.5</v>
      </c>
      <c r="O5149" s="2">
        <f>Ventas[[#This Row],[Cantidad]]*Ventas[[#This Row],[Costo unitario]]</f>
        <v>630</v>
      </c>
      <c r="P5149" s="2">
        <f>Ventas[[#This Row],[Cantidad]]*Ventas[[#This Row],[Precio unitario]]</f>
        <v>661</v>
      </c>
    </row>
    <row r="5150" spans="2:16" hidden="1" x14ac:dyDescent="0.3">
      <c r="B5150" s="1">
        <v>42248</v>
      </c>
      <c r="C5150">
        <v>2015</v>
      </c>
      <c r="D5150" t="s">
        <v>57</v>
      </c>
      <c r="E5150">
        <v>36</v>
      </c>
      <c r="F5150" t="s">
        <v>89</v>
      </c>
      <c r="G5150" t="s">
        <v>34</v>
      </c>
      <c r="H5150" t="s">
        <v>1</v>
      </c>
      <c r="I5150" s="16">
        <f>VLOOKUP(Ventas[[#This Row],[Estado]], Población[#All], 2, 0)</f>
        <v>39240000</v>
      </c>
      <c r="J5150" t="s">
        <v>61</v>
      </c>
      <c r="K5150" t="s">
        <v>64</v>
      </c>
      <c r="L5150">
        <v>3</v>
      </c>
      <c r="M5150" s="2">
        <v>13.33</v>
      </c>
      <c r="N5150" s="2">
        <v>15.666667</v>
      </c>
      <c r="O5150" s="2">
        <f>Ventas[[#This Row],[Cantidad]]*Ventas[[#This Row],[Costo unitario]]</f>
        <v>39.99</v>
      </c>
      <c r="P5150" s="2">
        <f>Ventas[[#This Row],[Cantidad]]*Ventas[[#This Row],[Precio unitario]]</f>
        <v>47.000000999999997</v>
      </c>
    </row>
    <row r="5151" spans="2:16" hidden="1" x14ac:dyDescent="0.3">
      <c r="B5151" s="1">
        <v>42253</v>
      </c>
      <c r="C5151">
        <v>2015</v>
      </c>
      <c r="D5151" t="s">
        <v>57</v>
      </c>
      <c r="E5151">
        <v>36</v>
      </c>
      <c r="F5151" t="s">
        <v>89</v>
      </c>
      <c r="G5151" t="s">
        <v>34</v>
      </c>
      <c r="H5151" t="s">
        <v>1</v>
      </c>
      <c r="I5151" s="16">
        <f>VLOOKUP(Ventas[[#This Row],[Estado]], Población[#All], 2, 0)</f>
        <v>39240000</v>
      </c>
      <c r="J5151" t="s">
        <v>61</v>
      </c>
      <c r="K5151" t="s">
        <v>64</v>
      </c>
      <c r="L5151">
        <v>3</v>
      </c>
      <c r="M5151" s="2">
        <v>11.33</v>
      </c>
      <c r="N5151" s="2">
        <v>11.666667</v>
      </c>
      <c r="O5151" s="2">
        <f>Ventas[[#This Row],[Cantidad]]*Ventas[[#This Row],[Costo unitario]]</f>
        <v>33.99</v>
      </c>
      <c r="P5151" s="2">
        <f>Ventas[[#This Row],[Cantidad]]*Ventas[[#This Row],[Precio unitario]]</f>
        <v>35.000000999999997</v>
      </c>
    </row>
    <row r="5152" spans="2:16" hidden="1" x14ac:dyDescent="0.3">
      <c r="B5152" s="1">
        <v>42256</v>
      </c>
      <c r="C5152">
        <v>2015</v>
      </c>
      <c r="D5152" t="s">
        <v>57</v>
      </c>
      <c r="E5152">
        <v>36</v>
      </c>
      <c r="F5152" t="s">
        <v>89</v>
      </c>
      <c r="G5152" t="s">
        <v>34</v>
      </c>
      <c r="H5152" t="s">
        <v>1</v>
      </c>
      <c r="I5152" s="16">
        <f>VLOOKUP(Ventas[[#This Row],[Estado]], Población[#All], 2, 0)</f>
        <v>39240000</v>
      </c>
      <c r="J5152" t="s">
        <v>61</v>
      </c>
      <c r="K5152" t="s">
        <v>64</v>
      </c>
      <c r="L5152">
        <v>2</v>
      </c>
      <c r="M5152" s="2">
        <v>332.5</v>
      </c>
      <c r="N5152" s="2">
        <v>373</v>
      </c>
      <c r="O5152" s="2">
        <f>Ventas[[#This Row],[Cantidad]]*Ventas[[#This Row],[Costo unitario]]</f>
        <v>665</v>
      </c>
      <c r="P5152" s="2">
        <f>Ventas[[#This Row],[Cantidad]]*Ventas[[#This Row],[Precio unitario]]</f>
        <v>746</v>
      </c>
    </row>
    <row r="5153" spans="2:16" hidden="1" x14ac:dyDescent="0.3">
      <c r="B5153" s="1">
        <v>42258</v>
      </c>
      <c r="C5153">
        <v>2015</v>
      </c>
      <c r="D5153" t="s">
        <v>57</v>
      </c>
      <c r="E5153">
        <v>36</v>
      </c>
      <c r="F5153" t="s">
        <v>89</v>
      </c>
      <c r="G5153" t="s">
        <v>34</v>
      </c>
      <c r="H5153" t="s">
        <v>1</v>
      </c>
      <c r="I5153" s="16">
        <f>VLOOKUP(Ventas[[#This Row],[Estado]], Población[#All], 2, 0)</f>
        <v>39240000</v>
      </c>
      <c r="J5153" t="s">
        <v>61</v>
      </c>
      <c r="K5153" t="s">
        <v>64</v>
      </c>
      <c r="L5153">
        <v>2</v>
      </c>
      <c r="M5153" s="2">
        <v>47.5</v>
      </c>
      <c r="N5153" s="2">
        <v>47.5</v>
      </c>
      <c r="O5153" s="2">
        <f>Ventas[[#This Row],[Cantidad]]*Ventas[[#This Row],[Costo unitario]]</f>
        <v>95</v>
      </c>
      <c r="P5153" s="2">
        <f>Ventas[[#This Row],[Cantidad]]*Ventas[[#This Row],[Precio unitario]]</f>
        <v>95</v>
      </c>
    </row>
    <row r="5154" spans="2:16" hidden="1" x14ac:dyDescent="0.3">
      <c r="B5154" s="1">
        <v>42266</v>
      </c>
      <c r="C5154">
        <v>2015</v>
      </c>
      <c r="D5154" t="s">
        <v>57</v>
      </c>
      <c r="E5154">
        <v>36</v>
      </c>
      <c r="F5154" t="s">
        <v>89</v>
      </c>
      <c r="G5154" t="s">
        <v>34</v>
      </c>
      <c r="H5154" t="s">
        <v>1</v>
      </c>
      <c r="I5154" s="16">
        <f>VLOOKUP(Ventas[[#This Row],[Estado]], Población[#All], 2, 0)</f>
        <v>39240000</v>
      </c>
      <c r="J5154" t="s">
        <v>61</v>
      </c>
      <c r="K5154" t="s">
        <v>64</v>
      </c>
      <c r="L5154">
        <v>3</v>
      </c>
      <c r="M5154" s="2">
        <v>151.66999999999999</v>
      </c>
      <c r="N5154" s="2">
        <v>164</v>
      </c>
      <c r="O5154" s="2">
        <f>Ventas[[#This Row],[Cantidad]]*Ventas[[#This Row],[Costo unitario]]</f>
        <v>455.01</v>
      </c>
      <c r="P5154" s="2">
        <f>Ventas[[#This Row],[Cantidad]]*Ventas[[#This Row],[Precio unitario]]</f>
        <v>492</v>
      </c>
    </row>
    <row r="5155" spans="2:16" hidden="1" x14ac:dyDescent="0.3">
      <c r="B5155" s="1">
        <v>42266</v>
      </c>
      <c r="C5155">
        <v>2015</v>
      </c>
      <c r="D5155" t="s">
        <v>57</v>
      </c>
      <c r="E5155">
        <v>36</v>
      </c>
      <c r="F5155" t="s">
        <v>89</v>
      </c>
      <c r="G5155" t="s">
        <v>34</v>
      </c>
      <c r="H5155" t="s">
        <v>1</v>
      </c>
      <c r="I5155" s="16">
        <f>VLOOKUP(Ventas[[#This Row],[Estado]], Población[#All], 2, 0)</f>
        <v>39240000</v>
      </c>
      <c r="J5155" t="s">
        <v>61</v>
      </c>
      <c r="K5155" t="s">
        <v>64</v>
      </c>
      <c r="L5155">
        <v>3</v>
      </c>
      <c r="M5155" s="2">
        <v>10</v>
      </c>
      <c r="N5155" s="2">
        <v>10.333333</v>
      </c>
      <c r="O5155" s="2">
        <f>Ventas[[#This Row],[Cantidad]]*Ventas[[#This Row],[Costo unitario]]</f>
        <v>30</v>
      </c>
      <c r="P5155" s="2">
        <f>Ventas[[#This Row],[Cantidad]]*Ventas[[#This Row],[Precio unitario]]</f>
        <v>30.999998999999999</v>
      </c>
    </row>
    <row r="5156" spans="2:16" hidden="1" x14ac:dyDescent="0.3">
      <c r="B5156" s="1">
        <v>42282</v>
      </c>
      <c r="C5156">
        <v>2015</v>
      </c>
      <c r="D5156" t="s">
        <v>58</v>
      </c>
      <c r="E5156">
        <v>36</v>
      </c>
      <c r="F5156" t="s">
        <v>89</v>
      </c>
      <c r="G5156" t="s">
        <v>34</v>
      </c>
      <c r="H5156" t="s">
        <v>1</v>
      </c>
      <c r="I5156" s="16">
        <f>VLOOKUP(Ventas[[#This Row],[Estado]], Población[#All], 2, 0)</f>
        <v>39240000</v>
      </c>
      <c r="J5156" t="s">
        <v>61</v>
      </c>
      <c r="K5156" t="s">
        <v>64</v>
      </c>
      <c r="L5156">
        <v>3</v>
      </c>
      <c r="M5156" s="2">
        <v>33.33</v>
      </c>
      <c r="N5156" s="2">
        <v>35.333333000000003</v>
      </c>
      <c r="O5156" s="2">
        <f>Ventas[[#This Row],[Cantidad]]*Ventas[[#This Row],[Costo unitario]]</f>
        <v>99.99</v>
      </c>
      <c r="P5156" s="2">
        <f>Ventas[[#This Row],[Cantidad]]*Ventas[[#This Row],[Precio unitario]]</f>
        <v>105.999999</v>
      </c>
    </row>
    <row r="5157" spans="2:16" hidden="1" x14ac:dyDescent="0.3">
      <c r="B5157" s="1">
        <v>42293</v>
      </c>
      <c r="C5157">
        <v>2015</v>
      </c>
      <c r="D5157" t="s">
        <v>58</v>
      </c>
      <c r="E5157">
        <v>36</v>
      </c>
      <c r="F5157" t="s">
        <v>89</v>
      </c>
      <c r="G5157" t="s">
        <v>34</v>
      </c>
      <c r="H5157" t="s">
        <v>1</v>
      </c>
      <c r="I5157" s="16">
        <f>VLOOKUP(Ventas[[#This Row],[Estado]], Población[#All], 2, 0)</f>
        <v>39240000</v>
      </c>
      <c r="J5157" t="s">
        <v>61</v>
      </c>
      <c r="K5157" t="s">
        <v>64</v>
      </c>
      <c r="L5157">
        <v>2</v>
      </c>
      <c r="M5157" s="2">
        <v>225.5</v>
      </c>
      <c r="N5157" s="2">
        <v>242.5</v>
      </c>
      <c r="O5157" s="2">
        <f>Ventas[[#This Row],[Cantidad]]*Ventas[[#This Row],[Costo unitario]]</f>
        <v>451</v>
      </c>
      <c r="P5157" s="2">
        <f>Ventas[[#This Row],[Cantidad]]*Ventas[[#This Row],[Precio unitario]]</f>
        <v>485</v>
      </c>
    </row>
    <row r="5158" spans="2:16" hidden="1" x14ac:dyDescent="0.3">
      <c r="B5158" s="1">
        <v>42299</v>
      </c>
      <c r="C5158">
        <v>2015</v>
      </c>
      <c r="D5158" t="s">
        <v>58</v>
      </c>
      <c r="E5158">
        <v>36</v>
      </c>
      <c r="F5158" t="s">
        <v>89</v>
      </c>
      <c r="G5158" t="s">
        <v>34</v>
      </c>
      <c r="H5158" t="s">
        <v>1</v>
      </c>
      <c r="I5158" s="16">
        <f>VLOOKUP(Ventas[[#This Row],[Estado]], Población[#All], 2, 0)</f>
        <v>39240000</v>
      </c>
      <c r="J5158" t="s">
        <v>61</v>
      </c>
      <c r="K5158" t="s">
        <v>64</v>
      </c>
      <c r="L5158">
        <v>2</v>
      </c>
      <c r="M5158" s="2">
        <v>114</v>
      </c>
      <c r="N5158" s="2">
        <v>136</v>
      </c>
      <c r="O5158" s="2">
        <f>Ventas[[#This Row],[Cantidad]]*Ventas[[#This Row],[Costo unitario]]</f>
        <v>228</v>
      </c>
      <c r="P5158" s="2">
        <f>Ventas[[#This Row],[Cantidad]]*Ventas[[#This Row],[Precio unitario]]</f>
        <v>272</v>
      </c>
    </row>
    <row r="5159" spans="2:16" hidden="1" x14ac:dyDescent="0.3">
      <c r="B5159" s="1">
        <v>42299</v>
      </c>
      <c r="C5159">
        <v>2015</v>
      </c>
      <c r="D5159" t="s">
        <v>58</v>
      </c>
      <c r="E5159">
        <v>36</v>
      </c>
      <c r="F5159" t="s">
        <v>89</v>
      </c>
      <c r="G5159" t="s">
        <v>34</v>
      </c>
      <c r="H5159" t="s">
        <v>1</v>
      </c>
      <c r="I5159" s="16">
        <f>VLOOKUP(Ventas[[#This Row],[Estado]], Población[#All], 2, 0)</f>
        <v>39240000</v>
      </c>
      <c r="J5159" t="s">
        <v>61</v>
      </c>
      <c r="K5159" t="s">
        <v>64</v>
      </c>
      <c r="L5159">
        <v>1</v>
      </c>
      <c r="M5159" s="2">
        <v>120</v>
      </c>
      <c r="N5159" s="2">
        <v>138</v>
      </c>
      <c r="O5159" s="2">
        <f>Ventas[[#This Row],[Cantidad]]*Ventas[[#This Row],[Costo unitario]]</f>
        <v>120</v>
      </c>
      <c r="P5159" s="2">
        <f>Ventas[[#This Row],[Cantidad]]*Ventas[[#This Row],[Precio unitario]]</f>
        <v>138</v>
      </c>
    </row>
    <row r="5160" spans="2:16" hidden="1" x14ac:dyDescent="0.3">
      <c r="B5160" s="1">
        <v>42311</v>
      </c>
      <c r="C5160">
        <v>2015</v>
      </c>
      <c r="D5160" t="s">
        <v>59</v>
      </c>
      <c r="E5160">
        <v>36</v>
      </c>
      <c r="F5160" t="s">
        <v>89</v>
      </c>
      <c r="G5160" t="s">
        <v>34</v>
      </c>
      <c r="H5160" t="s">
        <v>1</v>
      </c>
      <c r="I5160" s="16">
        <f>VLOOKUP(Ventas[[#This Row],[Estado]], Población[#All], 2, 0)</f>
        <v>39240000</v>
      </c>
      <c r="J5160" t="s">
        <v>61</v>
      </c>
      <c r="K5160" t="s">
        <v>64</v>
      </c>
      <c r="L5160">
        <v>1</v>
      </c>
      <c r="M5160" s="2">
        <v>980</v>
      </c>
      <c r="N5160" s="2">
        <v>1021</v>
      </c>
      <c r="O5160" s="2">
        <f>Ventas[[#This Row],[Cantidad]]*Ventas[[#This Row],[Costo unitario]]</f>
        <v>980</v>
      </c>
      <c r="P5160" s="2">
        <f>Ventas[[#This Row],[Cantidad]]*Ventas[[#This Row],[Precio unitario]]</f>
        <v>1021</v>
      </c>
    </row>
    <row r="5161" spans="2:16" hidden="1" x14ac:dyDescent="0.3">
      <c r="B5161" s="1">
        <v>42311</v>
      </c>
      <c r="C5161">
        <v>2015</v>
      </c>
      <c r="D5161" t="s">
        <v>59</v>
      </c>
      <c r="E5161">
        <v>36</v>
      </c>
      <c r="F5161" t="s">
        <v>89</v>
      </c>
      <c r="G5161" t="s">
        <v>34</v>
      </c>
      <c r="H5161" t="s">
        <v>1</v>
      </c>
      <c r="I5161" s="16">
        <f>VLOOKUP(Ventas[[#This Row],[Estado]], Población[#All], 2, 0)</f>
        <v>39240000</v>
      </c>
      <c r="J5161" t="s">
        <v>61</v>
      </c>
      <c r="K5161" t="s">
        <v>64</v>
      </c>
      <c r="L5161">
        <v>3</v>
      </c>
      <c r="M5161" s="2">
        <v>43.33</v>
      </c>
      <c r="N5161" s="2">
        <v>49.333333000000003</v>
      </c>
      <c r="O5161" s="2">
        <f>Ventas[[#This Row],[Cantidad]]*Ventas[[#This Row],[Costo unitario]]</f>
        <v>129.99</v>
      </c>
      <c r="P5161" s="2">
        <f>Ventas[[#This Row],[Cantidad]]*Ventas[[#This Row],[Precio unitario]]</f>
        <v>147.999999</v>
      </c>
    </row>
    <row r="5162" spans="2:16" hidden="1" x14ac:dyDescent="0.3">
      <c r="B5162" s="1">
        <v>42323</v>
      </c>
      <c r="C5162">
        <v>2015</v>
      </c>
      <c r="D5162" t="s">
        <v>59</v>
      </c>
      <c r="E5162">
        <v>36</v>
      </c>
      <c r="F5162" t="s">
        <v>89</v>
      </c>
      <c r="G5162" t="s">
        <v>34</v>
      </c>
      <c r="H5162" t="s">
        <v>1</v>
      </c>
      <c r="I5162" s="16">
        <f>VLOOKUP(Ventas[[#This Row],[Estado]], Población[#All], 2, 0)</f>
        <v>39240000</v>
      </c>
      <c r="J5162" t="s">
        <v>61</v>
      </c>
      <c r="K5162" t="s">
        <v>64</v>
      </c>
      <c r="L5162">
        <v>3</v>
      </c>
      <c r="M5162" s="2">
        <v>58</v>
      </c>
      <c r="N5162" s="2">
        <v>65.333332999999996</v>
      </c>
      <c r="O5162" s="2">
        <f>Ventas[[#This Row],[Cantidad]]*Ventas[[#This Row],[Costo unitario]]</f>
        <v>174</v>
      </c>
      <c r="P5162" s="2">
        <f>Ventas[[#This Row],[Cantidad]]*Ventas[[#This Row],[Precio unitario]]</f>
        <v>195.999999</v>
      </c>
    </row>
    <row r="5163" spans="2:16" hidden="1" x14ac:dyDescent="0.3">
      <c r="B5163" s="1">
        <v>42323</v>
      </c>
      <c r="C5163">
        <v>2015</v>
      </c>
      <c r="D5163" t="s">
        <v>59</v>
      </c>
      <c r="E5163">
        <v>36</v>
      </c>
      <c r="F5163" t="s">
        <v>89</v>
      </c>
      <c r="G5163" t="s">
        <v>34</v>
      </c>
      <c r="H5163" t="s">
        <v>1</v>
      </c>
      <c r="I5163" s="16">
        <f>VLOOKUP(Ventas[[#This Row],[Estado]], Población[#All], 2, 0)</f>
        <v>39240000</v>
      </c>
      <c r="J5163" t="s">
        <v>61</v>
      </c>
      <c r="K5163" t="s">
        <v>64</v>
      </c>
      <c r="L5163">
        <v>1</v>
      </c>
      <c r="M5163" s="2">
        <v>140</v>
      </c>
      <c r="N5163" s="2">
        <v>152</v>
      </c>
      <c r="O5163" s="2">
        <f>Ventas[[#This Row],[Cantidad]]*Ventas[[#This Row],[Costo unitario]]</f>
        <v>140</v>
      </c>
      <c r="P5163" s="2">
        <f>Ventas[[#This Row],[Cantidad]]*Ventas[[#This Row],[Precio unitario]]</f>
        <v>152</v>
      </c>
    </row>
    <row r="5164" spans="2:16" hidden="1" x14ac:dyDescent="0.3">
      <c r="B5164" s="1">
        <v>42352</v>
      </c>
      <c r="C5164">
        <v>2015</v>
      </c>
      <c r="D5164" t="s">
        <v>60</v>
      </c>
      <c r="E5164">
        <v>36</v>
      </c>
      <c r="F5164" t="s">
        <v>89</v>
      </c>
      <c r="G5164" t="s">
        <v>34</v>
      </c>
      <c r="H5164" t="s">
        <v>1</v>
      </c>
      <c r="I5164" s="16">
        <f>VLOOKUP(Ventas[[#This Row],[Estado]], Población[#All], 2, 0)</f>
        <v>39240000</v>
      </c>
      <c r="J5164" t="s">
        <v>61</v>
      </c>
      <c r="K5164" t="s">
        <v>64</v>
      </c>
      <c r="L5164">
        <v>2</v>
      </c>
      <c r="M5164" s="2">
        <v>360</v>
      </c>
      <c r="N5164" s="2">
        <v>394.5</v>
      </c>
      <c r="O5164" s="2">
        <f>Ventas[[#This Row],[Cantidad]]*Ventas[[#This Row],[Costo unitario]]</f>
        <v>720</v>
      </c>
      <c r="P5164" s="2">
        <f>Ventas[[#This Row],[Cantidad]]*Ventas[[#This Row],[Precio unitario]]</f>
        <v>789</v>
      </c>
    </row>
    <row r="5165" spans="2:16" hidden="1" x14ac:dyDescent="0.3">
      <c r="B5165" s="1">
        <v>42356</v>
      </c>
      <c r="C5165">
        <v>2015</v>
      </c>
      <c r="D5165" t="s">
        <v>60</v>
      </c>
      <c r="E5165">
        <v>36</v>
      </c>
      <c r="F5165" t="s">
        <v>89</v>
      </c>
      <c r="G5165" t="s">
        <v>34</v>
      </c>
      <c r="H5165" t="s">
        <v>1</v>
      </c>
      <c r="I5165" s="16">
        <f>VLOOKUP(Ventas[[#This Row],[Estado]], Población[#All], 2, 0)</f>
        <v>39240000</v>
      </c>
      <c r="J5165" t="s">
        <v>61</v>
      </c>
      <c r="K5165" t="s">
        <v>64</v>
      </c>
      <c r="L5165">
        <v>3</v>
      </c>
      <c r="M5165" s="2">
        <v>33.33</v>
      </c>
      <c r="N5165" s="2">
        <v>37.666666999999997</v>
      </c>
      <c r="O5165" s="2">
        <f>Ventas[[#This Row],[Cantidad]]*Ventas[[#This Row],[Costo unitario]]</f>
        <v>99.99</v>
      </c>
      <c r="P5165" s="2">
        <f>Ventas[[#This Row],[Cantidad]]*Ventas[[#This Row],[Precio unitario]]</f>
        <v>113.000001</v>
      </c>
    </row>
    <row r="5166" spans="2:16" hidden="1" x14ac:dyDescent="0.3">
      <c r="B5166" s="1">
        <v>42357</v>
      </c>
      <c r="C5166">
        <v>2015</v>
      </c>
      <c r="D5166" t="s">
        <v>60</v>
      </c>
      <c r="E5166">
        <v>36</v>
      </c>
      <c r="F5166" t="s">
        <v>89</v>
      </c>
      <c r="G5166" t="s">
        <v>34</v>
      </c>
      <c r="H5166" t="s">
        <v>1</v>
      </c>
      <c r="I5166" s="16">
        <f>VLOOKUP(Ventas[[#This Row],[Estado]], Población[#All], 2, 0)</f>
        <v>39240000</v>
      </c>
      <c r="J5166" t="s">
        <v>61</v>
      </c>
      <c r="K5166" t="s">
        <v>64</v>
      </c>
      <c r="L5166">
        <v>3</v>
      </c>
      <c r="M5166" s="2">
        <v>31.67</v>
      </c>
      <c r="N5166" s="2">
        <v>33.333333000000003</v>
      </c>
      <c r="O5166" s="2">
        <f>Ventas[[#This Row],[Cantidad]]*Ventas[[#This Row],[Costo unitario]]</f>
        <v>95.01</v>
      </c>
      <c r="P5166" s="2">
        <f>Ventas[[#This Row],[Cantidad]]*Ventas[[#This Row],[Precio unitario]]</f>
        <v>99.999999000000003</v>
      </c>
    </row>
    <row r="5167" spans="2:16" hidden="1" x14ac:dyDescent="0.3">
      <c r="B5167" s="1">
        <v>42357</v>
      </c>
      <c r="C5167">
        <v>2015</v>
      </c>
      <c r="D5167" t="s">
        <v>60</v>
      </c>
      <c r="E5167">
        <v>36</v>
      </c>
      <c r="F5167" t="s">
        <v>89</v>
      </c>
      <c r="G5167" t="s">
        <v>34</v>
      </c>
      <c r="H5167" t="s">
        <v>1</v>
      </c>
      <c r="I5167" s="16">
        <f>VLOOKUP(Ventas[[#This Row],[Estado]], Población[#All], 2, 0)</f>
        <v>39240000</v>
      </c>
      <c r="J5167" t="s">
        <v>61</v>
      </c>
      <c r="K5167" t="s">
        <v>64</v>
      </c>
      <c r="L5167">
        <v>3</v>
      </c>
      <c r="M5167" s="2">
        <v>280</v>
      </c>
      <c r="N5167" s="2">
        <v>280.33333299999998</v>
      </c>
      <c r="O5167" s="2">
        <f>Ventas[[#This Row],[Cantidad]]*Ventas[[#This Row],[Costo unitario]]</f>
        <v>840</v>
      </c>
      <c r="P5167" s="2">
        <f>Ventas[[#This Row],[Cantidad]]*Ventas[[#This Row],[Precio unitario]]</f>
        <v>840.99999899999989</v>
      </c>
    </row>
    <row r="5168" spans="2:16" x14ac:dyDescent="0.3">
      <c r="B5168" s="1">
        <v>42416</v>
      </c>
      <c r="C5168">
        <v>2016</v>
      </c>
      <c r="D5168" t="s">
        <v>50</v>
      </c>
      <c r="E5168">
        <v>42</v>
      </c>
      <c r="F5168" t="s">
        <v>90</v>
      </c>
      <c r="G5168" t="s">
        <v>34</v>
      </c>
      <c r="H5168" t="s">
        <v>0</v>
      </c>
      <c r="I5168" s="16">
        <f>VLOOKUP(Ventas[[#This Row],[Estado]], Población[#All], 2, 0)</f>
        <v>712816</v>
      </c>
      <c r="J5168" t="s">
        <v>62</v>
      </c>
      <c r="K5168" t="s">
        <v>73</v>
      </c>
      <c r="L5168">
        <v>3</v>
      </c>
      <c r="M5168" s="2">
        <v>18</v>
      </c>
      <c r="N5168" s="2">
        <v>20.666667</v>
      </c>
      <c r="O5168" s="2">
        <f>Ventas[[#This Row],[Cantidad]]*Ventas[[#This Row],[Costo unitario]]</f>
        <v>54</v>
      </c>
      <c r="P5168" s="2">
        <f>Ventas[[#This Row],[Cantidad]]*Ventas[[#This Row],[Precio unitario]]</f>
        <v>62.000000999999997</v>
      </c>
    </row>
    <row r="5169" spans="2:16" x14ac:dyDescent="0.3">
      <c r="B5169" s="1">
        <v>42431</v>
      </c>
      <c r="C5169">
        <v>2016</v>
      </c>
      <c r="D5169" t="s">
        <v>51</v>
      </c>
      <c r="E5169">
        <v>42</v>
      </c>
      <c r="F5169" t="s">
        <v>90</v>
      </c>
      <c r="G5169" t="s">
        <v>34</v>
      </c>
      <c r="H5169" t="s">
        <v>0</v>
      </c>
      <c r="I5169" s="16">
        <f>VLOOKUP(Ventas[[#This Row],[Estado]], Población[#All], 2, 0)</f>
        <v>712816</v>
      </c>
      <c r="J5169" t="s">
        <v>61</v>
      </c>
      <c r="K5169" t="s">
        <v>71</v>
      </c>
      <c r="L5169">
        <v>3</v>
      </c>
      <c r="M5169" s="2">
        <v>29.33</v>
      </c>
      <c r="N5169" s="2">
        <v>37</v>
      </c>
      <c r="O5169" s="2">
        <f>Ventas[[#This Row],[Cantidad]]*Ventas[[#This Row],[Costo unitario]]</f>
        <v>87.99</v>
      </c>
      <c r="P5169" s="2">
        <f>Ventas[[#This Row],[Cantidad]]*Ventas[[#This Row],[Precio unitario]]</f>
        <v>111</v>
      </c>
    </row>
    <row r="5170" spans="2:16" x14ac:dyDescent="0.3">
      <c r="B5170" s="1">
        <v>42431</v>
      </c>
      <c r="C5170">
        <v>2016</v>
      </c>
      <c r="D5170" t="s">
        <v>51</v>
      </c>
      <c r="E5170">
        <v>42</v>
      </c>
      <c r="F5170" t="s">
        <v>90</v>
      </c>
      <c r="G5170" t="s">
        <v>34</v>
      </c>
      <c r="H5170" t="s">
        <v>0</v>
      </c>
      <c r="I5170" s="16">
        <f>VLOOKUP(Ventas[[#This Row],[Estado]], Población[#All], 2, 0)</f>
        <v>712816</v>
      </c>
      <c r="J5170" t="s">
        <v>62</v>
      </c>
      <c r="K5170" t="s">
        <v>73</v>
      </c>
      <c r="L5170">
        <v>1</v>
      </c>
      <c r="M5170" s="2">
        <v>90</v>
      </c>
      <c r="N5170" s="2">
        <v>105</v>
      </c>
      <c r="O5170" s="2">
        <f>Ventas[[#This Row],[Cantidad]]*Ventas[[#This Row],[Costo unitario]]</f>
        <v>90</v>
      </c>
      <c r="P5170" s="2">
        <f>Ventas[[#This Row],[Cantidad]]*Ventas[[#This Row],[Precio unitario]]</f>
        <v>105</v>
      </c>
    </row>
    <row r="5171" spans="2:16" x14ac:dyDescent="0.3">
      <c r="B5171" s="1">
        <v>42523</v>
      </c>
      <c r="C5171">
        <v>2016</v>
      </c>
      <c r="D5171" t="s">
        <v>54</v>
      </c>
      <c r="E5171">
        <v>42</v>
      </c>
      <c r="F5171" t="s">
        <v>90</v>
      </c>
      <c r="G5171" t="s">
        <v>34</v>
      </c>
      <c r="H5171" t="s">
        <v>0</v>
      </c>
      <c r="I5171" s="16">
        <f>VLOOKUP(Ventas[[#This Row],[Estado]], Población[#All], 2, 0)</f>
        <v>712816</v>
      </c>
      <c r="J5171" t="s">
        <v>61</v>
      </c>
      <c r="K5171" t="s">
        <v>71</v>
      </c>
      <c r="L5171">
        <v>1</v>
      </c>
      <c r="M5171" s="2">
        <v>396</v>
      </c>
      <c r="N5171" s="2">
        <v>439</v>
      </c>
      <c r="O5171" s="2">
        <f>Ventas[[#This Row],[Cantidad]]*Ventas[[#This Row],[Costo unitario]]</f>
        <v>396</v>
      </c>
      <c r="P5171" s="2">
        <f>Ventas[[#This Row],[Cantidad]]*Ventas[[#This Row],[Precio unitario]]</f>
        <v>439</v>
      </c>
    </row>
    <row r="5172" spans="2:16" hidden="1" x14ac:dyDescent="0.3">
      <c r="B5172" s="1">
        <v>42215</v>
      </c>
      <c r="C5172">
        <v>2015</v>
      </c>
      <c r="D5172" t="s">
        <v>55</v>
      </c>
      <c r="E5172">
        <v>42</v>
      </c>
      <c r="F5172" t="s">
        <v>90</v>
      </c>
      <c r="G5172" t="s">
        <v>34</v>
      </c>
      <c r="H5172" t="s">
        <v>0</v>
      </c>
      <c r="I5172" s="16">
        <f>VLOOKUP(Ventas[[#This Row],[Estado]], Población[#All], 2, 0)</f>
        <v>712816</v>
      </c>
      <c r="J5172" t="s">
        <v>62</v>
      </c>
      <c r="K5172" t="s">
        <v>73</v>
      </c>
      <c r="L5172">
        <v>1</v>
      </c>
      <c r="M5172" s="2">
        <v>9</v>
      </c>
      <c r="N5172" s="2">
        <v>11</v>
      </c>
      <c r="O5172" s="2">
        <f>Ventas[[#This Row],[Cantidad]]*Ventas[[#This Row],[Costo unitario]]</f>
        <v>9</v>
      </c>
      <c r="P5172" s="2">
        <f>Ventas[[#This Row],[Cantidad]]*Ventas[[#This Row],[Precio unitario]]</f>
        <v>11</v>
      </c>
    </row>
    <row r="5173" spans="2:16" hidden="1" x14ac:dyDescent="0.3">
      <c r="B5173" s="1">
        <v>42366</v>
      </c>
      <c r="C5173">
        <v>2015</v>
      </c>
      <c r="D5173" t="s">
        <v>60</v>
      </c>
      <c r="E5173">
        <v>42</v>
      </c>
      <c r="F5173" t="s">
        <v>90</v>
      </c>
      <c r="G5173" t="s">
        <v>34</v>
      </c>
      <c r="H5173" t="s">
        <v>0</v>
      </c>
      <c r="I5173" s="16">
        <f>VLOOKUP(Ventas[[#This Row],[Estado]], Población[#All], 2, 0)</f>
        <v>712816</v>
      </c>
      <c r="J5173" t="s">
        <v>62</v>
      </c>
      <c r="K5173" t="s">
        <v>73</v>
      </c>
      <c r="L5173">
        <v>2</v>
      </c>
      <c r="M5173" s="2">
        <v>117</v>
      </c>
      <c r="N5173" s="2">
        <v>123.5</v>
      </c>
      <c r="O5173" s="2">
        <f>Ventas[[#This Row],[Cantidad]]*Ventas[[#This Row],[Costo unitario]]</f>
        <v>234</v>
      </c>
      <c r="P5173" s="2">
        <f>Ventas[[#This Row],[Cantidad]]*Ventas[[#This Row],[Precio unitario]]</f>
        <v>247</v>
      </c>
    </row>
    <row r="5174" spans="2:16" x14ac:dyDescent="0.3">
      <c r="B5174" s="1">
        <v>42460</v>
      </c>
      <c r="C5174">
        <v>2016</v>
      </c>
      <c r="D5174" t="s">
        <v>51</v>
      </c>
      <c r="E5174">
        <v>62</v>
      </c>
      <c r="F5174" t="s">
        <v>89</v>
      </c>
      <c r="G5174" t="s">
        <v>34</v>
      </c>
      <c r="H5174" t="s">
        <v>1</v>
      </c>
      <c r="I5174" s="16">
        <f>VLOOKUP(Ventas[[#This Row],[Estado]], Población[#All], 2, 0)</f>
        <v>39240000</v>
      </c>
      <c r="J5174" t="s">
        <v>61</v>
      </c>
      <c r="K5174" t="s">
        <v>71</v>
      </c>
      <c r="L5174">
        <v>2</v>
      </c>
      <c r="M5174" s="2">
        <v>285.5</v>
      </c>
      <c r="N5174" s="2">
        <v>336</v>
      </c>
      <c r="O5174" s="2">
        <f>Ventas[[#This Row],[Cantidad]]*Ventas[[#This Row],[Costo unitario]]</f>
        <v>571</v>
      </c>
      <c r="P5174" s="2">
        <f>Ventas[[#This Row],[Cantidad]]*Ventas[[#This Row],[Precio unitario]]</f>
        <v>672</v>
      </c>
    </row>
    <row r="5175" spans="2:16" hidden="1" x14ac:dyDescent="0.3">
      <c r="B5175" s="1">
        <v>42306</v>
      </c>
      <c r="C5175">
        <v>2015</v>
      </c>
      <c r="D5175" t="s">
        <v>58</v>
      </c>
      <c r="E5175">
        <v>61</v>
      </c>
      <c r="F5175" t="s">
        <v>89</v>
      </c>
      <c r="G5175" t="s">
        <v>34</v>
      </c>
      <c r="H5175" t="s">
        <v>0</v>
      </c>
      <c r="I5175" s="16">
        <f>VLOOKUP(Ventas[[#This Row],[Estado]], Población[#All], 2, 0)</f>
        <v>712816</v>
      </c>
      <c r="J5175" t="s">
        <v>61</v>
      </c>
      <c r="K5175" t="s">
        <v>76</v>
      </c>
      <c r="L5175">
        <v>2</v>
      </c>
      <c r="M5175" s="2">
        <v>99.5</v>
      </c>
      <c r="N5175" s="2">
        <v>113</v>
      </c>
      <c r="O5175" s="2">
        <f>Ventas[[#This Row],[Cantidad]]*Ventas[[#This Row],[Costo unitario]]</f>
        <v>199</v>
      </c>
      <c r="P5175" s="2">
        <f>Ventas[[#This Row],[Cantidad]]*Ventas[[#This Row],[Precio unitario]]</f>
        <v>226</v>
      </c>
    </row>
    <row r="5176" spans="2:16" x14ac:dyDescent="0.3">
      <c r="B5176" s="1">
        <v>42426</v>
      </c>
      <c r="C5176">
        <v>2016</v>
      </c>
      <c r="D5176" t="s">
        <v>50</v>
      </c>
      <c r="E5176">
        <v>37</v>
      </c>
      <c r="F5176" t="s">
        <v>90</v>
      </c>
      <c r="G5176" t="s">
        <v>34</v>
      </c>
      <c r="H5176" t="s">
        <v>0</v>
      </c>
      <c r="I5176" s="16">
        <f>VLOOKUP(Ventas[[#This Row],[Estado]], Población[#All], 2, 0)</f>
        <v>712816</v>
      </c>
      <c r="J5176" t="s">
        <v>61</v>
      </c>
      <c r="K5176" t="s">
        <v>76</v>
      </c>
      <c r="L5176">
        <v>2</v>
      </c>
      <c r="M5176" s="2">
        <v>24</v>
      </c>
      <c r="N5176" s="2">
        <v>31</v>
      </c>
      <c r="O5176" s="2">
        <f>Ventas[[#This Row],[Cantidad]]*Ventas[[#This Row],[Costo unitario]]</f>
        <v>48</v>
      </c>
      <c r="P5176" s="2">
        <f>Ventas[[#This Row],[Cantidad]]*Ventas[[#This Row],[Precio unitario]]</f>
        <v>62</v>
      </c>
    </row>
    <row r="5177" spans="2:16" x14ac:dyDescent="0.3">
      <c r="B5177" s="1">
        <v>42529</v>
      </c>
      <c r="C5177">
        <v>2016</v>
      </c>
      <c r="D5177" t="s">
        <v>54</v>
      </c>
      <c r="E5177">
        <v>37</v>
      </c>
      <c r="F5177" t="s">
        <v>90</v>
      </c>
      <c r="G5177" t="s">
        <v>34</v>
      </c>
      <c r="H5177" t="s">
        <v>0</v>
      </c>
      <c r="I5177" s="16">
        <f>VLOOKUP(Ventas[[#This Row],[Estado]], Población[#All], 2, 0)</f>
        <v>712816</v>
      </c>
      <c r="J5177" t="s">
        <v>61</v>
      </c>
      <c r="K5177" t="s">
        <v>71</v>
      </c>
      <c r="L5177">
        <v>1</v>
      </c>
      <c r="M5177" s="2">
        <v>593</v>
      </c>
      <c r="N5177" s="2">
        <v>724</v>
      </c>
      <c r="O5177" s="2">
        <f>Ventas[[#This Row],[Cantidad]]*Ventas[[#This Row],[Costo unitario]]</f>
        <v>593</v>
      </c>
      <c r="P5177" s="2">
        <f>Ventas[[#This Row],[Cantidad]]*Ventas[[#This Row],[Precio unitario]]</f>
        <v>724</v>
      </c>
    </row>
    <row r="5178" spans="2:16" x14ac:dyDescent="0.3">
      <c r="B5178" s="1">
        <v>42570</v>
      </c>
      <c r="C5178">
        <v>2016</v>
      </c>
      <c r="D5178" t="s">
        <v>55</v>
      </c>
      <c r="E5178">
        <v>37</v>
      </c>
      <c r="F5178" t="s">
        <v>90</v>
      </c>
      <c r="G5178" t="s">
        <v>34</v>
      </c>
      <c r="H5178" t="s">
        <v>0</v>
      </c>
      <c r="I5178" s="16">
        <f>VLOOKUP(Ventas[[#This Row],[Estado]], Población[#All], 2, 0)</f>
        <v>712816</v>
      </c>
      <c r="J5178" t="s">
        <v>61</v>
      </c>
      <c r="K5178" t="s">
        <v>71</v>
      </c>
      <c r="L5178">
        <v>2</v>
      </c>
      <c r="M5178" s="2">
        <v>231</v>
      </c>
      <c r="N5178" s="2">
        <v>318.5</v>
      </c>
      <c r="O5178" s="2">
        <f>Ventas[[#This Row],[Cantidad]]*Ventas[[#This Row],[Costo unitario]]</f>
        <v>462</v>
      </c>
      <c r="P5178" s="2">
        <f>Ventas[[#This Row],[Cantidad]]*Ventas[[#This Row],[Precio unitario]]</f>
        <v>637</v>
      </c>
    </row>
    <row r="5179" spans="2:16" hidden="1" x14ac:dyDescent="0.3">
      <c r="B5179" s="1">
        <v>42261</v>
      </c>
      <c r="C5179">
        <v>2015</v>
      </c>
      <c r="D5179" t="s">
        <v>57</v>
      </c>
      <c r="E5179">
        <v>37</v>
      </c>
      <c r="F5179" t="s">
        <v>90</v>
      </c>
      <c r="G5179" t="s">
        <v>34</v>
      </c>
      <c r="H5179" t="s">
        <v>0</v>
      </c>
      <c r="I5179" s="16">
        <f>VLOOKUP(Ventas[[#This Row],[Estado]], Población[#All], 2, 0)</f>
        <v>712816</v>
      </c>
      <c r="J5179" t="s">
        <v>61</v>
      </c>
      <c r="K5179" t="s">
        <v>76</v>
      </c>
      <c r="L5179">
        <v>2</v>
      </c>
      <c r="M5179" s="2">
        <v>99.5</v>
      </c>
      <c r="N5179" s="2">
        <v>105.5</v>
      </c>
      <c r="O5179" s="2">
        <f>Ventas[[#This Row],[Cantidad]]*Ventas[[#This Row],[Costo unitario]]</f>
        <v>199</v>
      </c>
      <c r="P5179" s="2">
        <f>Ventas[[#This Row],[Cantidad]]*Ventas[[#This Row],[Precio unitario]]</f>
        <v>211</v>
      </c>
    </row>
    <row r="5180" spans="2:16" x14ac:dyDescent="0.3">
      <c r="B5180" s="1">
        <v>42471</v>
      </c>
      <c r="C5180">
        <v>2016</v>
      </c>
      <c r="D5180" t="s">
        <v>52</v>
      </c>
      <c r="E5180">
        <v>43</v>
      </c>
      <c r="F5180" t="s">
        <v>90</v>
      </c>
      <c r="G5180" t="s">
        <v>34</v>
      </c>
      <c r="H5180" t="s">
        <v>1</v>
      </c>
      <c r="I5180" s="16">
        <f>VLOOKUP(Ventas[[#This Row],[Estado]], Población[#All], 2, 0)</f>
        <v>39240000</v>
      </c>
      <c r="J5180" t="s">
        <v>61</v>
      </c>
      <c r="K5180" t="s">
        <v>69</v>
      </c>
      <c r="L5180">
        <v>1</v>
      </c>
      <c r="M5180" s="2">
        <v>1045</v>
      </c>
      <c r="N5180" s="2">
        <v>1092</v>
      </c>
      <c r="O5180" s="2">
        <f>Ventas[[#This Row],[Cantidad]]*Ventas[[#This Row],[Costo unitario]]</f>
        <v>1045</v>
      </c>
      <c r="P5180" s="2">
        <f>Ventas[[#This Row],[Cantidad]]*Ventas[[#This Row],[Precio unitario]]</f>
        <v>1092</v>
      </c>
    </row>
    <row r="5181" spans="2:16" x14ac:dyDescent="0.3">
      <c r="B5181" s="1">
        <v>42543</v>
      </c>
      <c r="C5181">
        <v>2016</v>
      </c>
      <c r="D5181" t="s">
        <v>54</v>
      </c>
      <c r="E5181">
        <v>43</v>
      </c>
      <c r="F5181" t="s">
        <v>90</v>
      </c>
      <c r="G5181" t="s">
        <v>34</v>
      </c>
      <c r="H5181" t="s">
        <v>1</v>
      </c>
      <c r="I5181" s="16">
        <f>VLOOKUP(Ventas[[#This Row],[Estado]], Población[#All], 2, 0)</f>
        <v>39240000</v>
      </c>
      <c r="J5181" t="s">
        <v>61</v>
      </c>
      <c r="K5181" t="s">
        <v>69</v>
      </c>
      <c r="L5181">
        <v>1</v>
      </c>
      <c r="M5181" s="2">
        <v>770</v>
      </c>
      <c r="N5181" s="2">
        <v>999</v>
      </c>
      <c r="O5181" s="2">
        <f>Ventas[[#This Row],[Cantidad]]*Ventas[[#This Row],[Costo unitario]]</f>
        <v>770</v>
      </c>
      <c r="P5181" s="2">
        <f>Ventas[[#This Row],[Cantidad]]*Ventas[[#This Row],[Precio unitario]]</f>
        <v>999</v>
      </c>
    </row>
    <row r="5182" spans="2:16" hidden="1" x14ac:dyDescent="0.3">
      <c r="B5182" s="1">
        <v>42240</v>
      </c>
      <c r="C5182">
        <v>2015</v>
      </c>
      <c r="D5182" t="s">
        <v>56</v>
      </c>
      <c r="E5182">
        <v>43</v>
      </c>
      <c r="F5182" t="s">
        <v>90</v>
      </c>
      <c r="G5182" t="s">
        <v>34</v>
      </c>
      <c r="H5182" t="s">
        <v>1</v>
      </c>
      <c r="I5182" s="16">
        <f>VLOOKUP(Ventas[[#This Row],[Estado]], Población[#All], 2, 0)</f>
        <v>39240000</v>
      </c>
      <c r="J5182" t="s">
        <v>61</v>
      </c>
      <c r="K5182" t="s">
        <v>69</v>
      </c>
      <c r="L5182">
        <v>2</v>
      </c>
      <c r="M5182" s="2">
        <v>467.5</v>
      </c>
      <c r="N5182" s="2">
        <v>508.5</v>
      </c>
      <c r="O5182" s="2">
        <f>Ventas[[#This Row],[Cantidad]]*Ventas[[#This Row],[Costo unitario]]</f>
        <v>935</v>
      </c>
      <c r="P5182" s="2">
        <f>Ventas[[#This Row],[Cantidad]]*Ventas[[#This Row],[Precio unitario]]</f>
        <v>1017</v>
      </c>
    </row>
    <row r="5183" spans="2:16" hidden="1" x14ac:dyDescent="0.3">
      <c r="B5183" s="1">
        <v>42313</v>
      </c>
      <c r="C5183">
        <v>2015</v>
      </c>
      <c r="D5183" t="s">
        <v>59</v>
      </c>
      <c r="E5183">
        <v>43</v>
      </c>
      <c r="F5183" t="s">
        <v>90</v>
      </c>
      <c r="G5183" t="s">
        <v>34</v>
      </c>
      <c r="H5183" t="s">
        <v>1</v>
      </c>
      <c r="I5183" s="16">
        <f>VLOOKUP(Ventas[[#This Row],[Estado]], Población[#All], 2, 0)</f>
        <v>39240000</v>
      </c>
      <c r="J5183" t="s">
        <v>61</v>
      </c>
      <c r="K5183" t="s">
        <v>69</v>
      </c>
      <c r="L5183">
        <v>1</v>
      </c>
      <c r="M5183" s="2">
        <v>660</v>
      </c>
      <c r="N5183" s="2">
        <v>657</v>
      </c>
      <c r="O5183" s="2">
        <f>Ventas[[#This Row],[Cantidad]]*Ventas[[#This Row],[Costo unitario]]</f>
        <v>660</v>
      </c>
      <c r="P5183" s="2">
        <f>Ventas[[#This Row],[Cantidad]]*Ventas[[#This Row],[Precio unitario]]</f>
        <v>657</v>
      </c>
    </row>
    <row r="5184" spans="2:16" x14ac:dyDescent="0.3">
      <c r="B5184" s="1">
        <v>42553</v>
      </c>
      <c r="C5184">
        <v>2016</v>
      </c>
      <c r="D5184" t="s">
        <v>55</v>
      </c>
      <c r="E5184">
        <v>44</v>
      </c>
      <c r="F5184" t="s">
        <v>89</v>
      </c>
      <c r="G5184" t="s">
        <v>34</v>
      </c>
      <c r="H5184" t="s">
        <v>2</v>
      </c>
      <c r="I5184" s="16">
        <f>VLOOKUP(Ventas[[#This Row],[Estado]], Población[#All], 2, 0)</f>
        <v>4246000</v>
      </c>
      <c r="J5184" t="s">
        <v>61</v>
      </c>
      <c r="K5184" t="s">
        <v>71</v>
      </c>
      <c r="L5184">
        <v>2</v>
      </c>
      <c r="M5184" s="2">
        <v>11</v>
      </c>
      <c r="N5184" s="2">
        <v>14</v>
      </c>
      <c r="O5184" s="2">
        <f>Ventas[[#This Row],[Cantidad]]*Ventas[[#This Row],[Costo unitario]]</f>
        <v>22</v>
      </c>
      <c r="P5184" s="2">
        <f>Ventas[[#This Row],[Cantidad]]*Ventas[[#This Row],[Precio unitario]]</f>
        <v>28</v>
      </c>
    </row>
    <row r="5185" spans="2:16" hidden="1" x14ac:dyDescent="0.3">
      <c r="B5185" s="1">
        <v>42318</v>
      </c>
      <c r="C5185">
        <v>2015</v>
      </c>
      <c r="D5185" t="s">
        <v>59</v>
      </c>
      <c r="E5185">
        <v>44</v>
      </c>
      <c r="F5185" t="s">
        <v>89</v>
      </c>
      <c r="G5185" t="s">
        <v>34</v>
      </c>
      <c r="H5185" t="s">
        <v>0</v>
      </c>
      <c r="I5185" s="16">
        <f>VLOOKUP(Ventas[[#This Row],[Estado]], Población[#All], 2, 0)</f>
        <v>712816</v>
      </c>
      <c r="J5185" t="s">
        <v>62</v>
      </c>
      <c r="K5185" t="s">
        <v>79</v>
      </c>
      <c r="L5185">
        <v>2</v>
      </c>
      <c r="M5185" s="2">
        <v>889</v>
      </c>
      <c r="N5185" s="2">
        <v>876.5</v>
      </c>
      <c r="O5185" s="2">
        <f>Ventas[[#This Row],[Cantidad]]*Ventas[[#This Row],[Costo unitario]]</f>
        <v>1778</v>
      </c>
      <c r="P5185" s="2">
        <f>Ventas[[#This Row],[Cantidad]]*Ventas[[#This Row],[Precio unitario]]</f>
        <v>1753</v>
      </c>
    </row>
    <row r="5186" spans="2:16" x14ac:dyDescent="0.3">
      <c r="B5186" s="1">
        <v>42390</v>
      </c>
      <c r="C5186">
        <v>2016</v>
      </c>
      <c r="D5186" t="s">
        <v>49</v>
      </c>
      <c r="E5186">
        <v>59</v>
      </c>
      <c r="F5186" t="s">
        <v>89</v>
      </c>
      <c r="G5186" t="s">
        <v>34</v>
      </c>
      <c r="H5186" t="s">
        <v>0</v>
      </c>
      <c r="I5186" s="16">
        <f>VLOOKUP(Ventas[[#This Row],[Estado]], Población[#All], 2, 0)</f>
        <v>712816</v>
      </c>
      <c r="J5186" t="s">
        <v>62</v>
      </c>
      <c r="K5186" t="s">
        <v>73</v>
      </c>
      <c r="L5186">
        <v>3</v>
      </c>
      <c r="M5186" s="2">
        <v>45</v>
      </c>
      <c r="N5186" s="2">
        <v>45</v>
      </c>
      <c r="O5186" s="2">
        <f>Ventas[[#This Row],[Cantidad]]*Ventas[[#This Row],[Costo unitario]]</f>
        <v>135</v>
      </c>
      <c r="P5186" s="2">
        <f>Ventas[[#This Row],[Cantidad]]*Ventas[[#This Row],[Precio unitario]]</f>
        <v>135</v>
      </c>
    </row>
    <row r="5187" spans="2:16" x14ac:dyDescent="0.3">
      <c r="B5187" s="1">
        <v>42382</v>
      </c>
      <c r="C5187">
        <v>2016</v>
      </c>
      <c r="D5187" t="s">
        <v>49</v>
      </c>
      <c r="E5187">
        <v>58</v>
      </c>
      <c r="F5187" t="s">
        <v>89</v>
      </c>
      <c r="G5187" t="s">
        <v>34</v>
      </c>
      <c r="H5187" t="s">
        <v>1</v>
      </c>
      <c r="I5187" s="16">
        <f>VLOOKUP(Ventas[[#This Row],[Estado]], Población[#All], 2, 0)</f>
        <v>39240000</v>
      </c>
      <c r="J5187" t="s">
        <v>62</v>
      </c>
      <c r="K5187" t="s">
        <v>72</v>
      </c>
      <c r="L5187">
        <v>3</v>
      </c>
      <c r="M5187" s="2">
        <v>75</v>
      </c>
      <c r="N5187" s="2">
        <v>77.666667000000004</v>
      </c>
      <c r="O5187" s="2">
        <f>Ventas[[#This Row],[Cantidad]]*Ventas[[#This Row],[Costo unitario]]</f>
        <v>225</v>
      </c>
      <c r="P5187" s="2">
        <f>Ventas[[#This Row],[Cantidad]]*Ventas[[#This Row],[Precio unitario]]</f>
        <v>233.000001</v>
      </c>
    </row>
    <row r="5188" spans="2:16" x14ac:dyDescent="0.3">
      <c r="B5188" s="1">
        <v>42479</v>
      </c>
      <c r="C5188">
        <v>2016</v>
      </c>
      <c r="D5188" t="s">
        <v>52</v>
      </c>
      <c r="E5188">
        <v>57</v>
      </c>
      <c r="F5188" t="s">
        <v>90</v>
      </c>
      <c r="G5188" t="s">
        <v>34</v>
      </c>
      <c r="H5188" t="s">
        <v>1</v>
      </c>
      <c r="I5188" s="16">
        <f>VLOOKUP(Ventas[[#This Row],[Estado]], Población[#All], 2, 0)</f>
        <v>39240000</v>
      </c>
      <c r="J5188" t="s">
        <v>61</v>
      </c>
      <c r="K5188" t="s">
        <v>71</v>
      </c>
      <c r="L5188">
        <v>2</v>
      </c>
      <c r="M5188" s="2">
        <v>99</v>
      </c>
      <c r="N5188" s="2">
        <v>122</v>
      </c>
      <c r="O5188" s="2">
        <f>Ventas[[#This Row],[Cantidad]]*Ventas[[#This Row],[Costo unitario]]</f>
        <v>198</v>
      </c>
      <c r="P5188" s="2">
        <f>Ventas[[#This Row],[Cantidad]]*Ventas[[#This Row],[Precio unitario]]</f>
        <v>244</v>
      </c>
    </row>
    <row r="5189" spans="2:16" x14ac:dyDescent="0.3">
      <c r="B5189" s="1">
        <v>42516</v>
      </c>
      <c r="C5189">
        <v>2016</v>
      </c>
      <c r="D5189" t="s">
        <v>53</v>
      </c>
      <c r="E5189">
        <v>57</v>
      </c>
      <c r="F5189" t="s">
        <v>90</v>
      </c>
      <c r="G5189" t="s">
        <v>34</v>
      </c>
      <c r="H5189" t="s">
        <v>1</v>
      </c>
      <c r="I5189" s="16">
        <f>VLOOKUP(Ventas[[#This Row],[Estado]], Población[#All], 2, 0)</f>
        <v>39240000</v>
      </c>
      <c r="J5189" t="s">
        <v>61</v>
      </c>
      <c r="K5189" t="s">
        <v>71</v>
      </c>
      <c r="L5189">
        <v>3</v>
      </c>
      <c r="M5189" s="2">
        <v>110</v>
      </c>
      <c r="N5189" s="2">
        <v>138</v>
      </c>
      <c r="O5189" s="2">
        <f>Ventas[[#This Row],[Cantidad]]*Ventas[[#This Row],[Costo unitario]]</f>
        <v>330</v>
      </c>
      <c r="P5189" s="2">
        <f>Ventas[[#This Row],[Cantidad]]*Ventas[[#This Row],[Precio unitario]]</f>
        <v>414</v>
      </c>
    </row>
    <row r="5190" spans="2:16" x14ac:dyDescent="0.3">
      <c r="B5190" s="1">
        <v>42456</v>
      </c>
      <c r="C5190">
        <v>2016</v>
      </c>
      <c r="D5190" t="s">
        <v>51</v>
      </c>
      <c r="E5190">
        <v>57</v>
      </c>
      <c r="F5190" t="s">
        <v>89</v>
      </c>
      <c r="G5190" t="s">
        <v>34</v>
      </c>
      <c r="H5190" t="s">
        <v>1</v>
      </c>
      <c r="I5190" s="16">
        <f>VLOOKUP(Ventas[[#This Row],[Estado]], Población[#All], 2, 0)</f>
        <v>39240000</v>
      </c>
      <c r="J5190" t="s">
        <v>61</v>
      </c>
      <c r="K5190" t="s">
        <v>71</v>
      </c>
      <c r="L5190">
        <v>2</v>
      </c>
      <c r="M5190" s="2">
        <v>318.5</v>
      </c>
      <c r="N5190" s="2">
        <v>353</v>
      </c>
      <c r="O5190" s="2">
        <f>Ventas[[#This Row],[Cantidad]]*Ventas[[#This Row],[Costo unitario]]</f>
        <v>637</v>
      </c>
      <c r="P5190" s="2">
        <f>Ventas[[#This Row],[Cantidad]]*Ventas[[#This Row],[Precio unitario]]</f>
        <v>706</v>
      </c>
    </row>
    <row r="5191" spans="2:16" x14ac:dyDescent="0.3">
      <c r="B5191" s="1">
        <v>42523</v>
      </c>
      <c r="C5191">
        <v>2016</v>
      </c>
      <c r="D5191" t="s">
        <v>54</v>
      </c>
      <c r="E5191">
        <v>57</v>
      </c>
      <c r="F5191" t="s">
        <v>89</v>
      </c>
      <c r="G5191" t="s">
        <v>34</v>
      </c>
      <c r="H5191" t="s">
        <v>1</v>
      </c>
      <c r="I5191" s="16">
        <f>VLOOKUP(Ventas[[#This Row],[Estado]], Población[#All], 2, 0)</f>
        <v>39240000</v>
      </c>
      <c r="J5191" t="s">
        <v>61</v>
      </c>
      <c r="K5191" t="s">
        <v>71</v>
      </c>
      <c r="L5191">
        <v>1</v>
      </c>
      <c r="M5191" s="2">
        <v>659</v>
      </c>
      <c r="N5191" s="2">
        <v>860</v>
      </c>
      <c r="O5191" s="2">
        <f>Ventas[[#This Row],[Cantidad]]*Ventas[[#This Row],[Costo unitario]]</f>
        <v>659</v>
      </c>
      <c r="P5191" s="2">
        <f>Ventas[[#This Row],[Cantidad]]*Ventas[[#This Row],[Precio unitario]]</f>
        <v>860</v>
      </c>
    </row>
    <row r="5192" spans="2:16" x14ac:dyDescent="0.3">
      <c r="B5192" s="1">
        <v>42524</v>
      </c>
      <c r="C5192">
        <v>2016</v>
      </c>
      <c r="D5192" t="s">
        <v>54</v>
      </c>
      <c r="E5192">
        <v>57</v>
      </c>
      <c r="F5192" t="s">
        <v>89</v>
      </c>
      <c r="G5192" t="s">
        <v>34</v>
      </c>
      <c r="H5192" t="s">
        <v>1</v>
      </c>
      <c r="I5192" s="16">
        <f>VLOOKUP(Ventas[[#This Row],[Estado]], Población[#All], 2, 0)</f>
        <v>39240000</v>
      </c>
      <c r="J5192" t="s">
        <v>61</v>
      </c>
      <c r="K5192" t="s">
        <v>71</v>
      </c>
      <c r="L5192">
        <v>3</v>
      </c>
      <c r="M5192" s="2">
        <v>102.67</v>
      </c>
      <c r="N5192" s="2">
        <v>116</v>
      </c>
      <c r="O5192" s="2">
        <f>Ventas[[#This Row],[Cantidad]]*Ventas[[#This Row],[Costo unitario]]</f>
        <v>308.01</v>
      </c>
      <c r="P5192" s="2">
        <f>Ventas[[#This Row],[Cantidad]]*Ventas[[#This Row],[Precio unitario]]</f>
        <v>348</v>
      </c>
    </row>
    <row r="5193" spans="2:16" x14ac:dyDescent="0.3">
      <c r="B5193" s="1">
        <v>42401</v>
      </c>
      <c r="C5193">
        <v>2016</v>
      </c>
      <c r="D5193" t="s">
        <v>50</v>
      </c>
      <c r="E5193">
        <v>57</v>
      </c>
      <c r="F5193" t="s">
        <v>89</v>
      </c>
      <c r="G5193" t="s">
        <v>34</v>
      </c>
      <c r="H5193" t="s">
        <v>2</v>
      </c>
      <c r="I5193" s="16">
        <f>VLOOKUP(Ventas[[#This Row],[Estado]], Población[#All], 2, 0)</f>
        <v>4246000</v>
      </c>
      <c r="J5193" t="s">
        <v>61</v>
      </c>
      <c r="K5193" t="s">
        <v>71</v>
      </c>
      <c r="L5193">
        <v>3</v>
      </c>
      <c r="M5193" s="2">
        <v>154</v>
      </c>
      <c r="N5193" s="2">
        <v>191.33333300000001</v>
      </c>
      <c r="O5193" s="2">
        <f>Ventas[[#This Row],[Cantidad]]*Ventas[[#This Row],[Costo unitario]]</f>
        <v>462</v>
      </c>
      <c r="P5193" s="2">
        <f>Ventas[[#This Row],[Cantidad]]*Ventas[[#This Row],[Precio unitario]]</f>
        <v>573.999999</v>
      </c>
    </row>
    <row r="5194" spans="2:16" x14ac:dyDescent="0.3">
      <c r="B5194" s="1">
        <v>42401</v>
      </c>
      <c r="C5194">
        <v>2016</v>
      </c>
      <c r="D5194" t="s">
        <v>50</v>
      </c>
      <c r="E5194">
        <v>57</v>
      </c>
      <c r="F5194" t="s">
        <v>89</v>
      </c>
      <c r="G5194" t="s">
        <v>34</v>
      </c>
      <c r="H5194" t="s">
        <v>2</v>
      </c>
      <c r="I5194" s="16">
        <f>VLOOKUP(Ventas[[#This Row],[Estado]], Población[#All], 2, 0)</f>
        <v>4246000</v>
      </c>
      <c r="J5194" t="s">
        <v>61</v>
      </c>
      <c r="K5194" t="s">
        <v>78</v>
      </c>
      <c r="L5194">
        <v>1</v>
      </c>
      <c r="M5194" s="2">
        <v>120</v>
      </c>
      <c r="N5194" s="2">
        <v>146</v>
      </c>
      <c r="O5194" s="2">
        <f>Ventas[[#This Row],[Cantidad]]*Ventas[[#This Row],[Costo unitario]]</f>
        <v>120</v>
      </c>
      <c r="P5194" s="2">
        <f>Ventas[[#This Row],[Cantidad]]*Ventas[[#This Row],[Precio unitario]]</f>
        <v>146</v>
      </c>
    </row>
    <row r="5195" spans="2:16" x14ac:dyDescent="0.3">
      <c r="B5195" s="1">
        <v>42401</v>
      </c>
      <c r="C5195">
        <v>2016</v>
      </c>
      <c r="D5195" t="s">
        <v>50</v>
      </c>
      <c r="E5195">
        <v>57</v>
      </c>
      <c r="F5195" t="s">
        <v>89</v>
      </c>
      <c r="G5195" t="s">
        <v>34</v>
      </c>
      <c r="H5195" t="s">
        <v>2</v>
      </c>
      <c r="I5195" s="16">
        <f>VLOOKUP(Ventas[[#This Row],[Estado]], Población[#All], 2, 0)</f>
        <v>4246000</v>
      </c>
      <c r="J5195" t="s">
        <v>61</v>
      </c>
      <c r="K5195" t="s">
        <v>78</v>
      </c>
      <c r="L5195">
        <v>3</v>
      </c>
      <c r="M5195" s="2">
        <v>93.33</v>
      </c>
      <c r="N5195" s="2">
        <v>127</v>
      </c>
      <c r="O5195" s="2">
        <f>Ventas[[#This Row],[Cantidad]]*Ventas[[#This Row],[Costo unitario]]</f>
        <v>279.99</v>
      </c>
      <c r="P5195" s="2">
        <f>Ventas[[#This Row],[Cantidad]]*Ventas[[#This Row],[Precio unitario]]</f>
        <v>381</v>
      </c>
    </row>
    <row r="5196" spans="2:16" hidden="1" x14ac:dyDescent="0.3">
      <c r="B5196" s="1">
        <v>42346</v>
      </c>
      <c r="C5196">
        <v>2015</v>
      </c>
      <c r="D5196" t="s">
        <v>60</v>
      </c>
      <c r="E5196">
        <v>55</v>
      </c>
      <c r="F5196" t="s">
        <v>89</v>
      </c>
      <c r="G5196" t="s">
        <v>34</v>
      </c>
      <c r="H5196" t="s">
        <v>0</v>
      </c>
      <c r="I5196" s="16">
        <f>VLOOKUP(Ventas[[#This Row],[Estado]], Población[#All], 2, 0)</f>
        <v>712816</v>
      </c>
      <c r="J5196" t="s">
        <v>61</v>
      </c>
      <c r="K5196" t="s">
        <v>68</v>
      </c>
      <c r="L5196">
        <v>1</v>
      </c>
      <c r="M5196" s="2">
        <v>159</v>
      </c>
      <c r="N5196" s="2">
        <v>176</v>
      </c>
      <c r="O5196" s="2">
        <f>Ventas[[#This Row],[Cantidad]]*Ventas[[#This Row],[Costo unitario]]</f>
        <v>159</v>
      </c>
      <c r="P5196" s="2">
        <f>Ventas[[#This Row],[Cantidad]]*Ventas[[#This Row],[Precio unitario]]</f>
        <v>176</v>
      </c>
    </row>
    <row r="5197" spans="2:16" hidden="1" x14ac:dyDescent="0.3">
      <c r="B5197" s="1">
        <v>42229</v>
      </c>
      <c r="C5197">
        <v>2015</v>
      </c>
      <c r="D5197" t="s">
        <v>56</v>
      </c>
      <c r="E5197">
        <v>55</v>
      </c>
      <c r="F5197" t="s">
        <v>89</v>
      </c>
      <c r="G5197" t="s">
        <v>34</v>
      </c>
      <c r="H5197" t="s">
        <v>1</v>
      </c>
      <c r="I5197" s="16">
        <f>VLOOKUP(Ventas[[#This Row],[Estado]], Población[#All], 2, 0)</f>
        <v>39240000</v>
      </c>
      <c r="J5197" t="s">
        <v>62</v>
      </c>
      <c r="K5197" t="s">
        <v>72</v>
      </c>
      <c r="L5197">
        <v>3</v>
      </c>
      <c r="M5197" s="2">
        <v>18</v>
      </c>
      <c r="N5197" s="2">
        <v>19</v>
      </c>
      <c r="O5197" s="2">
        <f>Ventas[[#This Row],[Cantidad]]*Ventas[[#This Row],[Costo unitario]]</f>
        <v>54</v>
      </c>
      <c r="P5197" s="2">
        <f>Ventas[[#This Row],[Cantidad]]*Ventas[[#This Row],[Precio unitario]]</f>
        <v>57</v>
      </c>
    </row>
    <row r="5198" spans="2:16" x14ac:dyDescent="0.3">
      <c r="B5198" s="1">
        <v>42472</v>
      </c>
      <c r="C5198">
        <v>2016</v>
      </c>
      <c r="D5198" t="s">
        <v>52</v>
      </c>
      <c r="E5198">
        <v>55</v>
      </c>
      <c r="F5198" t="s">
        <v>89</v>
      </c>
      <c r="G5198" t="s">
        <v>34</v>
      </c>
      <c r="H5198" t="s">
        <v>1</v>
      </c>
      <c r="I5198" s="16">
        <f>VLOOKUP(Ventas[[#This Row],[Estado]], Población[#All], 2, 0)</f>
        <v>39240000</v>
      </c>
      <c r="J5198" t="s">
        <v>63</v>
      </c>
      <c r="K5198" t="s">
        <v>67</v>
      </c>
      <c r="L5198">
        <v>1</v>
      </c>
      <c r="M5198" s="2">
        <v>2320</v>
      </c>
      <c r="N5198" s="2">
        <v>2311</v>
      </c>
      <c r="O5198" s="2">
        <f>Ventas[[#This Row],[Cantidad]]*Ventas[[#This Row],[Costo unitario]]</f>
        <v>2320</v>
      </c>
      <c r="P5198" s="2">
        <f>Ventas[[#This Row],[Cantidad]]*Ventas[[#This Row],[Precio unitario]]</f>
        <v>2311</v>
      </c>
    </row>
    <row r="5199" spans="2:16" x14ac:dyDescent="0.3">
      <c r="B5199" s="1">
        <v>42507</v>
      </c>
      <c r="C5199">
        <v>2016</v>
      </c>
      <c r="D5199" t="s">
        <v>53</v>
      </c>
      <c r="E5199">
        <v>55</v>
      </c>
      <c r="F5199" t="s">
        <v>89</v>
      </c>
      <c r="G5199" t="s">
        <v>34</v>
      </c>
      <c r="H5199" t="s">
        <v>1</v>
      </c>
      <c r="I5199" s="16">
        <f>VLOOKUP(Ventas[[#This Row],[Estado]], Población[#All], 2, 0)</f>
        <v>39240000</v>
      </c>
      <c r="J5199" t="s">
        <v>63</v>
      </c>
      <c r="K5199" t="s">
        <v>67</v>
      </c>
      <c r="L5199">
        <v>3</v>
      </c>
      <c r="M5199" s="2">
        <v>773.33</v>
      </c>
      <c r="N5199" s="2">
        <v>741.66666699999996</v>
      </c>
      <c r="O5199" s="2">
        <f>Ventas[[#This Row],[Cantidad]]*Ventas[[#This Row],[Costo unitario]]</f>
        <v>2319.9900000000002</v>
      </c>
      <c r="P5199" s="2">
        <f>Ventas[[#This Row],[Cantidad]]*Ventas[[#This Row],[Precio unitario]]</f>
        <v>2225.0000009999999</v>
      </c>
    </row>
    <row r="5200" spans="2:16" x14ac:dyDescent="0.3">
      <c r="B5200" s="1">
        <v>42529</v>
      </c>
      <c r="C5200">
        <v>2016</v>
      </c>
      <c r="D5200" t="s">
        <v>54</v>
      </c>
      <c r="E5200">
        <v>55</v>
      </c>
      <c r="F5200" t="s">
        <v>89</v>
      </c>
      <c r="G5200" t="s">
        <v>34</v>
      </c>
      <c r="H5200" t="s">
        <v>1</v>
      </c>
      <c r="I5200" s="16">
        <f>VLOOKUP(Ventas[[#This Row],[Estado]], Población[#All], 2, 0)</f>
        <v>39240000</v>
      </c>
      <c r="J5200" t="s">
        <v>63</v>
      </c>
      <c r="K5200" t="s">
        <v>67</v>
      </c>
      <c r="L5200">
        <v>3</v>
      </c>
      <c r="M5200" s="2">
        <v>765</v>
      </c>
      <c r="N5200" s="2">
        <v>716.66666699999996</v>
      </c>
      <c r="O5200" s="2">
        <f>Ventas[[#This Row],[Cantidad]]*Ventas[[#This Row],[Costo unitario]]</f>
        <v>2295</v>
      </c>
      <c r="P5200" s="2">
        <f>Ventas[[#This Row],[Cantidad]]*Ventas[[#This Row],[Precio unitario]]</f>
        <v>2150.0000009999999</v>
      </c>
    </row>
    <row r="5201" spans="2:16" hidden="1" x14ac:dyDescent="0.3">
      <c r="B5201" s="1">
        <v>42293</v>
      </c>
      <c r="C5201">
        <v>2015</v>
      </c>
      <c r="D5201" t="s">
        <v>58</v>
      </c>
      <c r="E5201">
        <v>55</v>
      </c>
      <c r="F5201" t="s">
        <v>89</v>
      </c>
      <c r="G5201" t="s">
        <v>34</v>
      </c>
      <c r="H5201" t="s">
        <v>1</v>
      </c>
      <c r="I5201" s="16">
        <f>VLOOKUP(Ventas[[#This Row],[Estado]], Población[#All], 2, 0)</f>
        <v>39240000</v>
      </c>
      <c r="J5201" t="s">
        <v>63</v>
      </c>
      <c r="K5201" t="s">
        <v>67</v>
      </c>
      <c r="L5201">
        <v>3</v>
      </c>
      <c r="M5201" s="2">
        <v>773.33</v>
      </c>
      <c r="N5201" s="2">
        <v>654.66666699999996</v>
      </c>
      <c r="O5201" s="2">
        <f>Ventas[[#This Row],[Cantidad]]*Ventas[[#This Row],[Costo unitario]]</f>
        <v>2319.9900000000002</v>
      </c>
      <c r="P5201" s="2">
        <f>Ventas[[#This Row],[Cantidad]]*Ventas[[#This Row],[Precio unitario]]</f>
        <v>1964.0000009999999</v>
      </c>
    </row>
    <row r="5202" spans="2:16" hidden="1" x14ac:dyDescent="0.3">
      <c r="B5202" s="1">
        <v>42329</v>
      </c>
      <c r="C5202">
        <v>2015</v>
      </c>
      <c r="D5202" t="s">
        <v>59</v>
      </c>
      <c r="E5202">
        <v>55</v>
      </c>
      <c r="F5202" t="s">
        <v>89</v>
      </c>
      <c r="G5202" t="s">
        <v>34</v>
      </c>
      <c r="H5202" t="s">
        <v>1</v>
      </c>
      <c r="I5202" s="16">
        <f>VLOOKUP(Ventas[[#This Row],[Estado]], Población[#All], 2, 0)</f>
        <v>39240000</v>
      </c>
      <c r="J5202" t="s">
        <v>63</v>
      </c>
      <c r="K5202" t="s">
        <v>67</v>
      </c>
      <c r="L5202">
        <v>3</v>
      </c>
      <c r="M5202" s="2">
        <v>765</v>
      </c>
      <c r="N5202" s="2">
        <v>662</v>
      </c>
      <c r="O5202" s="2">
        <f>Ventas[[#This Row],[Cantidad]]*Ventas[[#This Row],[Costo unitario]]</f>
        <v>2295</v>
      </c>
      <c r="P5202" s="2">
        <f>Ventas[[#This Row],[Cantidad]]*Ventas[[#This Row],[Precio unitario]]</f>
        <v>1986</v>
      </c>
    </row>
    <row r="5203" spans="2:16" hidden="1" x14ac:dyDescent="0.3">
      <c r="B5203" s="1">
        <v>42329</v>
      </c>
      <c r="C5203">
        <v>2015</v>
      </c>
      <c r="D5203" t="s">
        <v>59</v>
      </c>
      <c r="E5203">
        <v>55</v>
      </c>
      <c r="F5203" t="s">
        <v>89</v>
      </c>
      <c r="G5203" t="s">
        <v>34</v>
      </c>
      <c r="H5203" t="s">
        <v>1</v>
      </c>
      <c r="I5203" s="16">
        <f>VLOOKUP(Ventas[[#This Row],[Estado]], Población[#All], 2, 0)</f>
        <v>39240000</v>
      </c>
      <c r="J5203" t="s">
        <v>61</v>
      </c>
      <c r="K5203" t="s">
        <v>69</v>
      </c>
      <c r="L5203">
        <v>1</v>
      </c>
      <c r="M5203" s="2">
        <v>385</v>
      </c>
      <c r="N5203" s="2">
        <v>422</v>
      </c>
      <c r="O5203" s="2">
        <f>Ventas[[#This Row],[Cantidad]]*Ventas[[#This Row],[Costo unitario]]</f>
        <v>385</v>
      </c>
      <c r="P5203" s="2">
        <f>Ventas[[#This Row],[Cantidad]]*Ventas[[#This Row],[Precio unitario]]</f>
        <v>422</v>
      </c>
    </row>
    <row r="5204" spans="2:16" hidden="1" x14ac:dyDescent="0.3">
      <c r="B5204" s="1">
        <v>42311</v>
      </c>
      <c r="C5204">
        <v>2015</v>
      </c>
      <c r="D5204" t="s">
        <v>59</v>
      </c>
      <c r="E5204">
        <v>55</v>
      </c>
      <c r="F5204" t="s">
        <v>89</v>
      </c>
      <c r="G5204" t="s">
        <v>34</v>
      </c>
      <c r="H5204" t="s">
        <v>0</v>
      </c>
      <c r="I5204" s="16">
        <f>VLOOKUP(Ventas[[#This Row],[Estado]], Población[#All], 2, 0)</f>
        <v>712816</v>
      </c>
      <c r="J5204" t="s">
        <v>62</v>
      </c>
      <c r="K5204" t="s">
        <v>73</v>
      </c>
      <c r="L5204">
        <v>1</v>
      </c>
      <c r="M5204" s="2">
        <v>63</v>
      </c>
      <c r="N5204" s="2">
        <v>68</v>
      </c>
      <c r="O5204" s="2">
        <f>Ventas[[#This Row],[Cantidad]]*Ventas[[#This Row],[Costo unitario]]</f>
        <v>63</v>
      </c>
      <c r="P5204" s="2">
        <f>Ventas[[#This Row],[Cantidad]]*Ventas[[#This Row],[Precio unitario]]</f>
        <v>68</v>
      </c>
    </row>
    <row r="5205" spans="2:16" hidden="1" x14ac:dyDescent="0.3">
      <c r="B5205" s="1">
        <v>42311</v>
      </c>
      <c r="C5205">
        <v>2015</v>
      </c>
      <c r="D5205" t="s">
        <v>59</v>
      </c>
      <c r="E5205">
        <v>55</v>
      </c>
      <c r="F5205" t="s">
        <v>89</v>
      </c>
      <c r="G5205" t="s">
        <v>34</v>
      </c>
      <c r="H5205" t="s">
        <v>0</v>
      </c>
      <c r="I5205" s="16">
        <f>VLOOKUP(Ventas[[#This Row],[Estado]], Población[#All], 2, 0)</f>
        <v>712816</v>
      </c>
      <c r="J5205" t="s">
        <v>62</v>
      </c>
      <c r="K5205" t="s">
        <v>70</v>
      </c>
      <c r="L5205">
        <v>2</v>
      </c>
      <c r="M5205" s="2">
        <v>25</v>
      </c>
      <c r="N5205" s="2">
        <v>24</v>
      </c>
      <c r="O5205" s="2">
        <f>Ventas[[#This Row],[Cantidad]]*Ventas[[#This Row],[Costo unitario]]</f>
        <v>50</v>
      </c>
      <c r="P5205" s="2">
        <f>Ventas[[#This Row],[Cantidad]]*Ventas[[#This Row],[Precio unitario]]</f>
        <v>48</v>
      </c>
    </row>
    <row r="5206" spans="2:16" hidden="1" x14ac:dyDescent="0.3">
      <c r="B5206" s="1">
        <v>42311</v>
      </c>
      <c r="C5206">
        <v>2015</v>
      </c>
      <c r="D5206" t="s">
        <v>59</v>
      </c>
      <c r="E5206">
        <v>54</v>
      </c>
      <c r="F5206" t="s">
        <v>90</v>
      </c>
      <c r="G5206" t="s">
        <v>34</v>
      </c>
      <c r="H5206" t="s">
        <v>2</v>
      </c>
      <c r="I5206" s="16">
        <f>VLOOKUP(Ventas[[#This Row],[Estado]], Población[#All], 2, 0)</f>
        <v>4246000</v>
      </c>
      <c r="J5206" t="s">
        <v>63</v>
      </c>
      <c r="K5206" t="s">
        <v>67</v>
      </c>
      <c r="L5206">
        <v>1</v>
      </c>
      <c r="M5206" s="2">
        <v>2295</v>
      </c>
      <c r="N5206" s="2">
        <v>2069</v>
      </c>
      <c r="O5206" s="2">
        <f>Ventas[[#This Row],[Cantidad]]*Ventas[[#This Row],[Costo unitario]]</f>
        <v>2295</v>
      </c>
      <c r="P5206" s="2">
        <f>Ventas[[#This Row],[Cantidad]]*Ventas[[#This Row],[Precio unitario]]</f>
        <v>2069</v>
      </c>
    </row>
    <row r="5207" spans="2:16" x14ac:dyDescent="0.3">
      <c r="B5207" s="1">
        <v>42450</v>
      </c>
      <c r="C5207">
        <v>2016</v>
      </c>
      <c r="D5207" t="s">
        <v>51</v>
      </c>
      <c r="E5207">
        <v>55</v>
      </c>
      <c r="F5207" t="s">
        <v>89</v>
      </c>
      <c r="G5207" t="s">
        <v>34</v>
      </c>
      <c r="H5207" t="s">
        <v>1</v>
      </c>
      <c r="I5207" s="16">
        <f>VLOOKUP(Ventas[[#This Row],[Estado]], Población[#All], 2, 0)</f>
        <v>39240000</v>
      </c>
      <c r="J5207" t="s">
        <v>62</v>
      </c>
      <c r="K5207" t="s">
        <v>70</v>
      </c>
      <c r="L5207">
        <v>3</v>
      </c>
      <c r="M5207" s="2">
        <v>216.67</v>
      </c>
      <c r="N5207" s="2">
        <v>257.66666700000002</v>
      </c>
      <c r="O5207" s="2">
        <f>Ventas[[#This Row],[Cantidad]]*Ventas[[#This Row],[Costo unitario]]</f>
        <v>650.01</v>
      </c>
      <c r="P5207" s="2">
        <f>Ventas[[#This Row],[Cantidad]]*Ventas[[#This Row],[Precio unitario]]</f>
        <v>773.00000100000011</v>
      </c>
    </row>
    <row r="5208" spans="2:16" x14ac:dyDescent="0.3">
      <c r="B5208" s="1">
        <v>42456</v>
      </c>
      <c r="C5208">
        <v>2016</v>
      </c>
      <c r="D5208" t="s">
        <v>51</v>
      </c>
      <c r="E5208">
        <v>55</v>
      </c>
      <c r="F5208" t="s">
        <v>89</v>
      </c>
      <c r="G5208" t="s">
        <v>34</v>
      </c>
      <c r="H5208" t="s">
        <v>1</v>
      </c>
      <c r="I5208" s="16">
        <f>VLOOKUP(Ventas[[#This Row],[Estado]], Población[#All], 2, 0)</f>
        <v>39240000</v>
      </c>
      <c r="J5208" t="s">
        <v>61</v>
      </c>
      <c r="K5208" t="s">
        <v>71</v>
      </c>
      <c r="L5208">
        <v>1</v>
      </c>
      <c r="M5208" s="2">
        <v>352</v>
      </c>
      <c r="N5208" s="2">
        <v>395</v>
      </c>
      <c r="O5208" s="2">
        <f>Ventas[[#This Row],[Cantidad]]*Ventas[[#This Row],[Costo unitario]]</f>
        <v>352</v>
      </c>
      <c r="P5208" s="2">
        <f>Ventas[[#This Row],[Cantidad]]*Ventas[[#This Row],[Precio unitario]]</f>
        <v>395</v>
      </c>
    </row>
    <row r="5209" spans="2:16" x14ac:dyDescent="0.3">
      <c r="B5209" s="1">
        <v>42482</v>
      </c>
      <c r="C5209">
        <v>2016</v>
      </c>
      <c r="D5209" t="s">
        <v>52</v>
      </c>
      <c r="E5209">
        <v>55</v>
      </c>
      <c r="F5209" t="s">
        <v>89</v>
      </c>
      <c r="G5209" t="s">
        <v>34</v>
      </c>
      <c r="H5209" t="s">
        <v>1</v>
      </c>
      <c r="I5209" s="16">
        <f>VLOOKUP(Ventas[[#This Row],[Estado]], Población[#All], 2, 0)</f>
        <v>39240000</v>
      </c>
      <c r="J5209" t="s">
        <v>62</v>
      </c>
      <c r="K5209" t="s">
        <v>70</v>
      </c>
      <c r="L5209">
        <v>2</v>
      </c>
      <c r="M5209" s="2">
        <v>100</v>
      </c>
      <c r="N5209" s="2">
        <v>118</v>
      </c>
      <c r="O5209" s="2">
        <f>Ventas[[#This Row],[Cantidad]]*Ventas[[#This Row],[Costo unitario]]</f>
        <v>200</v>
      </c>
      <c r="P5209" s="2">
        <f>Ventas[[#This Row],[Cantidad]]*Ventas[[#This Row],[Precio unitario]]</f>
        <v>236</v>
      </c>
    </row>
    <row r="5210" spans="2:16" x14ac:dyDescent="0.3">
      <c r="B5210" s="1">
        <v>42580</v>
      </c>
      <c r="C5210">
        <v>2016</v>
      </c>
      <c r="D5210" t="s">
        <v>55</v>
      </c>
      <c r="E5210">
        <v>55</v>
      </c>
      <c r="F5210" t="s">
        <v>89</v>
      </c>
      <c r="G5210" t="s">
        <v>34</v>
      </c>
      <c r="H5210" t="s">
        <v>1</v>
      </c>
      <c r="I5210" s="16">
        <f>VLOOKUP(Ventas[[#This Row],[Estado]], Población[#All], 2, 0)</f>
        <v>39240000</v>
      </c>
      <c r="J5210" t="s">
        <v>61</v>
      </c>
      <c r="K5210" t="s">
        <v>71</v>
      </c>
      <c r="L5210">
        <v>3</v>
      </c>
      <c r="M5210" s="2">
        <v>51.33</v>
      </c>
      <c r="N5210" s="2">
        <v>55.666666999999997</v>
      </c>
      <c r="O5210" s="2">
        <f>Ventas[[#This Row],[Cantidad]]*Ventas[[#This Row],[Costo unitario]]</f>
        <v>153.99</v>
      </c>
      <c r="P5210" s="2">
        <f>Ventas[[#This Row],[Cantidad]]*Ventas[[#This Row],[Precio unitario]]</f>
        <v>167.000001</v>
      </c>
    </row>
    <row r="5211" spans="2:16" x14ac:dyDescent="0.3">
      <c r="B5211" s="1">
        <v>42580</v>
      </c>
      <c r="C5211">
        <v>2016</v>
      </c>
      <c r="D5211" t="s">
        <v>55</v>
      </c>
      <c r="E5211">
        <v>55</v>
      </c>
      <c r="F5211" t="s">
        <v>89</v>
      </c>
      <c r="G5211" t="s">
        <v>34</v>
      </c>
      <c r="H5211" t="s">
        <v>1</v>
      </c>
      <c r="I5211" s="16">
        <f>VLOOKUP(Ventas[[#This Row],[Estado]], Población[#All], 2, 0)</f>
        <v>39240000</v>
      </c>
      <c r="J5211" t="s">
        <v>62</v>
      </c>
      <c r="K5211" t="s">
        <v>70</v>
      </c>
      <c r="L5211">
        <v>2</v>
      </c>
      <c r="M5211" s="2">
        <v>225</v>
      </c>
      <c r="N5211" s="2">
        <v>242.5</v>
      </c>
      <c r="O5211" s="2">
        <f>Ventas[[#This Row],[Cantidad]]*Ventas[[#This Row],[Costo unitario]]</f>
        <v>450</v>
      </c>
      <c r="P5211" s="2">
        <f>Ventas[[#This Row],[Cantidad]]*Ventas[[#This Row],[Precio unitario]]</f>
        <v>485</v>
      </c>
    </row>
    <row r="5212" spans="2:16" x14ac:dyDescent="0.3">
      <c r="B5212" s="1">
        <v>42582</v>
      </c>
      <c r="C5212">
        <v>2016</v>
      </c>
      <c r="D5212" t="s">
        <v>55</v>
      </c>
      <c r="E5212">
        <v>55</v>
      </c>
      <c r="F5212" t="s">
        <v>89</v>
      </c>
      <c r="G5212" t="s">
        <v>34</v>
      </c>
      <c r="H5212" t="s">
        <v>1</v>
      </c>
      <c r="I5212" s="16">
        <f>VLOOKUP(Ventas[[#This Row],[Estado]], Población[#All], 2, 0)</f>
        <v>39240000</v>
      </c>
      <c r="J5212" t="s">
        <v>62</v>
      </c>
      <c r="K5212" t="s">
        <v>70</v>
      </c>
      <c r="L5212">
        <v>3</v>
      </c>
      <c r="M5212" s="2">
        <v>333.33</v>
      </c>
      <c r="N5212" s="2">
        <v>410.33333299999998</v>
      </c>
      <c r="O5212" s="2">
        <f>Ventas[[#This Row],[Cantidad]]*Ventas[[#This Row],[Costo unitario]]</f>
        <v>999.99</v>
      </c>
      <c r="P5212" s="2">
        <f>Ventas[[#This Row],[Cantidad]]*Ventas[[#This Row],[Precio unitario]]</f>
        <v>1230.9999989999999</v>
      </c>
    </row>
    <row r="5213" spans="2:16" hidden="1" x14ac:dyDescent="0.3">
      <c r="B5213" s="1">
        <v>42345</v>
      </c>
      <c r="C5213">
        <v>2015</v>
      </c>
      <c r="D5213" t="s">
        <v>60</v>
      </c>
      <c r="E5213">
        <v>55</v>
      </c>
      <c r="F5213" t="s">
        <v>89</v>
      </c>
      <c r="G5213" t="s">
        <v>34</v>
      </c>
      <c r="H5213" t="s">
        <v>1</v>
      </c>
      <c r="I5213" s="16">
        <f>VLOOKUP(Ventas[[#This Row],[Estado]], Población[#All], 2, 0)</f>
        <v>39240000</v>
      </c>
      <c r="J5213" t="s">
        <v>62</v>
      </c>
      <c r="K5213" t="s">
        <v>70</v>
      </c>
      <c r="L5213">
        <v>2</v>
      </c>
      <c r="M5213" s="2">
        <v>250</v>
      </c>
      <c r="N5213" s="2">
        <v>320.5</v>
      </c>
      <c r="O5213" s="2">
        <f>Ventas[[#This Row],[Cantidad]]*Ventas[[#This Row],[Costo unitario]]</f>
        <v>500</v>
      </c>
      <c r="P5213" s="2">
        <f>Ventas[[#This Row],[Cantidad]]*Ventas[[#This Row],[Precio unitario]]</f>
        <v>641</v>
      </c>
    </row>
    <row r="5214" spans="2:16" x14ac:dyDescent="0.3">
      <c r="B5214" s="1">
        <v>42400</v>
      </c>
      <c r="C5214">
        <v>2016</v>
      </c>
      <c r="D5214" t="s">
        <v>49</v>
      </c>
      <c r="E5214">
        <v>53</v>
      </c>
      <c r="F5214" t="s">
        <v>89</v>
      </c>
      <c r="G5214" t="s">
        <v>34</v>
      </c>
      <c r="H5214" t="s">
        <v>0</v>
      </c>
      <c r="I5214" s="16">
        <f>VLOOKUP(Ventas[[#This Row],[Estado]], Población[#All], 2, 0)</f>
        <v>712816</v>
      </c>
      <c r="J5214" t="s">
        <v>61</v>
      </c>
      <c r="K5214" t="s">
        <v>71</v>
      </c>
      <c r="L5214">
        <v>1</v>
      </c>
      <c r="M5214" s="2">
        <v>506</v>
      </c>
      <c r="N5214" s="2">
        <v>684</v>
      </c>
      <c r="O5214" s="2">
        <f>Ventas[[#This Row],[Cantidad]]*Ventas[[#This Row],[Costo unitario]]</f>
        <v>506</v>
      </c>
      <c r="P5214" s="2">
        <f>Ventas[[#This Row],[Cantidad]]*Ventas[[#This Row],[Precio unitario]]</f>
        <v>684</v>
      </c>
    </row>
    <row r="5215" spans="2:16" x14ac:dyDescent="0.3">
      <c r="B5215" s="1">
        <v>42493</v>
      </c>
      <c r="C5215">
        <v>2016</v>
      </c>
      <c r="D5215" t="s">
        <v>53</v>
      </c>
      <c r="E5215">
        <v>53</v>
      </c>
      <c r="F5215" t="s">
        <v>89</v>
      </c>
      <c r="G5215" t="s">
        <v>34</v>
      </c>
      <c r="H5215" t="s">
        <v>0</v>
      </c>
      <c r="I5215" s="16">
        <f>VLOOKUP(Ventas[[#This Row],[Estado]], Población[#All], 2, 0)</f>
        <v>712816</v>
      </c>
      <c r="J5215" t="s">
        <v>61</v>
      </c>
      <c r="K5215" t="s">
        <v>71</v>
      </c>
      <c r="L5215">
        <v>2</v>
      </c>
      <c r="M5215" s="2">
        <v>88</v>
      </c>
      <c r="N5215" s="2">
        <v>100</v>
      </c>
      <c r="O5215" s="2">
        <f>Ventas[[#This Row],[Cantidad]]*Ventas[[#This Row],[Costo unitario]]</f>
        <v>176</v>
      </c>
      <c r="P5215" s="2">
        <f>Ventas[[#This Row],[Cantidad]]*Ventas[[#This Row],[Precio unitario]]</f>
        <v>200</v>
      </c>
    </row>
    <row r="5216" spans="2:16" x14ac:dyDescent="0.3">
      <c r="B5216" s="1">
        <v>42493</v>
      </c>
      <c r="C5216">
        <v>2016</v>
      </c>
      <c r="D5216" t="s">
        <v>53</v>
      </c>
      <c r="E5216">
        <v>53</v>
      </c>
      <c r="F5216" t="s">
        <v>89</v>
      </c>
      <c r="G5216" t="s">
        <v>34</v>
      </c>
      <c r="H5216" t="s">
        <v>0</v>
      </c>
      <c r="I5216" s="16">
        <f>VLOOKUP(Ventas[[#This Row],[Estado]], Población[#All], 2, 0)</f>
        <v>712816</v>
      </c>
      <c r="J5216" t="s">
        <v>62</v>
      </c>
      <c r="K5216" t="s">
        <v>73</v>
      </c>
      <c r="L5216">
        <v>2</v>
      </c>
      <c r="M5216" s="2">
        <v>76.5</v>
      </c>
      <c r="N5216" s="2">
        <v>92</v>
      </c>
      <c r="O5216" s="2">
        <f>Ventas[[#This Row],[Cantidad]]*Ventas[[#This Row],[Costo unitario]]</f>
        <v>153</v>
      </c>
      <c r="P5216" s="2">
        <f>Ventas[[#This Row],[Cantidad]]*Ventas[[#This Row],[Precio unitario]]</f>
        <v>184</v>
      </c>
    </row>
    <row r="5217" spans="2:16" hidden="1" x14ac:dyDescent="0.3">
      <c r="B5217" s="1">
        <v>42220</v>
      </c>
      <c r="C5217">
        <v>2015</v>
      </c>
      <c r="D5217" t="s">
        <v>56</v>
      </c>
      <c r="E5217">
        <v>53</v>
      </c>
      <c r="F5217" t="s">
        <v>89</v>
      </c>
      <c r="G5217" t="s">
        <v>34</v>
      </c>
      <c r="H5217" t="s">
        <v>0</v>
      </c>
      <c r="I5217" s="16">
        <f>VLOOKUP(Ventas[[#This Row],[Estado]], Población[#All], 2, 0)</f>
        <v>712816</v>
      </c>
      <c r="J5217" t="s">
        <v>62</v>
      </c>
      <c r="K5217" t="s">
        <v>73</v>
      </c>
      <c r="L5217">
        <v>3</v>
      </c>
      <c r="M5217" s="2">
        <v>78</v>
      </c>
      <c r="N5217" s="2">
        <v>71.666667000000004</v>
      </c>
      <c r="O5217" s="2">
        <f>Ventas[[#This Row],[Cantidad]]*Ventas[[#This Row],[Costo unitario]]</f>
        <v>234</v>
      </c>
      <c r="P5217" s="2">
        <f>Ventas[[#This Row],[Cantidad]]*Ventas[[#This Row],[Precio unitario]]</f>
        <v>215.000001</v>
      </c>
    </row>
    <row r="5218" spans="2:16" x14ac:dyDescent="0.3">
      <c r="B5218" s="1">
        <v>42478</v>
      </c>
      <c r="C5218">
        <v>2016</v>
      </c>
      <c r="D5218" t="s">
        <v>52</v>
      </c>
      <c r="E5218">
        <v>52</v>
      </c>
      <c r="F5218" t="s">
        <v>89</v>
      </c>
      <c r="G5218" t="s">
        <v>34</v>
      </c>
      <c r="H5218" t="s">
        <v>0</v>
      </c>
      <c r="I5218" s="16">
        <f>VLOOKUP(Ventas[[#This Row],[Estado]], Población[#All], 2, 0)</f>
        <v>712816</v>
      </c>
      <c r="J5218" t="s">
        <v>61</v>
      </c>
      <c r="K5218" t="s">
        <v>71</v>
      </c>
      <c r="L5218">
        <v>1</v>
      </c>
      <c r="M5218" s="2">
        <v>550</v>
      </c>
      <c r="N5218" s="2">
        <v>702</v>
      </c>
      <c r="O5218" s="2">
        <f>Ventas[[#This Row],[Cantidad]]*Ventas[[#This Row],[Costo unitario]]</f>
        <v>550</v>
      </c>
      <c r="P5218" s="2">
        <f>Ventas[[#This Row],[Cantidad]]*Ventas[[#This Row],[Precio unitario]]</f>
        <v>702</v>
      </c>
    </row>
    <row r="5219" spans="2:16" x14ac:dyDescent="0.3">
      <c r="B5219" s="1">
        <v>42478</v>
      </c>
      <c r="C5219">
        <v>2016</v>
      </c>
      <c r="D5219" t="s">
        <v>52</v>
      </c>
      <c r="E5219">
        <v>52</v>
      </c>
      <c r="F5219" t="s">
        <v>89</v>
      </c>
      <c r="G5219" t="s">
        <v>34</v>
      </c>
      <c r="H5219" t="s">
        <v>0</v>
      </c>
      <c r="I5219" s="16">
        <f>VLOOKUP(Ventas[[#This Row],[Estado]], Población[#All], 2, 0)</f>
        <v>712816</v>
      </c>
      <c r="J5219" t="s">
        <v>62</v>
      </c>
      <c r="K5219" t="s">
        <v>72</v>
      </c>
      <c r="L5219">
        <v>2</v>
      </c>
      <c r="M5219" s="2">
        <v>9</v>
      </c>
      <c r="N5219" s="2">
        <v>11.5</v>
      </c>
      <c r="O5219" s="2">
        <f>Ventas[[#This Row],[Cantidad]]*Ventas[[#This Row],[Costo unitario]]</f>
        <v>18</v>
      </c>
      <c r="P5219" s="2">
        <f>Ventas[[#This Row],[Cantidad]]*Ventas[[#This Row],[Precio unitario]]</f>
        <v>23</v>
      </c>
    </row>
    <row r="5220" spans="2:16" x14ac:dyDescent="0.3">
      <c r="B5220" s="1">
        <v>42500</v>
      </c>
      <c r="C5220">
        <v>2016</v>
      </c>
      <c r="D5220" t="s">
        <v>53</v>
      </c>
      <c r="E5220">
        <v>52</v>
      </c>
      <c r="F5220" t="s">
        <v>90</v>
      </c>
      <c r="G5220" t="s">
        <v>34</v>
      </c>
      <c r="H5220" t="s">
        <v>1</v>
      </c>
      <c r="I5220" s="16">
        <f>VLOOKUP(Ventas[[#This Row],[Estado]], Población[#All], 2, 0)</f>
        <v>39240000</v>
      </c>
      <c r="J5220" t="s">
        <v>61</v>
      </c>
      <c r="K5220" t="s">
        <v>68</v>
      </c>
      <c r="L5220">
        <v>2</v>
      </c>
      <c r="M5220" s="2">
        <v>715.5</v>
      </c>
      <c r="N5220" s="2">
        <v>891.5</v>
      </c>
      <c r="O5220" s="2">
        <f>Ventas[[#This Row],[Cantidad]]*Ventas[[#This Row],[Costo unitario]]</f>
        <v>1431</v>
      </c>
      <c r="P5220" s="2">
        <f>Ventas[[#This Row],[Cantidad]]*Ventas[[#This Row],[Precio unitario]]</f>
        <v>1783</v>
      </c>
    </row>
    <row r="5221" spans="2:16" hidden="1" x14ac:dyDescent="0.3">
      <c r="B5221" s="1">
        <v>42212</v>
      </c>
      <c r="C5221">
        <v>2015</v>
      </c>
      <c r="D5221" t="s">
        <v>55</v>
      </c>
      <c r="E5221">
        <v>51</v>
      </c>
      <c r="F5221" t="s">
        <v>90</v>
      </c>
      <c r="G5221" t="s">
        <v>34</v>
      </c>
      <c r="H5221" t="s">
        <v>2</v>
      </c>
      <c r="I5221" s="16">
        <f>VLOOKUP(Ventas[[#This Row],[Estado]], Población[#All], 2, 0)</f>
        <v>4246000</v>
      </c>
      <c r="J5221" t="s">
        <v>63</v>
      </c>
      <c r="K5221" t="s">
        <v>77</v>
      </c>
      <c r="L5221">
        <v>1</v>
      </c>
      <c r="M5221" s="2">
        <v>540</v>
      </c>
      <c r="N5221" s="2">
        <v>484</v>
      </c>
      <c r="O5221" s="2">
        <f>Ventas[[#This Row],[Cantidad]]*Ventas[[#This Row],[Costo unitario]]</f>
        <v>540</v>
      </c>
      <c r="P5221" s="2">
        <f>Ventas[[#This Row],[Cantidad]]*Ventas[[#This Row],[Precio unitario]]</f>
        <v>484</v>
      </c>
    </row>
    <row r="5222" spans="2:16" hidden="1" x14ac:dyDescent="0.3">
      <c r="B5222" s="1">
        <v>42248</v>
      </c>
      <c r="C5222">
        <v>2015</v>
      </c>
      <c r="D5222" t="s">
        <v>57</v>
      </c>
      <c r="E5222">
        <v>51</v>
      </c>
      <c r="F5222" t="s">
        <v>89</v>
      </c>
      <c r="G5222" t="s">
        <v>34</v>
      </c>
      <c r="H5222" t="s">
        <v>2</v>
      </c>
      <c r="I5222" s="16">
        <f>VLOOKUP(Ventas[[#This Row],[Estado]], Población[#All], 2, 0)</f>
        <v>4246000</v>
      </c>
      <c r="J5222" t="s">
        <v>62</v>
      </c>
      <c r="K5222" t="s">
        <v>70</v>
      </c>
      <c r="L5222">
        <v>1</v>
      </c>
      <c r="M5222" s="2">
        <v>350</v>
      </c>
      <c r="N5222" s="2">
        <v>360</v>
      </c>
      <c r="O5222" s="2">
        <f>Ventas[[#This Row],[Cantidad]]*Ventas[[#This Row],[Costo unitario]]</f>
        <v>350</v>
      </c>
      <c r="P5222" s="2">
        <f>Ventas[[#This Row],[Cantidad]]*Ventas[[#This Row],[Precio unitario]]</f>
        <v>360</v>
      </c>
    </row>
    <row r="5223" spans="2:16" x14ac:dyDescent="0.3">
      <c r="B5223" s="1">
        <v>42479</v>
      </c>
      <c r="C5223">
        <v>2016</v>
      </c>
      <c r="D5223" t="s">
        <v>52</v>
      </c>
      <c r="E5223">
        <v>51</v>
      </c>
      <c r="F5223" t="s">
        <v>89</v>
      </c>
      <c r="G5223" t="s">
        <v>34</v>
      </c>
      <c r="H5223" t="s">
        <v>1</v>
      </c>
      <c r="I5223" s="16">
        <f>VLOOKUP(Ventas[[#This Row],[Estado]], Población[#All], 2, 0)</f>
        <v>39240000</v>
      </c>
      <c r="J5223" t="s">
        <v>61</v>
      </c>
      <c r="K5223" t="s">
        <v>71</v>
      </c>
      <c r="L5223">
        <v>2</v>
      </c>
      <c r="M5223" s="2">
        <v>121</v>
      </c>
      <c r="N5223" s="2">
        <v>147.5</v>
      </c>
      <c r="O5223" s="2">
        <f>Ventas[[#This Row],[Cantidad]]*Ventas[[#This Row],[Costo unitario]]</f>
        <v>242</v>
      </c>
      <c r="P5223" s="2">
        <f>Ventas[[#This Row],[Cantidad]]*Ventas[[#This Row],[Precio unitario]]</f>
        <v>295</v>
      </c>
    </row>
    <row r="5224" spans="2:16" x14ac:dyDescent="0.3">
      <c r="B5224" s="1">
        <v>42495</v>
      </c>
      <c r="C5224">
        <v>2016</v>
      </c>
      <c r="D5224" t="s">
        <v>53</v>
      </c>
      <c r="E5224">
        <v>51</v>
      </c>
      <c r="F5224" t="s">
        <v>89</v>
      </c>
      <c r="G5224" t="s">
        <v>34</v>
      </c>
      <c r="H5224" t="s">
        <v>1</v>
      </c>
      <c r="I5224" s="16">
        <f>VLOOKUP(Ventas[[#This Row],[Estado]], Población[#All], 2, 0)</f>
        <v>39240000</v>
      </c>
      <c r="J5224" t="s">
        <v>61</v>
      </c>
      <c r="K5224" t="s">
        <v>71</v>
      </c>
      <c r="L5224">
        <v>1</v>
      </c>
      <c r="M5224" s="2">
        <v>220</v>
      </c>
      <c r="N5224" s="2">
        <v>264</v>
      </c>
      <c r="O5224" s="2">
        <f>Ventas[[#This Row],[Cantidad]]*Ventas[[#This Row],[Costo unitario]]</f>
        <v>220</v>
      </c>
      <c r="P5224" s="2">
        <f>Ventas[[#This Row],[Cantidad]]*Ventas[[#This Row],[Precio unitario]]</f>
        <v>264</v>
      </c>
    </row>
    <row r="5225" spans="2:16" x14ac:dyDescent="0.3">
      <c r="B5225" s="1">
        <v>42389</v>
      </c>
      <c r="C5225">
        <v>2016</v>
      </c>
      <c r="D5225" t="s">
        <v>49</v>
      </c>
      <c r="E5225">
        <v>50</v>
      </c>
      <c r="F5225" t="s">
        <v>89</v>
      </c>
      <c r="G5225" t="s">
        <v>34</v>
      </c>
      <c r="H5225" t="s">
        <v>0</v>
      </c>
      <c r="I5225" s="16">
        <f>VLOOKUP(Ventas[[#This Row],[Estado]], Población[#All], 2, 0)</f>
        <v>712816</v>
      </c>
      <c r="J5225" t="s">
        <v>61</v>
      </c>
      <c r="K5225" t="s">
        <v>78</v>
      </c>
      <c r="L5225">
        <v>1</v>
      </c>
      <c r="M5225" s="2">
        <v>105</v>
      </c>
      <c r="N5225" s="2">
        <v>134</v>
      </c>
      <c r="O5225" s="2">
        <f>Ventas[[#This Row],[Cantidad]]*Ventas[[#This Row],[Costo unitario]]</f>
        <v>105</v>
      </c>
      <c r="P5225" s="2">
        <f>Ventas[[#This Row],[Cantidad]]*Ventas[[#This Row],[Precio unitario]]</f>
        <v>134</v>
      </c>
    </row>
    <row r="5226" spans="2:16" x14ac:dyDescent="0.3">
      <c r="B5226" s="1">
        <v>42457</v>
      </c>
      <c r="C5226">
        <v>2016</v>
      </c>
      <c r="D5226" t="s">
        <v>51</v>
      </c>
      <c r="E5226">
        <v>50</v>
      </c>
      <c r="F5226" t="s">
        <v>89</v>
      </c>
      <c r="G5226" t="s">
        <v>34</v>
      </c>
      <c r="H5226" t="s">
        <v>0</v>
      </c>
      <c r="I5226" s="16">
        <f>VLOOKUP(Ventas[[#This Row],[Estado]], Población[#All], 2, 0)</f>
        <v>712816</v>
      </c>
      <c r="J5226" t="s">
        <v>61</v>
      </c>
      <c r="K5226" t="s">
        <v>78</v>
      </c>
      <c r="L5226">
        <v>3</v>
      </c>
      <c r="M5226" s="2">
        <v>28.33</v>
      </c>
      <c r="N5226" s="2">
        <v>36.333333000000003</v>
      </c>
      <c r="O5226" s="2">
        <f>Ventas[[#This Row],[Cantidad]]*Ventas[[#This Row],[Costo unitario]]</f>
        <v>84.99</v>
      </c>
      <c r="P5226" s="2">
        <f>Ventas[[#This Row],[Cantidad]]*Ventas[[#This Row],[Precio unitario]]</f>
        <v>108.999999</v>
      </c>
    </row>
    <row r="5227" spans="2:16" x14ac:dyDescent="0.3">
      <c r="B5227" s="1">
        <v>42457</v>
      </c>
      <c r="C5227">
        <v>2016</v>
      </c>
      <c r="D5227" t="s">
        <v>51</v>
      </c>
      <c r="E5227">
        <v>50</v>
      </c>
      <c r="F5227" t="s">
        <v>89</v>
      </c>
      <c r="G5227" t="s">
        <v>34</v>
      </c>
      <c r="H5227" t="s">
        <v>0</v>
      </c>
      <c r="I5227" s="16">
        <f>VLOOKUP(Ventas[[#This Row],[Estado]], Población[#All], 2, 0)</f>
        <v>712816</v>
      </c>
      <c r="J5227" t="s">
        <v>61</v>
      </c>
      <c r="K5227" t="s">
        <v>78</v>
      </c>
      <c r="L5227">
        <v>2</v>
      </c>
      <c r="M5227" s="2">
        <v>30</v>
      </c>
      <c r="N5227" s="2">
        <v>35</v>
      </c>
      <c r="O5227" s="2">
        <f>Ventas[[#This Row],[Cantidad]]*Ventas[[#This Row],[Costo unitario]]</f>
        <v>60</v>
      </c>
      <c r="P5227" s="2">
        <f>Ventas[[#This Row],[Cantidad]]*Ventas[[#This Row],[Precio unitario]]</f>
        <v>70</v>
      </c>
    </row>
    <row r="5228" spans="2:16" x14ac:dyDescent="0.3">
      <c r="B5228" s="1">
        <v>42518</v>
      </c>
      <c r="C5228">
        <v>2016</v>
      </c>
      <c r="D5228" t="s">
        <v>53</v>
      </c>
      <c r="E5228">
        <v>50</v>
      </c>
      <c r="F5228" t="s">
        <v>89</v>
      </c>
      <c r="G5228" t="s">
        <v>34</v>
      </c>
      <c r="H5228" t="s">
        <v>0</v>
      </c>
      <c r="I5228" s="16">
        <f>VLOOKUP(Ventas[[#This Row],[Estado]], Población[#All], 2, 0)</f>
        <v>712816</v>
      </c>
      <c r="J5228" t="s">
        <v>63</v>
      </c>
      <c r="K5228" t="s">
        <v>67</v>
      </c>
      <c r="L5228">
        <v>1</v>
      </c>
      <c r="M5228" s="2">
        <v>2320</v>
      </c>
      <c r="N5228" s="2">
        <v>2150</v>
      </c>
      <c r="O5228" s="2">
        <f>Ventas[[#This Row],[Cantidad]]*Ventas[[#This Row],[Costo unitario]]</f>
        <v>2320</v>
      </c>
      <c r="P5228" s="2">
        <f>Ventas[[#This Row],[Cantidad]]*Ventas[[#This Row],[Precio unitario]]</f>
        <v>2150</v>
      </c>
    </row>
    <row r="5229" spans="2:16" hidden="1" x14ac:dyDescent="0.3">
      <c r="B5229" s="1">
        <v>42312</v>
      </c>
      <c r="C5229">
        <v>2015</v>
      </c>
      <c r="D5229" t="s">
        <v>59</v>
      </c>
      <c r="E5229">
        <v>50</v>
      </c>
      <c r="F5229" t="s">
        <v>89</v>
      </c>
      <c r="G5229" t="s">
        <v>34</v>
      </c>
      <c r="H5229" t="s">
        <v>0</v>
      </c>
      <c r="I5229" s="16">
        <f>VLOOKUP(Ventas[[#This Row],[Estado]], Población[#All], 2, 0)</f>
        <v>712816</v>
      </c>
      <c r="J5229" t="s">
        <v>63</v>
      </c>
      <c r="K5229" t="s">
        <v>67</v>
      </c>
      <c r="L5229">
        <v>2</v>
      </c>
      <c r="M5229" s="2">
        <v>1160</v>
      </c>
      <c r="N5229" s="2">
        <v>1073.5</v>
      </c>
      <c r="O5229" s="2">
        <f>Ventas[[#This Row],[Cantidad]]*Ventas[[#This Row],[Costo unitario]]</f>
        <v>2320</v>
      </c>
      <c r="P5229" s="2">
        <f>Ventas[[#This Row],[Cantidad]]*Ventas[[#This Row],[Precio unitario]]</f>
        <v>2147</v>
      </c>
    </row>
    <row r="5230" spans="2:16" hidden="1" x14ac:dyDescent="0.3">
      <c r="B5230" s="1">
        <v>42312</v>
      </c>
      <c r="C5230">
        <v>2015</v>
      </c>
      <c r="D5230" t="s">
        <v>59</v>
      </c>
      <c r="E5230">
        <v>50</v>
      </c>
      <c r="F5230" t="s">
        <v>89</v>
      </c>
      <c r="G5230" t="s">
        <v>34</v>
      </c>
      <c r="H5230" t="s">
        <v>0</v>
      </c>
      <c r="I5230" s="16">
        <f>VLOOKUP(Ventas[[#This Row],[Estado]], Población[#All], 2, 0)</f>
        <v>712816</v>
      </c>
      <c r="J5230" t="s">
        <v>61</v>
      </c>
      <c r="K5230" t="s">
        <v>78</v>
      </c>
      <c r="L5230">
        <v>2</v>
      </c>
      <c r="M5230" s="2">
        <v>100</v>
      </c>
      <c r="N5230" s="2">
        <v>106</v>
      </c>
      <c r="O5230" s="2">
        <f>Ventas[[#This Row],[Cantidad]]*Ventas[[#This Row],[Costo unitario]]</f>
        <v>200</v>
      </c>
      <c r="P5230" s="2">
        <f>Ventas[[#This Row],[Cantidad]]*Ventas[[#This Row],[Precio unitario]]</f>
        <v>212</v>
      </c>
    </row>
    <row r="5231" spans="2:16" hidden="1" x14ac:dyDescent="0.3">
      <c r="B5231" s="1">
        <v>42312</v>
      </c>
      <c r="C5231">
        <v>2015</v>
      </c>
      <c r="D5231" t="s">
        <v>59</v>
      </c>
      <c r="E5231">
        <v>50</v>
      </c>
      <c r="F5231" t="s">
        <v>89</v>
      </c>
      <c r="G5231" t="s">
        <v>34</v>
      </c>
      <c r="H5231" t="s">
        <v>0</v>
      </c>
      <c r="I5231" s="16">
        <f>VLOOKUP(Ventas[[#This Row],[Estado]], Población[#All], 2, 0)</f>
        <v>712816</v>
      </c>
      <c r="J5231" t="s">
        <v>61</v>
      </c>
      <c r="K5231" t="s">
        <v>78</v>
      </c>
      <c r="L5231">
        <v>2</v>
      </c>
      <c r="M5231" s="2">
        <v>40</v>
      </c>
      <c r="N5231" s="2">
        <v>47.5</v>
      </c>
      <c r="O5231" s="2">
        <f>Ventas[[#This Row],[Cantidad]]*Ventas[[#This Row],[Costo unitario]]</f>
        <v>80</v>
      </c>
      <c r="P5231" s="2">
        <f>Ventas[[#This Row],[Cantidad]]*Ventas[[#This Row],[Precio unitario]]</f>
        <v>95</v>
      </c>
    </row>
    <row r="5232" spans="2:16" hidden="1" x14ac:dyDescent="0.3">
      <c r="B5232" s="1">
        <v>42318</v>
      </c>
      <c r="C5232">
        <v>2015</v>
      </c>
      <c r="D5232" t="s">
        <v>59</v>
      </c>
      <c r="E5232">
        <v>50</v>
      </c>
      <c r="F5232" t="s">
        <v>89</v>
      </c>
      <c r="G5232" t="s">
        <v>34</v>
      </c>
      <c r="H5232" t="s">
        <v>0</v>
      </c>
      <c r="I5232" s="16">
        <f>VLOOKUP(Ventas[[#This Row],[Estado]], Población[#All], 2, 0)</f>
        <v>712816</v>
      </c>
      <c r="J5232" t="s">
        <v>63</v>
      </c>
      <c r="K5232" t="s">
        <v>67</v>
      </c>
      <c r="L5232">
        <v>1</v>
      </c>
      <c r="M5232" s="2">
        <v>2320</v>
      </c>
      <c r="N5232" s="2">
        <v>1965</v>
      </c>
      <c r="O5232" s="2">
        <f>Ventas[[#This Row],[Cantidad]]*Ventas[[#This Row],[Costo unitario]]</f>
        <v>2320</v>
      </c>
      <c r="P5232" s="2">
        <f>Ventas[[#This Row],[Cantidad]]*Ventas[[#This Row],[Precio unitario]]</f>
        <v>1965</v>
      </c>
    </row>
    <row r="5233" spans="2:16" hidden="1" x14ac:dyDescent="0.3">
      <c r="B5233" s="1">
        <v>42336</v>
      </c>
      <c r="C5233">
        <v>2015</v>
      </c>
      <c r="D5233" t="s">
        <v>59</v>
      </c>
      <c r="E5233">
        <v>50</v>
      </c>
      <c r="F5233" t="s">
        <v>89</v>
      </c>
      <c r="G5233" t="s">
        <v>34</v>
      </c>
      <c r="H5233" t="s">
        <v>0</v>
      </c>
      <c r="I5233" s="16">
        <f>VLOOKUP(Ventas[[#This Row],[Estado]], Población[#All], 2, 0)</f>
        <v>712816</v>
      </c>
      <c r="J5233" t="s">
        <v>63</v>
      </c>
      <c r="K5233" t="s">
        <v>67</v>
      </c>
      <c r="L5233">
        <v>1</v>
      </c>
      <c r="M5233" s="2">
        <v>2295</v>
      </c>
      <c r="N5233" s="2">
        <v>1885</v>
      </c>
      <c r="O5233" s="2">
        <f>Ventas[[#This Row],[Cantidad]]*Ventas[[#This Row],[Costo unitario]]</f>
        <v>2295</v>
      </c>
      <c r="P5233" s="2">
        <f>Ventas[[#This Row],[Cantidad]]*Ventas[[#This Row],[Precio unitario]]</f>
        <v>1885</v>
      </c>
    </row>
    <row r="5234" spans="2:16" x14ac:dyDescent="0.3">
      <c r="B5234" s="1">
        <v>42392</v>
      </c>
      <c r="C5234">
        <v>2016</v>
      </c>
      <c r="D5234" t="s">
        <v>49</v>
      </c>
      <c r="E5234">
        <v>50</v>
      </c>
      <c r="F5234" t="s">
        <v>90</v>
      </c>
      <c r="G5234" t="s">
        <v>34</v>
      </c>
      <c r="H5234" t="s">
        <v>0</v>
      </c>
      <c r="I5234" s="16">
        <f>VLOOKUP(Ventas[[#This Row],[Estado]], Población[#All], 2, 0)</f>
        <v>712816</v>
      </c>
      <c r="J5234" t="s">
        <v>61</v>
      </c>
      <c r="K5234" t="s">
        <v>71</v>
      </c>
      <c r="L5234">
        <v>3</v>
      </c>
      <c r="M5234" s="2">
        <v>212.33</v>
      </c>
      <c r="N5234" s="2">
        <v>279</v>
      </c>
      <c r="O5234" s="2">
        <f>Ventas[[#This Row],[Cantidad]]*Ventas[[#This Row],[Costo unitario]]</f>
        <v>636.99</v>
      </c>
      <c r="P5234" s="2">
        <f>Ventas[[#This Row],[Cantidad]]*Ventas[[#This Row],[Precio unitario]]</f>
        <v>837</v>
      </c>
    </row>
    <row r="5235" spans="2:16" x14ac:dyDescent="0.3">
      <c r="B5235" s="1">
        <v>42456</v>
      </c>
      <c r="C5235">
        <v>2016</v>
      </c>
      <c r="D5235" t="s">
        <v>51</v>
      </c>
      <c r="E5235">
        <v>50</v>
      </c>
      <c r="F5235" t="s">
        <v>90</v>
      </c>
      <c r="G5235" t="s">
        <v>34</v>
      </c>
      <c r="H5235" t="s">
        <v>0</v>
      </c>
      <c r="I5235" s="16">
        <f>VLOOKUP(Ventas[[#This Row],[Estado]], Población[#All], 2, 0)</f>
        <v>712816</v>
      </c>
      <c r="J5235" t="s">
        <v>61</v>
      </c>
      <c r="K5235" t="s">
        <v>71</v>
      </c>
      <c r="L5235">
        <v>1</v>
      </c>
      <c r="M5235" s="2">
        <v>418</v>
      </c>
      <c r="N5235" s="2">
        <v>501</v>
      </c>
      <c r="O5235" s="2">
        <f>Ventas[[#This Row],[Cantidad]]*Ventas[[#This Row],[Costo unitario]]</f>
        <v>418</v>
      </c>
      <c r="P5235" s="2">
        <f>Ventas[[#This Row],[Cantidad]]*Ventas[[#This Row],[Precio unitario]]</f>
        <v>501</v>
      </c>
    </row>
    <row r="5236" spans="2:16" x14ac:dyDescent="0.3">
      <c r="B5236" s="1">
        <v>42488</v>
      </c>
      <c r="C5236">
        <v>2016</v>
      </c>
      <c r="D5236" t="s">
        <v>52</v>
      </c>
      <c r="E5236">
        <v>50</v>
      </c>
      <c r="F5236" t="s">
        <v>90</v>
      </c>
      <c r="G5236" t="s">
        <v>34</v>
      </c>
      <c r="H5236" t="s">
        <v>0</v>
      </c>
      <c r="I5236" s="16">
        <f>VLOOKUP(Ventas[[#This Row],[Estado]], Población[#All], 2, 0)</f>
        <v>712816</v>
      </c>
      <c r="J5236" t="s">
        <v>61</v>
      </c>
      <c r="K5236" t="s">
        <v>71</v>
      </c>
      <c r="L5236">
        <v>2</v>
      </c>
      <c r="M5236" s="2">
        <v>220</v>
      </c>
      <c r="N5236" s="2">
        <v>245.5</v>
      </c>
      <c r="O5236" s="2">
        <f>Ventas[[#This Row],[Cantidad]]*Ventas[[#This Row],[Costo unitario]]</f>
        <v>440</v>
      </c>
      <c r="P5236" s="2">
        <f>Ventas[[#This Row],[Cantidad]]*Ventas[[#This Row],[Precio unitario]]</f>
        <v>491</v>
      </c>
    </row>
    <row r="5237" spans="2:16" x14ac:dyDescent="0.3">
      <c r="B5237" s="1">
        <v>42511</v>
      </c>
      <c r="C5237">
        <v>2016</v>
      </c>
      <c r="D5237" t="s">
        <v>53</v>
      </c>
      <c r="E5237">
        <v>49</v>
      </c>
      <c r="F5237" t="s">
        <v>90</v>
      </c>
      <c r="G5237" t="s">
        <v>34</v>
      </c>
      <c r="H5237" t="s">
        <v>2</v>
      </c>
      <c r="I5237" s="16">
        <f>VLOOKUP(Ventas[[#This Row],[Estado]], Población[#All], 2, 0)</f>
        <v>4246000</v>
      </c>
      <c r="J5237" t="s">
        <v>63</v>
      </c>
      <c r="K5237" t="s">
        <v>67</v>
      </c>
      <c r="L5237">
        <v>3</v>
      </c>
      <c r="M5237" s="2">
        <v>765</v>
      </c>
      <c r="N5237" s="2">
        <v>854</v>
      </c>
      <c r="O5237" s="2">
        <f>Ventas[[#This Row],[Cantidad]]*Ventas[[#This Row],[Costo unitario]]</f>
        <v>2295</v>
      </c>
      <c r="P5237" s="2">
        <f>Ventas[[#This Row],[Cantidad]]*Ventas[[#This Row],[Precio unitario]]</f>
        <v>2562</v>
      </c>
    </row>
    <row r="5238" spans="2:16" x14ac:dyDescent="0.3">
      <c r="B5238" s="1">
        <v>42407</v>
      </c>
      <c r="C5238">
        <v>2016</v>
      </c>
      <c r="D5238" t="s">
        <v>50</v>
      </c>
      <c r="E5238">
        <v>49</v>
      </c>
      <c r="F5238" t="s">
        <v>89</v>
      </c>
      <c r="G5238" t="s">
        <v>34</v>
      </c>
      <c r="H5238" t="s">
        <v>2</v>
      </c>
      <c r="I5238" s="16">
        <f>VLOOKUP(Ventas[[#This Row],[Estado]], Población[#All], 2, 0)</f>
        <v>4246000</v>
      </c>
      <c r="J5238" t="s">
        <v>61</v>
      </c>
      <c r="K5238" t="s">
        <v>71</v>
      </c>
      <c r="L5238">
        <v>3</v>
      </c>
      <c r="M5238" s="2">
        <v>168.67</v>
      </c>
      <c r="N5238" s="2">
        <v>181.33333300000001</v>
      </c>
      <c r="O5238" s="2">
        <f>Ventas[[#This Row],[Cantidad]]*Ventas[[#This Row],[Costo unitario]]</f>
        <v>506.01</v>
      </c>
      <c r="P5238" s="2">
        <f>Ventas[[#This Row],[Cantidad]]*Ventas[[#This Row],[Precio unitario]]</f>
        <v>543.999999</v>
      </c>
    </row>
    <row r="5239" spans="2:16" x14ac:dyDescent="0.3">
      <c r="B5239" s="1">
        <v>42407</v>
      </c>
      <c r="C5239">
        <v>2016</v>
      </c>
      <c r="D5239" t="s">
        <v>50</v>
      </c>
      <c r="E5239">
        <v>49</v>
      </c>
      <c r="F5239" t="s">
        <v>89</v>
      </c>
      <c r="G5239" t="s">
        <v>34</v>
      </c>
      <c r="H5239" t="s">
        <v>2</v>
      </c>
      <c r="I5239" s="16">
        <f>VLOOKUP(Ventas[[#This Row],[Estado]], Población[#All], 2, 0)</f>
        <v>4246000</v>
      </c>
      <c r="J5239" t="s">
        <v>62</v>
      </c>
      <c r="K5239" t="s">
        <v>70</v>
      </c>
      <c r="L5239">
        <v>1</v>
      </c>
      <c r="M5239" s="2">
        <v>100</v>
      </c>
      <c r="N5239" s="2">
        <v>110</v>
      </c>
      <c r="O5239" s="2">
        <f>Ventas[[#This Row],[Cantidad]]*Ventas[[#This Row],[Costo unitario]]</f>
        <v>100</v>
      </c>
      <c r="P5239" s="2">
        <f>Ventas[[#This Row],[Cantidad]]*Ventas[[#This Row],[Precio unitario]]</f>
        <v>110</v>
      </c>
    </row>
    <row r="5240" spans="2:16" x14ac:dyDescent="0.3">
      <c r="B5240" s="1">
        <v>42439</v>
      </c>
      <c r="C5240">
        <v>2016</v>
      </c>
      <c r="D5240" t="s">
        <v>51</v>
      </c>
      <c r="E5240">
        <v>49</v>
      </c>
      <c r="F5240" t="s">
        <v>89</v>
      </c>
      <c r="G5240" t="s">
        <v>34</v>
      </c>
      <c r="H5240" t="s">
        <v>2</v>
      </c>
      <c r="I5240" s="16">
        <f>VLOOKUP(Ventas[[#This Row],[Estado]], Población[#All], 2, 0)</f>
        <v>4246000</v>
      </c>
      <c r="J5240" t="s">
        <v>61</v>
      </c>
      <c r="K5240" t="s">
        <v>71</v>
      </c>
      <c r="L5240">
        <v>2</v>
      </c>
      <c r="M5240" s="2">
        <v>209</v>
      </c>
      <c r="N5240" s="2">
        <v>249</v>
      </c>
      <c r="O5240" s="2">
        <f>Ventas[[#This Row],[Cantidad]]*Ventas[[#This Row],[Costo unitario]]</f>
        <v>418</v>
      </c>
      <c r="P5240" s="2">
        <f>Ventas[[#This Row],[Cantidad]]*Ventas[[#This Row],[Precio unitario]]</f>
        <v>498</v>
      </c>
    </row>
    <row r="5241" spans="2:16" hidden="1" x14ac:dyDescent="0.3">
      <c r="B5241" s="1">
        <v>42224</v>
      </c>
      <c r="C5241">
        <v>2015</v>
      </c>
      <c r="D5241" t="s">
        <v>56</v>
      </c>
      <c r="E5241">
        <v>49</v>
      </c>
      <c r="F5241" t="s">
        <v>90</v>
      </c>
      <c r="G5241" t="s">
        <v>34</v>
      </c>
      <c r="H5241" t="s">
        <v>0</v>
      </c>
      <c r="I5241" s="16">
        <f>VLOOKUP(Ventas[[#This Row],[Estado]], Población[#All], 2, 0)</f>
        <v>712816</v>
      </c>
      <c r="J5241" t="s">
        <v>61</v>
      </c>
      <c r="K5241" t="s">
        <v>69</v>
      </c>
      <c r="L5241">
        <v>2</v>
      </c>
      <c r="M5241" s="2">
        <v>302.5</v>
      </c>
      <c r="N5241" s="2">
        <v>331.5</v>
      </c>
      <c r="O5241" s="2">
        <f>Ventas[[#This Row],[Cantidad]]*Ventas[[#This Row],[Costo unitario]]</f>
        <v>605</v>
      </c>
      <c r="P5241" s="2">
        <f>Ventas[[#This Row],[Cantidad]]*Ventas[[#This Row],[Precio unitario]]</f>
        <v>663</v>
      </c>
    </row>
    <row r="5242" spans="2:16" x14ac:dyDescent="0.3">
      <c r="B5242" s="1">
        <v>42458</v>
      </c>
      <c r="C5242">
        <v>2016</v>
      </c>
      <c r="D5242" t="s">
        <v>51</v>
      </c>
      <c r="E5242">
        <v>49</v>
      </c>
      <c r="F5242" t="s">
        <v>90</v>
      </c>
      <c r="G5242" t="s">
        <v>34</v>
      </c>
      <c r="H5242" t="s">
        <v>1</v>
      </c>
      <c r="I5242" s="16">
        <f>VLOOKUP(Ventas[[#This Row],[Estado]], Población[#All], 2, 0)</f>
        <v>39240000</v>
      </c>
      <c r="J5242" t="s">
        <v>62</v>
      </c>
      <c r="K5242" t="s">
        <v>72</v>
      </c>
      <c r="L5242">
        <v>2</v>
      </c>
      <c r="M5242" s="2">
        <v>108</v>
      </c>
      <c r="N5242" s="2">
        <v>127</v>
      </c>
      <c r="O5242" s="2">
        <f>Ventas[[#This Row],[Cantidad]]*Ventas[[#This Row],[Costo unitario]]</f>
        <v>216</v>
      </c>
      <c r="P5242" s="2">
        <f>Ventas[[#This Row],[Cantidad]]*Ventas[[#This Row],[Precio unitario]]</f>
        <v>254</v>
      </c>
    </row>
    <row r="5243" spans="2:16" x14ac:dyDescent="0.3">
      <c r="B5243" s="1">
        <v>42384</v>
      </c>
      <c r="C5243">
        <v>2016</v>
      </c>
      <c r="D5243" t="s">
        <v>49</v>
      </c>
      <c r="E5243">
        <v>49</v>
      </c>
      <c r="F5243" t="s">
        <v>90</v>
      </c>
      <c r="G5243" t="s">
        <v>34</v>
      </c>
      <c r="H5243" t="s">
        <v>1</v>
      </c>
      <c r="I5243" s="16">
        <f>VLOOKUP(Ventas[[#This Row],[Estado]], Población[#All], 2, 0)</f>
        <v>39240000</v>
      </c>
      <c r="J5243" t="s">
        <v>63</v>
      </c>
      <c r="K5243" t="s">
        <v>67</v>
      </c>
      <c r="L5243">
        <v>1</v>
      </c>
      <c r="M5243" s="2">
        <v>2295</v>
      </c>
      <c r="N5243" s="2">
        <v>2699</v>
      </c>
      <c r="O5243" s="2">
        <f>Ventas[[#This Row],[Cantidad]]*Ventas[[#This Row],[Costo unitario]]</f>
        <v>2295</v>
      </c>
      <c r="P5243" s="2">
        <f>Ventas[[#This Row],[Cantidad]]*Ventas[[#This Row],[Precio unitario]]</f>
        <v>2699</v>
      </c>
    </row>
    <row r="5244" spans="2:16" x14ac:dyDescent="0.3">
      <c r="B5244" s="1">
        <v>42420</v>
      </c>
      <c r="C5244">
        <v>2016</v>
      </c>
      <c r="D5244" t="s">
        <v>50</v>
      </c>
      <c r="E5244">
        <v>49</v>
      </c>
      <c r="F5244" t="s">
        <v>90</v>
      </c>
      <c r="G5244" t="s">
        <v>34</v>
      </c>
      <c r="H5244" t="s">
        <v>1</v>
      </c>
      <c r="I5244" s="16">
        <f>VLOOKUP(Ventas[[#This Row],[Estado]], Población[#All], 2, 0)</f>
        <v>39240000</v>
      </c>
      <c r="J5244" t="s">
        <v>63</v>
      </c>
      <c r="K5244" t="s">
        <v>67</v>
      </c>
      <c r="L5244">
        <v>3</v>
      </c>
      <c r="M5244" s="2">
        <v>773.33</v>
      </c>
      <c r="N5244" s="2">
        <v>854.33333300000004</v>
      </c>
      <c r="O5244" s="2">
        <f>Ventas[[#This Row],[Cantidad]]*Ventas[[#This Row],[Costo unitario]]</f>
        <v>2319.9900000000002</v>
      </c>
      <c r="P5244" s="2">
        <f>Ventas[[#This Row],[Cantidad]]*Ventas[[#This Row],[Precio unitario]]</f>
        <v>2562.9999990000001</v>
      </c>
    </row>
    <row r="5245" spans="2:16" hidden="1" x14ac:dyDescent="0.3">
      <c r="B5245" s="1">
        <v>42310</v>
      </c>
      <c r="C5245">
        <v>2015</v>
      </c>
      <c r="D5245" t="s">
        <v>59</v>
      </c>
      <c r="E5245">
        <v>49</v>
      </c>
      <c r="F5245" t="s">
        <v>90</v>
      </c>
      <c r="G5245" t="s">
        <v>34</v>
      </c>
      <c r="H5245" t="s">
        <v>1</v>
      </c>
      <c r="I5245" s="16">
        <f>VLOOKUP(Ventas[[#This Row],[Estado]], Población[#All], 2, 0)</f>
        <v>39240000</v>
      </c>
      <c r="J5245" t="s">
        <v>63</v>
      </c>
      <c r="K5245" t="s">
        <v>67</v>
      </c>
      <c r="L5245">
        <v>1</v>
      </c>
      <c r="M5245" s="2">
        <v>2320</v>
      </c>
      <c r="N5245" s="2">
        <v>1998</v>
      </c>
      <c r="O5245" s="2">
        <f>Ventas[[#This Row],[Cantidad]]*Ventas[[#This Row],[Costo unitario]]</f>
        <v>2320</v>
      </c>
      <c r="P5245" s="2">
        <f>Ventas[[#This Row],[Cantidad]]*Ventas[[#This Row],[Precio unitario]]</f>
        <v>1998</v>
      </c>
    </row>
    <row r="5246" spans="2:16" hidden="1" x14ac:dyDescent="0.3">
      <c r="B5246" s="1">
        <v>42310</v>
      </c>
      <c r="C5246">
        <v>2015</v>
      </c>
      <c r="D5246" t="s">
        <v>59</v>
      </c>
      <c r="E5246">
        <v>49</v>
      </c>
      <c r="F5246" t="s">
        <v>90</v>
      </c>
      <c r="G5246" t="s">
        <v>34</v>
      </c>
      <c r="H5246" t="s">
        <v>1</v>
      </c>
      <c r="I5246" s="16">
        <f>VLOOKUP(Ventas[[#This Row],[Estado]], Población[#All], 2, 0)</f>
        <v>39240000</v>
      </c>
      <c r="J5246" t="s">
        <v>63</v>
      </c>
      <c r="K5246" t="s">
        <v>67</v>
      </c>
      <c r="L5246">
        <v>2</v>
      </c>
      <c r="M5246" s="2">
        <v>1160</v>
      </c>
      <c r="N5246" s="2">
        <v>1075</v>
      </c>
      <c r="O5246" s="2">
        <f>Ventas[[#This Row],[Cantidad]]*Ventas[[#This Row],[Costo unitario]]</f>
        <v>2320</v>
      </c>
      <c r="P5246" s="2">
        <f>Ventas[[#This Row],[Cantidad]]*Ventas[[#This Row],[Precio unitario]]</f>
        <v>2150</v>
      </c>
    </row>
    <row r="5247" spans="2:16" hidden="1" x14ac:dyDescent="0.3">
      <c r="B5247" s="1">
        <v>42337</v>
      </c>
      <c r="C5247">
        <v>2015</v>
      </c>
      <c r="D5247" t="s">
        <v>59</v>
      </c>
      <c r="E5247">
        <v>49</v>
      </c>
      <c r="F5247" t="s">
        <v>90</v>
      </c>
      <c r="G5247" t="s">
        <v>34</v>
      </c>
      <c r="H5247" t="s">
        <v>1</v>
      </c>
      <c r="I5247" s="16">
        <f>VLOOKUP(Ventas[[#This Row],[Estado]], Población[#All], 2, 0)</f>
        <v>39240000</v>
      </c>
      <c r="J5247" t="s">
        <v>63</v>
      </c>
      <c r="K5247" t="s">
        <v>67</v>
      </c>
      <c r="L5247">
        <v>3</v>
      </c>
      <c r="M5247" s="2">
        <v>765</v>
      </c>
      <c r="N5247" s="2">
        <v>654</v>
      </c>
      <c r="O5247" s="2">
        <f>Ventas[[#This Row],[Cantidad]]*Ventas[[#This Row],[Costo unitario]]</f>
        <v>2295</v>
      </c>
      <c r="P5247" s="2">
        <f>Ventas[[#This Row],[Cantidad]]*Ventas[[#This Row],[Precio unitario]]</f>
        <v>1962</v>
      </c>
    </row>
    <row r="5248" spans="2:16" x14ac:dyDescent="0.3">
      <c r="B5248" s="1">
        <v>42394</v>
      </c>
      <c r="C5248">
        <v>2016</v>
      </c>
      <c r="D5248" t="s">
        <v>49</v>
      </c>
      <c r="E5248">
        <v>48</v>
      </c>
      <c r="F5248" t="s">
        <v>89</v>
      </c>
      <c r="G5248" t="s">
        <v>34</v>
      </c>
      <c r="H5248" t="s">
        <v>1</v>
      </c>
      <c r="I5248" s="16">
        <f>VLOOKUP(Ventas[[#This Row],[Estado]], Población[#All], 2, 0)</f>
        <v>39240000</v>
      </c>
      <c r="J5248" t="s">
        <v>61</v>
      </c>
      <c r="K5248" t="s">
        <v>71</v>
      </c>
      <c r="L5248">
        <v>3</v>
      </c>
      <c r="M5248" s="2">
        <v>14.67</v>
      </c>
      <c r="N5248" s="2">
        <v>17.666667</v>
      </c>
      <c r="O5248" s="2">
        <f>Ventas[[#This Row],[Cantidad]]*Ventas[[#This Row],[Costo unitario]]</f>
        <v>44.01</v>
      </c>
      <c r="P5248" s="2">
        <f>Ventas[[#This Row],[Cantidad]]*Ventas[[#This Row],[Precio unitario]]</f>
        <v>53.000000999999997</v>
      </c>
    </row>
    <row r="5249" spans="2:16" x14ac:dyDescent="0.3">
      <c r="B5249" s="1">
        <v>42394</v>
      </c>
      <c r="C5249">
        <v>2016</v>
      </c>
      <c r="D5249" t="s">
        <v>49</v>
      </c>
      <c r="E5249">
        <v>48</v>
      </c>
      <c r="F5249" t="s">
        <v>89</v>
      </c>
      <c r="G5249" t="s">
        <v>34</v>
      </c>
      <c r="H5249" t="s">
        <v>1</v>
      </c>
      <c r="I5249" s="16">
        <f>VLOOKUP(Ventas[[#This Row],[Estado]], Población[#All], 2, 0)</f>
        <v>39240000</v>
      </c>
      <c r="J5249" t="s">
        <v>62</v>
      </c>
      <c r="K5249" t="s">
        <v>70</v>
      </c>
      <c r="L5249">
        <v>2</v>
      </c>
      <c r="M5249" s="2">
        <v>750</v>
      </c>
      <c r="N5249" s="2">
        <v>909</v>
      </c>
      <c r="O5249" s="2">
        <f>Ventas[[#This Row],[Cantidad]]*Ventas[[#This Row],[Costo unitario]]</f>
        <v>1500</v>
      </c>
      <c r="P5249" s="2">
        <f>Ventas[[#This Row],[Cantidad]]*Ventas[[#This Row],[Precio unitario]]</f>
        <v>1818</v>
      </c>
    </row>
    <row r="5250" spans="2:16" x14ac:dyDescent="0.3">
      <c r="B5250" s="1">
        <v>42397</v>
      </c>
      <c r="C5250">
        <v>2016</v>
      </c>
      <c r="D5250" t="s">
        <v>49</v>
      </c>
      <c r="E5250">
        <v>48</v>
      </c>
      <c r="F5250" t="s">
        <v>89</v>
      </c>
      <c r="G5250" t="s">
        <v>34</v>
      </c>
      <c r="H5250" t="s">
        <v>1</v>
      </c>
      <c r="I5250" s="16">
        <f>VLOOKUP(Ventas[[#This Row],[Estado]], Población[#All], 2, 0)</f>
        <v>39240000</v>
      </c>
      <c r="J5250" t="s">
        <v>62</v>
      </c>
      <c r="K5250" t="s">
        <v>70</v>
      </c>
      <c r="L5250">
        <v>1</v>
      </c>
      <c r="M5250" s="2">
        <v>800</v>
      </c>
      <c r="N5250" s="2">
        <v>1083</v>
      </c>
      <c r="O5250" s="2">
        <f>Ventas[[#This Row],[Cantidad]]*Ventas[[#This Row],[Costo unitario]]</f>
        <v>800</v>
      </c>
      <c r="P5250" s="2">
        <f>Ventas[[#This Row],[Cantidad]]*Ventas[[#This Row],[Precio unitario]]</f>
        <v>1083</v>
      </c>
    </row>
    <row r="5251" spans="2:16" x14ac:dyDescent="0.3">
      <c r="B5251" s="1">
        <v>42499</v>
      </c>
      <c r="C5251">
        <v>2016</v>
      </c>
      <c r="D5251" t="s">
        <v>53</v>
      </c>
      <c r="E5251">
        <v>48</v>
      </c>
      <c r="F5251" t="s">
        <v>89</v>
      </c>
      <c r="G5251" t="s">
        <v>34</v>
      </c>
      <c r="H5251" t="s">
        <v>1</v>
      </c>
      <c r="I5251" s="16">
        <f>VLOOKUP(Ventas[[#This Row],[Estado]], Población[#All], 2, 0)</f>
        <v>39240000</v>
      </c>
      <c r="J5251" t="s">
        <v>62</v>
      </c>
      <c r="K5251" t="s">
        <v>70</v>
      </c>
      <c r="L5251">
        <v>1</v>
      </c>
      <c r="M5251" s="2">
        <v>600</v>
      </c>
      <c r="N5251" s="2">
        <v>678</v>
      </c>
      <c r="O5251" s="2">
        <f>Ventas[[#This Row],[Cantidad]]*Ventas[[#This Row],[Costo unitario]]</f>
        <v>600</v>
      </c>
      <c r="P5251" s="2">
        <f>Ventas[[#This Row],[Cantidad]]*Ventas[[#This Row],[Precio unitario]]</f>
        <v>678</v>
      </c>
    </row>
    <row r="5252" spans="2:16" x14ac:dyDescent="0.3">
      <c r="B5252" s="1">
        <v>42511</v>
      </c>
      <c r="C5252">
        <v>2016</v>
      </c>
      <c r="D5252" t="s">
        <v>53</v>
      </c>
      <c r="E5252">
        <v>48</v>
      </c>
      <c r="F5252" t="s">
        <v>89</v>
      </c>
      <c r="G5252" t="s">
        <v>34</v>
      </c>
      <c r="H5252" t="s">
        <v>1</v>
      </c>
      <c r="I5252" s="16">
        <f>VLOOKUP(Ventas[[#This Row],[Estado]], Población[#All], 2, 0)</f>
        <v>39240000</v>
      </c>
      <c r="J5252" t="s">
        <v>61</v>
      </c>
      <c r="K5252" t="s">
        <v>71</v>
      </c>
      <c r="L5252">
        <v>3</v>
      </c>
      <c r="M5252" s="2">
        <v>58.67</v>
      </c>
      <c r="N5252" s="2">
        <v>66.333332999999996</v>
      </c>
      <c r="O5252" s="2">
        <f>Ventas[[#This Row],[Cantidad]]*Ventas[[#This Row],[Costo unitario]]</f>
        <v>176.01</v>
      </c>
      <c r="P5252" s="2">
        <f>Ventas[[#This Row],[Cantidad]]*Ventas[[#This Row],[Precio unitario]]</f>
        <v>198.999999</v>
      </c>
    </row>
    <row r="5253" spans="2:16" hidden="1" x14ac:dyDescent="0.3">
      <c r="B5253" s="1">
        <v>42201</v>
      </c>
      <c r="C5253">
        <v>2015</v>
      </c>
      <c r="D5253" t="s">
        <v>55</v>
      </c>
      <c r="E5253">
        <v>48</v>
      </c>
      <c r="F5253" t="s">
        <v>89</v>
      </c>
      <c r="G5253" t="s">
        <v>34</v>
      </c>
      <c r="H5253" t="s">
        <v>1</v>
      </c>
      <c r="I5253" s="16">
        <f>VLOOKUP(Ventas[[#This Row],[Estado]], Población[#All], 2, 0)</f>
        <v>39240000</v>
      </c>
      <c r="J5253" t="s">
        <v>62</v>
      </c>
      <c r="K5253" t="s">
        <v>70</v>
      </c>
      <c r="L5253">
        <v>1</v>
      </c>
      <c r="M5253" s="2">
        <v>1050</v>
      </c>
      <c r="N5253" s="2">
        <v>1037</v>
      </c>
      <c r="O5253" s="2">
        <f>Ventas[[#This Row],[Cantidad]]*Ventas[[#This Row],[Costo unitario]]</f>
        <v>1050</v>
      </c>
      <c r="P5253" s="2">
        <f>Ventas[[#This Row],[Cantidad]]*Ventas[[#This Row],[Precio unitario]]</f>
        <v>1037</v>
      </c>
    </row>
    <row r="5254" spans="2:16" x14ac:dyDescent="0.3">
      <c r="B5254" s="1">
        <v>42414</v>
      </c>
      <c r="C5254">
        <v>2016</v>
      </c>
      <c r="D5254" t="s">
        <v>50</v>
      </c>
      <c r="E5254">
        <v>48</v>
      </c>
      <c r="F5254" t="s">
        <v>90</v>
      </c>
      <c r="G5254" t="s">
        <v>34</v>
      </c>
      <c r="H5254" t="s">
        <v>1</v>
      </c>
      <c r="I5254" s="16">
        <f>VLOOKUP(Ventas[[#This Row],[Estado]], Población[#All], 2, 0)</f>
        <v>39240000</v>
      </c>
      <c r="J5254" t="s">
        <v>61</v>
      </c>
      <c r="K5254" t="s">
        <v>71</v>
      </c>
      <c r="L5254">
        <v>3</v>
      </c>
      <c r="M5254" s="2">
        <v>146.66999999999999</v>
      </c>
      <c r="N5254" s="2">
        <v>171</v>
      </c>
      <c r="O5254" s="2">
        <f>Ventas[[#This Row],[Cantidad]]*Ventas[[#This Row],[Costo unitario]]</f>
        <v>440.01</v>
      </c>
      <c r="P5254" s="2">
        <f>Ventas[[#This Row],[Cantidad]]*Ventas[[#This Row],[Precio unitario]]</f>
        <v>513</v>
      </c>
    </row>
    <row r="5255" spans="2:16" x14ac:dyDescent="0.3">
      <c r="B5255" s="1">
        <v>42430</v>
      </c>
      <c r="C5255">
        <v>2016</v>
      </c>
      <c r="D5255" t="s">
        <v>51</v>
      </c>
      <c r="E5255">
        <v>48</v>
      </c>
      <c r="F5255" t="s">
        <v>90</v>
      </c>
      <c r="G5255" t="s">
        <v>34</v>
      </c>
      <c r="H5255" t="s">
        <v>1</v>
      </c>
      <c r="I5255" s="16">
        <f>VLOOKUP(Ventas[[#This Row],[Estado]], Población[#All], 2, 0)</f>
        <v>39240000</v>
      </c>
      <c r="J5255" t="s">
        <v>61</v>
      </c>
      <c r="K5255" t="s">
        <v>71</v>
      </c>
      <c r="L5255">
        <v>2</v>
      </c>
      <c r="M5255" s="2">
        <v>11</v>
      </c>
      <c r="N5255" s="2">
        <v>13.5</v>
      </c>
      <c r="O5255" s="2">
        <f>Ventas[[#This Row],[Cantidad]]*Ventas[[#This Row],[Costo unitario]]</f>
        <v>22</v>
      </c>
      <c r="P5255" s="2">
        <f>Ventas[[#This Row],[Cantidad]]*Ventas[[#This Row],[Precio unitario]]</f>
        <v>27</v>
      </c>
    </row>
    <row r="5256" spans="2:16" x14ac:dyDescent="0.3">
      <c r="B5256" s="1">
        <v>42432</v>
      </c>
      <c r="C5256">
        <v>2016</v>
      </c>
      <c r="D5256" t="s">
        <v>51</v>
      </c>
      <c r="E5256">
        <v>48</v>
      </c>
      <c r="F5256" t="s">
        <v>90</v>
      </c>
      <c r="G5256" t="s">
        <v>34</v>
      </c>
      <c r="H5256" t="s">
        <v>1</v>
      </c>
      <c r="I5256" s="16">
        <f>VLOOKUP(Ventas[[#This Row],[Estado]], Población[#All], 2, 0)</f>
        <v>39240000</v>
      </c>
      <c r="J5256" t="s">
        <v>61</v>
      </c>
      <c r="K5256" t="s">
        <v>71</v>
      </c>
      <c r="L5256">
        <v>3</v>
      </c>
      <c r="M5256" s="2">
        <v>51.33</v>
      </c>
      <c r="N5256" s="2">
        <v>61</v>
      </c>
      <c r="O5256" s="2">
        <f>Ventas[[#This Row],[Cantidad]]*Ventas[[#This Row],[Costo unitario]]</f>
        <v>153.99</v>
      </c>
      <c r="P5256" s="2">
        <f>Ventas[[#This Row],[Cantidad]]*Ventas[[#This Row],[Precio unitario]]</f>
        <v>183</v>
      </c>
    </row>
    <row r="5257" spans="2:16" x14ac:dyDescent="0.3">
      <c r="B5257" s="1">
        <v>42496</v>
      </c>
      <c r="C5257">
        <v>2016</v>
      </c>
      <c r="D5257" t="s">
        <v>53</v>
      </c>
      <c r="E5257">
        <v>47</v>
      </c>
      <c r="F5257" t="s">
        <v>89</v>
      </c>
      <c r="G5257" t="s">
        <v>34</v>
      </c>
      <c r="H5257" t="s">
        <v>2</v>
      </c>
      <c r="I5257" s="16">
        <f>VLOOKUP(Ventas[[#This Row],[Estado]], Población[#All], 2, 0)</f>
        <v>4246000</v>
      </c>
      <c r="J5257" t="s">
        <v>63</v>
      </c>
      <c r="K5257" t="s">
        <v>67</v>
      </c>
      <c r="L5257">
        <v>1</v>
      </c>
      <c r="M5257" s="2">
        <v>2320</v>
      </c>
      <c r="N5257" s="2">
        <v>2479</v>
      </c>
      <c r="O5257" s="2">
        <f>Ventas[[#This Row],[Cantidad]]*Ventas[[#This Row],[Costo unitario]]</f>
        <v>2320</v>
      </c>
      <c r="P5257" s="2">
        <f>Ventas[[#This Row],[Cantidad]]*Ventas[[#This Row],[Precio unitario]]</f>
        <v>2479</v>
      </c>
    </row>
    <row r="5258" spans="2:16" x14ac:dyDescent="0.3">
      <c r="B5258" s="1">
        <v>42496</v>
      </c>
      <c r="C5258">
        <v>2016</v>
      </c>
      <c r="D5258" t="s">
        <v>53</v>
      </c>
      <c r="E5258">
        <v>47</v>
      </c>
      <c r="F5258" t="s">
        <v>89</v>
      </c>
      <c r="G5258" t="s">
        <v>34</v>
      </c>
      <c r="H5258" t="s">
        <v>2</v>
      </c>
      <c r="I5258" s="16">
        <f>VLOOKUP(Ventas[[#This Row],[Estado]], Población[#All], 2, 0)</f>
        <v>4246000</v>
      </c>
      <c r="J5258" t="s">
        <v>61</v>
      </c>
      <c r="K5258" t="s">
        <v>78</v>
      </c>
      <c r="L5258">
        <v>3</v>
      </c>
      <c r="M5258" s="2">
        <v>53.33</v>
      </c>
      <c r="N5258" s="2">
        <v>70</v>
      </c>
      <c r="O5258" s="2">
        <f>Ventas[[#This Row],[Cantidad]]*Ventas[[#This Row],[Costo unitario]]</f>
        <v>159.99</v>
      </c>
      <c r="P5258" s="2">
        <f>Ventas[[#This Row],[Cantidad]]*Ventas[[#This Row],[Precio unitario]]</f>
        <v>210</v>
      </c>
    </row>
    <row r="5259" spans="2:16" x14ac:dyDescent="0.3">
      <c r="B5259" s="1">
        <v>42504</v>
      </c>
      <c r="C5259">
        <v>2016</v>
      </c>
      <c r="D5259" t="s">
        <v>53</v>
      </c>
      <c r="E5259">
        <v>47</v>
      </c>
      <c r="F5259" t="s">
        <v>89</v>
      </c>
      <c r="G5259" t="s">
        <v>34</v>
      </c>
      <c r="H5259" t="s">
        <v>2</v>
      </c>
      <c r="I5259" s="16">
        <f>VLOOKUP(Ventas[[#This Row],[Estado]], Población[#All], 2, 0)</f>
        <v>4246000</v>
      </c>
      <c r="J5259" t="s">
        <v>63</v>
      </c>
      <c r="K5259" t="s">
        <v>77</v>
      </c>
      <c r="L5259">
        <v>3</v>
      </c>
      <c r="M5259" s="2">
        <v>373.33</v>
      </c>
      <c r="N5259" s="2">
        <v>422.66666700000002</v>
      </c>
      <c r="O5259" s="2">
        <f>Ventas[[#This Row],[Cantidad]]*Ventas[[#This Row],[Costo unitario]]</f>
        <v>1119.99</v>
      </c>
      <c r="P5259" s="2">
        <f>Ventas[[#This Row],[Cantidad]]*Ventas[[#This Row],[Precio unitario]]</f>
        <v>1268.0000010000001</v>
      </c>
    </row>
    <row r="5260" spans="2:16" hidden="1" x14ac:dyDescent="0.3">
      <c r="B5260" s="1">
        <v>42225</v>
      </c>
      <c r="C5260">
        <v>2015</v>
      </c>
      <c r="D5260" t="s">
        <v>56</v>
      </c>
      <c r="E5260">
        <v>47</v>
      </c>
      <c r="F5260" t="s">
        <v>89</v>
      </c>
      <c r="G5260" t="s">
        <v>34</v>
      </c>
      <c r="H5260" t="s">
        <v>2</v>
      </c>
      <c r="I5260" s="16">
        <f>VLOOKUP(Ventas[[#This Row],[Estado]], Población[#All], 2, 0)</f>
        <v>4246000</v>
      </c>
      <c r="J5260" t="s">
        <v>63</v>
      </c>
      <c r="K5260" t="s">
        <v>67</v>
      </c>
      <c r="L5260">
        <v>1</v>
      </c>
      <c r="M5260" s="2">
        <v>2295</v>
      </c>
      <c r="N5260" s="2">
        <v>2009</v>
      </c>
      <c r="O5260" s="2">
        <f>Ventas[[#This Row],[Cantidad]]*Ventas[[#This Row],[Costo unitario]]</f>
        <v>2295</v>
      </c>
      <c r="P5260" s="2">
        <f>Ventas[[#This Row],[Cantidad]]*Ventas[[#This Row],[Precio unitario]]</f>
        <v>2009</v>
      </c>
    </row>
    <row r="5261" spans="2:16" hidden="1" x14ac:dyDescent="0.3">
      <c r="B5261" s="1">
        <v>42234</v>
      </c>
      <c r="C5261">
        <v>2015</v>
      </c>
      <c r="D5261" t="s">
        <v>56</v>
      </c>
      <c r="E5261">
        <v>47</v>
      </c>
      <c r="F5261" t="s">
        <v>89</v>
      </c>
      <c r="G5261" t="s">
        <v>34</v>
      </c>
      <c r="H5261" t="s">
        <v>2</v>
      </c>
      <c r="I5261" s="16">
        <f>VLOOKUP(Ventas[[#This Row],[Estado]], Población[#All], 2, 0)</f>
        <v>4246000</v>
      </c>
      <c r="J5261" t="s">
        <v>63</v>
      </c>
      <c r="K5261" t="s">
        <v>67</v>
      </c>
      <c r="L5261">
        <v>3</v>
      </c>
      <c r="M5261" s="2">
        <v>773.33</v>
      </c>
      <c r="N5261" s="2">
        <v>742.66666699999996</v>
      </c>
      <c r="O5261" s="2">
        <f>Ventas[[#This Row],[Cantidad]]*Ventas[[#This Row],[Costo unitario]]</f>
        <v>2319.9900000000002</v>
      </c>
      <c r="P5261" s="2">
        <f>Ventas[[#This Row],[Cantidad]]*Ventas[[#This Row],[Precio unitario]]</f>
        <v>2228.0000009999999</v>
      </c>
    </row>
    <row r="5262" spans="2:16" hidden="1" x14ac:dyDescent="0.3">
      <c r="B5262" s="1">
        <v>42309</v>
      </c>
      <c r="C5262">
        <v>2015</v>
      </c>
      <c r="D5262" t="s">
        <v>59</v>
      </c>
      <c r="E5262">
        <v>47</v>
      </c>
      <c r="F5262" t="s">
        <v>89</v>
      </c>
      <c r="G5262" t="s">
        <v>34</v>
      </c>
      <c r="H5262" t="s">
        <v>2</v>
      </c>
      <c r="I5262" s="16">
        <f>VLOOKUP(Ventas[[#This Row],[Estado]], Población[#All], 2, 0)</f>
        <v>4246000</v>
      </c>
      <c r="J5262" t="s">
        <v>61</v>
      </c>
      <c r="K5262" t="s">
        <v>78</v>
      </c>
      <c r="L5262">
        <v>1</v>
      </c>
      <c r="M5262" s="2">
        <v>140</v>
      </c>
      <c r="N5262" s="2">
        <v>170</v>
      </c>
      <c r="O5262" s="2">
        <f>Ventas[[#This Row],[Cantidad]]*Ventas[[#This Row],[Costo unitario]]</f>
        <v>140</v>
      </c>
      <c r="P5262" s="2">
        <f>Ventas[[#This Row],[Cantidad]]*Ventas[[#This Row],[Precio unitario]]</f>
        <v>170</v>
      </c>
    </row>
    <row r="5263" spans="2:16" hidden="1" x14ac:dyDescent="0.3">
      <c r="B5263" s="1">
        <v>42309</v>
      </c>
      <c r="C5263">
        <v>2015</v>
      </c>
      <c r="D5263" t="s">
        <v>59</v>
      </c>
      <c r="E5263">
        <v>47</v>
      </c>
      <c r="F5263" t="s">
        <v>89</v>
      </c>
      <c r="G5263" t="s">
        <v>34</v>
      </c>
      <c r="H5263" t="s">
        <v>2</v>
      </c>
      <c r="I5263" s="16">
        <f>VLOOKUP(Ventas[[#This Row],[Estado]], Población[#All], 2, 0)</f>
        <v>4246000</v>
      </c>
      <c r="J5263" t="s">
        <v>61</v>
      </c>
      <c r="K5263" t="s">
        <v>78</v>
      </c>
      <c r="L5263">
        <v>1</v>
      </c>
      <c r="M5263" s="2">
        <v>45</v>
      </c>
      <c r="N5263" s="2">
        <v>52</v>
      </c>
      <c r="O5263" s="2">
        <f>Ventas[[#This Row],[Cantidad]]*Ventas[[#This Row],[Costo unitario]]</f>
        <v>45</v>
      </c>
      <c r="P5263" s="2">
        <f>Ventas[[#This Row],[Cantidad]]*Ventas[[#This Row],[Precio unitario]]</f>
        <v>52</v>
      </c>
    </row>
    <row r="5264" spans="2:16" x14ac:dyDescent="0.3">
      <c r="B5264" s="1">
        <v>42513</v>
      </c>
      <c r="C5264">
        <v>2016</v>
      </c>
      <c r="D5264" t="s">
        <v>53</v>
      </c>
      <c r="E5264">
        <v>47</v>
      </c>
      <c r="F5264" t="s">
        <v>90</v>
      </c>
      <c r="G5264" t="s">
        <v>34</v>
      </c>
      <c r="H5264" t="s">
        <v>0</v>
      </c>
      <c r="I5264" s="16">
        <f>VLOOKUP(Ventas[[#This Row],[Estado]], Población[#All], 2, 0)</f>
        <v>712816</v>
      </c>
      <c r="J5264" t="s">
        <v>61</v>
      </c>
      <c r="K5264" t="s">
        <v>71</v>
      </c>
      <c r="L5264">
        <v>1</v>
      </c>
      <c r="M5264" s="2">
        <v>220</v>
      </c>
      <c r="N5264" s="2">
        <v>268</v>
      </c>
      <c r="O5264" s="2">
        <f>Ventas[[#This Row],[Cantidad]]*Ventas[[#This Row],[Costo unitario]]</f>
        <v>220</v>
      </c>
      <c r="P5264" s="2">
        <f>Ventas[[#This Row],[Cantidad]]*Ventas[[#This Row],[Precio unitario]]</f>
        <v>268</v>
      </c>
    </row>
    <row r="5265" spans="2:16" x14ac:dyDescent="0.3">
      <c r="B5265" s="1">
        <v>42400</v>
      </c>
      <c r="C5265">
        <v>2016</v>
      </c>
      <c r="D5265" t="s">
        <v>49</v>
      </c>
      <c r="E5265">
        <v>47</v>
      </c>
      <c r="F5265" t="s">
        <v>90</v>
      </c>
      <c r="G5265" t="s">
        <v>34</v>
      </c>
      <c r="H5265" t="s">
        <v>2</v>
      </c>
      <c r="I5265" s="16">
        <f>VLOOKUP(Ventas[[#This Row],[Estado]], Población[#All], 2, 0)</f>
        <v>4246000</v>
      </c>
      <c r="J5265" t="s">
        <v>62</v>
      </c>
      <c r="K5265" t="s">
        <v>73</v>
      </c>
      <c r="L5265">
        <v>3</v>
      </c>
      <c r="M5265" s="2">
        <v>27</v>
      </c>
      <c r="N5265" s="2">
        <v>29.333333</v>
      </c>
      <c r="O5265" s="2">
        <f>Ventas[[#This Row],[Cantidad]]*Ventas[[#This Row],[Costo unitario]]</f>
        <v>81</v>
      </c>
      <c r="P5265" s="2">
        <f>Ventas[[#This Row],[Cantidad]]*Ventas[[#This Row],[Precio unitario]]</f>
        <v>87.999999000000003</v>
      </c>
    </row>
    <row r="5266" spans="2:16" x14ac:dyDescent="0.3">
      <c r="B5266" s="1">
        <v>42438</v>
      </c>
      <c r="C5266">
        <v>2016</v>
      </c>
      <c r="D5266" t="s">
        <v>51</v>
      </c>
      <c r="E5266">
        <v>47</v>
      </c>
      <c r="F5266" t="s">
        <v>90</v>
      </c>
      <c r="G5266" t="s">
        <v>34</v>
      </c>
      <c r="H5266" t="s">
        <v>2</v>
      </c>
      <c r="I5266" s="16">
        <f>VLOOKUP(Ventas[[#This Row],[Estado]], Población[#All], 2, 0)</f>
        <v>4246000</v>
      </c>
      <c r="J5266" t="s">
        <v>62</v>
      </c>
      <c r="K5266" t="s">
        <v>70</v>
      </c>
      <c r="L5266">
        <v>1</v>
      </c>
      <c r="M5266" s="2">
        <v>432</v>
      </c>
      <c r="N5266" s="2">
        <v>616</v>
      </c>
      <c r="O5266" s="2">
        <f>Ventas[[#This Row],[Cantidad]]*Ventas[[#This Row],[Costo unitario]]</f>
        <v>432</v>
      </c>
      <c r="P5266" s="2">
        <f>Ventas[[#This Row],[Cantidad]]*Ventas[[#This Row],[Precio unitario]]</f>
        <v>616</v>
      </c>
    </row>
    <row r="5267" spans="2:16" x14ac:dyDescent="0.3">
      <c r="B5267" s="1">
        <v>42464</v>
      </c>
      <c r="C5267">
        <v>2016</v>
      </c>
      <c r="D5267" t="s">
        <v>52</v>
      </c>
      <c r="E5267">
        <v>47</v>
      </c>
      <c r="F5267" t="s">
        <v>90</v>
      </c>
      <c r="G5267" t="s">
        <v>34</v>
      </c>
      <c r="H5267" t="s">
        <v>2</v>
      </c>
      <c r="I5267" s="16">
        <f>VLOOKUP(Ventas[[#This Row],[Estado]], Población[#All], 2, 0)</f>
        <v>4246000</v>
      </c>
      <c r="J5267" t="s">
        <v>61</v>
      </c>
      <c r="K5267" t="s">
        <v>71</v>
      </c>
      <c r="L5267">
        <v>1</v>
      </c>
      <c r="M5267" s="2">
        <v>374</v>
      </c>
      <c r="N5267" s="2">
        <v>469</v>
      </c>
      <c r="O5267" s="2">
        <f>Ventas[[#This Row],[Cantidad]]*Ventas[[#This Row],[Costo unitario]]</f>
        <v>374</v>
      </c>
      <c r="P5267" s="2">
        <f>Ventas[[#This Row],[Cantidad]]*Ventas[[#This Row],[Precio unitario]]</f>
        <v>469</v>
      </c>
    </row>
    <row r="5268" spans="2:16" x14ac:dyDescent="0.3">
      <c r="B5268" s="1">
        <v>42464</v>
      </c>
      <c r="C5268">
        <v>2016</v>
      </c>
      <c r="D5268" t="s">
        <v>52</v>
      </c>
      <c r="E5268">
        <v>47</v>
      </c>
      <c r="F5268" t="s">
        <v>90</v>
      </c>
      <c r="G5268" t="s">
        <v>34</v>
      </c>
      <c r="H5268" t="s">
        <v>2</v>
      </c>
      <c r="I5268" s="16">
        <f>VLOOKUP(Ventas[[#This Row],[Estado]], Población[#All], 2, 0)</f>
        <v>4246000</v>
      </c>
      <c r="J5268" t="s">
        <v>62</v>
      </c>
      <c r="K5268" t="s">
        <v>70</v>
      </c>
      <c r="L5268">
        <v>1</v>
      </c>
      <c r="M5268" s="2">
        <v>756</v>
      </c>
      <c r="N5268" s="2">
        <v>1068</v>
      </c>
      <c r="O5268" s="2">
        <f>Ventas[[#This Row],[Cantidad]]*Ventas[[#This Row],[Costo unitario]]</f>
        <v>756</v>
      </c>
      <c r="P5268" s="2">
        <f>Ventas[[#This Row],[Cantidad]]*Ventas[[#This Row],[Precio unitario]]</f>
        <v>1068</v>
      </c>
    </row>
    <row r="5269" spans="2:16" x14ac:dyDescent="0.3">
      <c r="B5269" s="1">
        <v>42464</v>
      </c>
      <c r="C5269">
        <v>2016</v>
      </c>
      <c r="D5269" t="s">
        <v>52</v>
      </c>
      <c r="E5269">
        <v>47</v>
      </c>
      <c r="F5269" t="s">
        <v>90</v>
      </c>
      <c r="G5269" t="s">
        <v>34</v>
      </c>
      <c r="H5269" t="s">
        <v>2</v>
      </c>
      <c r="I5269" s="16">
        <f>VLOOKUP(Ventas[[#This Row],[Estado]], Población[#All], 2, 0)</f>
        <v>4246000</v>
      </c>
      <c r="J5269" t="s">
        <v>62</v>
      </c>
      <c r="K5269" t="s">
        <v>73</v>
      </c>
      <c r="L5269">
        <v>1</v>
      </c>
      <c r="M5269" s="2">
        <v>207</v>
      </c>
      <c r="N5269" s="2">
        <v>286</v>
      </c>
      <c r="O5269" s="2">
        <f>Ventas[[#This Row],[Cantidad]]*Ventas[[#This Row],[Costo unitario]]</f>
        <v>207</v>
      </c>
      <c r="P5269" s="2">
        <f>Ventas[[#This Row],[Cantidad]]*Ventas[[#This Row],[Precio unitario]]</f>
        <v>286</v>
      </c>
    </row>
    <row r="5270" spans="2:16" hidden="1" x14ac:dyDescent="0.3">
      <c r="B5270" s="1">
        <v>42204</v>
      </c>
      <c r="C5270">
        <v>2015</v>
      </c>
      <c r="D5270" t="s">
        <v>55</v>
      </c>
      <c r="E5270">
        <v>47</v>
      </c>
      <c r="F5270" t="s">
        <v>90</v>
      </c>
      <c r="G5270" t="s">
        <v>34</v>
      </c>
      <c r="H5270" t="s">
        <v>2</v>
      </c>
      <c r="I5270" s="16">
        <f>VLOOKUP(Ventas[[#This Row],[Estado]], Población[#All], 2, 0)</f>
        <v>4246000</v>
      </c>
      <c r="J5270" t="s">
        <v>62</v>
      </c>
      <c r="K5270" t="s">
        <v>70</v>
      </c>
      <c r="L5270">
        <v>2</v>
      </c>
      <c r="M5270" s="2">
        <v>432</v>
      </c>
      <c r="N5270" s="2">
        <v>524.5</v>
      </c>
      <c r="O5270" s="2">
        <f>Ventas[[#This Row],[Cantidad]]*Ventas[[#This Row],[Costo unitario]]</f>
        <v>864</v>
      </c>
      <c r="P5270" s="2">
        <f>Ventas[[#This Row],[Cantidad]]*Ventas[[#This Row],[Precio unitario]]</f>
        <v>1049</v>
      </c>
    </row>
    <row r="5271" spans="2:16" x14ac:dyDescent="0.3">
      <c r="B5271" s="1">
        <v>42371</v>
      </c>
      <c r="C5271">
        <v>2016</v>
      </c>
      <c r="D5271" t="s">
        <v>49</v>
      </c>
      <c r="E5271">
        <v>47</v>
      </c>
      <c r="F5271" t="s">
        <v>90</v>
      </c>
      <c r="G5271" t="s">
        <v>34</v>
      </c>
      <c r="H5271" t="s">
        <v>1</v>
      </c>
      <c r="I5271" s="16">
        <f>VLOOKUP(Ventas[[#This Row],[Estado]], Población[#All], 2, 0)</f>
        <v>39240000</v>
      </c>
      <c r="J5271" t="s">
        <v>61</v>
      </c>
      <c r="K5271" t="s">
        <v>71</v>
      </c>
      <c r="L5271">
        <v>2</v>
      </c>
      <c r="M5271" s="2">
        <v>307.5</v>
      </c>
      <c r="N5271" s="2">
        <v>381</v>
      </c>
      <c r="O5271" s="2">
        <f>Ventas[[#This Row],[Cantidad]]*Ventas[[#This Row],[Costo unitario]]</f>
        <v>615</v>
      </c>
      <c r="P5271" s="2">
        <f>Ventas[[#This Row],[Cantidad]]*Ventas[[#This Row],[Precio unitario]]</f>
        <v>762</v>
      </c>
    </row>
    <row r="5272" spans="2:16" x14ac:dyDescent="0.3">
      <c r="B5272" s="1">
        <v>42471</v>
      </c>
      <c r="C5272">
        <v>2016</v>
      </c>
      <c r="D5272" t="s">
        <v>52</v>
      </c>
      <c r="E5272">
        <v>47</v>
      </c>
      <c r="F5272" t="s">
        <v>90</v>
      </c>
      <c r="G5272" t="s">
        <v>34</v>
      </c>
      <c r="H5272" t="s">
        <v>1</v>
      </c>
      <c r="I5272" s="16">
        <f>VLOOKUP(Ventas[[#This Row],[Estado]], Población[#All], 2, 0)</f>
        <v>39240000</v>
      </c>
      <c r="J5272" t="s">
        <v>61</v>
      </c>
      <c r="K5272" t="s">
        <v>71</v>
      </c>
      <c r="L5272">
        <v>2</v>
      </c>
      <c r="M5272" s="2">
        <v>231</v>
      </c>
      <c r="N5272" s="2">
        <v>246</v>
      </c>
      <c r="O5272" s="2">
        <f>Ventas[[#This Row],[Cantidad]]*Ventas[[#This Row],[Costo unitario]]</f>
        <v>462</v>
      </c>
      <c r="P5272" s="2">
        <f>Ventas[[#This Row],[Cantidad]]*Ventas[[#This Row],[Precio unitario]]</f>
        <v>492</v>
      </c>
    </row>
    <row r="5273" spans="2:16" x14ac:dyDescent="0.3">
      <c r="B5273" s="1">
        <v>42436</v>
      </c>
      <c r="C5273">
        <v>2016</v>
      </c>
      <c r="D5273" t="s">
        <v>51</v>
      </c>
      <c r="E5273">
        <v>47</v>
      </c>
      <c r="F5273" t="s">
        <v>89</v>
      </c>
      <c r="G5273" t="s">
        <v>34</v>
      </c>
      <c r="H5273" t="s">
        <v>1</v>
      </c>
      <c r="I5273" s="16">
        <f>VLOOKUP(Ventas[[#This Row],[Estado]], Población[#All], 2, 0)</f>
        <v>39240000</v>
      </c>
      <c r="J5273" t="s">
        <v>62</v>
      </c>
      <c r="K5273" t="s">
        <v>70</v>
      </c>
      <c r="L5273">
        <v>3</v>
      </c>
      <c r="M5273" s="2">
        <v>400</v>
      </c>
      <c r="N5273" s="2">
        <v>442.66666700000002</v>
      </c>
      <c r="O5273" s="2">
        <f>Ventas[[#This Row],[Cantidad]]*Ventas[[#This Row],[Costo unitario]]</f>
        <v>1200</v>
      </c>
      <c r="P5273" s="2">
        <f>Ventas[[#This Row],[Cantidad]]*Ventas[[#This Row],[Precio unitario]]</f>
        <v>1328.0000010000001</v>
      </c>
    </row>
    <row r="5274" spans="2:16" x14ac:dyDescent="0.3">
      <c r="B5274" s="1">
        <v>42519</v>
      </c>
      <c r="C5274">
        <v>2016</v>
      </c>
      <c r="D5274" t="s">
        <v>53</v>
      </c>
      <c r="E5274">
        <v>47</v>
      </c>
      <c r="F5274" t="s">
        <v>89</v>
      </c>
      <c r="G5274" t="s">
        <v>34</v>
      </c>
      <c r="H5274" t="s">
        <v>1</v>
      </c>
      <c r="I5274" s="16">
        <f>VLOOKUP(Ventas[[#This Row],[Estado]], Población[#All], 2, 0)</f>
        <v>39240000</v>
      </c>
      <c r="J5274" t="s">
        <v>61</v>
      </c>
      <c r="K5274" t="s">
        <v>71</v>
      </c>
      <c r="L5274">
        <v>1</v>
      </c>
      <c r="M5274" s="2">
        <v>242</v>
      </c>
      <c r="N5274" s="2">
        <v>334</v>
      </c>
      <c r="O5274" s="2">
        <f>Ventas[[#This Row],[Cantidad]]*Ventas[[#This Row],[Costo unitario]]</f>
        <v>242</v>
      </c>
      <c r="P5274" s="2">
        <f>Ventas[[#This Row],[Cantidad]]*Ventas[[#This Row],[Precio unitario]]</f>
        <v>334</v>
      </c>
    </row>
    <row r="5275" spans="2:16" x14ac:dyDescent="0.3">
      <c r="B5275" s="1">
        <v>42523</v>
      </c>
      <c r="C5275">
        <v>2016</v>
      </c>
      <c r="D5275" t="s">
        <v>54</v>
      </c>
      <c r="E5275">
        <v>47</v>
      </c>
      <c r="F5275" t="s">
        <v>89</v>
      </c>
      <c r="G5275" t="s">
        <v>34</v>
      </c>
      <c r="H5275" t="s">
        <v>1</v>
      </c>
      <c r="I5275" s="16">
        <f>VLOOKUP(Ventas[[#This Row],[Estado]], Población[#All], 2, 0)</f>
        <v>39240000</v>
      </c>
      <c r="J5275" t="s">
        <v>61</v>
      </c>
      <c r="K5275" t="s">
        <v>71</v>
      </c>
      <c r="L5275">
        <v>3</v>
      </c>
      <c r="M5275" s="2">
        <v>168.67</v>
      </c>
      <c r="N5275" s="2">
        <v>210</v>
      </c>
      <c r="O5275" s="2">
        <f>Ventas[[#This Row],[Cantidad]]*Ventas[[#This Row],[Costo unitario]]</f>
        <v>506.01</v>
      </c>
      <c r="P5275" s="2">
        <f>Ventas[[#This Row],[Cantidad]]*Ventas[[#This Row],[Precio unitario]]</f>
        <v>630</v>
      </c>
    </row>
    <row r="5276" spans="2:16" x14ac:dyDescent="0.3">
      <c r="B5276" s="1">
        <v>42523</v>
      </c>
      <c r="C5276">
        <v>2016</v>
      </c>
      <c r="D5276" t="s">
        <v>54</v>
      </c>
      <c r="E5276">
        <v>47</v>
      </c>
      <c r="F5276" t="s">
        <v>89</v>
      </c>
      <c r="G5276" t="s">
        <v>34</v>
      </c>
      <c r="H5276" t="s">
        <v>1</v>
      </c>
      <c r="I5276" s="16">
        <f>VLOOKUP(Ventas[[#This Row],[Estado]], Población[#All], 2, 0)</f>
        <v>39240000</v>
      </c>
      <c r="J5276" t="s">
        <v>62</v>
      </c>
      <c r="K5276" t="s">
        <v>70</v>
      </c>
      <c r="L5276">
        <v>2</v>
      </c>
      <c r="M5276" s="2">
        <v>575</v>
      </c>
      <c r="N5276" s="2">
        <v>793</v>
      </c>
      <c r="O5276" s="2">
        <f>Ventas[[#This Row],[Cantidad]]*Ventas[[#This Row],[Costo unitario]]</f>
        <v>1150</v>
      </c>
      <c r="P5276" s="2">
        <f>Ventas[[#This Row],[Cantidad]]*Ventas[[#This Row],[Precio unitario]]</f>
        <v>1586</v>
      </c>
    </row>
    <row r="5277" spans="2:16" x14ac:dyDescent="0.3">
      <c r="B5277" s="1">
        <v>42529</v>
      </c>
      <c r="C5277">
        <v>2016</v>
      </c>
      <c r="D5277" t="s">
        <v>54</v>
      </c>
      <c r="E5277">
        <v>47</v>
      </c>
      <c r="F5277" t="s">
        <v>89</v>
      </c>
      <c r="G5277" t="s">
        <v>34</v>
      </c>
      <c r="H5277" t="s">
        <v>1</v>
      </c>
      <c r="I5277" s="16">
        <f>VLOOKUP(Ventas[[#This Row],[Estado]], Población[#All], 2, 0)</f>
        <v>39240000</v>
      </c>
      <c r="J5277" t="s">
        <v>61</v>
      </c>
      <c r="K5277" t="s">
        <v>71</v>
      </c>
      <c r="L5277">
        <v>2</v>
      </c>
      <c r="M5277" s="2">
        <v>329.5</v>
      </c>
      <c r="N5277" s="2">
        <v>403</v>
      </c>
      <c r="O5277" s="2">
        <f>Ventas[[#This Row],[Cantidad]]*Ventas[[#This Row],[Costo unitario]]</f>
        <v>659</v>
      </c>
      <c r="P5277" s="2">
        <f>Ventas[[#This Row],[Cantidad]]*Ventas[[#This Row],[Precio unitario]]</f>
        <v>806</v>
      </c>
    </row>
    <row r="5278" spans="2:16" x14ac:dyDescent="0.3">
      <c r="B5278" s="1">
        <v>42532</v>
      </c>
      <c r="C5278">
        <v>2016</v>
      </c>
      <c r="D5278" t="s">
        <v>54</v>
      </c>
      <c r="E5278">
        <v>47</v>
      </c>
      <c r="F5278" t="s">
        <v>89</v>
      </c>
      <c r="G5278" t="s">
        <v>34</v>
      </c>
      <c r="H5278" t="s">
        <v>1</v>
      </c>
      <c r="I5278" s="16">
        <f>VLOOKUP(Ventas[[#This Row],[Estado]], Población[#All], 2, 0)</f>
        <v>39240000</v>
      </c>
      <c r="J5278" t="s">
        <v>62</v>
      </c>
      <c r="K5278" t="s">
        <v>70</v>
      </c>
      <c r="L5278">
        <v>3</v>
      </c>
      <c r="M5278" s="2">
        <v>468</v>
      </c>
      <c r="N5278" s="2">
        <v>562</v>
      </c>
      <c r="O5278" s="2">
        <f>Ventas[[#This Row],[Cantidad]]*Ventas[[#This Row],[Costo unitario]]</f>
        <v>1404</v>
      </c>
      <c r="P5278" s="2">
        <f>Ventas[[#This Row],[Cantidad]]*Ventas[[#This Row],[Precio unitario]]</f>
        <v>1686</v>
      </c>
    </row>
    <row r="5279" spans="2:16" x14ac:dyDescent="0.3">
      <c r="B5279" s="1">
        <v>42553</v>
      </c>
      <c r="C5279">
        <v>2016</v>
      </c>
      <c r="D5279" t="s">
        <v>55</v>
      </c>
      <c r="E5279">
        <v>47</v>
      </c>
      <c r="F5279" t="s">
        <v>89</v>
      </c>
      <c r="G5279" t="s">
        <v>34</v>
      </c>
      <c r="H5279" t="s">
        <v>1</v>
      </c>
      <c r="I5279" s="16">
        <f>VLOOKUP(Ventas[[#This Row],[Estado]], Población[#All], 2, 0)</f>
        <v>39240000</v>
      </c>
      <c r="J5279" t="s">
        <v>61</v>
      </c>
      <c r="K5279" t="s">
        <v>71</v>
      </c>
      <c r="L5279">
        <v>3</v>
      </c>
      <c r="M5279" s="2">
        <v>51.33</v>
      </c>
      <c r="N5279" s="2">
        <v>74.666667000000004</v>
      </c>
      <c r="O5279" s="2">
        <f>Ventas[[#This Row],[Cantidad]]*Ventas[[#This Row],[Costo unitario]]</f>
        <v>153.99</v>
      </c>
      <c r="P5279" s="2">
        <f>Ventas[[#This Row],[Cantidad]]*Ventas[[#This Row],[Precio unitario]]</f>
        <v>224.000001</v>
      </c>
    </row>
    <row r="5280" spans="2:16" x14ac:dyDescent="0.3">
      <c r="B5280" s="1">
        <v>42553</v>
      </c>
      <c r="C5280">
        <v>2016</v>
      </c>
      <c r="D5280" t="s">
        <v>55</v>
      </c>
      <c r="E5280">
        <v>47</v>
      </c>
      <c r="F5280" t="s">
        <v>89</v>
      </c>
      <c r="G5280" t="s">
        <v>34</v>
      </c>
      <c r="H5280" t="s">
        <v>1</v>
      </c>
      <c r="I5280" s="16">
        <f>VLOOKUP(Ventas[[#This Row],[Estado]], Población[#All], 2, 0)</f>
        <v>39240000</v>
      </c>
      <c r="J5280" t="s">
        <v>62</v>
      </c>
      <c r="K5280" t="s">
        <v>70</v>
      </c>
      <c r="L5280">
        <v>3</v>
      </c>
      <c r="M5280" s="2">
        <v>126</v>
      </c>
      <c r="N5280" s="2">
        <v>133.66666699999999</v>
      </c>
      <c r="O5280" s="2">
        <f>Ventas[[#This Row],[Cantidad]]*Ventas[[#This Row],[Costo unitario]]</f>
        <v>378</v>
      </c>
      <c r="P5280" s="2">
        <f>Ventas[[#This Row],[Cantidad]]*Ventas[[#This Row],[Precio unitario]]</f>
        <v>401.000001</v>
      </c>
    </row>
    <row r="5281" spans="2:16" hidden="1" x14ac:dyDescent="0.3">
      <c r="B5281" s="1">
        <v>42273</v>
      </c>
      <c r="C5281">
        <v>2015</v>
      </c>
      <c r="D5281" t="s">
        <v>57</v>
      </c>
      <c r="E5281">
        <v>47</v>
      </c>
      <c r="F5281" t="s">
        <v>89</v>
      </c>
      <c r="G5281" t="s">
        <v>34</v>
      </c>
      <c r="H5281" t="s">
        <v>1</v>
      </c>
      <c r="I5281" s="16">
        <f>VLOOKUP(Ventas[[#This Row],[Estado]], Población[#All], 2, 0)</f>
        <v>39240000</v>
      </c>
      <c r="J5281" t="s">
        <v>62</v>
      </c>
      <c r="K5281" t="s">
        <v>70</v>
      </c>
      <c r="L5281">
        <v>2</v>
      </c>
      <c r="M5281" s="2">
        <v>525</v>
      </c>
      <c r="N5281" s="2">
        <v>598.5</v>
      </c>
      <c r="O5281" s="2">
        <f>Ventas[[#This Row],[Cantidad]]*Ventas[[#This Row],[Costo unitario]]</f>
        <v>1050</v>
      </c>
      <c r="P5281" s="2">
        <f>Ventas[[#This Row],[Cantidad]]*Ventas[[#This Row],[Precio unitario]]</f>
        <v>1197</v>
      </c>
    </row>
    <row r="5282" spans="2:16" hidden="1" x14ac:dyDescent="0.3">
      <c r="B5282" s="1">
        <v>42340</v>
      </c>
      <c r="C5282">
        <v>2015</v>
      </c>
      <c r="D5282" t="s">
        <v>60</v>
      </c>
      <c r="E5282">
        <v>47</v>
      </c>
      <c r="F5282" t="s">
        <v>89</v>
      </c>
      <c r="G5282" t="s">
        <v>34</v>
      </c>
      <c r="H5282" t="s">
        <v>1</v>
      </c>
      <c r="I5282" s="16">
        <f>VLOOKUP(Ventas[[#This Row],[Estado]], Población[#All], 2, 0)</f>
        <v>39240000</v>
      </c>
      <c r="J5282" t="s">
        <v>62</v>
      </c>
      <c r="K5282" t="s">
        <v>70</v>
      </c>
      <c r="L5282">
        <v>2</v>
      </c>
      <c r="M5282" s="2">
        <v>675</v>
      </c>
      <c r="N5282" s="2">
        <v>756.5</v>
      </c>
      <c r="O5282" s="2">
        <f>Ventas[[#This Row],[Cantidad]]*Ventas[[#This Row],[Costo unitario]]</f>
        <v>1350</v>
      </c>
      <c r="P5282" s="2">
        <f>Ventas[[#This Row],[Cantidad]]*Ventas[[#This Row],[Precio unitario]]</f>
        <v>1513</v>
      </c>
    </row>
    <row r="5283" spans="2:16" x14ac:dyDescent="0.3">
      <c r="B5283" s="1">
        <v>42377</v>
      </c>
      <c r="C5283">
        <v>2016</v>
      </c>
      <c r="D5283" t="s">
        <v>49</v>
      </c>
      <c r="E5283">
        <v>46</v>
      </c>
      <c r="F5283" t="s">
        <v>90</v>
      </c>
      <c r="G5283" t="s">
        <v>34</v>
      </c>
      <c r="H5283" t="s">
        <v>2</v>
      </c>
      <c r="I5283" s="16">
        <f>VLOOKUP(Ventas[[#This Row],[Estado]], Población[#All], 2, 0)</f>
        <v>4246000</v>
      </c>
      <c r="J5283" t="s">
        <v>61</v>
      </c>
      <c r="K5283" t="s">
        <v>71</v>
      </c>
      <c r="L5283">
        <v>1</v>
      </c>
      <c r="M5283" s="2">
        <v>176</v>
      </c>
      <c r="N5283" s="2">
        <v>208</v>
      </c>
      <c r="O5283" s="2">
        <f>Ventas[[#This Row],[Cantidad]]*Ventas[[#This Row],[Costo unitario]]</f>
        <v>176</v>
      </c>
      <c r="P5283" s="2">
        <f>Ventas[[#This Row],[Cantidad]]*Ventas[[#This Row],[Precio unitario]]</f>
        <v>208</v>
      </c>
    </row>
    <row r="5284" spans="2:16" x14ac:dyDescent="0.3">
      <c r="B5284" s="1">
        <v>42502</v>
      </c>
      <c r="C5284">
        <v>2016</v>
      </c>
      <c r="D5284" t="s">
        <v>53</v>
      </c>
      <c r="E5284">
        <v>46</v>
      </c>
      <c r="F5284" t="s">
        <v>90</v>
      </c>
      <c r="G5284" t="s">
        <v>34</v>
      </c>
      <c r="H5284" t="s">
        <v>2</v>
      </c>
      <c r="I5284" s="16">
        <f>VLOOKUP(Ventas[[#This Row],[Estado]], Población[#All], 2, 0)</f>
        <v>4246000</v>
      </c>
      <c r="J5284" t="s">
        <v>61</v>
      </c>
      <c r="K5284" t="s">
        <v>71</v>
      </c>
      <c r="L5284">
        <v>1</v>
      </c>
      <c r="M5284" s="2">
        <v>154</v>
      </c>
      <c r="N5284" s="2">
        <v>197</v>
      </c>
      <c r="O5284" s="2">
        <f>Ventas[[#This Row],[Cantidad]]*Ventas[[#This Row],[Costo unitario]]</f>
        <v>154</v>
      </c>
      <c r="P5284" s="2">
        <f>Ventas[[#This Row],[Cantidad]]*Ventas[[#This Row],[Precio unitario]]</f>
        <v>197</v>
      </c>
    </row>
    <row r="5285" spans="2:16" x14ac:dyDescent="0.3">
      <c r="B5285" s="1">
        <v>42502</v>
      </c>
      <c r="C5285">
        <v>2016</v>
      </c>
      <c r="D5285" t="s">
        <v>53</v>
      </c>
      <c r="E5285">
        <v>46</v>
      </c>
      <c r="F5285" t="s">
        <v>90</v>
      </c>
      <c r="G5285" t="s">
        <v>34</v>
      </c>
      <c r="H5285" t="s">
        <v>2</v>
      </c>
      <c r="I5285" s="16">
        <f>VLOOKUP(Ventas[[#This Row],[Estado]], Población[#All], 2, 0)</f>
        <v>4246000</v>
      </c>
      <c r="J5285" t="s">
        <v>61</v>
      </c>
      <c r="K5285" t="s">
        <v>66</v>
      </c>
      <c r="L5285">
        <v>2</v>
      </c>
      <c r="M5285" s="2">
        <v>17.5</v>
      </c>
      <c r="N5285" s="2">
        <v>20</v>
      </c>
      <c r="O5285" s="2">
        <f>Ventas[[#This Row],[Cantidad]]*Ventas[[#This Row],[Costo unitario]]</f>
        <v>35</v>
      </c>
      <c r="P5285" s="2">
        <f>Ventas[[#This Row],[Cantidad]]*Ventas[[#This Row],[Precio unitario]]</f>
        <v>40</v>
      </c>
    </row>
    <row r="5286" spans="2:16" hidden="1" x14ac:dyDescent="0.3">
      <c r="B5286" s="1">
        <v>42319</v>
      </c>
      <c r="C5286">
        <v>2015</v>
      </c>
      <c r="D5286" t="s">
        <v>59</v>
      </c>
      <c r="E5286">
        <v>46</v>
      </c>
      <c r="F5286" t="s">
        <v>90</v>
      </c>
      <c r="G5286" t="s">
        <v>34</v>
      </c>
      <c r="H5286" t="s">
        <v>2</v>
      </c>
      <c r="I5286" s="16">
        <f>VLOOKUP(Ventas[[#This Row],[Estado]], Población[#All], 2, 0)</f>
        <v>4246000</v>
      </c>
      <c r="J5286" t="s">
        <v>63</v>
      </c>
      <c r="K5286" t="s">
        <v>67</v>
      </c>
      <c r="L5286">
        <v>3</v>
      </c>
      <c r="M5286" s="2">
        <v>765</v>
      </c>
      <c r="N5286" s="2">
        <v>689.66666699999996</v>
      </c>
      <c r="O5286" s="2">
        <f>Ventas[[#This Row],[Cantidad]]*Ventas[[#This Row],[Costo unitario]]</f>
        <v>2295</v>
      </c>
      <c r="P5286" s="2">
        <f>Ventas[[#This Row],[Cantidad]]*Ventas[[#This Row],[Precio unitario]]</f>
        <v>2069.0000009999999</v>
      </c>
    </row>
    <row r="5287" spans="2:16" hidden="1" x14ac:dyDescent="0.3">
      <c r="B5287" s="1">
        <v>42319</v>
      </c>
      <c r="C5287">
        <v>2015</v>
      </c>
      <c r="D5287" t="s">
        <v>59</v>
      </c>
      <c r="E5287">
        <v>46</v>
      </c>
      <c r="F5287" t="s">
        <v>90</v>
      </c>
      <c r="G5287" t="s">
        <v>34</v>
      </c>
      <c r="H5287" t="s">
        <v>2</v>
      </c>
      <c r="I5287" s="16">
        <f>VLOOKUP(Ventas[[#This Row],[Estado]], Población[#All], 2, 0)</f>
        <v>4246000</v>
      </c>
      <c r="J5287" t="s">
        <v>61</v>
      </c>
      <c r="K5287" t="s">
        <v>66</v>
      </c>
      <c r="L5287">
        <v>3</v>
      </c>
      <c r="M5287" s="2">
        <v>186.67</v>
      </c>
      <c r="N5287" s="2">
        <v>208</v>
      </c>
      <c r="O5287" s="2">
        <f>Ventas[[#This Row],[Cantidad]]*Ventas[[#This Row],[Costo unitario]]</f>
        <v>560.01</v>
      </c>
      <c r="P5287" s="2">
        <f>Ventas[[#This Row],[Cantidad]]*Ventas[[#This Row],[Precio unitario]]</f>
        <v>624</v>
      </c>
    </row>
    <row r="5288" spans="2:16" hidden="1" x14ac:dyDescent="0.3">
      <c r="B5288" s="1">
        <v>42321</v>
      </c>
      <c r="C5288">
        <v>2015</v>
      </c>
      <c r="D5288" t="s">
        <v>59</v>
      </c>
      <c r="E5288">
        <v>46</v>
      </c>
      <c r="F5288" t="s">
        <v>90</v>
      </c>
      <c r="G5288" t="s">
        <v>34</v>
      </c>
      <c r="H5288" t="s">
        <v>2</v>
      </c>
      <c r="I5288" s="16">
        <f>VLOOKUP(Ventas[[#This Row],[Estado]], Población[#All], 2, 0)</f>
        <v>4246000</v>
      </c>
      <c r="J5288" t="s">
        <v>63</v>
      </c>
      <c r="K5288" t="s">
        <v>67</v>
      </c>
      <c r="L5288">
        <v>1</v>
      </c>
      <c r="M5288" s="2">
        <v>2295</v>
      </c>
      <c r="N5288" s="2">
        <v>2090</v>
      </c>
      <c r="O5288" s="2">
        <f>Ventas[[#This Row],[Cantidad]]*Ventas[[#This Row],[Costo unitario]]</f>
        <v>2295</v>
      </c>
      <c r="P5288" s="2">
        <f>Ventas[[#This Row],[Cantidad]]*Ventas[[#This Row],[Precio unitario]]</f>
        <v>2090</v>
      </c>
    </row>
    <row r="5289" spans="2:16" x14ac:dyDescent="0.3">
      <c r="B5289" s="1">
        <v>42488</v>
      </c>
      <c r="C5289">
        <v>2016</v>
      </c>
      <c r="D5289" t="s">
        <v>52</v>
      </c>
      <c r="E5289">
        <v>46</v>
      </c>
      <c r="F5289" t="s">
        <v>90</v>
      </c>
      <c r="G5289" t="s">
        <v>34</v>
      </c>
      <c r="H5289" t="s">
        <v>2</v>
      </c>
      <c r="I5289" s="16">
        <f>VLOOKUP(Ventas[[#This Row],[Estado]], Población[#All], 2, 0)</f>
        <v>4246000</v>
      </c>
      <c r="J5289" t="s">
        <v>61</v>
      </c>
      <c r="K5289" t="s">
        <v>78</v>
      </c>
      <c r="L5289">
        <v>1</v>
      </c>
      <c r="M5289" s="2">
        <v>40</v>
      </c>
      <c r="N5289" s="2">
        <v>50</v>
      </c>
      <c r="O5289" s="2">
        <f>Ventas[[#This Row],[Cantidad]]*Ventas[[#This Row],[Costo unitario]]</f>
        <v>40</v>
      </c>
      <c r="P5289" s="2">
        <f>Ventas[[#This Row],[Cantidad]]*Ventas[[#This Row],[Precio unitario]]</f>
        <v>50</v>
      </c>
    </row>
    <row r="5290" spans="2:16" hidden="1" x14ac:dyDescent="0.3">
      <c r="B5290" s="1">
        <v>42321</v>
      </c>
      <c r="C5290">
        <v>2015</v>
      </c>
      <c r="D5290" t="s">
        <v>59</v>
      </c>
      <c r="E5290">
        <v>46</v>
      </c>
      <c r="F5290" t="s">
        <v>90</v>
      </c>
      <c r="G5290" t="s">
        <v>34</v>
      </c>
      <c r="H5290" t="s">
        <v>2</v>
      </c>
      <c r="I5290" s="16">
        <f>VLOOKUP(Ventas[[#This Row],[Estado]], Población[#All], 2, 0)</f>
        <v>4246000</v>
      </c>
      <c r="J5290" t="s">
        <v>61</v>
      </c>
      <c r="K5290" t="s">
        <v>78</v>
      </c>
      <c r="L5290">
        <v>1</v>
      </c>
      <c r="M5290" s="2">
        <v>85</v>
      </c>
      <c r="N5290" s="2">
        <v>99</v>
      </c>
      <c r="O5290" s="2">
        <f>Ventas[[#This Row],[Cantidad]]*Ventas[[#This Row],[Costo unitario]]</f>
        <v>85</v>
      </c>
      <c r="P5290" s="2">
        <f>Ventas[[#This Row],[Cantidad]]*Ventas[[#This Row],[Precio unitario]]</f>
        <v>99</v>
      </c>
    </row>
    <row r="5291" spans="2:16" hidden="1" x14ac:dyDescent="0.3">
      <c r="B5291" s="1">
        <v>42321</v>
      </c>
      <c r="C5291">
        <v>2015</v>
      </c>
      <c r="D5291" t="s">
        <v>59</v>
      </c>
      <c r="E5291">
        <v>46</v>
      </c>
      <c r="F5291" t="s">
        <v>90</v>
      </c>
      <c r="G5291" t="s">
        <v>34</v>
      </c>
      <c r="H5291" t="s">
        <v>2</v>
      </c>
      <c r="I5291" s="16">
        <f>VLOOKUP(Ventas[[#This Row],[Estado]], Población[#All], 2, 0)</f>
        <v>4246000</v>
      </c>
      <c r="J5291" t="s">
        <v>61</v>
      </c>
      <c r="K5291" t="s">
        <v>78</v>
      </c>
      <c r="L5291">
        <v>2</v>
      </c>
      <c r="M5291" s="2">
        <v>80</v>
      </c>
      <c r="N5291" s="2">
        <v>85</v>
      </c>
      <c r="O5291" s="2">
        <f>Ventas[[#This Row],[Cantidad]]*Ventas[[#This Row],[Costo unitario]]</f>
        <v>160</v>
      </c>
      <c r="P5291" s="2">
        <f>Ventas[[#This Row],[Cantidad]]*Ventas[[#This Row],[Precio unitario]]</f>
        <v>170</v>
      </c>
    </row>
    <row r="5292" spans="2:16" hidden="1" x14ac:dyDescent="0.3">
      <c r="B5292" s="1">
        <v>42321</v>
      </c>
      <c r="C5292">
        <v>2015</v>
      </c>
      <c r="D5292" t="s">
        <v>59</v>
      </c>
      <c r="E5292">
        <v>46</v>
      </c>
      <c r="F5292" t="s">
        <v>90</v>
      </c>
      <c r="G5292" t="s">
        <v>34</v>
      </c>
      <c r="H5292" t="s">
        <v>2</v>
      </c>
      <c r="I5292" s="16">
        <f>VLOOKUP(Ventas[[#This Row],[Estado]], Población[#All], 2, 0)</f>
        <v>4246000</v>
      </c>
      <c r="J5292" t="s">
        <v>62</v>
      </c>
      <c r="K5292" t="s">
        <v>73</v>
      </c>
      <c r="L5292">
        <v>3</v>
      </c>
      <c r="M5292" s="2">
        <v>57</v>
      </c>
      <c r="N5292" s="2">
        <v>68</v>
      </c>
      <c r="O5292" s="2">
        <f>Ventas[[#This Row],[Cantidad]]*Ventas[[#This Row],[Costo unitario]]</f>
        <v>171</v>
      </c>
      <c r="P5292" s="2">
        <f>Ventas[[#This Row],[Cantidad]]*Ventas[[#This Row],[Precio unitario]]</f>
        <v>204</v>
      </c>
    </row>
    <row r="5293" spans="2:16" x14ac:dyDescent="0.3">
      <c r="B5293" s="1">
        <v>42500</v>
      </c>
      <c r="C5293">
        <v>2016</v>
      </c>
      <c r="D5293" t="s">
        <v>53</v>
      </c>
      <c r="E5293">
        <v>46</v>
      </c>
      <c r="F5293" t="s">
        <v>89</v>
      </c>
      <c r="G5293" t="s">
        <v>34</v>
      </c>
      <c r="H5293" t="s">
        <v>1</v>
      </c>
      <c r="I5293" s="16">
        <f>VLOOKUP(Ventas[[#This Row],[Estado]], Población[#All], 2, 0)</f>
        <v>39240000</v>
      </c>
      <c r="J5293" t="s">
        <v>61</v>
      </c>
      <c r="K5293" t="s">
        <v>69</v>
      </c>
      <c r="L5293">
        <v>3</v>
      </c>
      <c r="M5293" s="2">
        <v>385</v>
      </c>
      <c r="N5293" s="2">
        <v>488.66666700000002</v>
      </c>
      <c r="O5293" s="2">
        <f>Ventas[[#This Row],[Cantidad]]*Ventas[[#This Row],[Costo unitario]]</f>
        <v>1155</v>
      </c>
      <c r="P5293" s="2">
        <f>Ventas[[#This Row],[Cantidad]]*Ventas[[#This Row],[Precio unitario]]</f>
        <v>1466.0000010000001</v>
      </c>
    </row>
    <row r="5294" spans="2:16" x14ac:dyDescent="0.3">
      <c r="B5294" s="1">
        <v>42386</v>
      </c>
      <c r="C5294">
        <v>2016</v>
      </c>
      <c r="D5294" t="s">
        <v>49</v>
      </c>
      <c r="E5294">
        <v>45</v>
      </c>
      <c r="F5294" t="s">
        <v>89</v>
      </c>
      <c r="G5294" t="s">
        <v>34</v>
      </c>
      <c r="H5294" t="s">
        <v>2</v>
      </c>
      <c r="I5294" s="16">
        <f>VLOOKUP(Ventas[[#This Row],[Estado]], Población[#All], 2, 0)</f>
        <v>4246000</v>
      </c>
      <c r="J5294" t="s">
        <v>61</v>
      </c>
      <c r="K5294" t="s">
        <v>71</v>
      </c>
      <c r="L5294">
        <v>3</v>
      </c>
      <c r="M5294" s="2">
        <v>197.67</v>
      </c>
      <c r="N5294" s="2">
        <v>244</v>
      </c>
      <c r="O5294" s="2">
        <f>Ventas[[#This Row],[Cantidad]]*Ventas[[#This Row],[Costo unitario]]</f>
        <v>593.01</v>
      </c>
      <c r="P5294" s="2">
        <f>Ventas[[#This Row],[Cantidad]]*Ventas[[#This Row],[Precio unitario]]</f>
        <v>732</v>
      </c>
    </row>
    <row r="5295" spans="2:16" hidden="1" x14ac:dyDescent="0.3">
      <c r="B5295" s="1">
        <v>42323</v>
      </c>
      <c r="C5295">
        <v>2015</v>
      </c>
      <c r="D5295" t="s">
        <v>59</v>
      </c>
      <c r="E5295">
        <v>45</v>
      </c>
      <c r="F5295" t="s">
        <v>89</v>
      </c>
      <c r="G5295" t="s">
        <v>34</v>
      </c>
      <c r="H5295" t="s">
        <v>2</v>
      </c>
      <c r="I5295" s="16">
        <f>VLOOKUP(Ventas[[#This Row],[Estado]], Población[#All], 2, 0)</f>
        <v>4246000</v>
      </c>
      <c r="J5295" t="s">
        <v>61</v>
      </c>
      <c r="K5295" t="s">
        <v>69</v>
      </c>
      <c r="L5295">
        <v>2</v>
      </c>
      <c r="M5295" s="2">
        <v>715</v>
      </c>
      <c r="N5295" s="2">
        <v>823</v>
      </c>
      <c r="O5295" s="2">
        <f>Ventas[[#This Row],[Cantidad]]*Ventas[[#This Row],[Costo unitario]]</f>
        <v>1430</v>
      </c>
      <c r="P5295" s="2">
        <f>Ventas[[#This Row],[Cantidad]]*Ventas[[#This Row],[Precio unitario]]</f>
        <v>1646</v>
      </c>
    </row>
    <row r="5296" spans="2:16" hidden="1" x14ac:dyDescent="0.3">
      <c r="B5296" s="1">
        <v>42334</v>
      </c>
      <c r="C5296">
        <v>2015</v>
      </c>
      <c r="D5296" t="s">
        <v>59</v>
      </c>
      <c r="E5296">
        <v>39</v>
      </c>
      <c r="F5296" t="s">
        <v>90</v>
      </c>
      <c r="G5296" t="s">
        <v>36</v>
      </c>
      <c r="H5296" t="s">
        <v>5</v>
      </c>
      <c r="I5296" s="16">
        <f>VLOOKUP(Ventas[[#This Row],[Estado]], Población[#All], 2, 0)</f>
        <v>55980000</v>
      </c>
      <c r="J5296" t="s">
        <v>62</v>
      </c>
      <c r="K5296" t="s">
        <v>72</v>
      </c>
      <c r="L5296">
        <v>3</v>
      </c>
      <c r="M5296" s="2">
        <v>30</v>
      </c>
      <c r="N5296" s="2">
        <v>30.333333</v>
      </c>
      <c r="O5296" s="2">
        <f>Ventas[[#This Row],[Cantidad]]*Ventas[[#This Row],[Costo unitario]]</f>
        <v>90</v>
      </c>
      <c r="P5296" s="2">
        <f>Ventas[[#This Row],[Cantidad]]*Ventas[[#This Row],[Precio unitario]]</f>
        <v>90.999999000000003</v>
      </c>
    </row>
    <row r="5297" spans="2:16" x14ac:dyDescent="0.3">
      <c r="B5297" s="1">
        <v>42394</v>
      </c>
      <c r="C5297">
        <v>2016</v>
      </c>
      <c r="D5297" t="s">
        <v>49</v>
      </c>
      <c r="E5297">
        <v>40</v>
      </c>
      <c r="F5297" t="s">
        <v>90</v>
      </c>
      <c r="G5297" t="s">
        <v>35</v>
      </c>
      <c r="H5297" t="s">
        <v>16</v>
      </c>
      <c r="I5297" s="16">
        <f>VLOOKUP(Ventas[[#This Row],[Estado]], Población[#All], 2, 0)</f>
        <v>2592000</v>
      </c>
      <c r="J5297" t="s">
        <v>63</v>
      </c>
      <c r="K5297" t="s">
        <v>77</v>
      </c>
      <c r="L5297">
        <v>2</v>
      </c>
      <c r="M5297" s="2">
        <v>1221.5</v>
      </c>
      <c r="N5297" s="2">
        <v>1000.5</v>
      </c>
      <c r="O5297" s="2">
        <f>Ventas[[#This Row],[Cantidad]]*Ventas[[#This Row],[Costo unitario]]</f>
        <v>2443</v>
      </c>
      <c r="P5297" s="2">
        <f>Ventas[[#This Row],[Cantidad]]*Ventas[[#This Row],[Precio unitario]]</f>
        <v>2001</v>
      </c>
    </row>
    <row r="5298" spans="2:16" x14ac:dyDescent="0.3">
      <c r="B5298" s="1">
        <v>42394</v>
      </c>
      <c r="C5298">
        <v>2016</v>
      </c>
      <c r="D5298" t="s">
        <v>49</v>
      </c>
      <c r="E5298">
        <v>40</v>
      </c>
      <c r="F5298" t="s">
        <v>90</v>
      </c>
      <c r="G5298" t="s">
        <v>35</v>
      </c>
      <c r="H5298" t="s">
        <v>16</v>
      </c>
      <c r="I5298" s="16">
        <f>VLOOKUP(Ventas[[#This Row],[Estado]], Población[#All], 2, 0)</f>
        <v>2592000</v>
      </c>
      <c r="J5298" t="s">
        <v>61</v>
      </c>
      <c r="K5298" t="s">
        <v>78</v>
      </c>
      <c r="L5298">
        <v>1</v>
      </c>
      <c r="M5298" s="2">
        <v>63</v>
      </c>
      <c r="N5298" s="2">
        <v>80</v>
      </c>
      <c r="O5298" s="2">
        <f>Ventas[[#This Row],[Cantidad]]*Ventas[[#This Row],[Costo unitario]]</f>
        <v>63</v>
      </c>
      <c r="P5298" s="2">
        <f>Ventas[[#This Row],[Cantidad]]*Ventas[[#This Row],[Precio unitario]]</f>
        <v>80</v>
      </c>
    </row>
    <row r="5299" spans="2:16" x14ac:dyDescent="0.3">
      <c r="B5299" s="1">
        <v>42394</v>
      </c>
      <c r="C5299">
        <v>2016</v>
      </c>
      <c r="D5299" t="s">
        <v>49</v>
      </c>
      <c r="E5299">
        <v>40</v>
      </c>
      <c r="F5299" t="s">
        <v>90</v>
      </c>
      <c r="G5299" t="s">
        <v>35</v>
      </c>
      <c r="H5299" t="s">
        <v>16</v>
      </c>
      <c r="I5299" s="16">
        <f>VLOOKUP(Ventas[[#This Row],[Estado]], Población[#All], 2, 0)</f>
        <v>2592000</v>
      </c>
      <c r="J5299" t="s">
        <v>61</v>
      </c>
      <c r="K5299" t="s">
        <v>78</v>
      </c>
      <c r="L5299">
        <v>3</v>
      </c>
      <c r="M5299" s="2">
        <v>50</v>
      </c>
      <c r="N5299" s="2">
        <v>47.666666999999997</v>
      </c>
      <c r="O5299" s="2">
        <f>Ventas[[#This Row],[Cantidad]]*Ventas[[#This Row],[Costo unitario]]</f>
        <v>150</v>
      </c>
      <c r="P5299" s="2">
        <f>Ventas[[#This Row],[Cantidad]]*Ventas[[#This Row],[Precio unitario]]</f>
        <v>143.000001</v>
      </c>
    </row>
    <row r="5300" spans="2:16" x14ac:dyDescent="0.3">
      <c r="B5300" s="1">
        <v>42535</v>
      </c>
      <c r="C5300">
        <v>2016</v>
      </c>
      <c r="D5300" t="s">
        <v>54</v>
      </c>
      <c r="E5300">
        <v>40</v>
      </c>
      <c r="F5300" t="s">
        <v>90</v>
      </c>
      <c r="G5300" t="s">
        <v>35</v>
      </c>
      <c r="H5300" t="s">
        <v>16</v>
      </c>
      <c r="I5300" s="16">
        <f>VLOOKUP(Ventas[[#This Row],[Estado]], Población[#All], 2, 0)</f>
        <v>2592000</v>
      </c>
      <c r="J5300" t="s">
        <v>61</v>
      </c>
      <c r="K5300" t="s">
        <v>66</v>
      </c>
      <c r="L5300">
        <v>2</v>
      </c>
      <c r="M5300" s="2">
        <v>402.5</v>
      </c>
      <c r="N5300" s="2">
        <v>441</v>
      </c>
      <c r="O5300" s="2">
        <f>Ventas[[#This Row],[Cantidad]]*Ventas[[#This Row],[Costo unitario]]</f>
        <v>805</v>
      </c>
      <c r="P5300" s="2">
        <f>Ventas[[#This Row],[Cantidad]]*Ventas[[#This Row],[Precio unitario]]</f>
        <v>882</v>
      </c>
    </row>
    <row r="5301" spans="2:16" hidden="1" x14ac:dyDescent="0.3">
      <c r="B5301" s="1">
        <v>42320</v>
      </c>
      <c r="C5301">
        <v>2015</v>
      </c>
      <c r="D5301" t="s">
        <v>59</v>
      </c>
      <c r="E5301">
        <v>40</v>
      </c>
      <c r="F5301" t="s">
        <v>90</v>
      </c>
      <c r="G5301" t="s">
        <v>35</v>
      </c>
      <c r="H5301" t="s">
        <v>16</v>
      </c>
      <c r="I5301" s="16">
        <f>VLOOKUP(Ventas[[#This Row],[Estado]], Población[#All], 2, 0)</f>
        <v>2592000</v>
      </c>
      <c r="J5301" t="s">
        <v>61</v>
      </c>
      <c r="K5301" t="s">
        <v>66</v>
      </c>
      <c r="L5301">
        <v>3</v>
      </c>
      <c r="M5301" s="2">
        <v>151.66999999999999</v>
      </c>
      <c r="N5301" s="2">
        <v>141.33333300000001</v>
      </c>
      <c r="O5301" s="2">
        <f>Ventas[[#This Row],[Cantidad]]*Ventas[[#This Row],[Costo unitario]]</f>
        <v>455.01</v>
      </c>
      <c r="P5301" s="2">
        <f>Ventas[[#This Row],[Cantidad]]*Ventas[[#This Row],[Precio unitario]]</f>
        <v>423.999999</v>
      </c>
    </row>
    <row r="5302" spans="2:16" hidden="1" x14ac:dyDescent="0.3">
      <c r="B5302" s="1">
        <v>42364</v>
      </c>
      <c r="C5302">
        <v>2015</v>
      </c>
      <c r="D5302" t="s">
        <v>60</v>
      </c>
      <c r="E5302">
        <v>40</v>
      </c>
      <c r="F5302" t="s">
        <v>90</v>
      </c>
      <c r="G5302" t="s">
        <v>35</v>
      </c>
      <c r="H5302" t="s">
        <v>16</v>
      </c>
      <c r="I5302" s="16">
        <f>VLOOKUP(Ventas[[#This Row],[Estado]], Población[#All], 2, 0)</f>
        <v>2592000</v>
      </c>
      <c r="J5302" t="s">
        <v>63</v>
      </c>
      <c r="K5302" t="s">
        <v>74</v>
      </c>
      <c r="L5302">
        <v>3</v>
      </c>
      <c r="M5302" s="2">
        <v>794.67</v>
      </c>
      <c r="N5302" s="2">
        <v>533</v>
      </c>
      <c r="O5302" s="2">
        <f>Ventas[[#This Row],[Cantidad]]*Ventas[[#This Row],[Costo unitario]]</f>
        <v>2384.0099999999998</v>
      </c>
      <c r="P5302" s="2">
        <f>Ventas[[#This Row],[Cantidad]]*Ventas[[#This Row],[Precio unitario]]</f>
        <v>1599</v>
      </c>
    </row>
    <row r="5303" spans="2:16" hidden="1" x14ac:dyDescent="0.3">
      <c r="B5303" s="1">
        <v>42364</v>
      </c>
      <c r="C5303">
        <v>2015</v>
      </c>
      <c r="D5303" t="s">
        <v>60</v>
      </c>
      <c r="E5303">
        <v>40</v>
      </c>
      <c r="F5303" t="s">
        <v>90</v>
      </c>
      <c r="G5303" t="s">
        <v>35</v>
      </c>
      <c r="H5303" t="s">
        <v>16</v>
      </c>
      <c r="I5303" s="16">
        <f>VLOOKUP(Ventas[[#This Row],[Estado]], Población[#All], 2, 0)</f>
        <v>2592000</v>
      </c>
      <c r="J5303" t="s">
        <v>61</v>
      </c>
      <c r="K5303" t="s">
        <v>78</v>
      </c>
      <c r="L5303">
        <v>3</v>
      </c>
      <c r="M5303" s="2">
        <v>39</v>
      </c>
      <c r="N5303" s="2">
        <v>57.333333000000003</v>
      </c>
      <c r="O5303" s="2">
        <f>Ventas[[#This Row],[Cantidad]]*Ventas[[#This Row],[Costo unitario]]</f>
        <v>117</v>
      </c>
      <c r="P5303" s="2">
        <f>Ventas[[#This Row],[Cantidad]]*Ventas[[#This Row],[Precio unitario]]</f>
        <v>171.999999</v>
      </c>
    </row>
    <row r="5304" spans="2:16" hidden="1" x14ac:dyDescent="0.3">
      <c r="B5304" s="1">
        <v>42364</v>
      </c>
      <c r="C5304">
        <v>2015</v>
      </c>
      <c r="D5304" t="s">
        <v>60</v>
      </c>
      <c r="E5304">
        <v>40</v>
      </c>
      <c r="F5304" t="s">
        <v>90</v>
      </c>
      <c r="G5304" t="s">
        <v>35</v>
      </c>
      <c r="H5304" t="s">
        <v>16</v>
      </c>
      <c r="I5304" s="16">
        <f>VLOOKUP(Ventas[[#This Row],[Estado]], Población[#All], 2, 0)</f>
        <v>2592000</v>
      </c>
      <c r="J5304" t="s">
        <v>61</v>
      </c>
      <c r="K5304" t="s">
        <v>78</v>
      </c>
      <c r="L5304">
        <v>2</v>
      </c>
      <c r="M5304" s="2">
        <v>12.5</v>
      </c>
      <c r="N5304" s="2">
        <v>16.5</v>
      </c>
      <c r="O5304" s="2">
        <f>Ventas[[#This Row],[Cantidad]]*Ventas[[#This Row],[Costo unitario]]</f>
        <v>25</v>
      </c>
      <c r="P5304" s="2">
        <f>Ventas[[#This Row],[Cantidad]]*Ventas[[#This Row],[Precio unitario]]</f>
        <v>33</v>
      </c>
    </row>
    <row r="5305" spans="2:16" hidden="1" x14ac:dyDescent="0.3">
      <c r="B5305" s="1">
        <v>42366</v>
      </c>
      <c r="C5305">
        <v>2015</v>
      </c>
      <c r="D5305" t="s">
        <v>60</v>
      </c>
      <c r="E5305">
        <v>40</v>
      </c>
      <c r="F5305" t="s">
        <v>90</v>
      </c>
      <c r="G5305" t="s">
        <v>35</v>
      </c>
      <c r="H5305" t="s">
        <v>16</v>
      </c>
      <c r="I5305" s="16">
        <f>VLOOKUP(Ventas[[#This Row],[Estado]], Población[#All], 2, 0)</f>
        <v>2592000</v>
      </c>
      <c r="J5305" t="s">
        <v>63</v>
      </c>
      <c r="K5305" t="s">
        <v>67</v>
      </c>
      <c r="L5305">
        <v>2</v>
      </c>
      <c r="M5305" s="2">
        <v>1147.5</v>
      </c>
      <c r="N5305" s="2">
        <v>830.5</v>
      </c>
      <c r="O5305" s="2">
        <f>Ventas[[#This Row],[Cantidad]]*Ventas[[#This Row],[Costo unitario]]</f>
        <v>2295</v>
      </c>
      <c r="P5305" s="2">
        <f>Ventas[[#This Row],[Cantidad]]*Ventas[[#This Row],[Precio unitario]]</f>
        <v>1661</v>
      </c>
    </row>
    <row r="5306" spans="2:16" hidden="1" x14ac:dyDescent="0.3">
      <c r="B5306" s="1">
        <v>42366</v>
      </c>
      <c r="C5306">
        <v>2015</v>
      </c>
      <c r="D5306" t="s">
        <v>60</v>
      </c>
      <c r="E5306">
        <v>40</v>
      </c>
      <c r="F5306" t="s">
        <v>90</v>
      </c>
      <c r="G5306" t="s">
        <v>35</v>
      </c>
      <c r="H5306" t="s">
        <v>16</v>
      </c>
      <c r="I5306" s="16">
        <f>VLOOKUP(Ventas[[#This Row],[Estado]], Población[#All], 2, 0)</f>
        <v>2592000</v>
      </c>
      <c r="J5306" t="s">
        <v>61</v>
      </c>
      <c r="K5306" t="s">
        <v>78</v>
      </c>
      <c r="L5306">
        <v>1</v>
      </c>
      <c r="M5306" s="2">
        <v>115</v>
      </c>
      <c r="N5306" s="2">
        <v>133</v>
      </c>
      <c r="O5306" s="2">
        <f>Ventas[[#This Row],[Cantidad]]*Ventas[[#This Row],[Costo unitario]]</f>
        <v>115</v>
      </c>
      <c r="P5306" s="2">
        <f>Ventas[[#This Row],[Cantidad]]*Ventas[[#This Row],[Precio unitario]]</f>
        <v>133</v>
      </c>
    </row>
    <row r="5307" spans="2:16" hidden="1" x14ac:dyDescent="0.3">
      <c r="B5307" s="1">
        <v>42366</v>
      </c>
      <c r="C5307">
        <v>2015</v>
      </c>
      <c r="D5307" t="s">
        <v>60</v>
      </c>
      <c r="E5307">
        <v>40</v>
      </c>
      <c r="F5307" t="s">
        <v>90</v>
      </c>
      <c r="G5307" t="s">
        <v>35</v>
      </c>
      <c r="H5307" t="s">
        <v>16</v>
      </c>
      <c r="I5307" s="16">
        <f>VLOOKUP(Ventas[[#This Row],[Estado]], Población[#All], 2, 0)</f>
        <v>2592000</v>
      </c>
      <c r="J5307" t="s">
        <v>61</v>
      </c>
      <c r="K5307" t="s">
        <v>78</v>
      </c>
      <c r="L5307">
        <v>1</v>
      </c>
      <c r="M5307" s="2">
        <v>60</v>
      </c>
      <c r="N5307" s="2">
        <v>51</v>
      </c>
      <c r="O5307" s="2">
        <f>Ventas[[#This Row],[Cantidad]]*Ventas[[#This Row],[Costo unitario]]</f>
        <v>60</v>
      </c>
      <c r="P5307" s="2">
        <f>Ventas[[#This Row],[Cantidad]]*Ventas[[#This Row],[Precio unitario]]</f>
        <v>51</v>
      </c>
    </row>
    <row r="5308" spans="2:16" hidden="1" x14ac:dyDescent="0.3">
      <c r="B5308" s="1">
        <v>42366</v>
      </c>
      <c r="C5308">
        <v>2015</v>
      </c>
      <c r="D5308" t="s">
        <v>60</v>
      </c>
      <c r="E5308">
        <v>40</v>
      </c>
      <c r="F5308" t="s">
        <v>90</v>
      </c>
      <c r="G5308" t="s">
        <v>35</v>
      </c>
      <c r="H5308" t="s">
        <v>16</v>
      </c>
      <c r="I5308" s="16">
        <f>VLOOKUP(Ventas[[#This Row],[Estado]], Población[#All], 2, 0)</f>
        <v>2592000</v>
      </c>
      <c r="J5308" t="s">
        <v>61</v>
      </c>
      <c r="K5308" t="s">
        <v>66</v>
      </c>
      <c r="L5308">
        <v>2</v>
      </c>
      <c r="M5308" s="2">
        <v>332.5</v>
      </c>
      <c r="N5308" s="2">
        <v>376.5</v>
      </c>
      <c r="O5308" s="2">
        <f>Ventas[[#This Row],[Cantidad]]*Ventas[[#This Row],[Costo unitario]]</f>
        <v>665</v>
      </c>
      <c r="P5308" s="2">
        <f>Ventas[[#This Row],[Cantidad]]*Ventas[[#This Row],[Precio unitario]]</f>
        <v>753</v>
      </c>
    </row>
    <row r="5309" spans="2:16" x14ac:dyDescent="0.3">
      <c r="B5309" s="1">
        <v>42484</v>
      </c>
      <c r="C5309">
        <v>2016</v>
      </c>
      <c r="D5309" t="s">
        <v>52</v>
      </c>
      <c r="E5309">
        <v>42</v>
      </c>
      <c r="F5309" t="s">
        <v>90</v>
      </c>
      <c r="G5309" t="s">
        <v>35</v>
      </c>
      <c r="H5309" t="s">
        <v>8</v>
      </c>
      <c r="I5309" s="16">
        <f>VLOOKUP(Ventas[[#This Row],[Estado]], Población[#All], 2, 0)</f>
        <v>1654000</v>
      </c>
      <c r="J5309" t="s">
        <v>62</v>
      </c>
      <c r="K5309" t="s">
        <v>73</v>
      </c>
      <c r="L5309">
        <v>3</v>
      </c>
      <c r="M5309" s="2">
        <v>21</v>
      </c>
      <c r="N5309" s="2">
        <v>32</v>
      </c>
      <c r="O5309" s="2">
        <f>Ventas[[#This Row],[Cantidad]]*Ventas[[#This Row],[Costo unitario]]</f>
        <v>63</v>
      </c>
      <c r="P5309" s="2">
        <f>Ventas[[#This Row],[Cantidad]]*Ventas[[#This Row],[Precio unitario]]</f>
        <v>96</v>
      </c>
    </row>
    <row r="5310" spans="2:16" x14ac:dyDescent="0.3">
      <c r="B5310" s="1">
        <v>42430</v>
      </c>
      <c r="C5310">
        <v>2016</v>
      </c>
      <c r="D5310" t="s">
        <v>51</v>
      </c>
      <c r="E5310">
        <v>42</v>
      </c>
      <c r="F5310" t="s">
        <v>89</v>
      </c>
      <c r="G5310" t="s">
        <v>37</v>
      </c>
      <c r="H5310" t="s">
        <v>10</v>
      </c>
      <c r="I5310" s="16">
        <f>VLOOKUP(Ventas[[#This Row],[Estado]], Población[#All], 2, 0)</f>
        <v>17930000</v>
      </c>
      <c r="J5310" t="s">
        <v>61</v>
      </c>
      <c r="K5310" t="s">
        <v>78</v>
      </c>
      <c r="L5310">
        <v>1</v>
      </c>
      <c r="M5310" s="2">
        <v>300</v>
      </c>
      <c r="N5310" s="2">
        <v>465</v>
      </c>
      <c r="O5310" s="2">
        <f>Ventas[[#This Row],[Cantidad]]*Ventas[[#This Row],[Costo unitario]]</f>
        <v>300</v>
      </c>
      <c r="P5310" s="2">
        <f>Ventas[[#This Row],[Cantidad]]*Ventas[[#This Row],[Precio unitario]]</f>
        <v>465</v>
      </c>
    </row>
    <row r="5311" spans="2:16" x14ac:dyDescent="0.3">
      <c r="B5311" s="1">
        <v>42430</v>
      </c>
      <c r="C5311">
        <v>2016</v>
      </c>
      <c r="D5311" t="s">
        <v>51</v>
      </c>
      <c r="E5311">
        <v>42</v>
      </c>
      <c r="F5311" t="s">
        <v>89</v>
      </c>
      <c r="G5311" t="s">
        <v>37</v>
      </c>
      <c r="H5311" t="s">
        <v>10</v>
      </c>
      <c r="I5311" s="16">
        <f>VLOOKUP(Ventas[[#This Row],[Estado]], Población[#All], 2, 0)</f>
        <v>17930000</v>
      </c>
      <c r="J5311" t="s">
        <v>61</v>
      </c>
      <c r="K5311" t="s">
        <v>78</v>
      </c>
      <c r="L5311">
        <v>1</v>
      </c>
      <c r="M5311" s="2">
        <v>125</v>
      </c>
      <c r="N5311" s="2">
        <v>198</v>
      </c>
      <c r="O5311" s="2">
        <f>Ventas[[#This Row],[Cantidad]]*Ventas[[#This Row],[Costo unitario]]</f>
        <v>125</v>
      </c>
      <c r="P5311" s="2">
        <f>Ventas[[#This Row],[Cantidad]]*Ventas[[#This Row],[Precio unitario]]</f>
        <v>198</v>
      </c>
    </row>
    <row r="5312" spans="2:16" x14ac:dyDescent="0.3">
      <c r="B5312" s="1">
        <v>42445</v>
      </c>
      <c r="C5312">
        <v>2016</v>
      </c>
      <c r="D5312" t="s">
        <v>51</v>
      </c>
      <c r="E5312">
        <v>42</v>
      </c>
      <c r="F5312" t="s">
        <v>89</v>
      </c>
      <c r="G5312" t="s">
        <v>37</v>
      </c>
      <c r="H5312" t="s">
        <v>10</v>
      </c>
      <c r="I5312" s="16">
        <f>VLOOKUP(Ventas[[#This Row],[Estado]], Población[#All], 2, 0)</f>
        <v>17930000</v>
      </c>
      <c r="J5312" t="s">
        <v>61</v>
      </c>
      <c r="K5312" t="s">
        <v>78</v>
      </c>
      <c r="L5312">
        <v>2</v>
      </c>
      <c r="M5312" s="2">
        <v>52.5</v>
      </c>
      <c r="N5312" s="2">
        <v>82</v>
      </c>
      <c r="O5312" s="2">
        <f>Ventas[[#This Row],[Cantidad]]*Ventas[[#This Row],[Costo unitario]]</f>
        <v>105</v>
      </c>
      <c r="P5312" s="2">
        <f>Ventas[[#This Row],[Cantidad]]*Ventas[[#This Row],[Precio unitario]]</f>
        <v>164</v>
      </c>
    </row>
    <row r="5313" spans="2:16" hidden="1" x14ac:dyDescent="0.3">
      <c r="B5313" s="1">
        <v>42339</v>
      </c>
      <c r="C5313">
        <v>2015</v>
      </c>
      <c r="D5313" t="s">
        <v>60</v>
      </c>
      <c r="E5313">
        <v>42</v>
      </c>
      <c r="F5313" t="s">
        <v>89</v>
      </c>
      <c r="G5313" t="s">
        <v>37</v>
      </c>
      <c r="H5313" t="s">
        <v>10</v>
      </c>
      <c r="I5313" s="16">
        <f>VLOOKUP(Ventas[[#This Row],[Estado]], Población[#All], 2, 0)</f>
        <v>17930000</v>
      </c>
      <c r="J5313" t="s">
        <v>61</v>
      </c>
      <c r="K5313" t="s">
        <v>78</v>
      </c>
      <c r="L5313">
        <v>3</v>
      </c>
      <c r="M5313" s="2">
        <v>18.329999999999998</v>
      </c>
      <c r="N5313" s="2">
        <v>22.666667</v>
      </c>
      <c r="O5313" s="2">
        <f>Ventas[[#This Row],[Cantidad]]*Ventas[[#This Row],[Costo unitario]]</f>
        <v>54.989999999999995</v>
      </c>
      <c r="P5313" s="2">
        <f>Ventas[[#This Row],[Cantidad]]*Ventas[[#This Row],[Precio unitario]]</f>
        <v>68.000000999999997</v>
      </c>
    </row>
    <row r="5314" spans="2:16" hidden="1" x14ac:dyDescent="0.3">
      <c r="B5314" s="1">
        <v>42339</v>
      </c>
      <c r="C5314">
        <v>2015</v>
      </c>
      <c r="D5314" t="s">
        <v>60</v>
      </c>
      <c r="E5314">
        <v>42</v>
      </c>
      <c r="F5314" t="s">
        <v>89</v>
      </c>
      <c r="G5314" t="s">
        <v>37</v>
      </c>
      <c r="H5314" t="s">
        <v>10</v>
      </c>
      <c r="I5314" s="16">
        <f>VLOOKUP(Ventas[[#This Row],[Estado]], Población[#All], 2, 0)</f>
        <v>17930000</v>
      </c>
      <c r="J5314" t="s">
        <v>61</v>
      </c>
      <c r="K5314" t="s">
        <v>78</v>
      </c>
      <c r="L5314">
        <v>3</v>
      </c>
      <c r="M5314" s="2">
        <v>3</v>
      </c>
      <c r="N5314" s="2">
        <v>4</v>
      </c>
      <c r="O5314" s="2">
        <f>Ventas[[#This Row],[Cantidad]]*Ventas[[#This Row],[Costo unitario]]</f>
        <v>9</v>
      </c>
      <c r="P5314" s="2">
        <f>Ventas[[#This Row],[Cantidad]]*Ventas[[#This Row],[Precio unitario]]</f>
        <v>12</v>
      </c>
    </row>
    <row r="5315" spans="2:16" hidden="1" x14ac:dyDescent="0.3">
      <c r="B5315" s="1">
        <v>42347</v>
      </c>
      <c r="C5315">
        <v>2015</v>
      </c>
      <c r="D5315" t="s">
        <v>60</v>
      </c>
      <c r="E5315">
        <v>42</v>
      </c>
      <c r="F5315" t="s">
        <v>89</v>
      </c>
      <c r="G5315" t="s">
        <v>37</v>
      </c>
      <c r="H5315" t="s">
        <v>10</v>
      </c>
      <c r="I5315" s="16">
        <f>VLOOKUP(Ventas[[#This Row],[Estado]], Población[#All], 2, 0)</f>
        <v>17930000</v>
      </c>
      <c r="J5315" t="s">
        <v>61</v>
      </c>
      <c r="K5315" t="s">
        <v>78</v>
      </c>
      <c r="L5315">
        <v>3</v>
      </c>
      <c r="M5315" s="2">
        <v>41.67</v>
      </c>
      <c r="N5315" s="2">
        <v>55.666666999999997</v>
      </c>
      <c r="O5315" s="2">
        <f>Ventas[[#This Row],[Cantidad]]*Ventas[[#This Row],[Costo unitario]]</f>
        <v>125.01</v>
      </c>
      <c r="P5315" s="2">
        <f>Ventas[[#This Row],[Cantidad]]*Ventas[[#This Row],[Precio unitario]]</f>
        <v>167.000001</v>
      </c>
    </row>
    <row r="5316" spans="2:16" hidden="1" x14ac:dyDescent="0.3">
      <c r="B5316" s="1">
        <v>42347</v>
      </c>
      <c r="C5316">
        <v>2015</v>
      </c>
      <c r="D5316" t="s">
        <v>60</v>
      </c>
      <c r="E5316">
        <v>42</v>
      </c>
      <c r="F5316" t="s">
        <v>89</v>
      </c>
      <c r="G5316" t="s">
        <v>37</v>
      </c>
      <c r="H5316" t="s">
        <v>10</v>
      </c>
      <c r="I5316" s="16">
        <f>VLOOKUP(Ventas[[#This Row],[Estado]], Población[#All], 2, 0)</f>
        <v>17930000</v>
      </c>
      <c r="J5316" t="s">
        <v>61</v>
      </c>
      <c r="K5316" t="s">
        <v>78</v>
      </c>
      <c r="L5316">
        <v>3</v>
      </c>
      <c r="M5316" s="2">
        <v>53.33</v>
      </c>
      <c r="N5316" s="2">
        <v>69.333332999999996</v>
      </c>
      <c r="O5316" s="2">
        <f>Ventas[[#This Row],[Cantidad]]*Ventas[[#This Row],[Costo unitario]]</f>
        <v>159.99</v>
      </c>
      <c r="P5316" s="2">
        <f>Ventas[[#This Row],[Cantidad]]*Ventas[[#This Row],[Precio unitario]]</f>
        <v>207.999999</v>
      </c>
    </row>
    <row r="5317" spans="2:16" hidden="1" x14ac:dyDescent="0.3">
      <c r="B5317" s="1">
        <v>42362</v>
      </c>
      <c r="C5317">
        <v>2015</v>
      </c>
      <c r="D5317" t="s">
        <v>60</v>
      </c>
      <c r="E5317">
        <v>42</v>
      </c>
      <c r="F5317" t="s">
        <v>89</v>
      </c>
      <c r="G5317" t="s">
        <v>37</v>
      </c>
      <c r="H5317" t="s">
        <v>10</v>
      </c>
      <c r="I5317" s="16">
        <f>VLOOKUP(Ventas[[#This Row],[Estado]], Población[#All], 2, 0)</f>
        <v>17930000</v>
      </c>
      <c r="J5317" t="s">
        <v>61</v>
      </c>
      <c r="K5317" t="s">
        <v>78</v>
      </c>
      <c r="L5317">
        <v>3</v>
      </c>
      <c r="M5317" s="2">
        <v>96.67</v>
      </c>
      <c r="N5317" s="2">
        <v>137</v>
      </c>
      <c r="O5317" s="2">
        <f>Ventas[[#This Row],[Cantidad]]*Ventas[[#This Row],[Costo unitario]]</f>
        <v>290.01</v>
      </c>
      <c r="P5317" s="2">
        <f>Ventas[[#This Row],[Cantidad]]*Ventas[[#This Row],[Precio unitario]]</f>
        <v>411</v>
      </c>
    </row>
    <row r="5318" spans="2:16" hidden="1" x14ac:dyDescent="0.3">
      <c r="B5318" s="1">
        <v>42339</v>
      </c>
      <c r="C5318">
        <v>2015</v>
      </c>
      <c r="D5318" t="s">
        <v>60</v>
      </c>
      <c r="E5318">
        <v>42</v>
      </c>
      <c r="F5318" t="s">
        <v>89</v>
      </c>
      <c r="G5318" t="s">
        <v>36</v>
      </c>
      <c r="H5318" t="s">
        <v>5</v>
      </c>
      <c r="I5318" s="16">
        <f>VLOOKUP(Ventas[[#This Row],[Estado]], Población[#All], 2, 0)</f>
        <v>55980000</v>
      </c>
      <c r="J5318" t="s">
        <v>62</v>
      </c>
      <c r="K5318" t="s">
        <v>72</v>
      </c>
      <c r="L5318">
        <v>3</v>
      </c>
      <c r="M5318" s="2">
        <v>87</v>
      </c>
      <c r="N5318" s="2">
        <v>88.666667000000004</v>
      </c>
      <c r="O5318" s="2">
        <f>Ventas[[#This Row],[Cantidad]]*Ventas[[#This Row],[Costo unitario]]</f>
        <v>261</v>
      </c>
      <c r="P5318" s="2">
        <f>Ventas[[#This Row],[Cantidad]]*Ventas[[#This Row],[Precio unitario]]</f>
        <v>266.000001</v>
      </c>
    </row>
    <row r="5319" spans="2:16" x14ac:dyDescent="0.3">
      <c r="B5319" s="1">
        <v>42375</v>
      </c>
      <c r="C5319">
        <v>2016</v>
      </c>
      <c r="D5319" t="s">
        <v>49</v>
      </c>
      <c r="E5319">
        <v>42</v>
      </c>
      <c r="F5319" t="s">
        <v>90</v>
      </c>
      <c r="G5319" t="s">
        <v>36</v>
      </c>
      <c r="H5319" t="s">
        <v>5</v>
      </c>
      <c r="I5319" s="16">
        <f>VLOOKUP(Ventas[[#This Row],[Estado]], Población[#All], 2, 0)</f>
        <v>55980000</v>
      </c>
      <c r="J5319" t="s">
        <v>61</v>
      </c>
      <c r="K5319" t="s">
        <v>64</v>
      </c>
      <c r="L5319">
        <v>1</v>
      </c>
      <c r="M5319" s="2">
        <v>279</v>
      </c>
      <c r="N5319" s="2">
        <v>344</v>
      </c>
      <c r="O5319" s="2">
        <f>Ventas[[#This Row],[Cantidad]]*Ventas[[#This Row],[Costo unitario]]</f>
        <v>279</v>
      </c>
      <c r="P5319" s="2">
        <f>Ventas[[#This Row],[Cantidad]]*Ventas[[#This Row],[Precio unitario]]</f>
        <v>344</v>
      </c>
    </row>
    <row r="5320" spans="2:16" x14ac:dyDescent="0.3">
      <c r="B5320" s="1">
        <v>42375</v>
      </c>
      <c r="C5320">
        <v>2016</v>
      </c>
      <c r="D5320" t="s">
        <v>49</v>
      </c>
      <c r="E5320">
        <v>42</v>
      </c>
      <c r="F5320" t="s">
        <v>90</v>
      </c>
      <c r="G5320" t="s">
        <v>36</v>
      </c>
      <c r="H5320" t="s">
        <v>5</v>
      </c>
      <c r="I5320" s="16">
        <f>VLOOKUP(Ventas[[#This Row],[Estado]], Población[#All], 2, 0)</f>
        <v>55980000</v>
      </c>
      <c r="J5320" t="s">
        <v>61</v>
      </c>
      <c r="K5320" t="s">
        <v>64</v>
      </c>
      <c r="L5320">
        <v>3</v>
      </c>
      <c r="M5320" s="2">
        <v>22.67</v>
      </c>
      <c r="N5320" s="2">
        <v>31</v>
      </c>
      <c r="O5320" s="2">
        <f>Ventas[[#This Row],[Cantidad]]*Ventas[[#This Row],[Costo unitario]]</f>
        <v>68.010000000000005</v>
      </c>
      <c r="P5320" s="2">
        <f>Ventas[[#This Row],[Cantidad]]*Ventas[[#This Row],[Precio unitario]]</f>
        <v>93</v>
      </c>
    </row>
    <row r="5321" spans="2:16" x14ac:dyDescent="0.3">
      <c r="B5321" s="1">
        <v>42377</v>
      </c>
      <c r="C5321">
        <v>2016</v>
      </c>
      <c r="D5321" t="s">
        <v>49</v>
      </c>
      <c r="E5321">
        <v>42</v>
      </c>
      <c r="F5321" t="s">
        <v>90</v>
      </c>
      <c r="G5321" t="s">
        <v>36</v>
      </c>
      <c r="H5321" t="s">
        <v>5</v>
      </c>
      <c r="I5321" s="16">
        <f>VLOOKUP(Ventas[[#This Row],[Estado]], Población[#All], 2, 0)</f>
        <v>55980000</v>
      </c>
      <c r="J5321" t="s">
        <v>61</v>
      </c>
      <c r="K5321" t="s">
        <v>64</v>
      </c>
      <c r="L5321">
        <v>1</v>
      </c>
      <c r="M5321" s="2">
        <v>650</v>
      </c>
      <c r="N5321" s="2">
        <v>801</v>
      </c>
      <c r="O5321" s="2">
        <f>Ventas[[#This Row],[Cantidad]]*Ventas[[#This Row],[Costo unitario]]</f>
        <v>650</v>
      </c>
      <c r="P5321" s="2">
        <f>Ventas[[#This Row],[Cantidad]]*Ventas[[#This Row],[Precio unitario]]</f>
        <v>801</v>
      </c>
    </row>
    <row r="5322" spans="2:16" x14ac:dyDescent="0.3">
      <c r="B5322" s="1">
        <v>42377</v>
      </c>
      <c r="C5322">
        <v>2016</v>
      </c>
      <c r="D5322" t="s">
        <v>49</v>
      </c>
      <c r="E5322">
        <v>42</v>
      </c>
      <c r="F5322" t="s">
        <v>90</v>
      </c>
      <c r="G5322" t="s">
        <v>36</v>
      </c>
      <c r="H5322" t="s">
        <v>5</v>
      </c>
      <c r="I5322" s="16">
        <f>VLOOKUP(Ventas[[#This Row],[Estado]], Población[#All], 2, 0)</f>
        <v>55980000</v>
      </c>
      <c r="J5322" t="s">
        <v>61</v>
      </c>
      <c r="K5322" t="s">
        <v>64</v>
      </c>
      <c r="L5322">
        <v>1</v>
      </c>
      <c r="M5322" s="2">
        <v>44</v>
      </c>
      <c r="N5322" s="2">
        <v>59</v>
      </c>
      <c r="O5322" s="2">
        <f>Ventas[[#This Row],[Cantidad]]*Ventas[[#This Row],[Costo unitario]]</f>
        <v>44</v>
      </c>
      <c r="P5322" s="2">
        <f>Ventas[[#This Row],[Cantidad]]*Ventas[[#This Row],[Precio unitario]]</f>
        <v>59</v>
      </c>
    </row>
    <row r="5323" spans="2:16" x14ac:dyDescent="0.3">
      <c r="B5323" s="1">
        <v>42405</v>
      </c>
      <c r="C5323">
        <v>2016</v>
      </c>
      <c r="D5323" t="s">
        <v>50</v>
      </c>
      <c r="E5323">
        <v>42</v>
      </c>
      <c r="F5323" t="s">
        <v>90</v>
      </c>
      <c r="G5323" t="s">
        <v>36</v>
      </c>
      <c r="H5323" t="s">
        <v>5</v>
      </c>
      <c r="I5323" s="16">
        <f>VLOOKUP(Ventas[[#This Row],[Estado]], Población[#All], 2, 0)</f>
        <v>55980000</v>
      </c>
      <c r="J5323" t="s">
        <v>61</v>
      </c>
      <c r="K5323" t="s">
        <v>64</v>
      </c>
      <c r="L5323">
        <v>2</v>
      </c>
      <c r="M5323" s="2">
        <v>237.5</v>
      </c>
      <c r="N5323" s="2">
        <v>282</v>
      </c>
      <c r="O5323" s="2">
        <f>Ventas[[#This Row],[Cantidad]]*Ventas[[#This Row],[Costo unitario]]</f>
        <v>475</v>
      </c>
      <c r="P5323" s="2">
        <f>Ventas[[#This Row],[Cantidad]]*Ventas[[#This Row],[Precio unitario]]</f>
        <v>564</v>
      </c>
    </row>
    <row r="5324" spans="2:16" x14ac:dyDescent="0.3">
      <c r="B5324" s="1">
        <v>42411</v>
      </c>
      <c r="C5324">
        <v>2016</v>
      </c>
      <c r="D5324" t="s">
        <v>50</v>
      </c>
      <c r="E5324">
        <v>42</v>
      </c>
      <c r="F5324" t="s">
        <v>90</v>
      </c>
      <c r="G5324" t="s">
        <v>36</v>
      </c>
      <c r="H5324" t="s">
        <v>5</v>
      </c>
      <c r="I5324" s="16">
        <f>VLOOKUP(Ventas[[#This Row],[Estado]], Población[#All], 2, 0)</f>
        <v>55980000</v>
      </c>
      <c r="J5324" t="s">
        <v>61</v>
      </c>
      <c r="K5324" t="s">
        <v>64</v>
      </c>
      <c r="L5324">
        <v>1</v>
      </c>
      <c r="M5324" s="2">
        <v>14</v>
      </c>
      <c r="N5324" s="2">
        <v>18</v>
      </c>
      <c r="O5324" s="2">
        <f>Ventas[[#This Row],[Cantidad]]*Ventas[[#This Row],[Costo unitario]]</f>
        <v>14</v>
      </c>
      <c r="P5324" s="2">
        <f>Ventas[[#This Row],[Cantidad]]*Ventas[[#This Row],[Precio unitario]]</f>
        <v>18</v>
      </c>
    </row>
    <row r="5325" spans="2:16" x14ac:dyDescent="0.3">
      <c r="B5325" s="1">
        <v>42442</v>
      </c>
      <c r="C5325">
        <v>2016</v>
      </c>
      <c r="D5325" t="s">
        <v>51</v>
      </c>
      <c r="E5325">
        <v>42</v>
      </c>
      <c r="F5325" t="s">
        <v>90</v>
      </c>
      <c r="G5325" t="s">
        <v>36</v>
      </c>
      <c r="H5325" t="s">
        <v>5</v>
      </c>
      <c r="I5325" s="16">
        <f>VLOOKUP(Ventas[[#This Row],[Estado]], Población[#All], 2, 0)</f>
        <v>55980000</v>
      </c>
      <c r="J5325" t="s">
        <v>61</v>
      </c>
      <c r="K5325" t="s">
        <v>64</v>
      </c>
      <c r="L5325">
        <v>3</v>
      </c>
      <c r="M5325" s="2">
        <v>164.33</v>
      </c>
      <c r="N5325" s="2">
        <v>204.33333300000001</v>
      </c>
      <c r="O5325" s="2">
        <f>Ventas[[#This Row],[Cantidad]]*Ventas[[#This Row],[Costo unitario]]</f>
        <v>492.99</v>
      </c>
      <c r="P5325" s="2">
        <f>Ventas[[#This Row],[Cantidad]]*Ventas[[#This Row],[Precio unitario]]</f>
        <v>612.999999</v>
      </c>
    </row>
    <row r="5326" spans="2:16" x14ac:dyDescent="0.3">
      <c r="B5326" s="1">
        <v>42442</v>
      </c>
      <c r="C5326">
        <v>2016</v>
      </c>
      <c r="D5326" t="s">
        <v>51</v>
      </c>
      <c r="E5326">
        <v>42</v>
      </c>
      <c r="F5326" t="s">
        <v>90</v>
      </c>
      <c r="G5326" t="s">
        <v>36</v>
      </c>
      <c r="H5326" t="s">
        <v>5</v>
      </c>
      <c r="I5326" s="16">
        <f>VLOOKUP(Ventas[[#This Row],[Estado]], Población[#All], 2, 0)</f>
        <v>55980000</v>
      </c>
      <c r="J5326" t="s">
        <v>61</v>
      </c>
      <c r="K5326" t="s">
        <v>64</v>
      </c>
      <c r="L5326">
        <v>1</v>
      </c>
      <c r="M5326" s="2">
        <v>75</v>
      </c>
      <c r="N5326" s="2">
        <v>105</v>
      </c>
      <c r="O5326" s="2">
        <f>Ventas[[#This Row],[Cantidad]]*Ventas[[#This Row],[Costo unitario]]</f>
        <v>75</v>
      </c>
      <c r="P5326" s="2">
        <f>Ventas[[#This Row],[Cantidad]]*Ventas[[#This Row],[Precio unitario]]</f>
        <v>105</v>
      </c>
    </row>
    <row r="5327" spans="2:16" x14ac:dyDescent="0.3">
      <c r="B5327" s="1">
        <v>42458</v>
      </c>
      <c r="C5327">
        <v>2016</v>
      </c>
      <c r="D5327" t="s">
        <v>51</v>
      </c>
      <c r="E5327">
        <v>42</v>
      </c>
      <c r="F5327" t="s">
        <v>90</v>
      </c>
      <c r="G5327" t="s">
        <v>36</v>
      </c>
      <c r="H5327" t="s">
        <v>5</v>
      </c>
      <c r="I5327" s="16">
        <f>VLOOKUP(Ventas[[#This Row],[Estado]], Población[#All], 2, 0)</f>
        <v>55980000</v>
      </c>
      <c r="J5327" t="s">
        <v>61</v>
      </c>
      <c r="K5327" t="s">
        <v>64</v>
      </c>
      <c r="L5327">
        <v>1</v>
      </c>
      <c r="M5327" s="2">
        <v>100</v>
      </c>
      <c r="N5327" s="2">
        <v>133</v>
      </c>
      <c r="O5327" s="2">
        <f>Ventas[[#This Row],[Cantidad]]*Ventas[[#This Row],[Costo unitario]]</f>
        <v>100</v>
      </c>
      <c r="P5327" s="2">
        <f>Ventas[[#This Row],[Cantidad]]*Ventas[[#This Row],[Precio unitario]]</f>
        <v>133</v>
      </c>
    </row>
    <row r="5328" spans="2:16" x14ac:dyDescent="0.3">
      <c r="B5328" s="1">
        <v>42458</v>
      </c>
      <c r="C5328">
        <v>2016</v>
      </c>
      <c r="D5328" t="s">
        <v>51</v>
      </c>
      <c r="E5328">
        <v>42</v>
      </c>
      <c r="F5328" t="s">
        <v>90</v>
      </c>
      <c r="G5328" t="s">
        <v>36</v>
      </c>
      <c r="H5328" t="s">
        <v>5</v>
      </c>
      <c r="I5328" s="16">
        <f>VLOOKUP(Ventas[[#This Row],[Estado]], Población[#All], 2, 0)</f>
        <v>55980000</v>
      </c>
      <c r="J5328" t="s">
        <v>61</v>
      </c>
      <c r="K5328" t="s">
        <v>64</v>
      </c>
      <c r="L5328">
        <v>2</v>
      </c>
      <c r="M5328" s="2">
        <v>30</v>
      </c>
      <c r="N5328" s="2">
        <v>41.5</v>
      </c>
      <c r="O5328" s="2">
        <f>Ventas[[#This Row],[Cantidad]]*Ventas[[#This Row],[Costo unitario]]</f>
        <v>60</v>
      </c>
      <c r="P5328" s="2">
        <f>Ventas[[#This Row],[Cantidad]]*Ventas[[#This Row],[Precio unitario]]</f>
        <v>83</v>
      </c>
    </row>
    <row r="5329" spans="2:16" x14ac:dyDescent="0.3">
      <c r="B5329" s="1">
        <v>42516</v>
      </c>
      <c r="C5329">
        <v>2016</v>
      </c>
      <c r="D5329" t="s">
        <v>53</v>
      </c>
      <c r="E5329">
        <v>42</v>
      </c>
      <c r="F5329" t="s">
        <v>90</v>
      </c>
      <c r="G5329" t="s">
        <v>36</v>
      </c>
      <c r="H5329" t="s">
        <v>5</v>
      </c>
      <c r="I5329" s="16">
        <f>VLOOKUP(Ventas[[#This Row],[Estado]], Población[#All], 2, 0)</f>
        <v>55980000</v>
      </c>
      <c r="J5329" t="s">
        <v>61</v>
      </c>
      <c r="K5329" t="s">
        <v>64</v>
      </c>
      <c r="L5329">
        <v>3</v>
      </c>
      <c r="M5329" s="2">
        <v>16.670000000000002</v>
      </c>
      <c r="N5329" s="2">
        <v>21</v>
      </c>
      <c r="O5329" s="2">
        <f>Ventas[[#This Row],[Cantidad]]*Ventas[[#This Row],[Costo unitario]]</f>
        <v>50.010000000000005</v>
      </c>
      <c r="P5329" s="2">
        <f>Ventas[[#This Row],[Cantidad]]*Ventas[[#This Row],[Precio unitario]]</f>
        <v>63</v>
      </c>
    </row>
    <row r="5330" spans="2:16" x14ac:dyDescent="0.3">
      <c r="B5330" s="1">
        <v>42516</v>
      </c>
      <c r="C5330">
        <v>2016</v>
      </c>
      <c r="D5330" t="s">
        <v>53</v>
      </c>
      <c r="E5330">
        <v>42</v>
      </c>
      <c r="F5330" t="s">
        <v>90</v>
      </c>
      <c r="G5330" t="s">
        <v>36</v>
      </c>
      <c r="H5330" t="s">
        <v>5</v>
      </c>
      <c r="I5330" s="16">
        <f>VLOOKUP(Ventas[[#This Row],[Estado]], Población[#All], 2, 0)</f>
        <v>55980000</v>
      </c>
      <c r="J5330" t="s">
        <v>61</v>
      </c>
      <c r="K5330" t="s">
        <v>64</v>
      </c>
      <c r="L5330">
        <v>3</v>
      </c>
      <c r="M5330" s="2">
        <v>174</v>
      </c>
      <c r="N5330" s="2">
        <v>218.33333300000001</v>
      </c>
      <c r="O5330" s="2">
        <f>Ventas[[#This Row],[Cantidad]]*Ventas[[#This Row],[Costo unitario]]</f>
        <v>522</v>
      </c>
      <c r="P5330" s="2">
        <f>Ventas[[#This Row],[Cantidad]]*Ventas[[#This Row],[Precio unitario]]</f>
        <v>654.999999</v>
      </c>
    </row>
    <row r="5331" spans="2:16" x14ac:dyDescent="0.3">
      <c r="B5331" s="1">
        <v>42543</v>
      </c>
      <c r="C5331">
        <v>2016</v>
      </c>
      <c r="D5331" t="s">
        <v>54</v>
      </c>
      <c r="E5331">
        <v>42</v>
      </c>
      <c r="F5331" t="s">
        <v>90</v>
      </c>
      <c r="G5331" t="s">
        <v>36</v>
      </c>
      <c r="H5331" t="s">
        <v>5</v>
      </c>
      <c r="I5331" s="16">
        <f>VLOOKUP(Ventas[[#This Row],[Estado]], Población[#All], 2, 0)</f>
        <v>55980000</v>
      </c>
      <c r="J5331" t="s">
        <v>61</v>
      </c>
      <c r="K5331" t="s">
        <v>64</v>
      </c>
      <c r="L5331">
        <v>2</v>
      </c>
      <c r="M5331" s="2">
        <v>304.5</v>
      </c>
      <c r="N5331" s="2">
        <v>383.5</v>
      </c>
      <c r="O5331" s="2">
        <f>Ventas[[#This Row],[Cantidad]]*Ventas[[#This Row],[Costo unitario]]</f>
        <v>609</v>
      </c>
      <c r="P5331" s="2">
        <f>Ventas[[#This Row],[Cantidad]]*Ventas[[#This Row],[Precio unitario]]</f>
        <v>767</v>
      </c>
    </row>
    <row r="5332" spans="2:16" x14ac:dyDescent="0.3">
      <c r="B5332" s="1">
        <v>42543</v>
      </c>
      <c r="C5332">
        <v>2016</v>
      </c>
      <c r="D5332" t="s">
        <v>54</v>
      </c>
      <c r="E5332">
        <v>42</v>
      </c>
      <c r="F5332" t="s">
        <v>90</v>
      </c>
      <c r="G5332" t="s">
        <v>36</v>
      </c>
      <c r="H5332" t="s">
        <v>5</v>
      </c>
      <c r="I5332" s="16">
        <f>VLOOKUP(Ventas[[#This Row],[Estado]], Población[#All], 2, 0)</f>
        <v>55980000</v>
      </c>
      <c r="J5332" t="s">
        <v>61</v>
      </c>
      <c r="K5332" t="s">
        <v>64</v>
      </c>
      <c r="L5332">
        <v>1</v>
      </c>
      <c r="M5332" s="2">
        <v>150</v>
      </c>
      <c r="N5332" s="2">
        <v>178</v>
      </c>
      <c r="O5332" s="2">
        <f>Ventas[[#This Row],[Cantidad]]*Ventas[[#This Row],[Costo unitario]]</f>
        <v>150</v>
      </c>
      <c r="P5332" s="2">
        <f>Ventas[[#This Row],[Cantidad]]*Ventas[[#This Row],[Precio unitario]]</f>
        <v>178</v>
      </c>
    </row>
    <row r="5333" spans="2:16" x14ac:dyDescent="0.3">
      <c r="B5333" s="1">
        <v>42543</v>
      </c>
      <c r="C5333">
        <v>2016</v>
      </c>
      <c r="D5333" t="s">
        <v>54</v>
      </c>
      <c r="E5333">
        <v>42</v>
      </c>
      <c r="F5333" t="s">
        <v>90</v>
      </c>
      <c r="G5333" t="s">
        <v>36</v>
      </c>
      <c r="H5333" t="s">
        <v>5</v>
      </c>
      <c r="I5333" s="16">
        <f>VLOOKUP(Ventas[[#This Row],[Estado]], Población[#All], 2, 0)</f>
        <v>55980000</v>
      </c>
      <c r="J5333" t="s">
        <v>61</v>
      </c>
      <c r="K5333" t="s">
        <v>64</v>
      </c>
      <c r="L5333">
        <v>1</v>
      </c>
      <c r="M5333" s="2">
        <v>50</v>
      </c>
      <c r="N5333" s="2">
        <v>68</v>
      </c>
      <c r="O5333" s="2">
        <f>Ventas[[#This Row],[Cantidad]]*Ventas[[#This Row],[Costo unitario]]</f>
        <v>50</v>
      </c>
      <c r="P5333" s="2">
        <f>Ventas[[#This Row],[Cantidad]]*Ventas[[#This Row],[Precio unitario]]</f>
        <v>68</v>
      </c>
    </row>
    <row r="5334" spans="2:16" hidden="1" x14ac:dyDescent="0.3">
      <c r="B5334" s="1">
        <v>42205</v>
      </c>
      <c r="C5334">
        <v>2015</v>
      </c>
      <c r="D5334" t="s">
        <v>55</v>
      </c>
      <c r="E5334">
        <v>42</v>
      </c>
      <c r="F5334" t="s">
        <v>90</v>
      </c>
      <c r="G5334" t="s">
        <v>36</v>
      </c>
      <c r="H5334" t="s">
        <v>5</v>
      </c>
      <c r="I5334" s="16">
        <f>VLOOKUP(Ventas[[#This Row],[Estado]], Población[#All], 2, 0)</f>
        <v>55980000</v>
      </c>
      <c r="J5334" t="s">
        <v>61</v>
      </c>
      <c r="K5334" t="s">
        <v>64</v>
      </c>
      <c r="L5334">
        <v>3</v>
      </c>
      <c r="M5334" s="2">
        <v>13.33</v>
      </c>
      <c r="N5334" s="2">
        <v>14.333333</v>
      </c>
      <c r="O5334" s="2">
        <f>Ventas[[#This Row],[Cantidad]]*Ventas[[#This Row],[Costo unitario]]</f>
        <v>39.99</v>
      </c>
      <c r="P5334" s="2">
        <f>Ventas[[#This Row],[Cantidad]]*Ventas[[#This Row],[Precio unitario]]</f>
        <v>42.999999000000003</v>
      </c>
    </row>
    <row r="5335" spans="2:16" hidden="1" x14ac:dyDescent="0.3">
      <c r="B5335" s="1">
        <v>42205</v>
      </c>
      <c r="C5335">
        <v>2015</v>
      </c>
      <c r="D5335" t="s">
        <v>55</v>
      </c>
      <c r="E5335">
        <v>42</v>
      </c>
      <c r="F5335" t="s">
        <v>90</v>
      </c>
      <c r="G5335" t="s">
        <v>36</v>
      </c>
      <c r="H5335" t="s">
        <v>5</v>
      </c>
      <c r="I5335" s="16">
        <f>VLOOKUP(Ventas[[#This Row],[Estado]], Población[#All], 2, 0)</f>
        <v>55980000</v>
      </c>
      <c r="J5335" t="s">
        <v>61</v>
      </c>
      <c r="K5335" t="s">
        <v>64</v>
      </c>
      <c r="L5335">
        <v>1</v>
      </c>
      <c r="M5335" s="2">
        <v>65</v>
      </c>
      <c r="N5335" s="2">
        <v>72</v>
      </c>
      <c r="O5335" s="2">
        <f>Ventas[[#This Row],[Cantidad]]*Ventas[[#This Row],[Costo unitario]]</f>
        <v>65</v>
      </c>
      <c r="P5335" s="2">
        <f>Ventas[[#This Row],[Cantidad]]*Ventas[[#This Row],[Precio unitario]]</f>
        <v>72</v>
      </c>
    </row>
    <row r="5336" spans="2:16" x14ac:dyDescent="0.3">
      <c r="B5336" s="1">
        <v>42493</v>
      </c>
      <c r="C5336">
        <v>2016</v>
      </c>
      <c r="D5336" t="s">
        <v>53</v>
      </c>
      <c r="E5336">
        <v>65</v>
      </c>
      <c r="F5336" t="s">
        <v>90</v>
      </c>
      <c r="G5336" t="s">
        <v>34</v>
      </c>
      <c r="H5336" t="s">
        <v>2</v>
      </c>
      <c r="I5336" s="16">
        <f>VLOOKUP(Ventas[[#This Row],[Estado]], Población[#All], 2, 0)</f>
        <v>4246000</v>
      </c>
      <c r="J5336" t="s">
        <v>61</v>
      </c>
      <c r="K5336" t="s">
        <v>71</v>
      </c>
      <c r="L5336">
        <v>2</v>
      </c>
      <c r="M5336" s="2">
        <v>99</v>
      </c>
      <c r="N5336" s="2">
        <v>114.5</v>
      </c>
      <c r="O5336" s="2">
        <f>Ventas[[#This Row],[Cantidad]]*Ventas[[#This Row],[Costo unitario]]</f>
        <v>198</v>
      </c>
      <c r="P5336" s="2">
        <f>Ventas[[#This Row],[Cantidad]]*Ventas[[#This Row],[Precio unitario]]</f>
        <v>229</v>
      </c>
    </row>
    <row r="5337" spans="2:16" x14ac:dyDescent="0.3">
      <c r="B5337" s="1">
        <v>42493</v>
      </c>
      <c r="C5337">
        <v>2016</v>
      </c>
      <c r="D5337" t="s">
        <v>53</v>
      </c>
      <c r="E5337">
        <v>65</v>
      </c>
      <c r="F5337" t="s">
        <v>90</v>
      </c>
      <c r="G5337" t="s">
        <v>34</v>
      </c>
      <c r="H5337" t="s">
        <v>2</v>
      </c>
      <c r="I5337" s="16">
        <f>VLOOKUP(Ventas[[#This Row],[Estado]], Población[#All], 2, 0)</f>
        <v>4246000</v>
      </c>
      <c r="J5337" t="s">
        <v>61</v>
      </c>
      <c r="K5337" t="s">
        <v>66</v>
      </c>
      <c r="L5337">
        <v>3</v>
      </c>
      <c r="M5337" s="2">
        <v>11.67</v>
      </c>
      <c r="N5337" s="2">
        <v>15</v>
      </c>
      <c r="O5337" s="2">
        <f>Ventas[[#This Row],[Cantidad]]*Ventas[[#This Row],[Costo unitario]]</f>
        <v>35.01</v>
      </c>
      <c r="P5337" s="2">
        <f>Ventas[[#This Row],[Cantidad]]*Ventas[[#This Row],[Precio unitario]]</f>
        <v>45</v>
      </c>
    </row>
    <row r="5338" spans="2:16" hidden="1" x14ac:dyDescent="0.3">
      <c r="B5338" s="1">
        <v>42315</v>
      </c>
      <c r="C5338">
        <v>2015</v>
      </c>
      <c r="D5338" t="s">
        <v>59</v>
      </c>
      <c r="E5338">
        <v>64</v>
      </c>
      <c r="F5338" t="s">
        <v>90</v>
      </c>
      <c r="G5338" t="s">
        <v>34</v>
      </c>
      <c r="H5338" t="s">
        <v>2</v>
      </c>
      <c r="I5338" s="16">
        <f>VLOOKUP(Ventas[[#This Row],[Estado]], Población[#All], 2, 0)</f>
        <v>4246000</v>
      </c>
      <c r="J5338" t="s">
        <v>63</v>
      </c>
      <c r="K5338" t="s">
        <v>67</v>
      </c>
      <c r="L5338">
        <v>1</v>
      </c>
      <c r="M5338" s="2">
        <v>2320</v>
      </c>
      <c r="N5338" s="2">
        <v>1925</v>
      </c>
      <c r="O5338" s="2">
        <f>Ventas[[#This Row],[Cantidad]]*Ventas[[#This Row],[Costo unitario]]</f>
        <v>2320</v>
      </c>
      <c r="P5338" s="2">
        <f>Ventas[[#This Row],[Cantidad]]*Ventas[[#This Row],[Precio unitario]]</f>
        <v>1925</v>
      </c>
    </row>
    <row r="5339" spans="2:16" hidden="1" x14ac:dyDescent="0.3">
      <c r="B5339" s="1">
        <v>42311</v>
      </c>
      <c r="C5339">
        <v>2015</v>
      </c>
      <c r="D5339" t="s">
        <v>59</v>
      </c>
      <c r="E5339">
        <v>64</v>
      </c>
      <c r="F5339" t="s">
        <v>90</v>
      </c>
      <c r="G5339" t="s">
        <v>34</v>
      </c>
      <c r="H5339" t="s">
        <v>1</v>
      </c>
      <c r="I5339" s="16">
        <f>VLOOKUP(Ventas[[#This Row],[Estado]], Población[#All], 2, 0)</f>
        <v>39240000</v>
      </c>
      <c r="J5339" t="s">
        <v>63</v>
      </c>
      <c r="K5339" t="s">
        <v>67</v>
      </c>
      <c r="L5339">
        <v>2</v>
      </c>
      <c r="M5339" s="2">
        <v>1147.5</v>
      </c>
      <c r="N5339" s="2">
        <v>1045</v>
      </c>
      <c r="O5339" s="2">
        <f>Ventas[[#This Row],[Cantidad]]*Ventas[[#This Row],[Costo unitario]]</f>
        <v>2295</v>
      </c>
      <c r="P5339" s="2">
        <f>Ventas[[#This Row],[Cantidad]]*Ventas[[#This Row],[Precio unitario]]</f>
        <v>2090</v>
      </c>
    </row>
    <row r="5340" spans="2:16" hidden="1" x14ac:dyDescent="0.3">
      <c r="B5340" s="1">
        <v>42335</v>
      </c>
      <c r="C5340">
        <v>2015</v>
      </c>
      <c r="D5340" t="s">
        <v>59</v>
      </c>
      <c r="E5340">
        <v>64</v>
      </c>
      <c r="F5340" t="s">
        <v>90</v>
      </c>
      <c r="G5340" t="s">
        <v>34</v>
      </c>
      <c r="H5340" t="s">
        <v>1</v>
      </c>
      <c r="I5340" s="16">
        <f>VLOOKUP(Ventas[[#This Row],[Estado]], Población[#All], 2, 0)</f>
        <v>39240000</v>
      </c>
      <c r="J5340" t="s">
        <v>63</v>
      </c>
      <c r="K5340" t="s">
        <v>67</v>
      </c>
      <c r="L5340">
        <v>1</v>
      </c>
      <c r="M5340" s="2">
        <v>2295</v>
      </c>
      <c r="N5340" s="2">
        <v>2026</v>
      </c>
      <c r="O5340" s="2">
        <f>Ventas[[#This Row],[Cantidad]]*Ventas[[#This Row],[Costo unitario]]</f>
        <v>2295</v>
      </c>
      <c r="P5340" s="2">
        <f>Ventas[[#This Row],[Cantidad]]*Ventas[[#This Row],[Precio unitario]]</f>
        <v>2026</v>
      </c>
    </row>
    <row r="5341" spans="2:16" hidden="1" x14ac:dyDescent="0.3">
      <c r="B5341" s="1">
        <v>42335</v>
      </c>
      <c r="C5341">
        <v>2015</v>
      </c>
      <c r="D5341" t="s">
        <v>59</v>
      </c>
      <c r="E5341">
        <v>64</v>
      </c>
      <c r="F5341" t="s">
        <v>90</v>
      </c>
      <c r="G5341" t="s">
        <v>34</v>
      </c>
      <c r="H5341" t="s">
        <v>1</v>
      </c>
      <c r="I5341" s="16">
        <f>VLOOKUP(Ventas[[#This Row],[Estado]], Población[#All], 2, 0)</f>
        <v>39240000</v>
      </c>
      <c r="J5341" t="s">
        <v>62</v>
      </c>
      <c r="K5341" t="s">
        <v>72</v>
      </c>
      <c r="L5341">
        <v>2</v>
      </c>
      <c r="M5341" s="2">
        <v>63</v>
      </c>
      <c r="N5341" s="2">
        <v>72.5</v>
      </c>
      <c r="O5341" s="2">
        <f>Ventas[[#This Row],[Cantidad]]*Ventas[[#This Row],[Costo unitario]]</f>
        <v>126</v>
      </c>
      <c r="P5341" s="2">
        <f>Ventas[[#This Row],[Cantidad]]*Ventas[[#This Row],[Precio unitario]]</f>
        <v>145</v>
      </c>
    </row>
    <row r="5342" spans="2:16" hidden="1" x14ac:dyDescent="0.3">
      <c r="B5342" s="1">
        <v>42258</v>
      </c>
      <c r="C5342">
        <v>2015</v>
      </c>
      <c r="D5342" t="s">
        <v>57</v>
      </c>
      <c r="E5342">
        <v>64</v>
      </c>
      <c r="F5342" t="s">
        <v>90</v>
      </c>
      <c r="G5342" t="s">
        <v>34</v>
      </c>
      <c r="H5342" t="s">
        <v>1</v>
      </c>
      <c r="I5342" s="16">
        <f>VLOOKUP(Ventas[[#This Row],[Estado]], Población[#All], 2, 0)</f>
        <v>39240000</v>
      </c>
      <c r="J5342" t="s">
        <v>62</v>
      </c>
      <c r="K5342" t="s">
        <v>70</v>
      </c>
      <c r="L5342">
        <v>1</v>
      </c>
      <c r="M5342" s="2">
        <v>1350</v>
      </c>
      <c r="N5342" s="2">
        <v>1366</v>
      </c>
      <c r="O5342" s="2">
        <f>Ventas[[#This Row],[Cantidad]]*Ventas[[#This Row],[Costo unitario]]</f>
        <v>1350</v>
      </c>
      <c r="P5342" s="2">
        <f>Ventas[[#This Row],[Cantidad]]*Ventas[[#This Row],[Precio unitario]]</f>
        <v>1366</v>
      </c>
    </row>
    <row r="5343" spans="2:16" x14ac:dyDescent="0.3">
      <c r="B5343" s="1">
        <v>42385</v>
      </c>
      <c r="C5343">
        <v>2016</v>
      </c>
      <c r="D5343" t="s">
        <v>49</v>
      </c>
      <c r="E5343">
        <v>51</v>
      </c>
      <c r="F5343" t="s">
        <v>90</v>
      </c>
      <c r="G5343" t="s">
        <v>35</v>
      </c>
      <c r="H5343" t="s">
        <v>16</v>
      </c>
      <c r="I5343" s="16">
        <f>VLOOKUP(Ventas[[#This Row],[Estado]], Población[#All], 2, 0)</f>
        <v>2592000</v>
      </c>
      <c r="J5343" t="s">
        <v>63</v>
      </c>
      <c r="K5343" t="s">
        <v>67</v>
      </c>
      <c r="L5343">
        <v>1</v>
      </c>
      <c r="M5343" s="2">
        <v>540</v>
      </c>
      <c r="N5343" s="2">
        <v>748</v>
      </c>
      <c r="O5343" s="2">
        <f>Ventas[[#This Row],[Cantidad]]*Ventas[[#This Row],[Costo unitario]]</f>
        <v>540</v>
      </c>
      <c r="P5343" s="2">
        <f>Ventas[[#This Row],[Cantidad]]*Ventas[[#This Row],[Precio unitario]]</f>
        <v>748</v>
      </c>
    </row>
    <row r="5344" spans="2:16" x14ac:dyDescent="0.3">
      <c r="B5344" s="1">
        <v>42404</v>
      </c>
      <c r="C5344">
        <v>2016</v>
      </c>
      <c r="D5344" t="s">
        <v>50</v>
      </c>
      <c r="E5344">
        <v>51</v>
      </c>
      <c r="F5344" t="s">
        <v>90</v>
      </c>
      <c r="G5344" t="s">
        <v>35</v>
      </c>
      <c r="H5344" t="s">
        <v>16</v>
      </c>
      <c r="I5344" s="16">
        <f>VLOOKUP(Ventas[[#This Row],[Estado]], Población[#All], 2, 0)</f>
        <v>2592000</v>
      </c>
      <c r="J5344" t="s">
        <v>63</v>
      </c>
      <c r="K5344" t="s">
        <v>74</v>
      </c>
      <c r="L5344">
        <v>2</v>
      </c>
      <c r="M5344" s="2">
        <v>1192</v>
      </c>
      <c r="N5344" s="2">
        <v>1195.5</v>
      </c>
      <c r="O5344" s="2">
        <f>Ventas[[#This Row],[Cantidad]]*Ventas[[#This Row],[Costo unitario]]</f>
        <v>2384</v>
      </c>
      <c r="P5344" s="2">
        <f>Ventas[[#This Row],[Cantidad]]*Ventas[[#This Row],[Precio unitario]]</f>
        <v>2391</v>
      </c>
    </row>
    <row r="5345" spans="2:16" x14ac:dyDescent="0.3">
      <c r="B5345" s="1">
        <v>42404</v>
      </c>
      <c r="C5345">
        <v>2016</v>
      </c>
      <c r="D5345" t="s">
        <v>50</v>
      </c>
      <c r="E5345">
        <v>51</v>
      </c>
      <c r="F5345" t="s">
        <v>90</v>
      </c>
      <c r="G5345" t="s">
        <v>35</v>
      </c>
      <c r="H5345" t="s">
        <v>16</v>
      </c>
      <c r="I5345" s="16">
        <f>VLOOKUP(Ventas[[#This Row],[Estado]], Población[#All], 2, 0)</f>
        <v>2592000</v>
      </c>
      <c r="J5345" t="s">
        <v>61</v>
      </c>
      <c r="K5345" t="s">
        <v>78</v>
      </c>
      <c r="L5345">
        <v>2</v>
      </c>
      <c r="M5345" s="2">
        <v>135</v>
      </c>
      <c r="N5345" s="2">
        <v>115.5</v>
      </c>
      <c r="O5345" s="2">
        <f>Ventas[[#This Row],[Cantidad]]*Ventas[[#This Row],[Costo unitario]]</f>
        <v>270</v>
      </c>
      <c r="P5345" s="2">
        <f>Ventas[[#This Row],[Cantidad]]*Ventas[[#This Row],[Precio unitario]]</f>
        <v>231</v>
      </c>
    </row>
    <row r="5346" spans="2:16" x14ac:dyDescent="0.3">
      <c r="B5346" s="1">
        <v>42404</v>
      </c>
      <c r="C5346">
        <v>2016</v>
      </c>
      <c r="D5346" t="s">
        <v>50</v>
      </c>
      <c r="E5346">
        <v>51</v>
      </c>
      <c r="F5346" t="s">
        <v>90</v>
      </c>
      <c r="G5346" t="s">
        <v>35</v>
      </c>
      <c r="H5346" t="s">
        <v>16</v>
      </c>
      <c r="I5346" s="16">
        <f>VLOOKUP(Ventas[[#This Row],[Estado]], Población[#All], 2, 0)</f>
        <v>2592000</v>
      </c>
      <c r="J5346" t="s">
        <v>61</v>
      </c>
      <c r="K5346" t="s">
        <v>78</v>
      </c>
      <c r="L5346">
        <v>1</v>
      </c>
      <c r="M5346" s="2">
        <v>65</v>
      </c>
      <c r="N5346" s="2">
        <v>77</v>
      </c>
      <c r="O5346" s="2">
        <f>Ventas[[#This Row],[Cantidad]]*Ventas[[#This Row],[Costo unitario]]</f>
        <v>65</v>
      </c>
      <c r="P5346" s="2">
        <f>Ventas[[#This Row],[Cantidad]]*Ventas[[#This Row],[Precio unitario]]</f>
        <v>77</v>
      </c>
    </row>
    <row r="5347" spans="2:16" x14ac:dyDescent="0.3">
      <c r="B5347" s="1">
        <v>42404</v>
      </c>
      <c r="C5347">
        <v>2016</v>
      </c>
      <c r="D5347" t="s">
        <v>50</v>
      </c>
      <c r="E5347">
        <v>51</v>
      </c>
      <c r="F5347" t="s">
        <v>90</v>
      </c>
      <c r="G5347" t="s">
        <v>35</v>
      </c>
      <c r="H5347" t="s">
        <v>16</v>
      </c>
      <c r="I5347" s="16">
        <f>VLOOKUP(Ventas[[#This Row],[Estado]], Población[#All], 2, 0)</f>
        <v>2592000</v>
      </c>
      <c r="J5347" t="s">
        <v>61</v>
      </c>
      <c r="K5347" t="s">
        <v>66</v>
      </c>
      <c r="L5347">
        <v>1</v>
      </c>
      <c r="M5347" s="2">
        <v>490</v>
      </c>
      <c r="N5347" s="2">
        <v>621</v>
      </c>
      <c r="O5347" s="2">
        <f>Ventas[[#This Row],[Cantidad]]*Ventas[[#This Row],[Costo unitario]]</f>
        <v>490</v>
      </c>
      <c r="P5347" s="2">
        <f>Ventas[[#This Row],[Cantidad]]*Ventas[[#This Row],[Precio unitario]]</f>
        <v>621</v>
      </c>
    </row>
    <row r="5348" spans="2:16" x14ac:dyDescent="0.3">
      <c r="B5348" s="1">
        <v>42453</v>
      </c>
      <c r="C5348">
        <v>2016</v>
      </c>
      <c r="D5348" t="s">
        <v>51</v>
      </c>
      <c r="E5348">
        <v>51</v>
      </c>
      <c r="F5348" t="s">
        <v>90</v>
      </c>
      <c r="G5348" t="s">
        <v>35</v>
      </c>
      <c r="H5348" t="s">
        <v>16</v>
      </c>
      <c r="I5348" s="16">
        <f>VLOOKUP(Ventas[[#This Row],[Estado]], Población[#All], 2, 0)</f>
        <v>2592000</v>
      </c>
      <c r="J5348" t="s">
        <v>63</v>
      </c>
      <c r="K5348" t="s">
        <v>77</v>
      </c>
      <c r="L5348">
        <v>3</v>
      </c>
      <c r="M5348" s="2">
        <v>180</v>
      </c>
      <c r="N5348" s="2">
        <v>178.66666699999999</v>
      </c>
      <c r="O5348" s="2">
        <f>Ventas[[#This Row],[Cantidad]]*Ventas[[#This Row],[Costo unitario]]</f>
        <v>540</v>
      </c>
      <c r="P5348" s="2">
        <f>Ventas[[#This Row],[Cantidad]]*Ventas[[#This Row],[Precio unitario]]</f>
        <v>536.000001</v>
      </c>
    </row>
    <row r="5349" spans="2:16" x14ac:dyDescent="0.3">
      <c r="B5349" s="1">
        <v>42503</v>
      </c>
      <c r="C5349">
        <v>2016</v>
      </c>
      <c r="D5349" t="s">
        <v>53</v>
      </c>
      <c r="E5349">
        <v>51</v>
      </c>
      <c r="F5349" t="s">
        <v>90</v>
      </c>
      <c r="G5349" t="s">
        <v>35</v>
      </c>
      <c r="H5349" t="s">
        <v>16</v>
      </c>
      <c r="I5349" s="16">
        <f>VLOOKUP(Ventas[[#This Row],[Estado]], Población[#All], 2, 0)</f>
        <v>2592000</v>
      </c>
      <c r="J5349" t="s">
        <v>63</v>
      </c>
      <c r="K5349" t="s">
        <v>74</v>
      </c>
      <c r="L5349">
        <v>1</v>
      </c>
      <c r="M5349" s="2">
        <v>742</v>
      </c>
      <c r="N5349" s="2">
        <v>584</v>
      </c>
      <c r="O5349" s="2">
        <f>Ventas[[#This Row],[Cantidad]]*Ventas[[#This Row],[Costo unitario]]</f>
        <v>742</v>
      </c>
      <c r="P5349" s="2">
        <f>Ventas[[#This Row],[Cantidad]]*Ventas[[#This Row],[Precio unitario]]</f>
        <v>584</v>
      </c>
    </row>
    <row r="5350" spans="2:16" x14ac:dyDescent="0.3">
      <c r="B5350" s="1">
        <v>42503</v>
      </c>
      <c r="C5350">
        <v>2016</v>
      </c>
      <c r="D5350" t="s">
        <v>53</v>
      </c>
      <c r="E5350">
        <v>51</v>
      </c>
      <c r="F5350" t="s">
        <v>90</v>
      </c>
      <c r="G5350" t="s">
        <v>35</v>
      </c>
      <c r="H5350" t="s">
        <v>16</v>
      </c>
      <c r="I5350" s="16">
        <f>VLOOKUP(Ventas[[#This Row],[Estado]], Población[#All], 2, 0)</f>
        <v>2592000</v>
      </c>
      <c r="J5350" t="s">
        <v>61</v>
      </c>
      <c r="K5350" t="s">
        <v>66</v>
      </c>
      <c r="L5350">
        <v>2</v>
      </c>
      <c r="M5350" s="2">
        <v>367.5</v>
      </c>
      <c r="N5350" s="2">
        <v>591</v>
      </c>
      <c r="O5350" s="2">
        <f>Ventas[[#This Row],[Cantidad]]*Ventas[[#This Row],[Costo unitario]]</f>
        <v>735</v>
      </c>
      <c r="P5350" s="2">
        <f>Ventas[[#This Row],[Cantidad]]*Ventas[[#This Row],[Precio unitario]]</f>
        <v>1182</v>
      </c>
    </row>
    <row r="5351" spans="2:16" x14ac:dyDescent="0.3">
      <c r="B5351" s="1">
        <v>42522</v>
      </c>
      <c r="C5351">
        <v>2016</v>
      </c>
      <c r="D5351" t="s">
        <v>54</v>
      </c>
      <c r="E5351">
        <v>51</v>
      </c>
      <c r="F5351" t="s">
        <v>90</v>
      </c>
      <c r="G5351" t="s">
        <v>35</v>
      </c>
      <c r="H5351" t="s">
        <v>16</v>
      </c>
      <c r="I5351" s="16">
        <f>VLOOKUP(Ventas[[#This Row],[Estado]], Población[#All], 2, 0)</f>
        <v>2592000</v>
      </c>
      <c r="J5351" t="s">
        <v>63</v>
      </c>
      <c r="K5351" t="s">
        <v>74</v>
      </c>
      <c r="L5351">
        <v>2</v>
      </c>
      <c r="M5351" s="2">
        <v>1192</v>
      </c>
      <c r="N5351" s="2">
        <v>1518.5</v>
      </c>
      <c r="O5351" s="2">
        <f>Ventas[[#This Row],[Cantidad]]*Ventas[[#This Row],[Costo unitario]]</f>
        <v>2384</v>
      </c>
      <c r="P5351" s="2">
        <f>Ventas[[#This Row],[Cantidad]]*Ventas[[#This Row],[Precio unitario]]</f>
        <v>3037</v>
      </c>
    </row>
    <row r="5352" spans="2:16" x14ac:dyDescent="0.3">
      <c r="B5352" s="1">
        <v>42522</v>
      </c>
      <c r="C5352">
        <v>2016</v>
      </c>
      <c r="D5352" t="s">
        <v>54</v>
      </c>
      <c r="E5352">
        <v>51</v>
      </c>
      <c r="F5352" t="s">
        <v>90</v>
      </c>
      <c r="G5352" t="s">
        <v>35</v>
      </c>
      <c r="H5352" t="s">
        <v>16</v>
      </c>
      <c r="I5352" s="16">
        <f>VLOOKUP(Ventas[[#This Row],[Estado]], Población[#All], 2, 0)</f>
        <v>2592000</v>
      </c>
      <c r="J5352" t="s">
        <v>62</v>
      </c>
      <c r="K5352" t="s">
        <v>73</v>
      </c>
      <c r="L5352">
        <v>1</v>
      </c>
      <c r="M5352" s="2">
        <v>36</v>
      </c>
      <c r="N5352" s="2">
        <v>54</v>
      </c>
      <c r="O5352" s="2">
        <f>Ventas[[#This Row],[Cantidad]]*Ventas[[#This Row],[Costo unitario]]</f>
        <v>36</v>
      </c>
      <c r="P5352" s="2">
        <f>Ventas[[#This Row],[Cantidad]]*Ventas[[#This Row],[Precio unitario]]</f>
        <v>54</v>
      </c>
    </row>
    <row r="5353" spans="2:16" x14ac:dyDescent="0.3">
      <c r="B5353" s="1">
        <v>42522</v>
      </c>
      <c r="C5353">
        <v>2016</v>
      </c>
      <c r="D5353" t="s">
        <v>54</v>
      </c>
      <c r="E5353">
        <v>51</v>
      </c>
      <c r="F5353" t="s">
        <v>90</v>
      </c>
      <c r="G5353" t="s">
        <v>35</v>
      </c>
      <c r="H5353" t="s">
        <v>16</v>
      </c>
      <c r="I5353" s="16">
        <f>VLOOKUP(Ventas[[#This Row],[Estado]], Población[#All], 2, 0)</f>
        <v>2592000</v>
      </c>
      <c r="J5353" t="s">
        <v>61</v>
      </c>
      <c r="K5353" t="s">
        <v>66</v>
      </c>
      <c r="L5353">
        <v>3</v>
      </c>
      <c r="M5353" s="2">
        <v>280</v>
      </c>
      <c r="N5353" s="2">
        <v>268</v>
      </c>
      <c r="O5353" s="2">
        <f>Ventas[[#This Row],[Cantidad]]*Ventas[[#This Row],[Costo unitario]]</f>
        <v>840</v>
      </c>
      <c r="P5353" s="2">
        <f>Ventas[[#This Row],[Cantidad]]*Ventas[[#This Row],[Precio unitario]]</f>
        <v>804</v>
      </c>
    </row>
    <row r="5354" spans="2:16" hidden="1" x14ac:dyDescent="0.3">
      <c r="B5354" s="1">
        <v>42129</v>
      </c>
      <c r="C5354">
        <v>2015</v>
      </c>
      <c r="D5354" t="s">
        <v>53</v>
      </c>
      <c r="E5354">
        <v>51</v>
      </c>
      <c r="F5354" t="s">
        <v>90</v>
      </c>
      <c r="G5354" t="s">
        <v>35</v>
      </c>
      <c r="H5354" t="s">
        <v>16</v>
      </c>
      <c r="I5354" s="16">
        <f>VLOOKUP(Ventas[[#This Row],[Estado]], Población[#All], 2, 0)</f>
        <v>2592000</v>
      </c>
      <c r="J5354" t="s">
        <v>63</v>
      </c>
      <c r="K5354" t="s">
        <v>67</v>
      </c>
      <c r="L5354">
        <v>2</v>
      </c>
      <c r="M5354" s="2">
        <v>1035.5</v>
      </c>
      <c r="N5354" s="2">
        <v>775.5</v>
      </c>
      <c r="O5354" s="2">
        <f>Ventas[[#This Row],[Cantidad]]*Ventas[[#This Row],[Costo unitario]]</f>
        <v>2071</v>
      </c>
      <c r="P5354" s="2">
        <f>Ventas[[#This Row],[Cantidad]]*Ventas[[#This Row],[Precio unitario]]</f>
        <v>1551</v>
      </c>
    </row>
    <row r="5355" spans="2:16" hidden="1" x14ac:dyDescent="0.3">
      <c r="B5355" s="1">
        <v>42218</v>
      </c>
      <c r="C5355">
        <v>2015</v>
      </c>
      <c r="D5355" t="s">
        <v>56</v>
      </c>
      <c r="E5355">
        <v>51</v>
      </c>
      <c r="F5355" t="s">
        <v>90</v>
      </c>
      <c r="G5355" t="s">
        <v>35</v>
      </c>
      <c r="H5355" t="s">
        <v>16</v>
      </c>
      <c r="I5355" s="16">
        <f>VLOOKUP(Ventas[[#This Row],[Estado]], Población[#All], 2, 0)</f>
        <v>2592000</v>
      </c>
      <c r="J5355" t="s">
        <v>63</v>
      </c>
      <c r="K5355" t="s">
        <v>67</v>
      </c>
      <c r="L5355">
        <v>2</v>
      </c>
      <c r="M5355" s="2">
        <v>1160</v>
      </c>
      <c r="N5355" s="2">
        <v>1421</v>
      </c>
      <c r="O5355" s="2">
        <f>Ventas[[#This Row],[Cantidad]]*Ventas[[#This Row],[Costo unitario]]</f>
        <v>2320</v>
      </c>
      <c r="P5355" s="2">
        <f>Ventas[[#This Row],[Cantidad]]*Ventas[[#This Row],[Precio unitario]]</f>
        <v>2842</v>
      </c>
    </row>
    <row r="5356" spans="2:16" hidden="1" x14ac:dyDescent="0.3">
      <c r="B5356" s="1">
        <v>42218</v>
      </c>
      <c r="C5356">
        <v>2015</v>
      </c>
      <c r="D5356" t="s">
        <v>56</v>
      </c>
      <c r="E5356">
        <v>51</v>
      </c>
      <c r="F5356" t="s">
        <v>90</v>
      </c>
      <c r="G5356" t="s">
        <v>35</v>
      </c>
      <c r="H5356" t="s">
        <v>16</v>
      </c>
      <c r="I5356" s="16">
        <f>VLOOKUP(Ventas[[#This Row],[Estado]], Población[#All], 2, 0)</f>
        <v>2592000</v>
      </c>
      <c r="J5356" t="s">
        <v>61</v>
      </c>
      <c r="K5356" t="s">
        <v>66</v>
      </c>
      <c r="L5356">
        <v>3</v>
      </c>
      <c r="M5356" s="2">
        <v>210</v>
      </c>
      <c r="N5356" s="2">
        <v>280.66666700000002</v>
      </c>
      <c r="O5356" s="2">
        <f>Ventas[[#This Row],[Cantidad]]*Ventas[[#This Row],[Costo unitario]]</f>
        <v>630</v>
      </c>
      <c r="P5356" s="2">
        <f>Ventas[[#This Row],[Cantidad]]*Ventas[[#This Row],[Precio unitario]]</f>
        <v>842.00000100000011</v>
      </c>
    </row>
    <row r="5357" spans="2:16" x14ac:dyDescent="0.3">
      <c r="B5357" s="1">
        <v>42509</v>
      </c>
      <c r="C5357">
        <v>2016</v>
      </c>
      <c r="D5357" t="s">
        <v>53</v>
      </c>
      <c r="E5357">
        <v>32</v>
      </c>
      <c r="F5357" t="s">
        <v>89</v>
      </c>
      <c r="G5357" t="s">
        <v>34</v>
      </c>
      <c r="H5357" t="s">
        <v>1</v>
      </c>
      <c r="I5357" s="16">
        <f>VLOOKUP(Ventas[[#This Row],[Estado]], Población[#All], 2, 0)</f>
        <v>39240000</v>
      </c>
      <c r="J5357" t="s">
        <v>62</v>
      </c>
      <c r="K5357" t="s">
        <v>65</v>
      </c>
      <c r="L5357">
        <v>1</v>
      </c>
      <c r="M5357" s="2">
        <v>392</v>
      </c>
      <c r="N5357" s="2">
        <v>416</v>
      </c>
      <c r="O5357" s="2">
        <f>Ventas[[#This Row],[Cantidad]]*Ventas[[#This Row],[Costo unitario]]</f>
        <v>392</v>
      </c>
      <c r="P5357" s="2">
        <f>Ventas[[#This Row],[Cantidad]]*Ventas[[#This Row],[Precio unitario]]</f>
        <v>416</v>
      </c>
    </row>
    <row r="5358" spans="2:16" x14ac:dyDescent="0.3">
      <c r="B5358" s="1">
        <v>42510</v>
      </c>
      <c r="C5358">
        <v>2016</v>
      </c>
      <c r="D5358" t="s">
        <v>53</v>
      </c>
      <c r="E5358">
        <v>32</v>
      </c>
      <c r="F5358" t="s">
        <v>89</v>
      </c>
      <c r="G5358" t="s">
        <v>34</v>
      </c>
      <c r="H5358" t="s">
        <v>1</v>
      </c>
      <c r="I5358" s="16">
        <f>VLOOKUP(Ventas[[#This Row],[Estado]], Población[#All], 2, 0)</f>
        <v>39240000</v>
      </c>
      <c r="J5358" t="s">
        <v>62</v>
      </c>
      <c r="K5358" t="s">
        <v>65</v>
      </c>
      <c r="L5358">
        <v>1</v>
      </c>
      <c r="M5358" s="2">
        <v>490</v>
      </c>
      <c r="N5358" s="2">
        <v>675</v>
      </c>
      <c r="O5358" s="2">
        <f>Ventas[[#This Row],[Cantidad]]*Ventas[[#This Row],[Costo unitario]]</f>
        <v>490</v>
      </c>
      <c r="P5358" s="2">
        <f>Ventas[[#This Row],[Cantidad]]*Ventas[[#This Row],[Precio unitario]]</f>
        <v>675</v>
      </c>
    </row>
    <row r="5359" spans="2:16" x14ac:dyDescent="0.3">
      <c r="B5359" s="1">
        <v>42539</v>
      </c>
      <c r="C5359">
        <v>2016</v>
      </c>
      <c r="D5359" t="s">
        <v>54</v>
      </c>
      <c r="E5359">
        <v>32</v>
      </c>
      <c r="F5359" t="s">
        <v>89</v>
      </c>
      <c r="G5359" t="s">
        <v>34</v>
      </c>
      <c r="H5359" t="s">
        <v>1</v>
      </c>
      <c r="I5359" s="16">
        <f>VLOOKUP(Ventas[[#This Row],[Estado]], Población[#All], 2, 0)</f>
        <v>39240000</v>
      </c>
      <c r="J5359" t="s">
        <v>62</v>
      </c>
      <c r="K5359" t="s">
        <v>65</v>
      </c>
      <c r="L5359">
        <v>2</v>
      </c>
      <c r="M5359" s="2">
        <v>220.5</v>
      </c>
      <c r="N5359" s="2">
        <v>320</v>
      </c>
      <c r="O5359" s="2">
        <f>Ventas[[#This Row],[Cantidad]]*Ventas[[#This Row],[Costo unitario]]</f>
        <v>441</v>
      </c>
      <c r="P5359" s="2">
        <f>Ventas[[#This Row],[Cantidad]]*Ventas[[#This Row],[Precio unitario]]</f>
        <v>640</v>
      </c>
    </row>
    <row r="5360" spans="2:16" x14ac:dyDescent="0.3">
      <c r="B5360" s="1">
        <v>42556</v>
      </c>
      <c r="C5360">
        <v>2016</v>
      </c>
      <c r="D5360" t="s">
        <v>55</v>
      </c>
      <c r="E5360">
        <v>33</v>
      </c>
      <c r="F5360" t="s">
        <v>89</v>
      </c>
      <c r="G5360" t="s">
        <v>34</v>
      </c>
      <c r="H5360" t="s">
        <v>2</v>
      </c>
      <c r="I5360" s="16">
        <f>VLOOKUP(Ventas[[#This Row],[Estado]], Población[#All], 2, 0)</f>
        <v>4246000</v>
      </c>
      <c r="J5360" t="s">
        <v>61</v>
      </c>
      <c r="K5360" t="s">
        <v>78</v>
      </c>
      <c r="L5360">
        <v>2</v>
      </c>
      <c r="M5360" s="2">
        <v>10</v>
      </c>
      <c r="N5360" s="2">
        <v>13.5</v>
      </c>
      <c r="O5360" s="2">
        <f>Ventas[[#This Row],[Cantidad]]*Ventas[[#This Row],[Costo unitario]]</f>
        <v>20</v>
      </c>
      <c r="P5360" s="2">
        <f>Ventas[[#This Row],[Cantidad]]*Ventas[[#This Row],[Precio unitario]]</f>
        <v>27</v>
      </c>
    </row>
    <row r="5361" spans="2:16" x14ac:dyDescent="0.3">
      <c r="B5361" s="1">
        <v>42556</v>
      </c>
      <c r="C5361">
        <v>2016</v>
      </c>
      <c r="D5361" t="s">
        <v>55</v>
      </c>
      <c r="E5361">
        <v>33</v>
      </c>
      <c r="F5361" t="s">
        <v>89</v>
      </c>
      <c r="G5361" t="s">
        <v>34</v>
      </c>
      <c r="H5361" t="s">
        <v>2</v>
      </c>
      <c r="I5361" s="16">
        <f>VLOOKUP(Ventas[[#This Row],[Estado]], Población[#All], 2, 0)</f>
        <v>4246000</v>
      </c>
      <c r="J5361" t="s">
        <v>61</v>
      </c>
      <c r="K5361" t="s">
        <v>78</v>
      </c>
      <c r="L5361">
        <v>3</v>
      </c>
      <c r="M5361" s="2">
        <v>6.67</v>
      </c>
      <c r="N5361" s="2">
        <v>9</v>
      </c>
      <c r="O5361" s="2">
        <f>Ventas[[#This Row],[Cantidad]]*Ventas[[#This Row],[Costo unitario]]</f>
        <v>20.009999999999998</v>
      </c>
      <c r="P5361" s="2">
        <f>Ventas[[#This Row],[Cantidad]]*Ventas[[#This Row],[Precio unitario]]</f>
        <v>27</v>
      </c>
    </row>
    <row r="5362" spans="2:16" hidden="1" x14ac:dyDescent="0.3">
      <c r="B5362" s="1">
        <v>42333</v>
      </c>
      <c r="C5362">
        <v>2015</v>
      </c>
      <c r="D5362" t="s">
        <v>59</v>
      </c>
      <c r="E5362">
        <v>33</v>
      </c>
      <c r="F5362" t="s">
        <v>89</v>
      </c>
      <c r="G5362" t="s">
        <v>34</v>
      </c>
      <c r="H5362" t="s">
        <v>2</v>
      </c>
      <c r="I5362" s="16">
        <f>VLOOKUP(Ventas[[#This Row],[Estado]], Población[#All], 2, 0)</f>
        <v>4246000</v>
      </c>
      <c r="J5362" t="s">
        <v>61</v>
      </c>
      <c r="K5362" t="s">
        <v>78</v>
      </c>
      <c r="L5362">
        <v>3</v>
      </c>
      <c r="M5362" s="2">
        <v>56.67</v>
      </c>
      <c r="N5362" s="2">
        <v>62.666666999999997</v>
      </c>
      <c r="O5362" s="2">
        <f>Ventas[[#This Row],[Cantidad]]*Ventas[[#This Row],[Costo unitario]]</f>
        <v>170.01</v>
      </c>
      <c r="P5362" s="2">
        <f>Ventas[[#This Row],[Cantidad]]*Ventas[[#This Row],[Precio unitario]]</f>
        <v>188.000001</v>
      </c>
    </row>
    <row r="5363" spans="2:16" hidden="1" x14ac:dyDescent="0.3">
      <c r="B5363" s="1">
        <v>42333</v>
      </c>
      <c r="C5363">
        <v>2015</v>
      </c>
      <c r="D5363" t="s">
        <v>59</v>
      </c>
      <c r="E5363">
        <v>33</v>
      </c>
      <c r="F5363" t="s">
        <v>89</v>
      </c>
      <c r="G5363" t="s">
        <v>34</v>
      </c>
      <c r="H5363" t="s">
        <v>2</v>
      </c>
      <c r="I5363" s="16">
        <f>VLOOKUP(Ventas[[#This Row],[Estado]], Población[#All], 2, 0)</f>
        <v>4246000</v>
      </c>
      <c r="J5363" t="s">
        <v>61</v>
      </c>
      <c r="K5363" t="s">
        <v>78</v>
      </c>
      <c r="L5363">
        <v>2</v>
      </c>
      <c r="M5363" s="2">
        <v>45</v>
      </c>
      <c r="N5363" s="2">
        <v>51</v>
      </c>
      <c r="O5363" s="2">
        <f>Ventas[[#This Row],[Cantidad]]*Ventas[[#This Row],[Costo unitario]]</f>
        <v>90</v>
      </c>
      <c r="P5363" s="2">
        <f>Ventas[[#This Row],[Cantidad]]*Ventas[[#This Row],[Precio unitario]]</f>
        <v>102</v>
      </c>
    </row>
    <row r="5364" spans="2:16" x14ac:dyDescent="0.3">
      <c r="B5364" s="1">
        <v>42431</v>
      </c>
      <c r="C5364">
        <v>2016</v>
      </c>
      <c r="D5364" t="s">
        <v>51</v>
      </c>
      <c r="E5364">
        <v>33</v>
      </c>
      <c r="F5364" t="s">
        <v>90</v>
      </c>
      <c r="G5364" t="s">
        <v>34</v>
      </c>
      <c r="H5364" t="s">
        <v>0</v>
      </c>
      <c r="I5364" s="16">
        <f>VLOOKUP(Ventas[[#This Row],[Estado]], Población[#All], 2, 0)</f>
        <v>712816</v>
      </c>
      <c r="J5364" t="s">
        <v>61</v>
      </c>
      <c r="K5364" t="s">
        <v>71</v>
      </c>
      <c r="L5364">
        <v>1</v>
      </c>
      <c r="M5364" s="2">
        <v>88</v>
      </c>
      <c r="N5364" s="2">
        <v>110</v>
      </c>
      <c r="O5364" s="2">
        <f>Ventas[[#This Row],[Cantidad]]*Ventas[[#This Row],[Costo unitario]]</f>
        <v>88</v>
      </c>
      <c r="P5364" s="2">
        <f>Ventas[[#This Row],[Cantidad]]*Ventas[[#This Row],[Precio unitario]]</f>
        <v>110</v>
      </c>
    </row>
    <row r="5365" spans="2:16" x14ac:dyDescent="0.3">
      <c r="B5365" s="1">
        <v>42430</v>
      </c>
      <c r="C5365">
        <v>2016</v>
      </c>
      <c r="D5365" t="s">
        <v>51</v>
      </c>
      <c r="E5365">
        <v>33</v>
      </c>
      <c r="F5365" t="s">
        <v>89</v>
      </c>
      <c r="G5365" t="s">
        <v>34</v>
      </c>
      <c r="H5365" t="s">
        <v>1</v>
      </c>
      <c r="I5365" s="16">
        <f>VLOOKUP(Ventas[[#This Row],[Estado]], Población[#All], 2, 0)</f>
        <v>39240000</v>
      </c>
      <c r="J5365" t="s">
        <v>63</v>
      </c>
      <c r="K5365" t="s">
        <v>67</v>
      </c>
      <c r="L5365">
        <v>3</v>
      </c>
      <c r="M5365" s="2">
        <v>773.33</v>
      </c>
      <c r="N5365" s="2">
        <v>772.33333300000004</v>
      </c>
      <c r="O5365" s="2">
        <f>Ventas[[#This Row],[Cantidad]]*Ventas[[#This Row],[Costo unitario]]</f>
        <v>2319.9900000000002</v>
      </c>
      <c r="P5365" s="2">
        <f>Ventas[[#This Row],[Cantidad]]*Ventas[[#This Row],[Precio unitario]]</f>
        <v>2316.9999990000001</v>
      </c>
    </row>
    <row r="5366" spans="2:16" x14ac:dyDescent="0.3">
      <c r="B5366" s="1">
        <v>42444</v>
      </c>
      <c r="C5366">
        <v>2016</v>
      </c>
      <c r="D5366" t="s">
        <v>51</v>
      </c>
      <c r="E5366">
        <v>33</v>
      </c>
      <c r="F5366" t="s">
        <v>89</v>
      </c>
      <c r="G5366" t="s">
        <v>34</v>
      </c>
      <c r="H5366" t="s">
        <v>1</v>
      </c>
      <c r="I5366" s="16">
        <f>VLOOKUP(Ventas[[#This Row],[Estado]], Población[#All], 2, 0)</f>
        <v>39240000</v>
      </c>
      <c r="J5366" t="s">
        <v>63</v>
      </c>
      <c r="K5366" t="s">
        <v>67</v>
      </c>
      <c r="L5366">
        <v>3</v>
      </c>
      <c r="M5366" s="2">
        <v>765</v>
      </c>
      <c r="N5366" s="2">
        <v>757.33333300000004</v>
      </c>
      <c r="O5366" s="2">
        <f>Ventas[[#This Row],[Cantidad]]*Ventas[[#This Row],[Costo unitario]]</f>
        <v>2295</v>
      </c>
      <c r="P5366" s="2">
        <f>Ventas[[#This Row],[Cantidad]]*Ventas[[#This Row],[Precio unitario]]</f>
        <v>2271.9999990000001</v>
      </c>
    </row>
    <row r="5367" spans="2:16" x14ac:dyDescent="0.3">
      <c r="B5367" s="1">
        <v>42467</v>
      </c>
      <c r="C5367">
        <v>2016</v>
      </c>
      <c r="D5367" t="s">
        <v>52</v>
      </c>
      <c r="E5367">
        <v>33</v>
      </c>
      <c r="F5367" t="s">
        <v>89</v>
      </c>
      <c r="G5367" t="s">
        <v>34</v>
      </c>
      <c r="H5367" t="s">
        <v>1</v>
      </c>
      <c r="I5367" s="16">
        <f>VLOOKUP(Ventas[[#This Row],[Estado]], Población[#All], 2, 0)</f>
        <v>39240000</v>
      </c>
      <c r="J5367" t="s">
        <v>63</v>
      </c>
      <c r="K5367" t="s">
        <v>67</v>
      </c>
      <c r="L5367">
        <v>1</v>
      </c>
      <c r="M5367" s="2">
        <v>2295</v>
      </c>
      <c r="N5367" s="2">
        <v>2222</v>
      </c>
      <c r="O5367" s="2">
        <f>Ventas[[#This Row],[Cantidad]]*Ventas[[#This Row],[Costo unitario]]</f>
        <v>2295</v>
      </c>
      <c r="P5367" s="2">
        <f>Ventas[[#This Row],[Cantidad]]*Ventas[[#This Row],[Precio unitario]]</f>
        <v>2222</v>
      </c>
    </row>
    <row r="5368" spans="2:16" x14ac:dyDescent="0.3">
      <c r="B5368" s="1">
        <v>42467</v>
      </c>
      <c r="C5368">
        <v>2016</v>
      </c>
      <c r="D5368" t="s">
        <v>52</v>
      </c>
      <c r="E5368">
        <v>33</v>
      </c>
      <c r="F5368" t="s">
        <v>89</v>
      </c>
      <c r="G5368" t="s">
        <v>34</v>
      </c>
      <c r="H5368" t="s">
        <v>1</v>
      </c>
      <c r="I5368" s="16">
        <f>VLOOKUP(Ventas[[#This Row],[Estado]], Población[#All], 2, 0)</f>
        <v>39240000</v>
      </c>
      <c r="J5368" t="s">
        <v>61</v>
      </c>
      <c r="K5368" t="s">
        <v>71</v>
      </c>
      <c r="L5368">
        <v>2</v>
      </c>
      <c r="M5368" s="2">
        <v>66</v>
      </c>
      <c r="N5368" s="2">
        <v>88.5</v>
      </c>
      <c r="O5368" s="2">
        <f>Ventas[[#This Row],[Cantidad]]*Ventas[[#This Row],[Costo unitario]]</f>
        <v>132</v>
      </c>
      <c r="P5368" s="2">
        <f>Ventas[[#This Row],[Cantidad]]*Ventas[[#This Row],[Precio unitario]]</f>
        <v>177</v>
      </c>
    </row>
    <row r="5369" spans="2:16" x14ac:dyDescent="0.3">
      <c r="B5369" s="1">
        <v>42484</v>
      </c>
      <c r="C5369">
        <v>2016</v>
      </c>
      <c r="D5369" t="s">
        <v>52</v>
      </c>
      <c r="E5369">
        <v>33</v>
      </c>
      <c r="F5369" t="s">
        <v>89</v>
      </c>
      <c r="G5369" t="s">
        <v>34</v>
      </c>
      <c r="H5369" t="s">
        <v>1</v>
      </c>
      <c r="I5369" s="16">
        <f>VLOOKUP(Ventas[[#This Row],[Estado]], Población[#All], 2, 0)</f>
        <v>39240000</v>
      </c>
      <c r="J5369" t="s">
        <v>63</v>
      </c>
      <c r="K5369" t="s">
        <v>67</v>
      </c>
      <c r="L5369">
        <v>3</v>
      </c>
      <c r="M5369" s="2">
        <v>765</v>
      </c>
      <c r="N5369" s="2">
        <v>764</v>
      </c>
      <c r="O5369" s="2">
        <f>Ventas[[#This Row],[Cantidad]]*Ventas[[#This Row],[Costo unitario]]</f>
        <v>2295</v>
      </c>
      <c r="P5369" s="2">
        <f>Ventas[[#This Row],[Cantidad]]*Ventas[[#This Row],[Precio unitario]]</f>
        <v>2292</v>
      </c>
    </row>
    <row r="5370" spans="2:16" x14ac:dyDescent="0.3">
      <c r="B5370" s="1">
        <v>42495</v>
      </c>
      <c r="C5370">
        <v>2016</v>
      </c>
      <c r="D5370" t="s">
        <v>53</v>
      </c>
      <c r="E5370">
        <v>33</v>
      </c>
      <c r="F5370" t="s">
        <v>89</v>
      </c>
      <c r="G5370" t="s">
        <v>34</v>
      </c>
      <c r="H5370" t="s">
        <v>1</v>
      </c>
      <c r="I5370" s="16">
        <f>VLOOKUP(Ventas[[#This Row],[Estado]], Población[#All], 2, 0)</f>
        <v>39240000</v>
      </c>
      <c r="J5370" t="s">
        <v>63</v>
      </c>
      <c r="K5370" t="s">
        <v>67</v>
      </c>
      <c r="L5370">
        <v>3</v>
      </c>
      <c r="M5370" s="2">
        <v>773.33</v>
      </c>
      <c r="N5370" s="2">
        <v>777.33333300000004</v>
      </c>
      <c r="O5370" s="2">
        <f>Ventas[[#This Row],[Cantidad]]*Ventas[[#This Row],[Costo unitario]]</f>
        <v>2319.9900000000002</v>
      </c>
      <c r="P5370" s="2">
        <f>Ventas[[#This Row],[Cantidad]]*Ventas[[#This Row],[Precio unitario]]</f>
        <v>2331.9999990000001</v>
      </c>
    </row>
    <row r="5371" spans="2:16" x14ac:dyDescent="0.3">
      <c r="B5371" s="1">
        <v>42509</v>
      </c>
      <c r="C5371">
        <v>2016</v>
      </c>
      <c r="D5371" t="s">
        <v>53</v>
      </c>
      <c r="E5371">
        <v>33</v>
      </c>
      <c r="F5371" t="s">
        <v>89</v>
      </c>
      <c r="G5371" t="s">
        <v>34</v>
      </c>
      <c r="H5371" t="s">
        <v>1</v>
      </c>
      <c r="I5371" s="16">
        <f>VLOOKUP(Ventas[[#This Row],[Estado]], Población[#All], 2, 0)</f>
        <v>39240000</v>
      </c>
      <c r="J5371" t="s">
        <v>61</v>
      </c>
      <c r="K5371" t="s">
        <v>71</v>
      </c>
      <c r="L5371">
        <v>2</v>
      </c>
      <c r="M5371" s="2">
        <v>66</v>
      </c>
      <c r="N5371" s="2">
        <v>86</v>
      </c>
      <c r="O5371" s="2">
        <f>Ventas[[#This Row],[Cantidad]]*Ventas[[#This Row],[Costo unitario]]</f>
        <v>132</v>
      </c>
      <c r="P5371" s="2">
        <f>Ventas[[#This Row],[Cantidad]]*Ventas[[#This Row],[Precio unitario]]</f>
        <v>172</v>
      </c>
    </row>
    <row r="5372" spans="2:16" x14ac:dyDescent="0.3">
      <c r="B5372" s="1">
        <v>42520</v>
      </c>
      <c r="C5372">
        <v>2016</v>
      </c>
      <c r="D5372" t="s">
        <v>53</v>
      </c>
      <c r="E5372">
        <v>33</v>
      </c>
      <c r="F5372" t="s">
        <v>89</v>
      </c>
      <c r="G5372" t="s">
        <v>34</v>
      </c>
      <c r="H5372" t="s">
        <v>1</v>
      </c>
      <c r="I5372" s="16">
        <f>VLOOKUP(Ventas[[#This Row],[Estado]], Población[#All], 2, 0)</f>
        <v>39240000</v>
      </c>
      <c r="J5372" t="s">
        <v>61</v>
      </c>
      <c r="K5372" t="s">
        <v>71</v>
      </c>
      <c r="L5372">
        <v>1</v>
      </c>
      <c r="M5372" s="2">
        <v>44</v>
      </c>
      <c r="N5372" s="2">
        <v>57</v>
      </c>
      <c r="O5372" s="2">
        <f>Ventas[[#This Row],[Cantidad]]*Ventas[[#This Row],[Costo unitario]]</f>
        <v>44</v>
      </c>
      <c r="P5372" s="2">
        <f>Ventas[[#This Row],[Cantidad]]*Ventas[[#This Row],[Precio unitario]]</f>
        <v>57</v>
      </c>
    </row>
    <row r="5373" spans="2:16" x14ac:dyDescent="0.3">
      <c r="B5373" s="1">
        <v>42532</v>
      </c>
      <c r="C5373">
        <v>2016</v>
      </c>
      <c r="D5373" t="s">
        <v>54</v>
      </c>
      <c r="E5373">
        <v>33</v>
      </c>
      <c r="F5373" t="s">
        <v>89</v>
      </c>
      <c r="G5373" t="s">
        <v>34</v>
      </c>
      <c r="H5373" t="s">
        <v>1</v>
      </c>
      <c r="I5373" s="16">
        <f>VLOOKUP(Ventas[[#This Row],[Estado]], Población[#All], 2, 0)</f>
        <v>39240000</v>
      </c>
      <c r="J5373" t="s">
        <v>63</v>
      </c>
      <c r="K5373" t="s">
        <v>67</v>
      </c>
      <c r="L5373">
        <v>1</v>
      </c>
      <c r="M5373" s="2">
        <v>769</v>
      </c>
      <c r="N5373" s="2">
        <v>842</v>
      </c>
      <c r="O5373" s="2">
        <f>Ventas[[#This Row],[Cantidad]]*Ventas[[#This Row],[Costo unitario]]</f>
        <v>769</v>
      </c>
      <c r="P5373" s="2">
        <f>Ventas[[#This Row],[Cantidad]]*Ventas[[#This Row],[Precio unitario]]</f>
        <v>842</v>
      </c>
    </row>
    <row r="5374" spans="2:16" x14ac:dyDescent="0.3">
      <c r="B5374" s="1">
        <v>42540</v>
      </c>
      <c r="C5374">
        <v>2016</v>
      </c>
      <c r="D5374" t="s">
        <v>54</v>
      </c>
      <c r="E5374">
        <v>33</v>
      </c>
      <c r="F5374" t="s">
        <v>89</v>
      </c>
      <c r="G5374" t="s">
        <v>34</v>
      </c>
      <c r="H5374" t="s">
        <v>1</v>
      </c>
      <c r="I5374" s="16">
        <f>VLOOKUP(Ventas[[#This Row],[Estado]], Población[#All], 2, 0)</f>
        <v>39240000</v>
      </c>
      <c r="J5374" t="s">
        <v>63</v>
      </c>
      <c r="K5374" t="s">
        <v>67</v>
      </c>
      <c r="L5374">
        <v>3</v>
      </c>
      <c r="M5374" s="2">
        <v>256.33</v>
      </c>
      <c r="N5374" s="2">
        <v>249.66666699999999</v>
      </c>
      <c r="O5374" s="2">
        <f>Ventas[[#This Row],[Cantidad]]*Ventas[[#This Row],[Costo unitario]]</f>
        <v>768.99</v>
      </c>
      <c r="P5374" s="2">
        <f>Ventas[[#This Row],[Cantidad]]*Ventas[[#This Row],[Precio unitario]]</f>
        <v>749.000001</v>
      </c>
    </row>
    <row r="5375" spans="2:16" x14ac:dyDescent="0.3">
      <c r="B5375" s="1">
        <v>42543</v>
      </c>
      <c r="C5375">
        <v>2016</v>
      </c>
      <c r="D5375" t="s">
        <v>54</v>
      </c>
      <c r="E5375">
        <v>33</v>
      </c>
      <c r="F5375" t="s">
        <v>89</v>
      </c>
      <c r="G5375" t="s">
        <v>34</v>
      </c>
      <c r="H5375" t="s">
        <v>1</v>
      </c>
      <c r="I5375" s="16">
        <f>VLOOKUP(Ventas[[#This Row],[Estado]], Población[#All], 2, 0)</f>
        <v>39240000</v>
      </c>
      <c r="J5375" t="s">
        <v>63</v>
      </c>
      <c r="K5375" t="s">
        <v>67</v>
      </c>
      <c r="L5375">
        <v>3</v>
      </c>
      <c r="M5375" s="2">
        <v>765</v>
      </c>
      <c r="N5375" s="2">
        <v>865.33333300000004</v>
      </c>
      <c r="O5375" s="2">
        <f>Ventas[[#This Row],[Cantidad]]*Ventas[[#This Row],[Costo unitario]]</f>
        <v>2295</v>
      </c>
      <c r="P5375" s="2">
        <f>Ventas[[#This Row],[Cantidad]]*Ventas[[#This Row],[Precio unitario]]</f>
        <v>2595.9999990000001</v>
      </c>
    </row>
    <row r="5376" spans="2:16" hidden="1" x14ac:dyDescent="0.3">
      <c r="B5376" s="1">
        <v>42165</v>
      </c>
      <c r="C5376">
        <v>2015</v>
      </c>
      <c r="D5376" t="s">
        <v>54</v>
      </c>
      <c r="E5376">
        <v>33</v>
      </c>
      <c r="F5376" t="s">
        <v>89</v>
      </c>
      <c r="G5376" t="s">
        <v>34</v>
      </c>
      <c r="H5376" t="s">
        <v>1</v>
      </c>
      <c r="I5376" s="16">
        <f>VLOOKUP(Ventas[[#This Row],[Estado]], Población[#All], 2, 0)</f>
        <v>39240000</v>
      </c>
      <c r="J5376" t="s">
        <v>63</v>
      </c>
      <c r="K5376" t="s">
        <v>67</v>
      </c>
      <c r="L5376">
        <v>1</v>
      </c>
      <c r="M5376" s="2">
        <v>2071</v>
      </c>
      <c r="N5376" s="2">
        <v>1811</v>
      </c>
      <c r="O5376" s="2">
        <f>Ventas[[#This Row],[Cantidad]]*Ventas[[#This Row],[Costo unitario]]</f>
        <v>2071</v>
      </c>
      <c r="P5376" s="2">
        <f>Ventas[[#This Row],[Cantidad]]*Ventas[[#This Row],[Precio unitario]]</f>
        <v>1811</v>
      </c>
    </row>
    <row r="5377" spans="2:16" hidden="1" x14ac:dyDescent="0.3">
      <c r="B5377" s="1">
        <v>42211</v>
      </c>
      <c r="C5377">
        <v>2015</v>
      </c>
      <c r="D5377" t="s">
        <v>55</v>
      </c>
      <c r="E5377">
        <v>33</v>
      </c>
      <c r="F5377" t="s">
        <v>89</v>
      </c>
      <c r="G5377" t="s">
        <v>34</v>
      </c>
      <c r="H5377" t="s">
        <v>1</v>
      </c>
      <c r="I5377" s="16">
        <f>VLOOKUP(Ventas[[#This Row],[Estado]], Población[#All], 2, 0)</f>
        <v>39240000</v>
      </c>
      <c r="J5377" t="s">
        <v>63</v>
      </c>
      <c r="K5377" t="s">
        <v>67</v>
      </c>
      <c r="L5377">
        <v>2</v>
      </c>
      <c r="M5377" s="2">
        <v>1160</v>
      </c>
      <c r="N5377" s="2">
        <v>1107</v>
      </c>
      <c r="O5377" s="2">
        <f>Ventas[[#This Row],[Cantidad]]*Ventas[[#This Row],[Costo unitario]]</f>
        <v>2320</v>
      </c>
      <c r="P5377" s="2">
        <f>Ventas[[#This Row],[Cantidad]]*Ventas[[#This Row],[Precio unitario]]</f>
        <v>2214</v>
      </c>
    </row>
    <row r="5378" spans="2:16" hidden="1" x14ac:dyDescent="0.3">
      <c r="B5378" s="1">
        <v>42250</v>
      </c>
      <c r="C5378">
        <v>2015</v>
      </c>
      <c r="D5378" t="s">
        <v>57</v>
      </c>
      <c r="E5378">
        <v>33</v>
      </c>
      <c r="F5378" t="s">
        <v>89</v>
      </c>
      <c r="G5378" t="s">
        <v>34</v>
      </c>
      <c r="H5378" t="s">
        <v>1</v>
      </c>
      <c r="I5378" s="16">
        <f>VLOOKUP(Ventas[[#This Row],[Estado]], Población[#All], 2, 0)</f>
        <v>39240000</v>
      </c>
      <c r="J5378" t="s">
        <v>63</v>
      </c>
      <c r="K5378" t="s">
        <v>67</v>
      </c>
      <c r="L5378">
        <v>1</v>
      </c>
      <c r="M5378" s="2">
        <v>769</v>
      </c>
      <c r="N5378" s="2">
        <v>709</v>
      </c>
      <c r="O5378" s="2">
        <f>Ventas[[#This Row],[Cantidad]]*Ventas[[#This Row],[Costo unitario]]</f>
        <v>769</v>
      </c>
      <c r="P5378" s="2">
        <f>Ventas[[#This Row],[Cantidad]]*Ventas[[#This Row],[Precio unitario]]</f>
        <v>709</v>
      </c>
    </row>
    <row r="5379" spans="2:16" hidden="1" x14ac:dyDescent="0.3">
      <c r="B5379" s="1">
        <v>42318</v>
      </c>
      <c r="C5379">
        <v>2015</v>
      </c>
      <c r="D5379" t="s">
        <v>59</v>
      </c>
      <c r="E5379">
        <v>33</v>
      </c>
      <c r="F5379" t="s">
        <v>89</v>
      </c>
      <c r="G5379" t="s">
        <v>34</v>
      </c>
      <c r="H5379" t="s">
        <v>1</v>
      </c>
      <c r="I5379" s="16">
        <f>VLOOKUP(Ventas[[#This Row],[Estado]], Población[#All], 2, 0)</f>
        <v>39240000</v>
      </c>
      <c r="J5379" t="s">
        <v>63</v>
      </c>
      <c r="K5379" t="s">
        <v>67</v>
      </c>
      <c r="L5379">
        <v>3</v>
      </c>
      <c r="M5379" s="2">
        <v>765</v>
      </c>
      <c r="N5379" s="2">
        <v>794.66666699999996</v>
      </c>
      <c r="O5379" s="2">
        <f>Ventas[[#This Row],[Cantidad]]*Ventas[[#This Row],[Costo unitario]]</f>
        <v>2295</v>
      </c>
      <c r="P5379" s="2">
        <f>Ventas[[#This Row],[Cantidad]]*Ventas[[#This Row],[Precio unitario]]</f>
        <v>2384.0000009999999</v>
      </c>
    </row>
    <row r="5380" spans="2:16" hidden="1" x14ac:dyDescent="0.3">
      <c r="B5380" s="1">
        <v>42351</v>
      </c>
      <c r="C5380">
        <v>2015</v>
      </c>
      <c r="D5380" t="s">
        <v>60</v>
      </c>
      <c r="E5380">
        <v>33</v>
      </c>
      <c r="F5380" t="s">
        <v>89</v>
      </c>
      <c r="G5380" t="s">
        <v>34</v>
      </c>
      <c r="H5380" t="s">
        <v>1</v>
      </c>
      <c r="I5380" s="16">
        <f>VLOOKUP(Ventas[[#This Row],[Estado]], Población[#All], 2, 0)</f>
        <v>39240000</v>
      </c>
      <c r="J5380" t="s">
        <v>63</v>
      </c>
      <c r="K5380" t="s">
        <v>67</v>
      </c>
      <c r="L5380">
        <v>1</v>
      </c>
      <c r="M5380" s="2">
        <v>2320</v>
      </c>
      <c r="N5380" s="2">
        <v>2022</v>
      </c>
      <c r="O5380" s="2">
        <f>Ventas[[#This Row],[Cantidad]]*Ventas[[#This Row],[Costo unitario]]</f>
        <v>2320</v>
      </c>
      <c r="P5380" s="2">
        <f>Ventas[[#This Row],[Cantidad]]*Ventas[[#This Row],[Precio unitario]]</f>
        <v>2022</v>
      </c>
    </row>
    <row r="5381" spans="2:16" x14ac:dyDescent="0.3">
      <c r="B5381" s="1">
        <v>42400</v>
      </c>
      <c r="C5381">
        <v>2016</v>
      </c>
      <c r="D5381" t="s">
        <v>49</v>
      </c>
      <c r="E5381">
        <v>33</v>
      </c>
      <c r="F5381" t="s">
        <v>90</v>
      </c>
      <c r="G5381" t="s">
        <v>34</v>
      </c>
      <c r="H5381" t="s">
        <v>1</v>
      </c>
      <c r="I5381" s="16">
        <f>VLOOKUP(Ventas[[#This Row],[Estado]], Población[#All], 2, 0)</f>
        <v>39240000</v>
      </c>
      <c r="J5381" t="s">
        <v>62</v>
      </c>
      <c r="K5381" t="s">
        <v>72</v>
      </c>
      <c r="L5381">
        <v>2</v>
      </c>
      <c r="M5381" s="2">
        <v>81</v>
      </c>
      <c r="N5381" s="2">
        <v>93</v>
      </c>
      <c r="O5381" s="2">
        <f>Ventas[[#This Row],[Cantidad]]*Ventas[[#This Row],[Costo unitario]]</f>
        <v>162</v>
      </c>
      <c r="P5381" s="2">
        <f>Ventas[[#This Row],[Cantidad]]*Ventas[[#This Row],[Precio unitario]]</f>
        <v>186</v>
      </c>
    </row>
    <row r="5382" spans="2:16" x14ac:dyDescent="0.3">
      <c r="B5382" s="1">
        <v>42513</v>
      </c>
      <c r="C5382">
        <v>2016</v>
      </c>
      <c r="D5382" t="s">
        <v>53</v>
      </c>
      <c r="E5382">
        <v>33</v>
      </c>
      <c r="F5382" t="s">
        <v>90</v>
      </c>
      <c r="G5382" t="s">
        <v>34</v>
      </c>
      <c r="H5382" t="s">
        <v>1</v>
      </c>
      <c r="I5382" s="16">
        <f>VLOOKUP(Ventas[[#This Row],[Estado]], Población[#All], 2, 0)</f>
        <v>39240000</v>
      </c>
      <c r="J5382" t="s">
        <v>62</v>
      </c>
      <c r="K5382" t="s">
        <v>72</v>
      </c>
      <c r="L5382">
        <v>1</v>
      </c>
      <c r="M5382" s="2">
        <v>198</v>
      </c>
      <c r="N5382" s="2">
        <v>270</v>
      </c>
      <c r="O5382" s="2">
        <f>Ventas[[#This Row],[Cantidad]]*Ventas[[#This Row],[Costo unitario]]</f>
        <v>198</v>
      </c>
      <c r="P5382" s="2">
        <f>Ventas[[#This Row],[Cantidad]]*Ventas[[#This Row],[Precio unitario]]</f>
        <v>270</v>
      </c>
    </row>
    <row r="5383" spans="2:16" hidden="1" x14ac:dyDescent="0.3">
      <c r="B5383" s="1">
        <v>42270</v>
      </c>
      <c r="C5383">
        <v>2015</v>
      </c>
      <c r="D5383" t="s">
        <v>57</v>
      </c>
      <c r="E5383">
        <v>33</v>
      </c>
      <c r="F5383" t="s">
        <v>90</v>
      </c>
      <c r="G5383" t="s">
        <v>34</v>
      </c>
      <c r="H5383" t="s">
        <v>1</v>
      </c>
      <c r="I5383" s="16">
        <f>VLOOKUP(Ventas[[#This Row],[Estado]], Población[#All], 2, 0)</f>
        <v>39240000</v>
      </c>
      <c r="J5383" t="s">
        <v>62</v>
      </c>
      <c r="K5383" t="s">
        <v>72</v>
      </c>
      <c r="L5383">
        <v>1</v>
      </c>
      <c r="M5383" s="2">
        <v>270</v>
      </c>
      <c r="N5383" s="2">
        <v>281</v>
      </c>
      <c r="O5383" s="2">
        <f>Ventas[[#This Row],[Cantidad]]*Ventas[[#This Row],[Costo unitario]]</f>
        <v>270</v>
      </c>
      <c r="P5383" s="2">
        <f>Ventas[[#This Row],[Cantidad]]*Ventas[[#This Row],[Precio unitario]]</f>
        <v>281</v>
      </c>
    </row>
    <row r="5384" spans="2:16" hidden="1" x14ac:dyDescent="0.3">
      <c r="B5384" s="1">
        <v>42336</v>
      </c>
      <c r="C5384">
        <v>2015</v>
      </c>
      <c r="D5384" t="s">
        <v>59</v>
      </c>
      <c r="E5384">
        <v>33</v>
      </c>
      <c r="F5384" t="s">
        <v>90</v>
      </c>
      <c r="G5384" t="s">
        <v>34</v>
      </c>
      <c r="H5384" t="s">
        <v>1</v>
      </c>
      <c r="I5384" s="16">
        <f>VLOOKUP(Ventas[[#This Row],[Estado]], Población[#All], 2, 0)</f>
        <v>39240000</v>
      </c>
      <c r="J5384" t="s">
        <v>62</v>
      </c>
      <c r="K5384" t="s">
        <v>72</v>
      </c>
      <c r="L5384">
        <v>1</v>
      </c>
      <c r="M5384" s="2">
        <v>162</v>
      </c>
      <c r="N5384" s="2">
        <v>178</v>
      </c>
      <c r="O5384" s="2">
        <f>Ventas[[#This Row],[Cantidad]]*Ventas[[#This Row],[Costo unitario]]</f>
        <v>162</v>
      </c>
      <c r="P5384" s="2">
        <f>Ventas[[#This Row],[Cantidad]]*Ventas[[#This Row],[Precio unitario]]</f>
        <v>178</v>
      </c>
    </row>
    <row r="5385" spans="2:16" x14ac:dyDescent="0.3">
      <c r="B5385" s="1">
        <v>42379</v>
      </c>
      <c r="C5385">
        <v>2016</v>
      </c>
      <c r="D5385" t="s">
        <v>49</v>
      </c>
      <c r="E5385">
        <v>63</v>
      </c>
      <c r="F5385" t="s">
        <v>89</v>
      </c>
      <c r="G5385" t="s">
        <v>34</v>
      </c>
      <c r="H5385" t="s">
        <v>1</v>
      </c>
      <c r="I5385" s="16">
        <f>VLOOKUP(Ventas[[#This Row],[Estado]], Población[#All], 2, 0)</f>
        <v>39240000</v>
      </c>
      <c r="J5385" t="s">
        <v>61</v>
      </c>
      <c r="K5385" t="s">
        <v>64</v>
      </c>
      <c r="L5385">
        <v>2</v>
      </c>
      <c r="M5385" s="2">
        <v>62.5</v>
      </c>
      <c r="N5385" s="2">
        <v>76.5</v>
      </c>
      <c r="O5385" s="2">
        <f>Ventas[[#This Row],[Cantidad]]*Ventas[[#This Row],[Costo unitario]]</f>
        <v>125</v>
      </c>
      <c r="P5385" s="2">
        <f>Ventas[[#This Row],[Cantidad]]*Ventas[[#This Row],[Precio unitario]]</f>
        <v>153</v>
      </c>
    </row>
    <row r="5386" spans="2:16" x14ac:dyDescent="0.3">
      <c r="B5386" s="1">
        <v>42422</v>
      </c>
      <c r="C5386">
        <v>2016</v>
      </c>
      <c r="D5386" t="s">
        <v>50</v>
      </c>
      <c r="E5386">
        <v>63</v>
      </c>
      <c r="F5386" t="s">
        <v>89</v>
      </c>
      <c r="G5386" t="s">
        <v>34</v>
      </c>
      <c r="H5386" t="s">
        <v>1</v>
      </c>
      <c r="I5386" s="16">
        <f>VLOOKUP(Ventas[[#This Row],[Estado]], Población[#All], 2, 0)</f>
        <v>39240000</v>
      </c>
      <c r="J5386" t="s">
        <v>63</v>
      </c>
      <c r="K5386" t="s">
        <v>67</v>
      </c>
      <c r="L5386">
        <v>3</v>
      </c>
      <c r="M5386" s="2">
        <v>773.33</v>
      </c>
      <c r="N5386" s="2">
        <v>850.66666699999996</v>
      </c>
      <c r="O5386" s="2">
        <f>Ventas[[#This Row],[Cantidad]]*Ventas[[#This Row],[Costo unitario]]</f>
        <v>2319.9900000000002</v>
      </c>
      <c r="P5386" s="2">
        <f>Ventas[[#This Row],[Cantidad]]*Ventas[[#This Row],[Precio unitario]]</f>
        <v>2552.0000009999999</v>
      </c>
    </row>
    <row r="5387" spans="2:16" x14ac:dyDescent="0.3">
      <c r="B5387" s="1">
        <v>42422</v>
      </c>
      <c r="C5387">
        <v>2016</v>
      </c>
      <c r="D5387" t="s">
        <v>50</v>
      </c>
      <c r="E5387">
        <v>63</v>
      </c>
      <c r="F5387" t="s">
        <v>89</v>
      </c>
      <c r="G5387" t="s">
        <v>34</v>
      </c>
      <c r="H5387" t="s">
        <v>1</v>
      </c>
      <c r="I5387" s="16">
        <f>VLOOKUP(Ventas[[#This Row],[Estado]], Población[#All], 2, 0)</f>
        <v>39240000</v>
      </c>
      <c r="J5387" t="s">
        <v>61</v>
      </c>
      <c r="K5387" t="s">
        <v>64</v>
      </c>
      <c r="L5387">
        <v>2</v>
      </c>
      <c r="M5387" s="2">
        <v>2.5</v>
      </c>
      <c r="N5387" s="2">
        <v>3</v>
      </c>
      <c r="O5387" s="2">
        <f>Ventas[[#This Row],[Cantidad]]*Ventas[[#This Row],[Costo unitario]]</f>
        <v>5</v>
      </c>
      <c r="P5387" s="2">
        <f>Ventas[[#This Row],[Cantidad]]*Ventas[[#This Row],[Precio unitario]]</f>
        <v>6</v>
      </c>
    </row>
    <row r="5388" spans="2:16" x14ac:dyDescent="0.3">
      <c r="B5388" s="1">
        <v>42422</v>
      </c>
      <c r="C5388">
        <v>2016</v>
      </c>
      <c r="D5388" t="s">
        <v>50</v>
      </c>
      <c r="E5388">
        <v>63</v>
      </c>
      <c r="F5388" t="s">
        <v>89</v>
      </c>
      <c r="G5388" t="s">
        <v>34</v>
      </c>
      <c r="H5388" t="s">
        <v>1</v>
      </c>
      <c r="I5388" s="16">
        <f>VLOOKUP(Ventas[[#This Row],[Estado]], Población[#All], 2, 0)</f>
        <v>39240000</v>
      </c>
      <c r="J5388" t="s">
        <v>61</v>
      </c>
      <c r="K5388" t="s">
        <v>64</v>
      </c>
      <c r="L5388">
        <v>3</v>
      </c>
      <c r="M5388" s="2">
        <v>163.33000000000001</v>
      </c>
      <c r="N5388" s="2">
        <v>183</v>
      </c>
      <c r="O5388" s="2">
        <f>Ventas[[#This Row],[Cantidad]]*Ventas[[#This Row],[Costo unitario]]</f>
        <v>489.99</v>
      </c>
      <c r="P5388" s="2">
        <f>Ventas[[#This Row],[Cantidad]]*Ventas[[#This Row],[Precio unitario]]</f>
        <v>549</v>
      </c>
    </row>
    <row r="5389" spans="2:16" x14ac:dyDescent="0.3">
      <c r="B5389" s="1">
        <v>42422</v>
      </c>
      <c r="C5389">
        <v>2016</v>
      </c>
      <c r="D5389" t="s">
        <v>50</v>
      </c>
      <c r="E5389">
        <v>63</v>
      </c>
      <c r="F5389" t="s">
        <v>89</v>
      </c>
      <c r="G5389" t="s">
        <v>34</v>
      </c>
      <c r="H5389" t="s">
        <v>1</v>
      </c>
      <c r="I5389" s="16">
        <f>VLOOKUP(Ventas[[#This Row],[Estado]], Población[#All], 2, 0)</f>
        <v>39240000</v>
      </c>
      <c r="J5389" t="s">
        <v>61</v>
      </c>
      <c r="K5389" t="s">
        <v>66</v>
      </c>
      <c r="L5389">
        <v>1</v>
      </c>
      <c r="M5389" s="2">
        <v>525</v>
      </c>
      <c r="N5389" s="2">
        <v>677</v>
      </c>
      <c r="O5389" s="2">
        <f>Ventas[[#This Row],[Cantidad]]*Ventas[[#This Row],[Costo unitario]]</f>
        <v>525</v>
      </c>
      <c r="P5389" s="2">
        <f>Ventas[[#This Row],[Cantidad]]*Ventas[[#This Row],[Precio unitario]]</f>
        <v>677</v>
      </c>
    </row>
    <row r="5390" spans="2:16" x14ac:dyDescent="0.3">
      <c r="B5390" s="1">
        <v>42464</v>
      </c>
      <c r="C5390">
        <v>2016</v>
      </c>
      <c r="D5390" t="s">
        <v>52</v>
      </c>
      <c r="E5390">
        <v>63</v>
      </c>
      <c r="F5390" t="s">
        <v>89</v>
      </c>
      <c r="G5390" t="s">
        <v>34</v>
      </c>
      <c r="H5390" t="s">
        <v>1</v>
      </c>
      <c r="I5390" s="16">
        <f>VLOOKUP(Ventas[[#This Row],[Estado]], Población[#All], 2, 0)</f>
        <v>39240000</v>
      </c>
      <c r="J5390" t="s">
        <v>61</v>
      </c>
      <c r="K5390" t="s">
        <v>64</v>
      </c>
      <c r="L5390">
        <v>1</v>
      </c>
      <c r="M5390" s="2">
        <v>120</v>
      </c>
      <c r="N5390" s="2">
        <v>148</v>
      </c>
      <c r="O5390" s="2">
        <f>Ventas[[#This Row],[Cantidad]]*Ventas[[#This Row],[Costo unitario]]</f>
        <v>120</v>
      </c>
      <c r="P5390" s="2">
        <f>Ventas[[#This Row],[Cantidad]]*Ventas[[#This Row],[Precio unitario]]</f>
        <v>148</v>
      </c>
    </row>
    <row r="5391" spans="2:16" x14ac:dyDescent="0.3">
      <c r="B5391" s="1">
        <v>42464</v>
      </c>
      <c r="C5391">
        <v>2016</v>
      </c>
      <c r="D5391" t="s">
        <v>52</v>
      </c>
      <c r="E5391">
        <v>63</v>
      </c>
      <c r="F5391" t="s">
        <v>89</v>
      </c>
      <c r="G5391" t="s">
        <v>34</v>
      </c>
      <c r="H5391" t="s">
        <v>1</v>
      </c>
      <c r="I5391" s="16">
        <f>VLOOKUP(Ventas[[#This Row],[Estado]], Población[#All], 2, 0)</f>
        <v>39240000</v>
      </c>
      <c r="J5391" t="s">
        <v>61</v>
      </c>
      <c r="K5391" t="s">
        <v>64</v>
      </c>
      <c r="L5391">
        <v>1</v>
      </c>
      <c r="M5391" s="2">
        <v>390</v>
      </c>
      <c r="N5391" s="2">
        <v>486</v>
      </c>
      <c r="O5391" s="2">
        <f>Ventas[[#This Row],[Cantidad]]*Ventas[[#This Row],[Costo unitario]]</f>
        <v>390</v>
      </c>
      <c r="P5391" s="2">
        <f>Ventas[[#This Row],[Cantidad]]*Ventas[[#This Row],[Precio unitario]]</f>
        <v>486</v>
      </c>
    </row>
    <row r="5392" spans="2:16" x14ac:dyDescent="0.3">
      <c r="B5392" s="1">
        <v>42464</v>
      </c>
      <c r="C5392">
        <v>2016</v>
      </c>
      <c r="D5392" t="s">
        <v>52</v>
      </c>
      <c r="E5392">
        <v>63</v>
      </c>
      <c r="F5392" t="s">
        <v>89</v>
      </c>
      <c r="G5392" t="s">
        <v>34</v>
      </c>
      <c r="H5392" t="s">
        <v>1</v>
      </c>
      <c r="I5392" s="16">
        <f>VLOOKUP(Ventas[[#This Row],[Estado]], Población[#All], 2, 0)</f>
        <v>39240000</v>
      </c>
      <c r="J5392" t="s">
        <v>61</v>
      </c>
      <c r="K5392" t="s">
        <v>64</v>
      </c>
      <c r="L5392">
        <v>2</v>
      </c>
      <c r="M5392" s="2">
        <v>24</v>
      </c>
      <c r="N5392" s="2">
        <v>29.5</v>
      </c>
      <c r="O5392" s="2">
        <f>Ventas[[#This Row],[Cantidad]]*Ventas[[#This Row],[Costo unitario]]</f>
        <v>48</v>
      </c>
      <c r="P5392" s="2">
        <f>Ventas[[#This Row],[Cantidad]]*Ventas[[#This Row],[Precio unitario]]</f>
        <v>59</v>
      </c>
    </row>
    <row r="5393" spans="2:16" hidden="1" x14ac:dyDescent="0.3">
      <c r="B5393" s="1">
        <v>42201</v>
      </c>
      <c r="C5393">
        <v>2015</v>
      </c>
      <c r="D5393" t="s">
        <v>55</v>
      </c>
      <c r="E5393">
        <v>63</v>
      </c>
      <c r="F5393" t="s">
        <v>89</v>
      </c>
      <c r="G5393" t="s">
        <v>34</v>
      </c>
      <c r="H5393" t="s">
        <v>1</v>
      </c>
      <c r="I5393" s="16">
        <f>VLOOKUP(Ventas[[#This Row],[Estado]], Población[#All], 2, 0)</f>
        <v>39240000</v>
      </c>
      <c r="J5393" t="s">
        <v>63</v>
      </c>
      <c r="K5393" t="s">
        <v>67</v>
      </c>
      <c r="L5393">
        <v>3</v>
      </c>
      <c r="M5393" s="2">
        <v>773.33</v>
      </c>
      <c r="N5393" s="2">
        <v>682</v>
      </c>
      <c r="O5393" s="2">
        <f>Ventas[[#This Row],[Cantidad]]*Ventas[[#This Row],[Costo unitario]]</f>
        <v>2319.9900000000002</v>
      </c>
      <c r="P5393" s="2">
        <f>Ventas[[#This Row],[Cantidad]]*Ventas[[#This Row],[Precio unitario]]</f>
        <v>2046</v>
      </c>
    </row>
    <row r="5394" spans="2:16" hidden="1" x14ac:dyDescent="0.3">
      <c r="B5394" s="1">
        <v>42201</v>
      </c>
      <c r="C5394">
        <v>2015</v>
      </c>
      <c r="D5394" t="s">
        <v>55</v>
      </c>
      <c r="E5394">
        <v>63</v>
      </c>
      <c r="F5394" t="s">
        <v>89</v>
      </c>
      <c r="G5394" t="s">
        <v>34</v>
      </c>
      <c r="H5394" t="s">
        <v>1</v>
      </c>
      <c r="I5394" s="16">
        <f>VLOOKUP(Ventas[[#This Row],[Estado]], Población[#All], 2, 0)</f>
        <v>39240000</v>
      </c>
      <c r="J5394" t="s">
        <v>61</v>
      </c>
      <c r="K5394" t="s">
        <v>66</v>
      </c>
      <c r="L5394">
        <v>1</v>
      </c>
      <c r="M5394" s="2">
        <v>630</v>
      </c>
      <c r="N5394" s="2">
        <v>727</v>
      </c>
      <c r="O5394" s="2">
        <f>Ventas[[#This Row],[Cantidad]]*Ventas[[#This Row],[Costo unitario]]</f>
        <v>630</v>
      </c>
      <c r="P5394" s="2">
        <f>Ventas[[#This Row],[Cantidad]]*Ventas[[#This Row],[Precio unitario]]</f>
        <v>727</v>
      </c>
    </row>
    <row r="5395" spans="2:16" hidden="1" x14ac:dyDescent="0.3">
      <c r="B5395" s="1">
        <v>42211</v>
      </c>
      <c r="C5395">
        <v>2015</v>
      </c>
      <c r="D5395" t="s">
        <v>55</v>
      </c>
      <c r="E5395">
        <v>63</v>
      </c>
      <c r="F5395" t="s">
        <v>89</v>
      </c>
      <c r="G5395" t="s">
        <v>34</v>
      </c>
      <c r="H5395" t="s">
        <v>1</v>
      </c>
      <c r="I5395" s="16">
        <f>VLOOKUP(Ventas[[#This Row],[Estado]], Población[#All], 2, 0)</f>
        <v>39240000</v>
      </c>
      <c r="J5395" t="s">
        <v>61</v>
      </c>
      <c r="K5395" t="s">
        <v>66</v>
      </c>
      <c r="L5395">
        <v>3</v>
      </c>
      <c r="M5395" s="2">
        <v>151.66999999999999</v>
      </c>
      <c r="N5395" s="2">
        <v>170.33333300000001</v>
      </c>
      <c r="O5395" s="2">
        <f>Ventas[[#This Row],[Cantidad]]*Ventas[[#This Row],[Costo unitario]]</f>
        <v>455.01</v>
      </c>
      <c r="P5395" s="2">
        <f>Ventas[[#This Row],[Cantidad]]*Ventas[[#This Row],[Precio unitario]]</f>
        <v>510.999999</v>
      </c>
    </row>
    <row r="5396" spans="2:16" hidden="1" x14ac:dyDescent="0.3">
      <c r="B5396" s="1">
        <v>42238</v>
      </c>
      <c r="C5396">
        <v>2015</v>
      </c>
      <c r="D5396" t="s">
        <v>56</v>
      </c>
      <c r="E5396">
        <v>63</v>
      </c>
      <c r="F5396" t="s">
        <v>89</v>
      </c>
      <c r="G5396" t="s">
        <v>34</v>
      </c>
      <c r="H5396" t="s">
        <v>1</v>
      </c>
      <c r="I5396" s="16">
        <f>VLOOKUP(Ventas[[#This Row],[Estado]], Población[#All], 2, 0)</f>
        <v>39240000</v>
      </c>
      <c r="J5396" t="s">
        <v>61</v>
      </c>
      <c r="K5396" t="s">
        <v>64</v>
      </c>
      <c r="L5396">
        <v>3</v>
      </c>
      <c r="M5396" s="2">
        <v>100</v>
      </c>
      <c r="N5396" s="2">
        <v>106</v>
      </c>
      <c r="O5396" s="2">
        <f>Ventas[[#This Row],[Cantidad]]*Ventas[[#This Row],[Costo unitario]]</f>
        <v>300</v>
      </c>
      <c r="P5396" s="2">
        <f>Ventas[[#This Row],[Cantidad]]*Ventas[[#This Row],[Precio unitario]]</f>
        <v>318</v>
      </c>
    </row>
    <row r="5397" spans="2:16" hidden="1" x14ac:dyDescent="0.3">
      <c r="B5397" s="1">
        <v>42252</v>
      </c>
      <c r="C5397">
        <v>2015</v>
      </c>
      <c r="D5397" t="s">
        <v>57</v>
      </c>
      <c r="E5397">
        <v>63</v>
      </c>
      <c r="F5397" t="s">
        <v>89</v>
      </c>
      <c r="G5397" t="s">
        <v>34</v>
      </c>
      <c r="H5397" t="s">
        <v>1</v>
      </c>
      <c r="I5397" s="16">
        <f>VLOOKUP(Ventas[[#This Row],[Estado]], Población[#All], 2, 0)</f>
        <v>39240000</v>
      </c>
      <c r="J5397" t="s">
        <v>63</v>
      </c>
      <c r="K5397" t="s">
        <v>67</v>
      </c>
      <c r="L5397">
        <v>1</v>
      </c>
      <c r="M5397" s="2">
        <v>2320</v>
      </c>
      <c r="N5397" s="2">
        <v>2338</v>
      </c>
      <c r="O5397" s="2">
        <f>Ventas[[#This Row],[Cantidad]]*Ventas[[#This Row],[Costo unitario]]</f>
        <v>2320</v>
      </c>
      <c r="P5397" s="2">
        <f>Ventas[[#This Row],[Cantidad]]*Ventas[[#This Row],[Precio unitario]]</f>
        <v>2338</v>
      </c>
    </row>
    <row r="5398" spans="2:16" hidden="1" x14ac:dyDescent="0.3">
      <c r="B5398" s="1">
        <v>42261</v>
      </c>
      <c r="C5398">
        <v>2015</v>
      </c>
      <c r="D5398" t="s">
        <v>57</v>
      </c>
      <c r="E5398">
        <v>63</v>
      </c>
      <c r="F5398" t="s">
        <v>89</v>
      </c>
      <c r="G5398" t="s">
        <v>34</v>
      </c>
      <c r="H5398" t="s">
        <v>1</v>
      </c>
      <c r="I5398" s="16">
        <f>VLOOKUP(Ventas[[#This Row],[Estado]], Población[#All], 2, 0)</f>
        <v>39240000</v>
      </c>
      <c r="J5398" t="s">
        <v>63</v>
      </c>
      <c r="K5398" t="s">
        <v>77</v>
      </c>
      <c r="L5398">
        <v>1</v>
      </c>
      <c r="M5398" s="2">
        <v>540</v>
      </c>
      <c r="N5398" s="2">
        <v>438</v>
      </c>
      <c r="O5398" s="2">
        <f>Ventas[[#This Row],[Cantidad]]*Ventas[[#This Row],[Costo unitario]]</f>
        <v>540</v>
      </c>
      <c r="P5398" s="2">
        <f>Ventas[[#This Row],[Cantidad]]*Ventas[[#This Row],[Precio unitario]]</f>
        <v>438</v>
      </c>
    </row>
    <row r="5399" spans="2:16" hidden="1" x14ac:dyDescent="0.3">
      <c r="B5399" s="1">
        <v>42261</v>
      </c>
      <c r="C5399">
        <v>2015</v>
      </c>
      <c r="D5399" t="s">
        <v>57</v>
      </c>
      <c r="E5399">
        <v>63</v>
      </c>
      <c r="F5399" t="s">
        <v>89</v>
      </c>
      <c r="G5399" t="s">
        <v>34</v>
      </c>
      <c r="H5399" t="s">
        <v>1</v>
      </c>
      <c r="I5399" s="16">
        <f>VLOOKUP(Ventas[[#This Row],[Estado]], Población[#All], 2, 0)</f>
        <v>39240000</v>
      </c>
      <c r="J5399" t="s">
        <v>61</v>
      </c>
      <c r="K5399" t="s">
        <v>64</v>
      </c>
      <c r="L5399">
        <v>2</v>
      </c>
      <c r="M5399" s="2">
        <v>236.5</v>
      </c>
      <c r="N5399" s="2">
        <v>227</v>
      </c>
      <c r="O5399" s="2">
        <f>Ventas[[#This Row],[Cantidad]]*Ventas[[#This Row],[Costo unitario]]</f>
        <v>473</v>
      </c>
      <c r="P5399" s="2">
        <f>Ventas[[#This Row],[Cantidad]]*Ventas[[#This Row],[Precio unitario]]</f>
        <v>454</v>
      </c>
    </row>
    <row r="5400" spans="2:16" hidden="1" x14ac:dyDescent="0.3">
      <c r="B5400" s="1">
        <v>42261</v>
      </c>
      <c r="C5400">
        <v>2015</v>
      </c>
      <c r="D5400" t="s">
        <v>57</v>
      </c>
      <c r="E5400">
        <v>63</v>
      </c>
      <c r="F5400" t="s">
        <v>89</v>
      </c>
      <c r="G5400" t="s">
        <v>34</v>
      </c>
      <c r="H5400" t="s">
        <v>1</v>
      </c>
      <c r="I5400" s="16">
        <f>VLOOKUP(Ventas[[#This Row],[Estado]], Población[#All], 2, 0)</f>
        <v>39240000</v>
      </c>
      <c r="J5400" t="s">
        <v>61</v>
      </c>
      <c r="K5400" t="s">
        <v>64</v>
      </c>
      <c r="L5400">
        <v>1</v>
      </c>
      <c r="M5400" s="2">
        <v>62</v>
      </c>
      <c r="N5400" s="2">
        <v>68</v>
      </c>
      <c r="O5400" s="2">
        <f>Ventas[[#This Row],[Cantidad]]*Ventas[[#This Row],[Costo unitario]]</f>
        <v>62</v>
      </c>
      <c r="P5400" s="2">
        <f>Ventas[[#This Row],[Cantidad]]*Ventas[[#This Row],[Precio unitario]]</f>
        <v>68</v>
      </c>
    </row>
    <row r="5401" spans="2:16" hidden="1" x14ac:dyDescent="0.3">
      <c r="B5401" s="1">
        <v>42356</v>
      </c>
      <c r="C5401">
        <v>2015</v>
      </c>
      <c r="D5401" t="s">
        <v>60</v>
      </c>
      <c r="E5401">
        <v>63</v>
      </c>
      <c r="F5401" t="s">
        <v>89</v>
      </c>
      <c r="G5401" t="s">
        <v>34</v>
      </c>
      <c r="H5401" t="s">
        <v>1</v>
      </c>
      <c r="I5401" s="16">
        <f>VLOOKUP(Ventas[[#This Row],[Estado]], Población[#All], 2, 0)</f>
        <v>39240000</v>
      </c>
      <c r="J5401" t="s">
        <v>63</v>
      </c>
      <c r="K5401" t="s">
        <v>67</v>
      </c>
      <c r="L5401">
        <v>2</v>
      </c>
      <c r="M5401" s="2">
        <v>1160</v>
      </c>
      <c r="N5401" s="2">
        <v>1087</v>
      </c>
      <c r="O5401" s="2">
        <f>Ventas[[#This Row],[Cantidad]]*Ventas[[#This Row],[Costo unitario]]</f>
        <v>2320</v>
      </c>
      <c r="P5401" s="2">
        <f>Ventas[[#This Row],[Cantidad]]*Ventas[[#This Row],[Precio unitario]]</f>
        <v>2174</v>
      </c>
    </row>
    <row r="5402" spans="2:16" hidden="1" x14ac:dyDescent="0.3">
      <c r="B5402" s="1">
        <v>42356</v>
      </c>
      <c r="C5402">
        <v>2015</v>
      </c>
      <c r="D5402" t="s">
        <v>60</v>
      </c>
      <c r="E5402">
        <v>63</v>
      </c>
      <c r="F5402" t="s">
        <v>89</v>
      </c>
      <c r="G5402" t="s">
        <v>34</v>
      </c>
      <c r="H5402" t="s">
        <v>1</v>
      </c>
      <c r="I5402" s="16">
        <f>VLOOKUP(Ventas[[#This Row],[Estado]], Población[#All], 2, 0)</f>
        <v>39240000</v>
      </c>
      <c r="J5402" t="s">
        <v>61</v>
      </c>
      <c r="K5402" t="s">
        <v>64</v>
      </c>
      <c r="L5402">
        <v>3</v>
      </c>
      <c r="M5402" s="2">
        <v>81.67</v>
      </c>
      <c r="N5402" s="2">
        <v>98.666667000000004</v>
      </c>
      <c r="O5402" s="2">
        <f>Ventas[[#This Row],[Cantidad]]*Ventas[[#This Row],[Costo unitario]]</f>
        <v>245.01</v>
      </c>
      <c r="P5402" s="2">
        <f>Ventas[[#This Row],[Cantidad]]*Ventas[[#This Row],[Precio unitario]]</f>
        <v>296.000001</v>
      </c>
    </row>
    <row r="5403" spans="2:16" hidden="1" x14ac:dyDescent="0.3">
      <c r="B5403" s="1">
        <v>42356</v>
      </c>
      <c r="C5403">
        <v>2015</v>
      </c>
      <c r="D5403" t="s">
        <v>60</v>
      </c>
      <c r="E5403">
        <v>63</v>
      </c>
      <c r="F5403" t="s">
        <v>89</v>
      </c>
      <c r="G5403" t="s">
        <v>34</v>
      </c>
      <c r="H5403" t="s">
        <v>1</v>
      </c>
      <c r="I5403" s="16">
        <f>VLOOKUP(Ventas[[#This Row],[Estado]], Población[#All], 2, 0)</f>
        <v>39240000</v>
      </c>
      <c r="J5403" t="s">
        <v>61</v>
      </c>
      <c r="K5403" t="s">
        <v>64</v>
      </c>
      <c r="L5403">
        <v>3</v>
      </c>
      <c r="M5403" s="2">
        <v>5</v>
      </c>
      <c r="N5403" s="2">
        <v>5.3333329999999997</v>
      </c>
      <c r="O5403" s="2">
        <f>Ventas[[#This Row],[Cantidad]]*Ventas[[#This Row],[Costo unitario]]</f>
        <v>15</v>
      </c>
      <c r="P5403" s="2">
        <f>Ventas[[#This Row],[Cantidad]]*Ventas[[#This Row],[Precio unitario]]</f>
        <v>15.999998999999999</v>
      </c>
    </row>
    <row r="5404" spans="2:16" hidden="1" x14ac:dyDescent="0.3">
      <c r="B5404" s="1">
        <v>42356</v>
      </c>
      <c r="C5404">
        <v>2015</v>
      </c>
      <c r="D5404" t="s">
        <v>60</v>
      </c>
      <c r="E5404">
        <v>63</v>
      </c>
      <c r="F5404" t="s">
        <v>89</v>
      </c>
      <c r="G5404" t="s">
        <v>34</v>
      </c>
      <c r="H5404" t="s">
        <v>1</v>
      </c>
      <c r="I5404" s="16">
        <f>VLOOKUP(Ventas[[#This Row],[Estado]], Población[#All], 2, 0)</f>
        <v>39240000</v>
      </c>
      <c r="J5404" t="s">
        <v>61</v>
      </c>
      <c r="K5404" t="s">
        <v>66</v>
      </c>
      <c r="L5404">
        <v>1</v>
      </c>
      <c r="M5404" s="2">
        <v>350</v>
      </c>
      <c r="N5404" s="2">
        <v>374</v>
      </c>
      <c r="O5404" s="2">
        <f>Ventas[[#This Row],[Cantidad]]*Ventas[[#This Row],[Costo unitario]]</f>
        <v>350</v>
      </c>
      <c r="P5404" s="2">
        <f>Ventas[[#This Row],[Cantidad]]*Ventas[[#This Row],[Precio unitario]]</f>
        <v>374</v>
      </c>
    </row>
    <row r="5405" spans="2:16" hidden="1" x14ac:dyDescent="0.3">
      <c r="B5405" s="1">
        <v>42250</v>
      </c>
      <c r="C5405">
        <v>2015</v>
      </c>
      <c r="D5405" t="s">
        <v>57</v>
      </c>
      <c r="E5405">
        <v>34</v>
      </c>
      <c r="F5405" t="s">
        <v>90</v>
      </c>
      <c r="G5405" t="s">
        <v>34</v>
      </c>
      <c r="H5405" t="s">
        <v>0</v>
      </c>
      <c r="I5405" s="16">
        <f>VLOOKUP(Ventas[[#This Row],[Estado]], Población[#All], 2, 0)</f>
        <v>712816</v>
      </c>
      <c r="J5405" t="s">
        <v>62</v>
      </c>
      <c r="K5405" t="s">
        <v>72</v>
      </c>
      <c r="L5405">
        <v>2</v>
      </c>
      <c r="M5405" s="2">
        <v>90</v>
      </c>
      <c r="N5405" s="2">
        <v>90.5</v>
      </c>
      <c r="O5405" s="2">
        <f>Ventas[[#This Row],[Cantidad]]*Ventas[[#This Row],[Costo unitario]]</f>
        <v>180</v>
      </c>
      <c r="P5405" s="2">
        <f>Ventas[[#This Row],[Cantidad]]*Ventas[[#This Row],[Precio unitario]]</f>
        <v>181</v>
      </c>
    </row>
    <row r="5406" spans="2:16" x14ac:dyDescent="0.3">
      <c r="B5406" s="1">
        <v>42383</v>
      </c>
      <c r="C5406">
        <v>2016</v>
      </c>
      <c r="D5406" t="s">
        <v>49</v>
      </c>
      <c r="E5406">
        <v>35</v>
      </c>
      <c r="F5406" t="s">
        <v>89</v>
      </c>
      <c r="G5406" t="s">
        <v>34</v>
      </c>
      <c r="H5406" t="s">
        <v>0</v>
      </c>
      <c r="I5406" s="16">
        <f>VLOOKUP(Ventas[[#This Row],[Estado]], Población[#All], 2, 0)</f>
        <v>712816</v>
      </c>
      <c r="J5406" t="s">
        <v>63</v>
      </c>
      <c r="K5406" t="s">
        <v>67</v>
      </c>
      <c r="L5406">
        <v>3</v>
      </c>
      <c r="M5406" s="2">
        <v>765</v>
      </c>
      <c r="N5406" s="2">
        <v>755.66666699999996</v>
      </c>
      <c r="O5406" s="2">
        <f>Ventas[[#This Row],[Cantidad]]*Ventas[[#This Row],[Costo unitario]]</f>
        <v>2295</v>
      </c>
      <c r="P5406" s="2">
        <f>Ventas[[#This Row],[Cantidad]]*Ventas[[#This Row],[Precio unitario]]</f>
        <v>2267.0000009999999</v>
      </c>
    </row>
    <row r="5407" spans="2:16" x14ac:dyDescent="0.3">
      <c r="B5407" s="1">
        <v>42506</v>
      </c>
      <c r="C5407">
        <v>2016</v>
      </c>
      <c r="D5407" t="s">
        <v>53</v>
      </c>
      <c r="E5407">
        <v>35</v>
      </c>
      <c r="F5407" t="s">
        <v>89</v>
      </c>
      <c r="G5407" t="s">
        <v>34</v>
      </c>
      <c r="H5407" t="s">
        <v>0</v>
      </c>
      <c r="I5407" s="16">
        <f>VLOOKUP(Ventas[[#This Row],[Estado]], Población[#All], 2, 0)</f>
        <v>712816</v>
      </c>
      <c r="J5407" t="s">
        <v>63</v>
      </c>
      <c r="K5407" t="s">
        <v>67</v>
      </c>
      <c r="L5407">
        <v>2</v>
      </c>
      <c r="M5407" s="2">
        <v>1147.5</v>
      </c>
      <c r="N5407" s="2">
        <v>1252.5</v>
      </c>
      <c r="O5407" s="2">
        <f>Ventas[[#This Row],[Cantidad]]*Ventas[[#This Row],[Costo unitario]]</f>
        <v>2295</v>
      </c>
      <c r="P5407" s="2">
        <f>Ventas[[#This Row],[Cantidad]]*Ventas[[#This Row],[Precio unitario]]</f>
        <v>2505</v>
      </c>
    </row>
    <row r="5408" spans="2:16" hidden="1" x14ac:dyDescent="0.3">
      <c r="B5408" s="1">
        <v>42164</v>
      </c>
      <c r="C5408">
        <v>2015</v>
      </c>
      <c r="D5408" t="s">
        <v>54</v>
      </c>
      <c r="E5408">
        <v>35</v>
      </c>
      <c r="F5408" t="s">
        <v>89</v>
      </c>
      <c r="G5408" t="s">
        <v>34</v>
      </c>
      <c r="H5408" t="s">
        <v>0</v>
      </c>
      <c r="I5408" s="16">
        <f>VLOOKUP(Ventas[[#This Row],[Estado]], Población[#All], 2, 0)</f>
        <v>712816</v>
      </c>
      <c r="J5408" t="s">
        <v>63</v>
      </c>
      <c r="K5408" t="s">
        <v>67</v>
      </c>
      <c r="L5408">
        <v>3</v>
      </c>
      <c r="M5408" s="2">
        <v>690.33</v>
      </c>
      <c r="N5408" s="2">
        <v>591.66666699999996</v>
      </c>
      <c r="O5408" s="2">
        <f>Ventas[[#This Row],[Cantidad]]*Ventas[[#This Row],[Costo unitario]]</f>
        <v>2070.9900000000002</v>
      </c>
      <c r="P5408" s="2">
        <f>Ventas[[#This Row],[Cantidad]]*Ventas[[#This Row],[Precio unitario]]</f>
        <v>1775.0000009999999</v>
      </c>
    </row>
    <row r="5409" spans="2:16" hidden="1" x14ac:dyDescent="0.3">
      <c r="B5409" s="1">
        <v>42213</v>
      </c>
      <c r="C5409">
        <v>2015</v>
      </c>
      <c r="D5409" t="s">
        <v>55</v>
      </c>
      <c r="E5409">
        <v>35</v>
      </c>
      <c r="F5409" t="s">
        <v>89</v>
      </c>
      <c r="G5409" t="s">
        <v>34</v>
      </c>
      <c r="H5409" t="s">
        <v>0</v>
      </c>
      <c r="I5409" s="16">
        <f>VLOOKUP(Ventas[[#This Row],[Estado]], Población[#All], 2, 0)</f>
        <v>712816</v>
      </c>
      <c r="J5409" t="s">
        <v>63</v>
      </c>
      <c r="K5409" t="s">
        <v>67</v>
      </c>
      <c r="L5409">
        <v>3</v>
      </c>
      <c r="M5409" s="2">
        <v>188.33</v>
      </c>
      <c r="N5409" s="2">
        <v>201.33333300000001</v>
      </c>
      <c r="O5409" s="2">
        <f>Ventas[[#This Row],[Cantidad]]*Ventas[[#This Row],[Costo unitario]]</f>
        <v>564.99</v>
      </c>
      <c r="P5409" s="2">
        <f>Ventas[[#This Row],[Cantidad]]*Ventas[[#This Row],[Precio unitario]]</f>
        <v>603.999999</v>
      </c>
    </row>
    <row r="5410" spans="2:16" hidden="1" x14ac:dyDescent="0.3">
      <c r="B5410" s="1">
        <v>42239</v>
      </c>
      <c r="C5410">
        <v>2015</v>
      </c>
      <c r="D5410" t="s">
        <v>56</v>
      </c>
      <c r="E5410">
        <v>35</v>
      </c>
      <c r="F5410" t="s">
        <v>89</v>
      </c>
      <c r="G5410" t="s">
        <v>34</v>
      </c>
      <c r="H5410" t="s">
        <v>0</v>
      </c>
      <c r="I5410" s="16">
        <f>VLOOKUP(Ventas[[#This Row],[Estado]], Población[#All], 2, 0)</f>
        <v>712816</v>
      </c>
      <c r="J5410" t="s">
        <v>63</v>
      </c>
      <c r="K5410" t="s">
        <v>67</v>
      </c>
      <c r="L5410">
        <v>3</v>
      </c>
      <c r="M5410" s="2">
        <v>188.33</v>
      </c>
      <c r="N5410" s="2">
        <v>163</v>
      </c>
      <c r="O5410" s="2">
        <f>Ventas[[#This Row],[Cantidad]]*Ventas[[#This Row],[Costo unitario]]</f>
        <v>564.99</v>
      </c>
      <c r="P5410" s="2">
        <f>Ventas[[#This Row],[Cantidad]]*Ventas[[#This Row],[Precio unitario]]</f>
        <v>489</v>
      </c>
    </row>
    <row r="5411" spans="2:16" hidden="1" x14ac:dyDescent="0.3">
      <c r="B5411" s="1">
        <v>42335</v>
      </c>
      <c r="C5411">
        <v>2015</v>
      </c>
      <c r="D5411" t="s">
        <v>59</v>
      </c>
      <c r="E5411">
        <v>35</v>
      </c>
      <c r="F5411" t="s">
        <v>89</v>
      </c>
      <c r="G5411" t="s">
        <v>34</v>
      </c>
      <c r="H5411" t="s">
        <v>0</v>
      </c>
      <c r="I5411" s="16">
        <f>VLOOKUP(Ventas[[#This Row],[Estado]], Población[#All], 2, 0)</f>
        <v>712816</v>
      </c>
      <c r="J5411" t="s">
        <v>63</v>
      </c>
      <c r="K5411" t="s">
        <v>67</v>
      </c>
      <c r="L5411">
        <v>2</v>
      </c>
      <c r="M5411" s="2">
        <v>1147.5</v>
      </c>
      <c r="N5411" s="2">
        <v>1047</v>
      </c>
      <c r="O5411" s="2">
        <f>Ventas[[#This Row],[Cantidad]]*Ventas[[#This Row],[Costo unitario]]</f>
        <v>2295</v>
      </c>
      <c r="P5411" s="2">
        <f>Ventas[[#This Row],[Cantidad]]*Ventas[[#This Row],[Precio unitario]]</f>
        <v>2094</v>
      </c>
    </row>
    <row r="5412" spans="2:16" hidden="1" x14ac:dyDescent="0.3">
      <c r="B5412" s="1">
        <v>42344</v>
      </c>
      <c r="C5412">
        <v>2015</v>
      </c>
      <c r="D5412" t="s">
        <v>60</v>
      </c>
      <c r="E5412">
        <v>35</v>
      </c>
      <c r="F5412" t="s">
        <v>89</v>
      </c>
      <c r="G5412" t="s">
        <v>34</v>
      </c>
      <c r="H5412" t="s">
        <v>0</v>
      </c>
      <c r="I5412" s="16">
        <f>VLOOKUP(Ventas[[#This Row],[Estado]], Población[#All], 2, 0)</f>
        <v>712816</v>
      </c>
      <c r="J5412" t="s">
        <v>63</v>
      </c>
      <c r="K5412" t="s">
        <v>67</v>
      </c>
      <c r="L5412">
        <v>2</v>
      </c>
      <c r="M5412" s="2">
        <v>1147.5</v>
      </c>
      <c r="N5412" s="2">
        <v>1047</v>
      </c>
      <c r="O5412" s="2">
        <f>Ventas[[#This Row],[Cantidad]]*Ventas[[#This Row],[Costo unitario]]</f>
        <v>2295</v>
      </c>
      <c r="P5412" s="2">
        <f>Ventas[[#This Row],[Cantidad]]*Ventas[[#This Row],[Precio unitario]]</f>
        <v>2094</v>
      </c>
    </row>
    <row r="5413" spans="2:16" hidden="1" x14ac:dyDescent="0.3">
      <c r="B5413" s="1">
        <v>42360</v>
      </c>
      <c r="C5413">
        <v>2015</v>
      </c>
      <c r="D5413" t="s">
        <v>60</v>
      </c>
      <c r="E5413">
        <v>35</v>
      </c>
      <c r="F5413" t="s">
        <v>89</v>
      </c>
      <c r="G5413" t="s">
        <v>34</v>
      </c>
      <c r="H5413" t="s">
        <v>0</v>
      </c>
      <c r="I5413" s="16">
        <f>VLOOKUP(Ventas[[#This Row],[Estado]], Población[#All], 2, 0)</f>
        <v>712816</v>
      </c>
      <c r="J5413" t="s">
        <v>63</v>
      </c>
      <c r="K5413" t="s">
        <v>67</v>
      </c>
      <c r="L5413">
        <v>1</v>
      </c>
      <c r="M5413" s="2">
        <v>2295</v>
      </c>
      <c r="N5413" s="2">
        <v>2295</v>
      </c>
      <c r="O5413" s="2">
        <f>Ventas[[#This Row],[Cantidad]]*Ventas[[#This Row],[Costo unitario]]</f>
        <v>2295</v>
      </c>
      <c r="P5413" s="2">
        <f>Ventas[[#This Row],[Cantidad]]*Ventas[[#This Row],[Precio unitario]]</f>
        <v>2295</v>
      </c>
    </row>
    <row r="5414" spans="2:16" x14ac:dyDescent="0.3">
      <c r="B5414" s="1">
        <v>42396</v>
      </c>
      <c r="C5414">
        <v>2016</v>
      </c>
      <c r="D5414" t="s">
        <v>49</v>
      </c>
      <c r="E5414">
        <v>36</v>
      </c>
      <c r="F5414" t="s">
        <v>89</v>
      </c>
      <c r="G5414" t="s">
        <v>34</v>
      </c>
      <c r="H5414" t="s">
        <v>2</v>
      </c>
      <c r="I5414" s="16">
        <f>VLOOKUP(Ventas[[#This Row],[Estado]], Población[#All], 2, 0)</f>
        <v>4246000</v>
      </c>
      <c r="J5414" t="s">
        <v>63</v>
      </c>
      <c r="K5414" t="s">
        <v>67</v>
      </c>
      <c r="L5414">
        <v>3</v>
      </c>
      <c r="M5414" s="2">
        <v>256.33</v>
      </c>
      <c r="N5414" s="2">
        <v>272</v>
      </c>
      <c r="O5414" s="2">
        <f>Ventas[[#This Row],[Cantidad]]*Ventas[[#This Row],[Costo unitario]]</f>
        <v>768.99</v>
      </c>
      <c r="P5414" s="2">
        <f>Ventas[[#This Row],[Cantidad]]*Ventas[[#This Row],[Precio unitario]]</f>
        <v>816</v>
      </c>
    </row>
    <row r="5415" spans="2:16" x14ac:dyDescent="0.3">
      <c r="B5415" s="1">
        <v>42460</v>
      </c>
      <c r="C5415">
        <v>2016</v>
      </c>
      <c r="D5415" t="s">
        <v>51</v>
      </c>
      <c r="E5415">
        <v>36</v>
      </c>
      <c r="F5415" t="s">
        <v>89</v>
      </c>
      <c r="G5415" t="s">
        <v>34</v>
      </c>
      <c r="H5415" t="s">
        <v>2</v>
      </c>
      <c r="I5415" s="16">
        <f>VLOOKUP(Ventas[[#This Row],[Estado]], Población[#All], 2, 0)</f>
        <v>4246000</v>
      </c>
      <c r="J5415" t="s">
        <v>63</v>
      </c>
      <c r="K5415" t="s">
        <v>77</v>
      </c>
      <c r="L5415">
        <v>2</v>
      </c>
      <c r="M5415" s="2">
        <v>560</v>
      </c>
      <c r="N5415" s="2">
        <v>521</v>
      </c>
      <c r="O5415" s="2">
        <f>Ventas[[#This Row],[Cantidad]]*Ventas[[#This Row],[Costo unitario]]</f>
        <v>1120</v>
      </c>
      <c r="P5415" s="2">
        <f>Ventas[[#This Row],[Cantidad]]*Ventas[[#This Row],[Precio unitario]]</f>
        <v>1042</v>
      </c>
    </row>
    <row r="5416" spans="2:16" x14ac:dyDescent="0.3">
      <c r="B5416" s="1">
        <v>42460</v>
      </c>
      <c r="C5416">
        <v>2016</v>
      </c>
      <c r="D5416" t="s">
        <v>51</v>
      </c>
      <c r="E5416">
        <v>36</v>
      </c>
      <c r="F5416" t="s">
        <v>89</v>
      </c>
      <c r="G5416" t="s">
        <v>34</v>
      </c>
      <c r="H5416" t="s">
        <v>2</v>
      </c>
      <c r="I5416" s="16">
        <f>VLOOKUP(Ventas[[#This Row],[Estado]], Población[#All], 2, 0)</f>
        <v>4246000</v>
      </c>
      <c r="J5416" t="s">
        <v>61</v>
      </c>
      <c r="K5416" t="s">
        <v>66</v>
      </c>
      <c r="L5416">
        <v>1</v>
      </c>
      <c r="M5416" s="2">
        <v>735</v>
      </c>
      <c r="N5416" s="2">
        <v>847</v>
      </c>
      <c r="O5416" s="2">
        <f>Ventas[[#This Row],[Cantidad]]*Ventas[[#This Row],[Costo unitario]]</f>
        <v>735</v>
      </c>
      <c r="P5416" s="2">
        <f>Ventas[[#This Row],[Cantidad]]*Ventas[[#This Row],[Precio unitario]]</f>
        <v>847</v>
      </c>
    </row>
    <row r="5417" spans="2:16" x14ac:dyDescent="0.3">
      <c r="B5417" s="1">
        <v>42473</v>
      </c>
      <c r="C5417">
        <v>2016</v>
      </c>
      <c r="D5417" t="s">
        <v>52</v>
      </c>
      <c r="E5417">
        <v>36</v>
      </c>
      <c r="F5417" t="s">
        <v>89</v>
      </c>
      <c r="G5417" t="s">
        <v>34</v>
      </c>
      <c r="H5417" t="s">
        <v>2</v>
      </c>
      <c r="I5417" s="16">
        <f>VLOOKUP(Ventas[[#This Row],[Estado]], Población[#All], 2, 0)</f>
        <v>4246000</v>
      </c>
      <c r="J5417" t="s">
        <v>61</v>
      </c>
      <c r="K5417" t="s">
        <v>66</v>
      </c>
      <c r="L5417">
        <v>1</v>
      </c>
      <c r="M5417" s="2">
        <v>770</v>
      </c>
      <c r="N5417" s="2">
        <v>932</v>
      </c>
      <c r="O5417" s="2">
        <f>Ventas[[#This Row],[Cantidad]]*Ventas[[#This Row],[Costo unitario]]</f>
        <v>770</v>
      </c>
      <c r="P5417" s="2">
        <f>Ventas[[#This Row],[Cantidad]]*Ventas[[#This Row],[Precio unitario]]</f>
        <v>932</v>
      </c>
    </row>
    <row r="5418" spans="2:16" x14ac:dyDescent="0.3">
      <c r="B5418" s="1">
        <v>42539</v>
      </c>
      <c r="C5418">
        <v>2016</v>
      </c>
      <c r="D5418" t="s">
        <v>54</v>
      </c>
      <c r="E5418">
        <v>36</v>
      </c>
      <c r="F5418" t="s">
        <v>89</v>
      </c>
      <c r="G5418" t="s">
        <v>34</v>
      </c>
      <c r="H5418" t="s">
        <v>2</v>
      </c>
      <c r="I5418" s="16">
        <f>VLOOKUP(Ventas[[#This Row],[Estado]], Población[#All], 2, 0)</f>
        <v>4246000</v>
      </c>
      <c r="J5418" t="s">
        <v>63</v>
      </c>
      <c r="K5418" t="s">
        <v>77</v>
      </c>
      <c r="L5418">
        <v>3</v>
      </c>
      <c r="M5418" s="2">
        <v>567</v>
      </c>
      <c r="N5418" s="2">
        <v>589.66666699999996</v>
      </c>
      <c r="O5418" s="2">
        <f>Ventas[[#This Row],[Cantidad]]*Ventas[[#This Row],[Costo unitario]]</f>
        <v>1701</v>
      </c>
      <c r="P5418" s="2">
        <f>Ventas[[#This Row],[Cantidad]]*Ventas[[#This Row],[Precio unitario]]</f>
        <v>1769.0000009999999</v>
      </c>
    </row>
    <row r="5419" spans="2:16" x14ac:dyDescent="0.3">
      <c r="B5419" s="1">
        <v>42539</v>
      </c>
      <c r="C5419">
        <v>2016</v>
      </c>
      <c r="D5419" t="s">
        <v>54</v>
      </c>
      <c r="E5419">
        <v>36</v>
      </c>
      <c r="F5419" t="s">
        <v>89</v>
      </c>
      <c r="G5419" t="s">
        <v>34</v>
      </c>
      <c r="H5419" t="s">
        <v>2</v>
      </c>
      <c r="I5419" s="16">
        <f>VLOOKUP(Ventas[[#This Row],[Estado]], Población[#All], 2, 0)</f>
        <v>4246000</v>
      </c>
      <c r="J5419" t="s">
        <v>61</v>
      </c>
      <c r="K5419" t="s">
        <v>66</v>
      </c>
      <c r="L5419">
        <v>3</v>
      </c>
      <c r="M5419" s="2">
        <v>326.67</v>
      </c>
      <c r="N5419" s="2">
        <v>445.33333299999998</v>
      </c>
      <c r="O5419" s="2">
        <f>Ventas[[#This Row],[Cantidad]]*Ventas[[#This Row],[Costo unitario]]</f>
        <v>980.01</v>
      </c>
      <c r="P5419" s="2">
        <f>Ventas[[#This Row],[Cantidad]]*Ventas[[#This Row],[Precio unitario]]</f>
        <v>1335.9999989999999</v>
      </c>
    </row>
    <row r="5420" spans="2:16" x14ac:dyDescent="0.3">
      <c r="B5420" s="1">
        <v>42550</v>
      </c>
      <c r="C5420">
        <v>2016</v>
      </c>
      <c r="D5420" t="s">
        <v>54</v>
      </c>
      <c r="E5420">
        <v>36</v>
      </c>
      <c r="F5420" t="s">
        <v>89</v>
      </c>
      <c r="G5420" t="s">
        <v>34</v>
      </c>
      <c r="H5420" t="s">
        <v>2</v>
      </c>
      <c r="I5420" s="16">
        <f>VLOOKUP(Ventas[[#This Row],[Estado]], Población[#All], 2, 0)</f>
        <v>4246000</v>
      </c>
      <c r="J5420" t="s">
        <v>63</v>
      </c>
      <c r="K5420" t="s">
        <v>67</v>
      </c>
      <c r="L5420">
        <v>3</v>
      </c>
      <c r="M5420" s="2">
        <v>765</v>
      </c>
      <c r="N5420" s="2">
        <v>794.33333300000004</v>
      </c>
      <c r="O5420" s="2">
        <f>Ventas[[#This Row],[Cantidad]]*Ventas[[#This Row],[Costo unitario]]</f>
        <v>2295</v>
      </c>
      <c r="P5420" s="2">
        <f>Ventas[[#This Row],[Cantidad]]*Ventas[[#This Row],[Precio unitario]]</f>
        <v>2382.9999990000001</v>
      </c>
    </row>
    <row r="5421" spans="2:16" x14ac:dyDescent="0.3">
      <c r="B5421" s="1">
        <v>42550</v>
      </c>
      <c r="C5421">
        <v>2016</v>
      </c>
      <c r="D5421" t="s">
        <v>54</v>
      </c>
      <c r="E5421">
        <v>36</v>
      </c>
      <c r="F5421" t="s">
        <v>89</v>
      </c>
      <c r="G5421" t="s">
        <v>34</v>
      </c>
      <c r="H5421" t="s">
        <v>2</v>
      </c>
      <c r="I5421" s="16">
        <f>VLOOKUP(Ventas[[#This Row],[Estado]], Población[#All], 2, 0)</f>
        <v>4246000</v>
      </c>
      <c r="J5421" t="s">
        <v>61</v>
      </c>
      <c r="K5421" t="s">
        <v>66</v>
      </c>
      <c r="L5421">
        <v>1</v>
      </c>
      <c r="M5421" s="2">
        <v>140</v>
      </c>
      <c r="N5421" s="2">
        <v>161</v>
      </c>
      <c r="O5421" s="2">
        <f>Ventas[[#This Row],[Cantidad]]*Ventas[[#This Row],[Costo unitario]]</f>
        <v>140</v>
      </c>
      <c r="P5421" s="2">
        <f>Ventas[[#This Row],[Cantidad]]*Ventas[[#This Row],[Precio unitario]]</f>
        <v>161</v>
      </c>
    </row>
    <row r="5422" spans="2:16" hidden="1" x14ac:dyDescent="0.3">
      <c r="B5422" s="1">
        <v>42253</v>
      </c>
      <c r="C5422">
        <v>2015</v>
      </c>
      <c r="D5422" t="s">
        <v>57</v>
      </c>
      <c r="E5422">
        <v>36</v>
      </c>
      <c r="F5422" t="s">
        <v>89</v>
      </c>
      <c r="G5422" t="s">
        <v>34</v>
      </c>
      <c r="H5422" t="s">
        <v>2</v>
      </c>
      <c r="I5422" s="16">
        <f>VLOOKUP(Ventas[[#This Row],[Estado]], Población[#All], 2, 0)</f>
        <v>4246000</v>
      </c>
      <c r="J5422" t="s">
        <v>61</v>
      </c>
      <c r="K5422" t="s">
        <v>66</v>
      </c>
      <c r="L5422">
        <v>1</v>
      </c>
      <c r="M5422" s="2">
        <v>665</v>
      </c>
      <c r="N5422" s="2">
        <v>764</v>
      </c>
      <c r="O5422" s="2">
        <f>Ventas[[#This Row],[Cantidad]]*Ventas[[#This Row],[Costo unitario]]</f>
        <v>665</v>
      </c>
      <c r="P5422" s="2">
        <f>Ventas[[#This Row],[Cantidad]]*Ventas[[#This Row],[Precio unitario]]</f>
        <v>764</v>
      </c>
    </row>
    <row r="5423" spans="2:16" hidden="1" x14ac:dyDescent="0.3">
      <c r="B5423" s="1">
        <v>42288</v>
      </c>
      <c r="C5423">
        <v>2015</v>
      </c>
      <c r="D5423" t="s">
        <v>58</v>
      </c>
      <c r="E5423">
        <v>36</v>
      </c>
      <c r="F5423" t="s">
        <v>89</v>
      </c>
      <c r="G5423" t="s">
        <v>34</v>
      </c>
      <c r="H5423" t="s">
        <v>2</v>
      </c>
      <c r="I5423" s="16">
        <f>VLOOKUP(Ventas[[#This Row],[Estado]], Población[#All], 2, 0)</f>
        <v>4246000</v>
      </c>
      <c r="J5423" t="s">
        <v>63</v>
      </c>
      <c r="K5423" t="s">
        <v>77</v>
      </c>
      <c r="L5423">
        <v>3</v>
      </c>
      <c r="M5423" s="2">
        <v>180</v>
      </c>
      <c r="N5423" s="2">
        <v>168</v>
      </c>
      <c r="O5423" s="2">
        <f>Ventas[[#This Row],[Cantidad]]*Ventas[[#This Row],[Costo unitario]]</f>
        <v>540</v>
      </c>
      <c r="P5423" s="2">
        <f>Ventas[[#This Row],[Cantidad]]*Ventas[[#This Row],[Precio unitario]]</f>
        <v>504</v>
      </c>
    </row>
    <row r="5424" spans="2:16" hidden="1" x14ac:dyDescent="0.3">
      <c r="B5424" s="1">
        <v>42347</v>
      </c>
      <c r="C5424">
        <v>2015</v>
      </c>
      <c r="D5424" t="s">
        <v>60</v>
      </c>
      <c r="E5424">
        <v>36</v>
      </c>
      <c r="F5424" t="s">
        <v>89</v>
      </c>
      <c r="G5424" t="s">
        <v>34</v>
      </c>
      <c r="H5424" t="s">
        <v>2</v>
      </c>
      <c r="I5424" s="16">
        <f>VLOOKUP(Ventas[[#This Row],[Estado]], Población[#All], 2, 0)</f>
        <v>4246000</v>
      </c>
      <c r="J5424" t="s">
        <v>63</v>
      </c>
      <c r="K5424" t="s">
        <v>67</v>
      </c>
      <c r="L5424">
        <v>2</v>
      </c>
      <c r="M5424" s="2">
        <v>1147.5</v>
      </c>
      <c r="N5424" s="2">
        <v>1091</v>
      </c>
      <c r="O5424" s="2">
        <f>Ventas[[#This Row],[Cantidad]]*Ventas[[#This Row],[Costo unitario]]</f>
        <v>2295</v>
      </c>
      <c r="P5424" s="2">
        <f>Ventas[[#This Row],[Cantidad]]*Ventas[[#This Row],[Precio unitario]]</f>
        <v>2182</v>
      </c>
    </row>
    <row r="5425" spans="2:16" hidden="1" x14ac:dyDescent="0.3">
      <c r="B5425" s="1">
        <v>42347</v>
      </c>
      <c r="C5425">
        <v>2015</v>
      </c>
      <c r="D5425" t="s">
        <v>60</v>
      </c>
      <c r="E5425">
        <v>36</v>
      </c>
      <c r="F5425" t="s">
        <v>89</v>
      </c>
      <c r="G5425" t="s">
        <v>34</v>
      </c>
      <c r="H5425" t="s">
        <v>2</v>
      </c>
      <c r="I5425" s="16">
        <f>VLOOKUP(Ventas[[#This Row],[Estado]], Población[#All], 2, 0)</f>
        <v>4246000</v>
      </c>
      <c r="J5425" t="s">
        <v>61</v>
      </c>
      <c r="K5425" t="s">
        <v>66</v>
      </c>
      <c r="L5425">
        <v>1</v>
      </c>
      <c r="M5425" s="2">
        <v>700</v>
      </c>
      <c r="N5425" s="2">
        <v>705</v>
      </c>
      <c r="O5425" s="2">
        <f>Ventas[[#This Row],[Cantidad]]*Ventas[[#This Row],[Costo unitario]]</f>
        <v>700</v>
      </c>
      <c r="P5425" s="2">
        <f>Ventas[[#This Row],[Cantidad]]*Ventas[[#This Row],[Precio unitario]]</f>
        <v>705</v>
      </c>
    </row>
    <row r="5426" spans="2:16" hidden="1" x14ac:dyDescent="0.3">
      <c r="B5426" s="1">
        <v>42360</v>
      </c>
      <c r="C5426">
        <v>2015</v>
      </c>
      <c r="D5426" t="s">
        <v>60</v>
      </c>
      <c r="E5426">
        <v>36</v>
      </c>
      <c r="F5426" t="s">
        <v>89</v>
      </c>
      <c r="G5426" t="s">
        <v>34</v>
      </c>
      <c r="H5426" t="s">
        <v>2</v>
      </c>
      <c r="I5426" s="16">
        <f>VLOOKUP(Ventas[[#This Row],[Estado]], Población[#All], 2, 0)</f>
        <v>4246000</v>
      </c>
      <c r="J5426" t="s">
        <v>61</v>
      </c>
      <c r="K5426" t="s">
        <v>66</v>
      </c>
      <c r="L5426">
        <v>1</v>
      </c>
      <c r="M5426" s="2">
        <v>945</v>
      </c>
      <c r="N5426" s="2">
        <v>1102</v>
      </c>
      <c r="O5426" s="2">
        <f>Ventas[[#This Row],[Cantidad]]*Ventas[[#This Row],[Costo unitario]]</f>
        <v>945</v>
      </c>
      <c r="P5426" s="2">
        <f>Ventas[[#This Row],[Cantidad]]*Ventas[[#This Row],[Precio unitario]]</f>
        <v>1102</v>
      </c>
    </row>
    <row r="5427" spans="2:16" x14ac:dyDescent="0.3">
      <c r="B5427" s="1">
        <v>42383</v>
      </c>
      <c r="C5427">
        <v>2016</v>
      </c>
      <c r="D5427" t="s">
        <v>49</v>
      </c>
      <c r="E5427">
        <v>42</v>
      </c>
      <c r="F5427" t="s">
        <v>89</v>
      </c>
      <c r="G5427" t="s">
        <v>34</v>
      </c>
      <c r="H5427" t="s">
        <v>0</v>
      </c>
      <c r="I5427" s="16">
        <f>VLOOKUP(Ventas[[#This Row],[Estado]], Población[#All], 2, 0)</f>
        <v>712816</v>
      </c>
      <c r="J5427" t="s">
        <v>62</v>
      </c>
      <c r="K5427" t="s">
        <v>70</v>
      </c>
      <c r="L5427">
        <v>2</v>
      </c>
      <c r="M5427" s="2">
        <v>175</v>
      </c>
      <c r="N5427" s="2">
        <v>199.5</v>
      </c>
      <c r="O5427" s="2">
        <f>Ventas[[#This Row],[Cantidad]]*Ventas[[#This Row],[Costo unitario]]</f>
        <v>350</v>
      </c>
      <c r="P5427" s="2">
        <f>Ventas[[#This Row],[Cantidad]]*Ventas[[#This Row],[Precio unitario]]</f>
        <v>399</v>
      </c>
    </row>
    <row r="5428" spans="2:16" x14ac:dyDescent="0.3">
      <c r="B5428" s="1">
        <v>42410</v>
      </c>
      <c r="C5428">
        <v>2016</v>
      </c>
      <c r="D5428" t="s">
        <v>50</v>
      </c>
      <c r="E5428">
        <v>42</v>
      </c>
      <c r="F5428" t="s">
        <v>89</v>
      </c>
      <c r="G5428" t="s">
        <v>34</v>
      </c>
      <c r="H5428" t="s">
        <v>0</v>
      </c>
      <c r="I5428" s="16">
        <f>VLOOKUP(Ventas[[#This Row],[Estado]], Población[#All], 2, 0)</f>
        <v>712816</v>
      </c>
      <c r="J5428" t="s">
        <v>63</v>
      </c>
      <c r="K5428" t="s">
        <v>67</v>
      </c>
      <c r="L5428">
        <v>1</v>
      </c>
      <c r="M5428" s="2">
        <v>2320</v>
      </c>
      <c r="N5428" s="2">
        <v>2495</v>
      </c>
      <c r="O5428" s="2">
        <f>Ventas[[#This Row],[Cantidad]]*Ventas[[#This Row],[Costo unitario]]</f>
        <v>2320</v>
      </c>
      <c r="P5428" s="2">
        <f>Ventas[[#This Row],[Cantidad]]*Ventas[[#This Row],[Precio unitario]]</f>
        <v>2495</v>
      </c>
    </row>
    <row r="5429" spans="2:16" x14ac:dyDescent="0.3">
      <c r="B5429" s="1">
        <v>42421</v>
      </c>
      <c r="C5429">
        <v>2016</v>
      </c>
      <c r="D5429" t="s">
        <v>50</v>
      </c>
      <c r="E5429">
        <v>42</v>
      </c>
      <c r="F5429" t="s">
        <v>89</v>
      </c>
      <c r="G5429" t="s">
        <v>34</v>
      </c>
      <c r="H5429" t="s">
        <v>0</v>
      </c>
      <c r="I5429" s="16">
        <f>VLOOKUP(Ventas[[#This Row],[Estado]], Población[#All], 2, 0)</f>
        <v>712816</v>
      </c>
      <c r="J5429" t="s">
        <v>63</v>
      </c>
      <c r="K5429" t="s">
        <v>67</v>
      </c>
      <c r="L5429">
        <v>3</v>
      </c>
      <c r="M5429" s="2">
        <v>773.33</v>
      </c>
      <c r="N5429" s="2">
        <v>785.33333300000004</v>
      </c>
      <c r="O5429" s="2">
        <f>Ventas[[#This Row],[Cantidad]]*Ventas[[#This Row],[Costo unitario]]</f>
        <v>2319.9900000000002</v>
      </c>
      <c r="P5429" s="2">
        <f>Ventas[[#This Row],[Cantidad]]*Ventas[[#This Row],[Precio unitario]]</f>
        <v>2355.9999990000001</v>
      </c>
    </row>
    <row r="5430" spans="2:16" x14ac:dyDescent="0.3">
      <c r="B5430" s="1">
        <v>42447</v>
      </c>
      <c r="C5430">
        <v>2016</v>
      </c>
      <c r="D5430" t="s">
        <v>51</v>
      </c>
      <c r="E5430">
        <v>42</v>
      </c>
      <c r="F5430" t="s">
        <v>89</v>
      </c>
      <c r="G5430" t="s">
        <v>34</v>
      </c>
      <c r="H5430" t="s">
        <v>0</v>
      </c>
      <c r="I5430" s="16">
        <f>VLOOKUP(Ventas[[#This Row],[Estado]], Población[#All], 2, 0)</f>
        <v>712816</v>
      </c>
      <c r="J5430" t="s">
        <v>61</v>
      </c>
      <c r="K5430" t="s">
        <v>71</v>
      </c>
      <c r="L5430">
        <v>1</v>
      </c>
      <c r="M5430" s="2">
        <v>308</v>
      </c>
      <c r="N5430" s="2">
        <v>416</v>
      </c>
      <c r="O5430" s="2">
        <f>Ventas[[#This Row],[Cantidad]]*Ventas[[#This Row],[Costo unitario]]</f>
        <v>308</v>
      </c>
      <c r="P5430" s="2">
        <f>Ventas[[#This Row],[Cantidad]]*Ventas[[#This Row],[Precio unitario]]</f>
        <v>416</v>
      </c>
    </row>
    <row r="5431" spans="2:16" x14ac:dyDescent="0.3">
      <c r="B5431" s="1">
        <v>42491</v>
      </c>
      <c r="C5431">
        <v>2016</v>
      </c>
      <c r="D5431" t="s">
        <v>53</v>
      </c>
      <c r="E5431">
        <v>42</v>
      </c>
      <c r="F5431" t="s">
        <v>89</v>
      </c>
      <c r="G5431" t="s">
        <v>34</v>
      </c>
      <c r="H5431" t="s">
        <v>0</v>
      </c>
      <c r="I5431" s="16">
        <f>VLOOKUP(Ventas[[#This Row],[Estado]], Población[#All], 2, 0)</f>
        <v>712816</v>
      </c>
      <c r="J5431" t="s">
        <v>63</v>
      </c>
      <c r="K5431" t="s">
        <v>67</v>
      </c>
      <c r="L5431">
        <v>3</v>
      </c>
      <c r="M5431" s="2">
        <v>773.33</v>
      </c>
      <c r="N5431" s="2">
        <v>978.33333300000004</v>
      </c>
      <c r="O5431" s="2">
        <f>Ventas[[#This Row],[Cantidad]]*Ventas[[#This Row],[Costo unitario]]</f>
        <v>2319.9900000000002</v>
      </c>
      <c r="P5431" s="2">
        <f>Ventas[[#This Row],[Cantidad]]*Ventas[[#This Row],[Precio unitario]]</f>
        <v>2934.9999990000001</v>
      </c>
    </row>
    <row r="5432" spans="2:16" x14ac:dyDescent="0.3">
      <c r="B5432" s="1">
        <v>42491</v>
      </c>
      <c r="C5432">
        <v>2016</v>
      </c>
      <c r="D5432" t="s">
        <v>53</v>
      </c>
      <c r="E5432">
        <v>42</v>
      </c>
      <c r="F5432" t="s">
        <v>89</v>
      </c>
      <c r="G5432" t="s">
        <v>34</v>
      </c>
      <c r="H5432" t="s">
        <v>0</v>
      </c>
      <c r="I5432" s="16">
        <f>VLOOKUP(Ventas[[#This Row],[Estado]], Población[#All], 2, 0)</f>
        <v>712816</v>
      </c>
      <c r="J5432" t="s">
        <v>61</v>
      </c>
      <c r="K5432" t="s">
        <v>71</v>
      </c>
      <c r="L5432">
        <v>2</v>
      </c>
      <c r="M5432" s="2">
        <v>242</v>
      </c>
      <c r="N5432" s="2">
        <v>330.5</v>
      </c>
      <c r="O5432" s="2">
        <f>Ventas[[#This Row],[Cantidad]]*Ventas[[#This Row],[Costo unitario]]</f>
        <v>484</v>
      </c>
      <c r="P5432" s="2">
        <f>Ventas[[#This Row],[Cantidad]]*Ventas[[#This Row],[Precio unitario]]</f>
        <v>661</v>
      </c>
    </row>
    <row r="5433" spans="2:16" x14ac:dyDescent="0.3">
      <c r="B5433" s="1">
        <v>42517</v>
      </c>
      <c r="C5433">
        <v>2016</v>
      </c>
      <c r="D5433" t="s">
        <v>53</v>
      </c>
      <c r="E5433">
        <v>42</v>
      </c>
      <c r="F5433" t="s">
        <v>89</v>
      </c>
      <c r="G5433" t="s">
        <v>34</v>
      </c>
      <c r="H5433" t="s">
        <v>0</v>
      </c>
      <c r="I5433" s="16">
        <f>VLOOKUP(Ventas[[#This Row],[Estado]], Población[#All], 2, 0)</f>
        <v>712816</v>
      </c>
      <c r="J5433" t="s">
        <v>62</v>
      </c>
      <c r="K5433" t="s">
        <v>70</v>
      </c>
      <c r="L5433">
        <v>2</v>
      </c>
      <c r="M5433" s="2">
        <v>243</v>
      </c>
      <c r="N5433" s="2">
        <v>353</v>
      </c>
      <c r="O5433" s="2">
        <f>Ventas[[#This Row],[Cantidad]]*Ventas[[#This Row],[Costo unitario]]</f>
        <v>486</v>
      </c>
      <c r="P5433" s="2">
        <f>Ventas[[#This Row],[Cantidad]]*Ventas[[#This Row],[Precio unitario]]</f>
        <v>706</v>
      </c>
    </row>
    <row r="5434" spans="2:16" x14ac:dyDescent="0.3">
      <c r="B5434" s="1">
        <v>42522</v>
      </c>
      <c r="C5434">
        <v>2016</v>
      </c>
      <c r="D5434" t="s">
        <v>54</v>
      </c>
      <c r="E5434">
        <v>42</v>
      </c>
      <c r="F5434" t="s">
        <v>89</v>
      </c>
      <c r="G5434" t="s">
        <v>34</v>
      </c>
      <c r="H5434" t="s">
        <v>0</v>
      </c>
      <c r="I5434" s="16">
        <f>VLOOKUP(Ventas[[#This Row],[Estado]], Población[#All], 2, 0)</f>
        <v>712816</v>
      </c>
      <c r="J5434" t="s">
        <v>63</v>
      </c>
      <c r="K5434" t="s">
        <v>67</v>
      </c>
      <c r="L5434">
        <v>3</v>
      </c>
      <c r="M5434" s="2">
        <v>765</v>
      </c>
      <c r="N5434" s="2">
        <v>844.66666699999996</v>
      </c>
      <c r="O5434" s="2">
        <f>Ventas[[#This Row],[Cantidad]]*Ventas[[#This Row],[Costo unitario]]</f>
        <v>2295</v>
      </c>
      <c r="P5434" s="2">
        <f>Ventas[[#This Row],[Cantidad]]*Ventas[[#This Row],[Precio unitario]]</f>
        <v>2534.0000009999999</v>
      </c>
    </row>
    <row r="5435" spans="2:16" x14ac:dyDescent="0.3">
      <c r="B5435" s="1">
        <v>42551</v>
      </c>
      <c r="C5435">
        <v>2016</v>
      </c>
      <c r="D5435" t="s">
        <v>54</v>
      </c>
      <c r="E5435">
        <v>42</v>
      </c>
      <c r="F5435" t="s">
        <v>89</v>
      </c>
      <c r="G5435" t="s">
        <v>34</v>
      </c>
      <c r="H5435" t="s">
        <v>0</v>
      </c>
      <c r="I5435" s="16">
        <f>VLOOKUP(Ventas[[#This Row],[Estado]], Población[#All], 2, 0)</f>
        <v>712816</v>
      </c>
      <c r="J5435" t="s">
        <v>62</v>
      </c>
      <c r="K5435" t="s">
        <v>70</v>
      </c>
      <c r="L5435">
        <v>3</v>
      </c>
      <c r="M5435" s="2">
        <v>233.33</v>
      </c>
      <c r="N5435" s="2">
        <v>316</v>
      </c>
      <c r="O5435" s="2">
        <f>Ventas[[#This Row],[Cantidad]]*Ventas[[#This Row],[Costo unitario]]</f>
        <v>699.99</v>
      </c>
      <c r="P5435" s="2">
        <f>Ventas[[#This Row],[Cantidad]]*Ventas[[#This Row],[Precio unitario]]</f>
        <v>948</v>
      </c>
    </row>
    <row r="5436" spans="2:16" x14ac:dyDescent="0.3">
      <c r="B5436" s="1">
        <v>42555</v>
      </c>
      <c r="C5436">
        <v>2016</v>
      </c>
      <c r="D5436" t="s">
        <v>55</v>
      </c>
      <c r="E5436">
        <v>42</v>
      </c>
      <c r="F5436" t="s">
        <v>89</v>
      </c>
      <c r="G5436" t="s">
        <v>34</v>
      </c>
      <c r="H5436" t="s">
        <v>0</v>
      </c>
      <c r="I5436" s="16">
        <f>VLOOKUP(Ventas[[#This Row],[Estado]], Población[#All], 2, 0)</f>
        <v>712816</v>
      </c>
      <c r="J5436" t="s">
        <v>62</v>
      </c>
      <c r="K5436" t="s">
        <v>70</v>
      </c>
      <c r="L5436">
        <v>3</v>
      </c>
      <c r="M5436" s="2">
        <v>350</v>
      </c>
      <c r="N5436" s="2">
        <v>413</v>
      </c>
      <c r="O5436" s="2">
        <f>Ventas[[#This Row],[Cantidad]]*Ventas[[#This Row],[Costo unitario]]</f>
        <v>1050</v>
      </c>
      <c r="P5436" s="2">
        <f>Ventas[[#This Row],[Cantidad]]*Ventas[[#This Row],[Precio unitario]]</f>
        <v>1239</v>
      </c>
    </row>
    <row r="5437" spans="2:16" x14ac:dyDescent="0.3">
      <c r="B5437" s="1">
        <v>42555</v>
      </c>
      <c r="C5437">
        <v>2016</v>
      </c>
      <c r="D5437" t="s">
        <v>55</v>
      </c>
      <c r="E5437">
        <v>42</v>
      </c>
      <c r="F5437" t="s">
        <v>89</v>
      </c>
      <c r="G5437" t="s">
        <v>34</v>
      </c>
      <c r="H5437" t="s">
        <v>0</v>
      </c>
      <c r="I5437" s="16">
        <f>VLOOKUP(Ventas[[#This Row],[Estado]], Población[#All], 2, 0)</f>
        <v>712816</v>
      </c>
      <c r="J5437" t="s">
        <v>62</v>
      </c>
      <c r="K5437" t="s">
        <v>73</v>
      </c>
      <c r="L5437">
        <v>3</v>
      </c>
      <c r="M5437" s="2">
        <v>9</v>
      </c>
      <c r="N5437" s="2">
        <v>12</v>
      </c>
      <c r="O5437" s="2">
        <f>Ventas[[#This Row],[Cantidad]]*Ventas[[#This Row],[Costo unitario]]</f>
        <v>27</v>
      </c>
      <c r="P5437" s="2">
        <f>Ventas[[#This Row],[Cantidad]]*Ventas[[#This Row],[Precio unitario]]</f>
        <v>36</v>
      </c>
    </row>
    <row r="5438" spans="2:16" hidden="1" x14ac:dyDescent="0.3">
      <c r="B5438" s="1">
        <v>42200</v>
      </c>
      <c r="C5438">
        <v>2015</v>
      </c>
      <c r="D5438" t="s">
        <v>55</v>
      </c>
      <c r="E5438">
        <v>42</v>
      </c>
      <c r="F5438" t="s">
        <v>89</v>
      </c>
      <c r="G5438" t="s">
        <v>34</v>
      </c>
      <c r="H5438" t="s">
        <v>0</v>
      </c>
      <c r="I5438" s="16">
        <f>VLOOKUP(Ventas[[#This Row],[Estado]], Población[#All], 2, 0)</f>
        <v>712816</v>
      </c>
      <c r="J5438" t="s">
        <v>62</v>
      </c>
      <c r="K5438" t="s">
        <v>70</v>
      </c>
      <c r="L5438">
        <v>3</v>
      </c>
      <c r="M5438" s="2">
        <v>166.67</v>
      </c>
      <c r="N5438" s="2">
        <v>174.33333300000001</v>
      </c>
      <c r="O5438" s="2">
        <f>Ventas[[#This Row],[Cantidad]]*Ventas[[#This Row],[Costo unitario]]</f>
        <v>500.01</v>
      </c>
      <c r="P5438" s="2">
        <f>Ventas[[#This Row],[Cantidad]]*Ventas[[#This Row],[Precio unitario]]</f>
        <v>522.999999</v>
      </c>
    </row>
    <row r="5439" spans="2:16" hidden="1" x14ac:dyDescent="0.3">
      <c r="B5439" s="1">
        <v>42275</v>
      </c>
      <c r="C5439">
        <v>2015</v>
      </c>
      <c r="D5439" t="s">
        <v>57</v>
      </c>
      <c r="E5439">
        <v>42</v>
      </c>
      <c r="F5439" t="s">
        <v>89</v>
      </c>
      <c r="G5439" t="s">
        <v>34</v>
      </c>
      <c r="H5439" t="s">
        <v>0</v>
      </c>
      <c r="I5439" s="16">
        <f>VLOOKUP(Ventas[[#This Row],[Estado]], Población[#All], 2, 0)</f>
        <v>712816</v>
      </c>
      <c r="J5439" t="s">
        <v>62</v>
      </c>
      <c r="K5439" t="s">
        <v>73</v>
      </c>
      <c r="L5439">
        <v>1</v>
      </c>
      <c r="M5439" s="2">
        <v>243</v>
      </c>
      <c r="N5439" s="2">
        <v>267</v>
      </c>
      <c r="O5439" s="2">
        <f>Ventas[[#This Row],[Cantidad]]*Ventas[[#This Row],[Costo unitario]]</f>
        <v>243</v>
      </c>
      <c r="P5439" s="2">
        <f>Ventas[[#This Row],[Cantidad]]*Ventas[[#This Row],[Precio unitario]]</f>
        <v>267</v>
      </c>
    </row>
    <row r="5440" spans="2:16" hidden="1" x14ac:dyDescent="0.3">
      <c r="B5440" s="1">
        <v>42275</v>
      </c>
      <c r="C5440">
        <v>2015</v>
      </c>
      <c r="D5440" t="s">
        <v>57</v>
      </c>
      <c r="E5440">
        <v>42</v>
      </c>
      <c r="F5440" t="s">
        <v>89</v>
      </c>
      <c r="G5440" t="s">
        <v>34</v>
      </c>
      <c r="H5440" t="s">
        <v>0</v>
      </c>
      <c r="I5440" s="16">
        <f>VLOOKUP(Ventas[[#This Row],[Estado]], Población[#All], 2, 0)</f>
        <v>712816</v>
      </c>
      <c r="J5440" t="s">
        <v>62</v>
      </c>
      <c r="K5440" t="s">
        <v>70</v>
      </c>
      <c r="L5440">
        <v>2</v>
      </c>
      <c r="M5440" s="2">
        <v>550</v>
      </c>
      <c r="N5440" s="2">
        <v>571.5</v>
      </c>
      <c r="O5440" s="2">
        <f>Ventas[[#This Row],[Cantidad]]*Ventas[[#This Row],[Costo unitario]]</f>
        <v>1100</v>
      </c>
      <c r="P5440" s="2">
        <f>Ventas[[#This Row],[Cantidad]]*Ventas[[#This Row],[Precio unitario]]</f>
        <v>1143</v>
      </c>
    </row>
    <row r="5441" spans="2:16" hidden="1" x14ac:dyDescent="0.3">
      <c r="B5441" s="1">
        <v>42331</v>
      </c>
      <c r="C5441">
        <v>2015</v>
      </c>
      <c r="D5441" t="s">
        <v>59</v>
      </c>
      <c r="E5441">
        <v>42</v>
      </c>
      <c r="F5441" t="s">
        <v>89</v>
      </c>
      <c r="G5441" t="s">
        <v>34</v>
      </c>
      <c r="H5441" t="s">
        <v>0</v>
      </c>
      <c r="I5441" s="16">
        <f>VLOOKUP(Ventas[[#This Row],[Estado]], Población[#All], 2, 0)</f>
        <v>712816</v>
      </c>
      <c r="J5441" t="s">
        <v>62</v>
      </c>
      <c r="K5441" t="s">
        <v>73</v>
      </c>
      <c r="L5441">
        <v>2</v>
      </c>
      <c r="M5441" s="2">
        <v>126</v>
      </c>
      <c r="N5441" s="2">
        <v>133.5</v>
      </c>
      <c r="O5441" s="2">
        <f>Ventas[[#This Row],[Cantidad]]*Ventas[[#This Row],[Costo unitario]]</f>
        <v>252</v>
      </c>
      <c r="P5441" s="2">
        <f>Ventas[[#This Row],[Cantidad]]*Ventas[[#This Row],[Precio unitario]]</f>
        <v>267</v>
      </c>
    </row>
    <row r="5442" spans="2:16" hidden="1" x14ac:dyDescent="0.3">
      <c r="B5442" s="1">
        <v>42332</v>
      </c>
      <c r="C5442">
        <v>2015</v>
      </c>
      <c r="D5442" t="s">
        <v>59</v>
      </c>
      <c r="E5442">
        <v>42</v>
      </c>
      <c r="F5442" t="s">
        <v>89</v>
      </c>
      <c r="G5442" t="s">
        <v>34</v>
      </c>
      <c r="H5442" t="s">
        <v>0</v>
      </c>
      <c r="I5442" s="16">
        <f>VLOOKUP(Ventas[[#This Row],[Estado]], Población[#All], 2, 0)</f>
        <v>712816</v>
      </c>
      <c r="J5442" t="s">
        <v>63</v>
      </c>
      <c r="K5442" t="s">
        <v>67</v>
      </c>
      <c r="L5442">
        <v>1</v>
      </c>
      <c r="M5442" s="2">
        <v>2320</v>
      </c>
      <c r="N5442" s="2">
        <v>2001</v>
      </c>
      <c r="O5442" s="2">
        <f>Ventas[[#This Row],[Cantidad]]*Ventas[[#This Row],[Costo unitario]]</f>
        <v>2320</v>
      </c>
      <c r="P5442" s="2">
        <f>Ventas[[#This Row],[Cantidad]]*Ventas[[#This Row],[Precio unitario]]</f>
        <v>2001</v>
      </c>
    </row>
    <row r="5443" spans="2:16" hidden="1" x14ac:dyDescent="0.3">
      <c r="B5443" s="1">
        <v>42332</v>
      </c>
      <c r="C5443">
        <v>2015</v>
      </c>
      <c r="D5443" t="s">
        <v>59</v>
      </c>
      <c r="E5443">
        <v>42</v>
      </c>
      <c r="F5443" t="s">
        <v>89</v>
      </c>
      <c r="G5443" t="s">
        <v>34</v>
      </c>
      <c r="H5443" t="s">
        <v>0</v>
      </c>
      <c r="I5443" s="16">
        <f>VLOOKUP(Ventas[[#This Row],[Estado]], Población[#All], 2, 0)</f>
        <v>712816</v>
      </c>
      <c r="J5443" t="s">
        <v>62</v>
      </c>
      <c r="K5443" t="s">
        <v>70</v>
      </c>
      <c r="L5443">
        <v>1</v>
      </c>
      <c r="M5443" s="2">
        <v>486</v>
      </c>
      <c r="N5443" s="2">
        <v>522</v>
      </c>
      <c r="O5443" s="2">
        <f>Ventas[[#This Row],[Cantidad]]*Ventas[[#This Row],[Costo unitario]]</f>
        <v>486</v>
      </c>
      <c r="P5443" s="2">
        <f>Ventas[[#This Row],[Cantidad]]*Ventas[[#This Row],[Precio unitario]]</f>
        <v>522</v>
      </c>
    </row>
    <row r="5444" spans="2:16" hidden="1" x14ac:dyDescent="0.3">
      <c r="B5444" s="1">
        <v>42339</v>
      </c>
      <c r="C5444">
        <v>2015</v>
      </c>
      <c r="D5444" t="s">
        <v>60</v>
      </c>
      <c r="E5444">
        <v>42</v>
      </c>
      <c r="F5444" t="s">
        <v>89</v>
      </c>
      <c r="G5444" t="s">
        <v>34</v>
      </c>
      <c r="H5444" t="s">
        <v>0</v>
      </c>
      <c r="I5444" s="16">
        <f>VLOOKUP(Ventas[[#This Row],[Estado]], Población[#All], 2, 0)</f>
        <v>712816</v>
      </c>
      <c r="J5444" t="s">
        <v>63</v>
      </c>
      <c r="K5444" t="s">
        <v>67</v>
      </c>
      <c r="L5444">
        <v>3</v>
      </c>
      <c r="M5444" s="2">
        <v>773.33</v>
      </c>
      <c r="N5444" s="2">
        <v>682.66666699999996</v>
      </c>
      <c r="O5444" s="2">
        <f>Ventas[[#This Row],[Cantidad]]*Ventas[[#This Row],[Costo unitario]]</f>
        <v>2319.9900000000002</v>
      </c>
      <c r="P5444" s="2">
        <f>Ventas[[#This Row],[Cantidad]]*Ventas[[#This Row],[Precio unitario]]</f>
        <v>2048.0000009999999</v>
      </c>
    </row>
    <row r="5445" spans="2:16" hidden="1" x14ac:dyDescent="0.3">
      <c r="B5445" s="1">
        <v>42339</v>
      </c>
      <c r="C5445">
        <v>2015</v>
      </c>
      <c r="D5445" t="s">
        <v>60</v>
      </c>
      <c r="E5445">
        <v>42</v>
      </c>
      <c r="F5445" t="s">
        <v>89</v>
      </c>
      <c r="G5445" t="s">
        <v>34</v>
      </c>
      <c r="H5445" t="s">
        <v>0</v>
      </c>
      <c r="I5445" s="16">
        <f>VLOOKUP(Ventas[[#This Row],[Estado]], Población[#All], 2, 0)</f>
        <v>712816</v>
      </c>
      <c r="J5445" t="s">
        <v>62</v>
      </c>
      <c r="K5445" t="s">
        <v>73</v>
      </c>
      <c r="L5445">
        <v>2</v>
      </c>
      <c r="M5445" s="2">
        <v>9</v>
      </c>
      <c r="N5445" s="2">
        <v>9.5</v>
      </c>
      <c r="O5445" s="2">
        <f>Ventas[[#This Row],[Cantidad]]*Ventas[[#This Row],[Costo unitario]]</f>
        <v>18</v>
      </c>
      <c r="P5445" s="2">
        <f>Ventas[[#This Row],[Cantidad]]*Ventas[[#This Row],[Precio unitario]]</f>
        <v>19</v>
      </c>
    </row>
    <row r="5446" spans="2:16" hidden="1" x14ac:dyDescent="0.3">
      <c r="B5446" s="1">
        <v>42339</v>
      </c>
      <c r="C5446">
        <v>2015</v>
      </c>
      <c r="D5446" t="s">
        <v>60</v>
      </c>
      <c r="E5446">
        <v>42</v>
      </c>
      <c r="F5446" t="s">
        <v>89</v>
      </c>
      <c r="G5446" t="s">
        <v>34</v>
      </c>
      <c r="H5446" t="s">
        <v>0</v>
      </c>
      <c r="I5446" s="16">
        <f>VLOOKUP(Ventas[[#This Row],[Estado]], Población[#All], 2, 0)</f>
        <v>712816</v>
      </c>
      <c r="J5446" t="s">
        <v>62</v>
      </c>
      <c r="K5446" t="s">
        <v>70</v>
      </c>
      <c r="L5446">
        <v>2</v>
      </c>
      <c r="M5446" s="2">
        <v>450</v>
      </c>
      <c r="N5446" s="2">
        <v>420.5</v>
      </c>
      <c r="O5446" s="2">
        <f>Ventas[[#This Row],[Cantidad]]*Ventas[[#This Row],[Costo unitario]]</f>
        <v>900</v>
      </c>
      <c r="P5446" s="2">
        <f>Ventas[[#This Row],[Cantidad]]*Ventas[[#This Row],[Precio unitario]]</f>
        <v>841</v>
      </c>
    </row>
    <row r="5447" spans="2:16" hidden="1" x14ac:dyDescent="0.3">
      <c r="B5447" s="1">
        <v>42369</v>
      </c>
      <c r="C5447">
        <v>2015</v>
      </c>
      <c r="D5447" t="s">
        <v>60</v>
      </c>
      <c r="E5447">
        <v>42</v>
      </c>
      <c r="F5447" t="s">
        <v>89</v>
      </c>
      <c r="G5447" t="s">
        <v>34</v>
      </c>
      <c r="H5447" t="s">
        <v>0</v>
      </c>
      <c r="I5447" s="16">
        <f>VLOOKUP(Ventas[[#This Row],[Estado]], Población[#All], 2, 0)</f>
        <v>712816</v>
      </c>
      <c r="J5447" t="s">
        <v>62</v>
      </c>
      <c r="K5447" t="s">
        <v>73</v>
      </c>
      <c r="L5447">
        <v>2</v>
      </c>
      <c r="M5447" s="2">
        <v>117</v>
      </c>
      <c r="N5447" s="2">
        <v>131.5</v>
      </c>
      <c r="O5447" s="2">
        <f>Ventas[[#This Row],[Cantidad]]*Ventas[[#This Row],[Costo unitario]]</f>
        <v>234</v>
      </c>
      <c r="P5447" s="2">
        <f>Ventas[[#This Row],[Cantidad]]*Ventas[[#This Row],[Precio unitario]]</f>
        <v>263</v>
      </c>
    </row>
    <row r="5448" spans="2:16" x14ac:dyDescent="0.3">
      <c r="B5448" s="1">
        <v>42526</v>
      </c>
      <c r="C5448">
        <v>2016</v>
      </c>
      <c r="D5448" t="s">
        <v>54</v>
      </c>
      <c r="E5448">
        <v>61</v>
      </c>
      <c r="F5448" t="s">
        <v>90</v>
      </c>
      <c r="G5448" t="s">
        <v>34</v>
      </c>
      <c r="H5448" t="s">
        <v>0</v>
      </c>
      <c r="I5448" s="16">
        <f>VLOOKUP(Ventas[[#This Row],[Estado]], Población[#All], 2, 0)</f>
        <v>712816</v>
      </c>
      <c r="J5448" t="s">
        <v>61</v>
      </c>
      <c r="K5448" t="s">
        <v>66</v>
      </c>
      <c r="L5448">
        <v>1</v>
      </c>
      <c r="M5448" s="2">
        <v>770</v>
      </c>
      <c r="N5448" s="2">
        <v>834</v>
      </c>
      <c r="O5448" s="2">
        <f>Ventas[[#This Row],[Cantidad]]*Ventas[[#This Row],[Costo unitario]]</f>
        <v>770</v>
      </c>
      <c r="P5448" s="2">
        <f>Ventas[[#This Row],[Cantidad]]*Ventas[[#This Row],[Precio unitario]]</f>
        <v>834</v>
      </c>
    </row>
    <row r="5449" spans="2:16" x14ac:dyDescent="0.3">
      <c r="B5449" s="1">
        <v>42528</v>
      </c>
      <c r="C5449">
        <v>2016</v>
      </c>
      <c r="D5449" t="s">
        <v>54</v>
      </c>
      <c r="E5449">
        <v>61</v>
      </c>
      <c r="F5449" t="s">
        <v>90</v>
      </c>
      <c r="G5449" t="s">
        <v>34</v>
      </c>
      <c r="H5449" t="s">
        <v>0</v>
      </c>
      <c r="I5449" s="16">
        <f>VLOOKUP(Ventas[[#This Row],[Estado]], Población[#All], 2, 0)</f>
        <v>712816</v>
      </c>
      <c r="J5449" t="s">
        <v>63</v>
      </c>
      <c r="K5449" t="s">
        <v>67</v>
      </c>
      <c r="L5449">
        <v>3</v>
      </c>
      <c r="M5449" s="2">
        <v>765</v>
      </c>
      <c r="N5449" s="2">
        <v>727</v>
      </c>
      <c r="O5449" s="2">
        <f>Ventas[[#This Row],[Cantidad]]*Ventas[[#This Row],[Costo unitario]]</f>
        <v>2295</v>
      </c>
      <c r="P5449" s="2">
        <f>Ventas[[#This Row],[Cantidad]]*Ventas[[#This Row],[Precio unitario]]</f>
        <v>2181</v>
      </c>
    </row>
  </sheetData>
  <conditionalFormatting sqref="M3:M5449">
    <cfRule type="dataBar" priority="7">
      <dataBar>
        <cfvo type="min"/>
        <cfvo type="max"/>
        <color rgb="FF638EC6"/>
      </dataBar>
      <extLst>
        <ext xmlns:x14="http://schemas.microsoft.com/office/spreadsheetml/2009/9/main" uri="{B025F937-C7B1-47D3-B67F-A62EFF666E3E}">
          <x14:id>{94EABF94-110D-46A6-8F3F-528A849E16F5}</x14:id>
        </ext>
      </extLst>
    </cfRule>
  </conditionalFormatting>
  <conditionalFormatting sqref="N3:N5449">
    <cfRule type="dataBar" priority="6">
      <dataBar>
        <cfvo type="min"/>
        <cfvo type="max"/>
        <color rgb="FF638EC6"/>
      </dataBar>
      <extLst>
        <ext xmlns:x14="http://schemas.microsoft.com/office/spreadsheetml/2009/9/main" uri="{B025F937-C7B1-47D3-B67F-A62EFF666E3E}">
          <x14:id>{66E0B959-6F21-4B3F-82E1-26FD816C5FAD}</x14:id>
        </ext>
      </extLst>
    </cfRule>
  </conditionalFormatting>
  <conditionalFormatting sqref="O3:O5449">
    <cfRule type="colorScale" priority="1">
      <colorScale>
        <cfvo type="min"/>
        <cfvo type="percentile" val="50"/>
        <cfvo type="max"/>
        <color rgb="FF5A8AC6"/>
        <color rgb="FFFCFCFF"/>
        <color rgb="FFF8696B"/>
      </colorScale>
    </cfRule>
  </conditionalFormatting>
  <conditionalFormatting sqref="P3:P5449">
    <cfRule type="colorScale" priority="2">
      <colorScale>
        <cfvo type="min"/>
        <cfvo type="percentile" val="50"/>
        <cfvo type="max"/>
        <color rgb="FFF8696B"/>
        <color rgb="FFFCFCFF"/>
        <color rgb="FF5A8AC6"/>
      </colorScale>
    </cfRule>
  </conditionalFormatting>
  <dataValidations count="12">
    <dataValidation type="date" errorStyle="information" operator="greaterThanOrEqual" allowBlank="1" showInputMessage="1" showErrorMessage="1" errorTitle="Fecha no aceptada" error="Ingrese una fecha igual o posterior al 1 de enero de 2015" promptTitle="Ingrese una fecha" prompt="Por favor, ingrese una fecha posterior o igual que 1/1/2015." sqref="B3:B5449" xr:uid="{3DA0F969-C956-4913-B703-FB0725FD5D15}">
      <formula1>42005</formula1>
    </dataValidation>
    <dataValidation operator="greaterThanOrEqual" allowBlank="1" showInputMessage="1" showErrorMessage="1" errorTitle="Año incorrecto" error="Ingrese un año posterior a 2015" sqref="C2" xr:uid="{8BAEFAC4-ACE4-4392-9506-F1DCEEFD65F5}"/>
    <dataValidation errorStyle="warning" allowBlank="1" showInputMessage="1" showErrorMessage="1" errorTitle="Ingrese una edad correcta" error="El rango de edad estimado es 18-65" sqref="E2" xr:uid="{F9595520-AA08-4AA4-A224-93B3EC854C5E}"/>
    <dataValidation allowBlank="1" showInputMessage="1" showErrorMessage="1" errorTitle="Ingrese un mes correcto" sqref="D2" xr:uid="{09418202-E669-4A28-83FD-A92DD3E738F5}"/>
    <dataValidation operator="greaterThanOrEqual" allowBlank="1" showInputMessage="1" showErrorMessage="1" errorTitle="Fecha incorrecta" error="Ingrese una fecha igual o posterior al 1 de enero de 2016" sqref="B2" xr:uid="{2F55FD0B-08ED-4A67-8619-9CB2E18366A9}"/>
    <dataValidation type="whole" errorStyle="information" operator="greaterThanOrEqual" allowBlank="1" showInputMessage="1" showErrorMessage="1" errorTitle="Año no aceptado" error="Ingrese un año posterior a 2015" promptTitle="Ingrese un año" prompt="Por favor, ingrese un año mayor o igual que 2015." sqref="C3:C5449" xr:uid="{BAD49C4E-009E-4CE1-83CC-BF313484D2CC}">
      <formula1>2015</formula1>
    </dataValidation>
    <dataValidation type="whole" errorStyle="information" allowBlank="1" showInputMessage="1" showErrorMessage="1" errorTitle="Ingrese una edad correcta" error="El rango de edad estimado es 18-65" promptTitle="Ingrese una edad" prompt="El rango de edad estimado de los clientes es de 18 a 65 años." sqref="E3:E5449" xr:uid="{A91951C8-41E7-4ED3-9BBE-BC9134994F78}">
      <formula1>18</formula1>
      <formula2>65</formula2>
    </dataValidation>
    <dataValidation type="whole" errorStyle="warning" operator="greaterThanOrEqual" allowBlank="1" showInputMessage="1" showErrorMessage="1" errorTitle="Cantidad equivocada" error="Ingrese un número mayor o igual que 0" promptTitle="Ingrese una cantidad mayor que 0" prompt="Por favor, ingrese una cantidad no negativa." sqref="L3:L5449" xr:uid="{9313D012-771F-49C3-B77B-B476B1A58E5F}">
      <formula1>0</formula1>
    </dataValidation>
    <dataValidation type="decimal" errorStyle="information" operator="greaterThanOrEqual" allowBlank="1" showInputMessage="1" showErrorMessage="1" errorTitle="Costo unitario no razonable " error="Por favor, ingrese un costo unitario razonable." promptTitle="Ingrese un costo unitario" prompt="Por favor, ingrese un costo no negativo." sqref="M3:M5449" xr:uid="{F993F716-D823-4730-B770-DCBF01710620}">
      <formula1>0</formula1>
    </dataValidation>
    <dataValidation type="decimal" errorStyle="information" operator="greaterThanOrEqual" allowBlank="1" showInputMessage="1" showErrorMessage="1" errorTitle="Precio unitario" error="Por favor, ingrese un precio unitario razonable" promptTitle="Ingrese un precio unitario." prompt="Por favor, ingrese un precio no negativo." sqref="N3:N5449" xr:uid="{0A7D3562-7127-4023-9615-BCBE4A5C430C}">
      <formula1>0</formula1>
    </dataValidation>
    <dataValidation type="custom" errorStyle="information" allowBlank="1" showInputMessage="1" showErrorMessage="1" errorTitle="Costo Incorrecto" error="El costo es igual al producto entre la cantidad y el costo unitario" promptTitle="Ingrese el costo." prompt="El costo es igual al producto entre la cantidad y el costo unitario." sqref="O3:O5449" xr:uid="{D9F53F8E-3C0C-4AEB-9A97-84837A217E44}">
      <formula1>O3=L3*M3</formula1>
    </dataValidation>
    <dataValidation type="custom" errorStyle="information" allowBlank="1" showInputMessage="1" showErrorMessage="1" errorTitle="Ingreso incorrecto" error="El ingreso es igual al producto entre la cantidad y el precio unitario." promptTitle="Inserte el ingreso." prompt="El ingreso es igual al producto entre la cantidad y el precio unitario." sqref="P3:P5449" xr:uid="{EC993AF9-02B7-40E8-8BD7-3291F0962213}">
      <formula1>P3=L3*N3</formula1>
    </dataValidation>
  </dataValidation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4EABF94-110D-46A6-8F3F-528A849E16F5}">
            <x14:dataBar minLength="0" maxLength="100" gradient="0">
              <x14:cfvo type="autoMin"/>
              <x14:cfvo type="autoMax"/>
              <x14:negativeFillColor rgb="FFFF0000"/>
              <x14:axisColor rgb="FF000000"/>
            </x14:dataBar>
          </x14:cfRule>
          <xm:sqref>M3:M5449</xm:sqref>
        </x14:conditionalFormatting>
        <x14:conditionalFormatting xmlns:xm="http://schemas.microsoft.com/office/excel/2006/main">
          <x14:cfRule type="dataBar" id="{66E0B959-6F21-4B3F-82E1-26FD816C5FAD}">
            <x14:dataBar minLength="0" maxLength="100" gradient="0">
              <x14:cfvo type="autoMin"/>
              <x14:cfvo type="autoMax"/>
              <x14:negativeFillColor rgb="FFFF0000"/>
              <x14:axisColor rgb="FF000000"/>
            </x14:dataBar>
          </x14:cfRule>
          <xm:sqref>N3:N5449</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allowBlank="1" showInputMessage="1" showErrorMessage="1" errorTitle="Cantidad no registrada." error="Por favor, ingrese una cantidad válida." promptTitle="Ingrese una cantidad válida." xr:uid="{5BE5929A-8537-479B-AD3D-A198648D49D1}">
          <x14:formula1>
            <xm:f>tabla_población!$C$3:$C$34</xm:f>
          </x14:formula1>
          <xm:sqref>I3:I5449</xm:sqref>
        </x14:dataValidation>
        <x14:dataValidation type="list" allowBlank="1" showInputMessage="1" showErrorMessage="1" errorTitle="Usted ingreso un mex inexistente" error="Por favor ingrese, un mes existente." promptTitle="Ingrese un mes" prompt="Por favor, ingrese un mes válido." xr:uid="{69F86CCC-6E5A-4A22-9A22-5F1F2DC66344}">
          <x14:formula1>
            <xm:f>auxiliar!$A$2:$A$13</xm:f>
          </x14:formula1>
          <xm:sqref>D3:D5449</xm:sqref>
        </x14:dataValidation>
        <x14:dataValidation type="list" errorStyle="information" allowBlank="1" showInputMessage="1" showErrorMessage="1" errorTitle="País no válido" error="Por favor ingrese un país válido." promptTitle="Ingrese un país" prompt="Los países válidos son Estados Unidos, Reino Unido, Francia y Alemania" xr:uid="{BE6FAFF7-E421-4A2F-95FD-A92B7C387A95}">
          <x14:formula1>
            <xm:f>auxiliar!$C$2:$C$5</xm:f>
          </x14:formula1>
          <xm:sqref>G3:G5449</xm:sqref>
        </x14:dataValidation>
        <x14:dataValidation type="list" errorStyle="information" allowBlank="1" showInputMessage="1" showErrorMessage="1" errorTitle="Estado no válido." error="Por favor, ingrese un estado válido." promptTitle="Ingrese un estado correcto." xr:uid="{6B51A10B-A5AB-43FF-82F4-56C7581C6AD7}">
          <x14:formula1>
            <xm:f>auxiliar!$E$2:$E$33</xm:f>
          </x14:formula1>
          <xm:sqref>H3:H5449</xm:sqref>
        </x14:dataValidation>
        <x14:dataValidation type="list" errorStyle="information" allowBlank="1" showInputMessage="1" showErrorMessage="1" errorTitle="Ingresó una categoría correcta" error="Por favor, ingrese una categoría existente." promptTitle="Ingrese una categoría." xr:uid="{AE362BE9-3812-4EC9-AAF6-0B7D4261539E}">
          <x14:formula1>
            <xm:f>auxiliar!$G$2:$G$4</xm:f>
          </x14:formula1>
          <xm:sqref>J3:J5449</xm:sqref>
        </x14:dataValidation>
        <x14:dataValidation type="list" errorStyle="information" allowBlank="1" showInputMessage="1" showErrorMessage="1" errorTitle="Ingresó una subcategoría erronea" error="Por favor, ingrese una subcategoría correcta." promptTitle="Ingrese una subcategoría." xr:uid="{BC900781-E9E8-41CA-BFB0-0C63C40AEC7C}">
          <x14:formula1>
            <xm:f>auxiliar!$I$2:$I$18</xm:f>
          </x14:formula1>
          <xm:sqref>K3:K5449</xm:sqref>
        </x14:dataValidation>
        <x14:dataValidation type="list" errorStyle="information" allowBlank="1" showInputMessage="1" showErrorMessage="1" errorTitle="Ingresó un genero incorrecto." error="Por favor ingrese un genero válido." promptTitle="Ingrese el género del cliente" prompt="El mismo puede ser masculino o femenino." xr:uid="{104AA009-119F-4E82-983B-5FC6DABAEE53}">
          <x14:formula1>
            <xm:f>auxiliar!$M$2:$M$3</xm:f>
          </x14:formula1>
          <xm:sqref>F3:F5449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09338-D5F4-4963-8A27-1C03A4B6EE0E}">
  <dimension ref="B1:C34"/>
  <sheetViews>
    <sheetView workbookViewId="0">
      <selection activeCell="B2" sqref="B2"/>
    </sheetView>
  </sheetViews>
  <sheetFormatPr baseColWidth="10" defaultRowHeight="14.4" x14ac:dyDescent="0.3"/>
  <cols>
    <col min="2" max="2" width="29.6640625" customWidth="1"/>
    <col min="3" max="3" width="29.77734375" style="16" customWidth="1"/>
  </cols>
  <sheetData>
    <row r="1" spans="2:3" x14ac:dyDescent="0.3">
      <c r="C1"/>
    </row>
    <row r="2" spans="2:3" x14ac:dyDescent="0.3">
      <c r="B2" s="12" t="s">
        <v>39</v>
      </c>
      <c r="C2" s="13" t="s">
        <v>93</v>
      </c>
    </row>
    <row r="3" spans="2:3" x14ac:dyDescent="0.3">
      <c r="B3" s="10" t="s">
        <v>0</v>
      </c>
      <c r="C3" s="15">
        <v>712816</v>
      </c>
    </row>
    <row r="4" spans="2:3" x14ac:dyDescent="0.3">
      <c r="B4" s="11" t="s">
        <v>1</v>
      </c>
      <c r="C4" s="17">
        <v>39240000</v>
      </c>
    </row>
    <row r="5" spans="2:3" x14ac:dyDescent="0.3">
      <c r="B5" s="10" t="s">
        <v>2</v>
      </c>
      <c r="C5" s="15">
        <v>4246000</v>
      </c>
    </row>
    <row r="6" spans="2:3" x14ac:dyDescent="0.3">
      <c r="B6" s="10" t="s">
        <v>3</v>
      </c>
      <c r="C6" s="15">
        <v>1315000</v>
      </c>
    </row>
    <row r="7" spans="2:3" x14ac:dyDescent="0.3">
      <c r="B7" s="10" t="s">
        <v>4</v>
      </c>
      <c r="C7" s="15">
        <v>1437000</v>
      </c>
    </row>
    <row r="8" spans="2:3" x14ac:dyDescent="0.3">
      <c r="B8" s="10" t="s">
        <v>5</v>
      </c>
      <c r="C8" s="15">
        <v>55980000</v>
      </c>
    </row>
    <row r="9" spans="2:3" x14ac:dyDescent="0.3">
      <c r="B9" s="10" t="s">
        <v>6</v>
      </c>
      <c r="C9" s="15">
        <v>6266000</v>
      </c>
    </row>
    <row r="10" spans="2:3" x14ac:dyDescent="0.3">
      <c r="B10" s="11" t="s">
        <v>7</v>
      </c>
      <c r="C10" s="17">
        <v>1841000</v>
      </c>
    </row>
    <row r="11" spans="2:3" x14ac:dyDescent="0.3">
      <c r="B11" s="11" t="s">
        <v>8</v>
      </c>
      <c r="C11" s="17">
        <v>1654000</v>
      </c>
    </row>
    <row r="12" spans="2:3" x14ac:dyDescent="0.3">
      <c r="B12" s="10" t="s">
        <v>9</v>
      </c>
      <c r="C12" s="15">
        <v>990509</v>
      </c>
    </row>
    <row r="13" spans="2:3" x14ac:dyDescent="0.3">
      <c r="B13" s="10" t="s">
        <v>10</v>
      </c>
      <c r="C13" s="15">
        <v>17930000</v>
      </c>
    </row>
    <row r="14" spans="2:3" x14ac:dyDescent="0.3">
      <c r="B14" s="10" t="s">
        <v>11</v>
      </c>
      <c r="C14" s="15">
        <v>13080000</v>
      </c>
    </row>
    <row r="15" spans="2:3" x14ac:dyDescent="0.3">
      <c r="B15" s="11" t="s">
        <v>12</v>
      </c>
      <c r="C15" s="17">
        <v>2161000</v>
      </c>
    </row>
    <row r="16" spans="2:3" x14ac:dyDescent="0.3">
      <c r="B16" s="11" t="s">
        <v>13</v>
      </c>
      <c r="C16" s="17">
        <v>1463000</v>
      </c>
    </row>
    <row r="17" spans="2:3" x14ac:dyDescent="0.3">
      <c r="B17" s="10" t="s">
        <v>14</v>
      </c>
      <c r="C17" s="15">
        <v>1036000</v>
      </c>
    </row>
    <row r="18" spans="2:3" x14ac:dyDescent="0.3">
      <c r="B18" s="10" t="s">
        <v>15</v>
      </c>
      <c r="C18" s="15">
        <v>1606000</v>
      </c>
    </row>
    <row r="19" spans="2:3" x14ac:dyDescent="0.3">
      <c r="B19" s="10" t="s">
        <v>16</v>
      </c>
      <c r="C19" s="15">
        <v>2592000</v>
      </c>
    </row>
    <row r="20" spans="2:3" x14ac:dyDescent="0.3">
      <c r="B20" s="10" t="s">
        <v>17</v>
      </c>
      <c r="C20" s="15">
        <v>1422000</v>
      </c>
    </row>
    <row r="21" spans="2:3" x14ac:dyDescent="0.3">
      <c r="B21" s="11" t="s">
        <v>18</v>
      </c>
      <c r="C21" s="17">
        <v>678722</v>
      </c>
    </row>
    <row r="22" spans="2:3" x14ac:dyDescent="0.3">
      <c r="B22" s="10" t="s">
        <v>19</v>
      </c>
      <c r="C22" s="15">
        <v>646016</v>
      </c>
    </row>
    <row r="23" spans="2:3" x14ac:dyDescent="0.3">
      <c r="B23" s="10" t="s">
        <v>20</v>
      </c>
      <c r="C23" s="15">
        <v>330727</v>
      </c>
    </row>
    <row r="24" spans="2:3" x14ac:dyDescent="0.3">
      <c r="B24" s="11" t="s">
        <v>21</v>
      </c>
      <c r="C24" s="17">
        <v>72124</v>
      </c>
    </row>
    <row r="25" spans="2:3" x14ac:dyDescent="0.3">
      <c r="B25" s="10" t="s">
        <v>22</v>
      </c>
      <c r="C25" s="15">
        <v>5040000</v>
      </c>
    </row>
    <row r="26" spans="2:3" x14ac:dyDescent="0.3">
      <c r="B26" s="11" t="s">
        <v>23</v>
      </c>
      <c r="C26" s="17">
        <v>1244000</v>
      </c>
    </row>
    <row r="27" spans="2:3" x14ac:dyDescent="0.3">
      <c r="B27" s="10" t="s">
        <v>24</v>
      </c>
      <c r="C27" s="15">
        <v>1395000</v>
      </c>
    </row>
    <row r="28" spans="2:3" x14ac:dyDescent="0.3">
      <c r="B28" s="10" t="s">
        <v>25</v>
      </c>
      <c r="C28" s="15">
        <v>5707000</v>
      </c>
    </row>
    <row r="29" spans="2:3" x14ac:dyDescent="0.3">
      <c r="B29" s="11" t="s">
        <v>26</v>
      </c>
      <c r="C29" s="17">
        <v>578803</v>
      </c>
    </row>
    <row r="30" spans="2:3" x14ac:dyDescent="0.3">
      <c r="B30" s="10" t="s">
        <v>27</v>
      </c>
      <c r="C30" s="15">
        <v>11780000</v>
      </c>
    </row>
    <row r="31" spans="2:3" x14ac:dyDescent="0.3">
      <c r="B31" s="11" t="s">
        <v>28</v>
      </c>
      <c r="C31" s="17">
        <v>1390000</v>
      </c>
    </row>
    <row r="32" spans="2:3" x14ac:dyDescent="0.3">
      <c r="B32" s="10" t="s">
        <v>30</v>
      </c>
      <c r="C32" s="15">
        <v>4509000</v>
      </c>
    </row>
    <row r="33" spans="2:3" x14ac:dyDescent="0.3">
      <c r="B33" s="10" t="s">
        <v>31</v>
      </c>
      <c r="C33" s="15">
        <v>29530000</v>
      </c>
    </row>
    <row r="34" spans="2:3" x14ac:dyDescent="0.3">
      <c r="B34" s="14" t="s">
        <v>32</v>
      </c>
      <c r="C34" s="18">
        <v>6168000</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errorTitle="Estado incorrecto" error="Por favor ingrese un estado correcto" xr:uid="{4E86D822-567F-47F6-BA72-F7799352AA2E}">
          <x14:formula1>
            <xm:f>auxiliar!$E$2:$E$33</xm:f>
          </x14:formula1>
          <xm:sqref>B3:B34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8DD9E-4A12-4299-855C-1693065EAA9F}">
  <dimension ref="A1:M33"/>
  <sheetViews>
    <sheetView workbookViewId="0">
      <selection activeCell="F9" sqref="F9"/>
    </sheetView>
  </sheetViews>
  <sheetFormatPr baseColWidth="10" defaultRowHeight="14.4" x14ac:dyDescent="0.3"/>
  <cols>
    <col min="3" max="3" width="32.88671875" customWidth="1"/>
    <col min="5" max="5" width="33.6640625" customWidth="1"/>
    <col min="7" max="7" width="29.88671875" customWidth="1"/>
    <col min="9" max="9" width="49.6640625" customWidth="1"/>
    <col min="13" max="13" width="21.6640625" customWidth="1"/>
    <col min="14" max="14" width="11.44140625" customWidth="1"/>
  </cols>
  <sheetData>
    <row r="1" spans="1:13" x14ac:dyDescent="0.3">
      <c r="A1" s="3" t="s">
        <v>80</v>
      </c>
      <c r="C1" s="3" t="s">
        <v>33</v>
      </c>
      <c r="E1" s="3" t="s">
        <v>39</v>
      </c>
      <c r="G1" s="3" t="s">
        <v>38</v>
      </c>
      <c r="I1" s="3" t="s">
        <v>44</v>
      </c>
      <c r="K1" s="3" t="s">
        <v>42</v>
      </c>
      <c r="M1" s="3" t="s">
        <v>40</v>
      </c>
    </row>
    <row r="2" spans="1:13" x14ac:dyDescent="0.3">
      <c r="A2" s="5" t="s">
        <v>49</v>
      </c>
      <c r="C2" s="4" t="s">
        <v>37</v>
      </c>
      <c r="E2" s="4" t="s">
        <v>22</v>
      </c>
      <c r="G2" s="4" t="s">
        <v>61</v>
      </c>
      <c r="I2" s="4" t="s">
        <v>77</v>
      </c>
      <c r="K2" s="4">
        <v>2016</v>
      </c>
      <c r="M2" s="4" t="s">
        <v>89</v>
      </c>
    </row>
    <row r="3" spans="1:13" x14ac:dyDescent="0.3">
      <c r="A3" s="4" t="s">
        <v>50</v>
      </c>
      <c r="C3" s="4" t="s">
        <v>34</v>
      </c>
      <c r="E3" s="4" t="s">
        <v>11</v>
      </c>
      <c r="G3" s="5" t="s">
        <v>63</v>
      </c>
      <c r="I3" s="5" t="s">
        <v>67</v>
      </c>
      <c r="K3" s="4">
        <v>2015</v>
      </c>
      <c r="M3" s="5" t="s">
        <v>90</v>
      </c>
    </row>
    <row r="4" spans="1:13" x14ac:dyDescent="0.3">
      <c r="A4" s="5" t="s">
        <v>51</v>
      </c>
      <c r="C4" s="4" t="s">
        <v>35</v>
      </c>
      <c r="E4" s="5" t="s">
        <v>21</v>
      </c>
      <c r="G4" s="5" t="s">
        <v>62</v>
      </c>
      <c r="I4" s="4" t="s">
        <v>74</v>
      </c>
    </row>
    <row r="5" spans="1:13" x14ac:dyDescent="0.3">
      <c r="A5" s="5" t="s">
        <v>52</v>
      </c>
      <c r="C5" s="4" t="s">
        <v>36</v>
      </c>
      <c r="E5" s="5" t="s">
        <v>1</v>
      </c>
      <c r="I5" s="5" t="s">
        <v>78</v>
      </c>
    </row>
    <row r="6" spans="1:13" x14ac:dyDescent="0.3">
      <c r="A6" s="5" t="s">
        <v>53</v>
      </c>
      <c r="E6" s="4" t="s">
        <v>19</v>
      </c>
      <c r="I6" s="5" t="s">
        <v>72</v>
      </c>
    </row>
    <row r="7" spans="1:13" x14ac:dyDescent="0.3">
      <c r="A7" s="4" t="s">
        <v>54</v>
      </c>
      <c r="E7" s="4" t="s">
        <v>5</v>
      </c>
      <c r="I7" s="5" t="s">
        <v>70</v>
      </c>
    </row>
    <row r="8" spans="1:13" x14ac:dyDescent="0.3">
      <c r="A8" s="5" t="s">
        <v>55</v>
      </c>
      <c r="E8" s="4" t="s">
        <v>3</v>
      </c>
      <c r="I8" s="4" t="s">
        <v>66</v>
      </c>
    </row>
    <row r="9" spans="1:13" x14ac:dyDescent="0.3">
      <c r="A9" s="4" t="s">
        <v>56</v>
      </c>
      <c r="E9" s="5" t="s">
        <v>28</v>
      </c>
      <c r="I9" s="4" t="s">
        <v>79</v>
      </c>
    </row>
    <row r="10" spans="1:13" x14ac:dyDescent="0.3">
      <c r="A10" s="4" t="s">
        <v>57</v>
      </c>
      <c r="E10" s="5" t="s">
        <v>7</v>
      </c>
      <c r="I10" s="4" t="s">
        <v>73</v>
      </c>
    </row>
    <row r="11" spans="1:13" x14ac:dyDescent="0.3">
      <c r="A11" s="5" t="s">
        <v>58</v>
      </c>
      <c r="E11" s="4" t="s">
        <v>15</v>
      </c>
      <c r="I11" s="5" t="s">
        <v>65</v>
      </c>
    </row>
    <row r="12" spans="1:13" x14ac:dyDescent="0.3">
      <c r="A12" s="5" t="s">
        <v>59</v>
      </c>
      <c r="E12" s="4" t="s">
        <v>6</v>
      </c>
      <c r="I12" s="4" t="s">
        <v>71</v>
      </c>
    </row>
    <row r="13" spans="1:13" x14ac:dyDescent="0.3">
      <c r="A13" s="5" t="s">
        <v>60</v>
      </c>
      <c r="E13" s="4" t="s">
        <v>30</v>
      </c>
      <c r="I13" s="4" t="s">
        <v>64</v>
      </c>
    </row>
    <row r="14" spans="1:13" x14ac:dyDescent="0.3">
      <c r="E14" s="4" t="s">
        <v>20</v>
      </c>
      <c r="I14" s="4" t="s">
        <v>69</v>
      </c>
    </row>
    <row r="15" spans="1:13" x14ac:dyDescent="0.3">
      <c r="E15" s="5" t="s">
        <v>18</v>
      </c>
      <c r="I15" s="5" t="s">
        <v>75</v>
      </c>
    </row>
    <row r="16" spans="1:13" x14ac:dyDescent="0.3">
      <c r="E16" s="4" t="s">
        <v>25</v>
      </c>
      <c r="I16" s="5" t="s">
        <v>76</v>
      </c>
    </row>
    <row r="17" spans="5:9" x14ac:dyDescent="0.3">
      <c r="E17" s="5" t="s">
        <v>32</v>
      </c>
      <c r="I17" s="4" t="s">
        <v>29</v>
      </c>
    </row>
    <row r="18" spans="5:9" x14ac:dyDescent="0.3">
      <c r="E18" s="4" t="s">
        <v>14</v>
      </c>
      <c r="I18" s="5" t="s">
        <v>68</v>
      </c>
    </row>
    <row r="19" spans="5:9" x14ac:dyDescent="0.3">
      <c r="E19" s="4" t="s">
        <v>16</v>
      </c>
    </row>
    <row r="20" spans="5:9" x14ac:dyDescent="0.3">
      <c r="E20" s="4" t="s">
        <v>10</v>
      </c>
    </row>
    <row r="21" spans="5:9" x14ac:dyDescent="0.3">
      <c r="E21" s="4" t="s">
        <v>27</v>
      </c>
    </row>
    <row r="22" spans="5:9" x14ac:dyDescent="0.3">
      <c r="E22" s="4" t="s">
        <v>2</v>
      </c>
    </row>
    <row r="23" spans="5:9" x14ac:dyDescent="0.3">
      <c r="E23" s="5" t="s">
        <v>13</v>
      </c>
    </row>
    <row r="24" spans="5:9" x14ac:dyDescent="0.3">
      <c r="E24" s="4" t="s">
        <v>9</v>
      </c>
    </row>
    <row r="25" spans="5:9" x14ac:dyDescent="0.3">
      <c r="E25" s="5" t="s">
        <v>12</v>
      </c>
    </row>
    <row r="26" spans="5:9" x14ac:dyDescent="0.3">
      <c r="E26" s="4" t="s">
        <v>17</v>
      </c>
    </row>
    <row r="27" spans="5:9" x14ac:dyDescent="0.3">
      <c r="E27" s="5" t="s">
        <v>8</v>
      </c>
    </row>
    <row r="28" spans="5:9" x14ac:dyDescent="0.3">
      <c r="E28" s="4" t="s">
        <v>31</v>
      </c>
    </row>
    <row r="29" spans="5:9" x14ac:dyDescent="0.3">
      <c r="E29" s="4" t="s">
        <v>24</v>
      </c>
    </row>
    <row r="30" spans="5:9" x14ac:dyDescent="0.3">
      <c r="E30" s="5" t="s">
        <v>23</v>
      </c>
    </row>
    <row r="31" spans="5:9" x14ac:dyDescent="0.3">
      <c r="E31" s="4" t="s">
        <v>0</v>
      </c>
    </row>
    <row r="32" spans="5:9" x14ac:dyDescent="0.3">
      <c r="E32" s="5" t="s">
        <v>26</v>
      </c>
    </row>
    <row r="33" spans="5:5" x14ac:dyDescent="0.3">
      <c r="E33" s="4" t="s">
        <v>4</v>
      </c>
    </row>
  </sheetData>
  <sortState xmlns:xlrd2="http://schemas.microsoft.com/office/spreadsheetml/2017/richdata2" ref="I2:I18">
    <sortCondition ref="I2:I18"/>
  </sortState>
  <dataValidations count="3">
    <dataValidation allowBlank="1" showInputMessage="1" showErrorMessage="1" errorTitle="Ingrese un mes correcto" sqref="A1:A13" xr:uid="{07ADB09C-F324-40A9-9546-1807145D2A16}"/>
    <dataValidation type="whole" operator="greaterThanOrEqual" allowBlank="1" showInputMessage="1" showErrorMessage="1" errorTitle="Año incorrecto" error="Ingrese un año posterior a 2015" sqref="K2:K3" xr:uid="{771EBE5E-FDD6-4023-AA11-6C15F6C75F2E}">
      <formula1>2015</formula1>
    </dataValidation>
    <dataValidation operator="greaterThanOrEqual" allowBlank="1" showInputMessage="1" showErrorMessage="1" errorTitle="Año incorrecto" error="Ingrese un año posterior a 2015" sqref="K1" xr:uid="{1AB6E083-F78A-45AA-80EE-39AAD81FACE9}"/>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331F2-64F6-4220-8F12-7CCCE56AB296}">
  <dimension ref="A1:M12"/>
  <sheetViews>
    <sheetView showGridLines="0" workbookViewId="0">
      <selection activeCell="H17" sqref="H17"/>
    </sheetView>
  </sheetViews>
  <sheetFormatPr baseColWidth="10" defaultRowHeight="14.4" x14ac:dyDescent="0.3"/>
  <cols>
    <col min="6" max="6" width="11.88671875" bestFit="1" customWidth="1"/>
    <col min="8" max="8" width="19.5546875" customWidth="1"/>
    <col min="9" max="9" width="29.44140625" customWidth="1"/>
    <col min="10" max="10" width="16.88671875" customWidth="1"/>
  </cols>
  <sheetData>
    <row r="1" spans="1:13" x14ac:dyDescent="0.3">
      <c r="A1" s="36" t="s">
        <v>91</v>
      </c>
      <c r="B1" s="37"/>
      <c r="C1" s="37"/>
      <c r="D1" s="37"/>
      <c r="E1" s="37"/>
      <c r="F1" s="37"/>
      <c r="G1" s="37"/>
      <c r="I1" s="9" t="s">
        <v>92</v>
      </c>
      <c r="K1" s="36" t="s">
        <v>94</v>
      </c>
      <c r="L1" s="36"/>
      <c r="M1" s="36"/>
    </row>
    <row r="2" spans="1:13" x14ac:dyDescent="0.3">
      <c r="A2" s="35" t="s">
        <v>107</v>
      </c>
      <c r="B2" s="35"/>
      <c r="C2" s="35"/>
      <c r="D2" s="35"/>
      <c r="E2" s="35"/>
      <c r="F2" s="35"/>
      <c r="G2" s="35"/>
      <c r="I2" s="21">
        <f>COUNT(Ventas[Edad del cliente])</f>
        <v>5447</v>
      </c>
      <c r="K2" s="19"/>
      <c r="L2" s="19" t="s">
        <v>108</v>
      </c>
      <c r="M2" s="19"/>
    </row>
    <row r="3" spans="1:13" x14ac:dyDescent="0.3">
      <c r="A3" s="35" t="s">
        <v>84</v>
      </c>
      <c r="B3" s="35"/>
      <c r="C3" s="35"/>
      <c r="D3" s="35"/>
      <c r="E3" s="35"/>
      <c r="F3" s="35"/>
      <c r="G3" s="35"/>
      <c r="I3" s="6">
        <f>AVERAGEIF(Ventas[Año],2016,Ventas[Ingresos])</f>
        <v>666.55279291144416</v>
      </c>
      <c r="K3" s="34" t="s">
        <v>95</v>
      </c>
      <c r="L3" s="34"/>
      <c r="M3" s="34"/>
    </row>
    <row r="4" spans="1:13" x14ac:dyDescent="0.3">
      <c r="A4" s="35" t="s">
        <v>85</v>
      </c>
      <c r="B4" s="35"/>
      <c r="C4" s="35"/>
      <c r="D4" s="35"/>
      <c r="E4" s="35"/>
      <c r="F4" s="35"/>
      <c r="G4" s="35"/>
      <c r="I4" s="7">
        <f>SUMIFS(Ventas[Ingresos],Ventas[Año],auxiliar!$K$3,Ventas[Categoria de Producto],auxiliar!$G$4)</f>
        <v>222607.99998399994</v>
      </c>
      <c r="K4" s="34" t="s">
        <v>96</v>
      </c>
      <c r="L4" s="34"/>
      <c r="M4" s="34"/>
    </row>
    <row r="5" spans="1:13" x14ac:dyDescent="0.3">
      <c r="A5" s="35" t="s">
        <v>82</v>
      </c>
      <c r="B5" s="35"/>
      <c r="C5" s="35"/>
      <c r="D5" s="35"/>
      <c r="E5" s="35"/>
      <c r="F5" s="35"/>
      <c r="G5" s="35"/>
      <c r="I5" t="str">
        <f>INDEX(Ventas[País], MATCH(MIN(Ventas[Ingresos]), Ventas[Ingresos], 0))</f>
        <v>Estados Unidos</v>
      </c>
      <c r="K5" s="34" t="s">
        <v>105</v>
      </c>
      <c r="L5" s="34"/>
      <c r="M5" s="34"/>
    </row>
    <row r="6" spans="1:13" x14ac:dyDescent="0.3">
      <c r="A6" s="35" t="s">
        <v>86</v>
      </c>
      <c r="B6" s="35"/>
      <c r="C6" s="35"/>
      <c r="D6" s="35"/>
      <c r="E6" s="35"/>
      <c r="F6" s="35"/>
      <c r="G6" s="35"/>
      <c r="I6" s="8">
        <f>SUMIF(Ventas[Subcategoría], auxiliar!$I$3, Ventas[Cantidad])</f>
        <v>1435</v>
      </c>
      <c r="K6" s="34" t="s">
        <v>97</v>
      </c>
      <c r="L6" s="34"/>
      <c r="M6" s="34"/>
    </row>
    <row r="7" spans="1:13" x14ac:dyDescent="0.3">
      <c r="A7" s="35" t="s">
        <v>88</v>
      </c>
      <c r="B7" s="35"/>
      <c r="C7" s="35"/>
      <c r="D7" s="35"/>
      <c r="E7" s="35"/>
      <c r="F7" s="35"/>
      <c r="G7" s="35"/>
      <c r="I7" s="1">
        <f>INDEX(Ventas[Fecha], MATCH(MAX(Ventas[Cantidad]), Ventas[Cantidad], 0))</f>
        <v>42427</v>
      </c>
      <c r="K7" s="34" t="s">
        <v>98</v>
      </c>
      <c r="L7" s="34"/>
      <c r="M7" s="34"/>
    </row>
    <row r="8" spans="1:13" x14ac:dyDescent="0.3">
      <c r="A8" s="35" t="s">
        <v>104</v>
      </c>
      <c r="B8" s="35"/>
      <c r="C8" s="35"/>
      <c r="D8" s="35"/>
      <c r="E8" s="35"/>
      <c r="F8" s="35"/>
      <c r="G8" s="35"/>
      <c r="I8" cm="1">
        <f t="array" ref="I8">(MONTH(INDEX(Ventas[Fecha], MATCH(MIN(IF((Ventas[Año]=auxiliar!$K$2)*(Ventas[Género del cliente]=auxiliar!$M$3)*(Ventas[Subcategoría]=auxiliar!$I$7), Ventas[Cantidad])), IF((Ventas[Año]=auxiliar!$K$2)*(Ventas[Género del cliente]=auxiliar!$M$3)*(Ventas[Subcategoría]=auxiliar!$I$7), Ventas[Cantidad]), 0))))</f>
        <v>3</v>
      </c>
      <c r="K8" s="34" t="s">
        <v>103</v>
      </c>
      <c r="L8" s="34"/>
      <c r="M8" s="34"/>
    </row>
    <row r="9" spans="1:13" x14ac:dyDescent="0.3">
      <c r="A9" s="35" t="s">
        <v>87</v>
      </c>
      <c r="B9" s="35"/>
      <c r="C9" s="35"/>
      <c r="D9" s="35"/>
      <c r="E9" s="35"/>
      <c r="F9" s="35"/>
      <c r="G9" s="35"/>
      <c r="I9">
        <f>COUNTIFS(Ventas[Edad del cliente],tabla_ventas!$E$3,Ventas[Categoria de Producto],auxiliar!$G$3)</f>
        <v>46</v>
      </c>
      <c r="K9" s="34" t="s">
        <v>99</v>
      </c>
      <c r="L9" s="34"/>
      <c r="M9" s="34"/>
    </row>
    <row r="10" spans="1:13" x14ac:dyDescent="0.3">
      <c r="A10" s="35" t="s">
        <v>83</v>
      </c>
      <c r="B10" s="35"/>
      <c r="C10" s="35"/>
      <c r="D10" s="35"/>
      <c r="E10" s="35"/>
      <c r="F10" s="35"/>
      <c r="G10" s="35"/>
      <c r="I10" t="str">
        <f>INDEX(Ventas[Estado], MATCH(MAX(Ventas[Costo]), Ventas[Costo], 0))</f>
        <v>California</v>
      </c>
      <c r="K10" s="34" t="s">
        <v>98</v>
      </c>
      <c r="L10" s="34"/>
      <c r="M10" s="34"/>
    </row>
    <row r="11" spans="1:13" x14ac:dyDescent="0.3">
      <c r="A11" s="35" t="s">
        <v>106</v>
      </c>
      <c r="B11" s="35"/>
      <c r="C11" s="35"/>
      <c r="D11" s="35"/>
      <c r="E11" s="35"/>
      <c r="F11" s="35"/>
      <c r="G11" s="35"/>
      <c r="I11" s="20">
        <f>AVERAGE(Ventas[Edad del cliente])</f>
        <v>37.340370846337436</v>
      </c>
      <c r="K11" s="34" t="s">
        <v>100</v>
      </c>
      <c r="L11" s="34"/>
      <c r="M11" s="34"/>
    </row>
    <row r="12" spans="1:13" x14ac:dyDescent="0.3">
      <c r="A12" s="35" t="s">
        <v>101</v>
      </c>
      <c r="B12" s="35"/>
      <c r="C12" s="35"/>
      <c r="D12" s="35"/>
      <c r="E12" s="35"/>
      <c r="F12" s="35"/>
      <c r="G12" s="35"/>
      <c r="I12">
        <f>COUNTIF(Ventas[Género del cliente], auxiliar!M2)</f>
        <v>2657</v>
      </c>
      <c r="K12" s="34" t="s">
        <v>102</v>
      </c>
      <c r="L12" s="34"/>
      <c r="M12" s="34"/>
    </row>
  </sheetData>
  <mergeCells count="23">
    <mergeCell ref="A11:G11"/>
    <mergeCell ref="A12:G12"/>
    <mergeCell ref="A5:G5"/>
    <mergeCell ref="A6:G6"/>
    <mergeCell ref="A7:G7"/>
    <mergeCell ref="A9:G9"/>
    <mergeCell ref="A10:G10"/>
    <mergeCell ref="A8:G8"/>
    <mergeCell ref="A4:G4"/>
    <mergeCell ref="A2:G2"/>
    <mergeCell ref="A3:G3"/>
    <mergeCell ref="A1:G1"/>
    <mergeCell ref="K1:M1"/>
    <mergeCell ref="K3:M3"/>
    <mergeCell ref="K4:M4"/>
    <mergeCell ref="K5:M5"/>
    <mergeCell ref="K11:M11"/>
    <mergeCell ref="K12:M12"/>
    <mergeCell ref="K6:M6"/>
    <mergeCell ref="K7:M7"/>
    <mergeCell ref="K8:M8"/>
    <mergeCell ref="K9:M9"/>
    <mergeCell ref="K10:M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3A87F-0AE8-4C71-9BEF-9E10917DEDBE}">
  <dimension ref="B2:O15"/>
  <sheetViews>
    <sheetView showGridLines="0" workbookViewId="0">
      <selection activeCell="C13" sqref="C13"/>
    </sheetView>
  </sheetViews>
  <sheetFormatPr baseColWidth="10" defaultRowHeight="14.4" x14ac:dyDescent="0.3"/>
  <cols>
    <col min="2" max="2" width="16.5546875" bestFit="1" customWidth="1"/>
    <col min="3" max="3" width="15.77734375" bestFit="1" customWidth="1"/>
    <col min="7" max="7" width="16.5546875" bestFit="1" customWidth="1"/>
    <col min="8" max="8" width="15.77734375" bestFit="1" customWidth="1"/>
    <col min="11" max="11" width="20.6640625" bestFit="1" customWidth="1"/>
    <col min="12" max="12" width="17.44140625" bestFit="1" customWidth="1"/>
    <col min="13" max="13" width="19.109375" bestFit="1" customWidth="1"/>
    <col min="14" max="14" width="16.5546875" bestFit="1" customWidth="1"/>
    <col min="15" max="15" width="19.33203125" bestFit="1" customWidth="1"/>
  </cols>
  <sheetData>
    <row r="2" spans="2:15" x14ac:dyDescent="0.3">
      <c r="B2" s="23" t="s">
        <v>109</v>
      </c>
      <c r="C2" t="s">
        <v>112</v>
      </c>
      <c r="G2" s="23" t="s">
        <v>109</v>
      </c>
      <c r="H2" t="s">
        <v>111</v>
      </c>
      <c r="K2" s="25" t="s">
        <v>109</v>
      </c>
      <c r="L2" s="22" t="s">
        <v>113</v>
      </c>
      <c r="N2" s="23" t="s">
        <v>109</v>
      </c>
      <c r="O2" t="s">
        <v>114</v>
      </c>
    </row>
    <row r="3" spans="2:15" x14ac:dyDescent="0.3">
      <c r="B3" s="24" t="s">
        <v>61</v>
      </c>
      <c r="C3" s="2">
        <v>990785.12</v>
      </c>
      <c r="G3" s="24" t="s">
        <v>61</v>
      </c>
      <c r="H3" s="2">
        <v>1204073.9999529996</v>
      </c>
      <c r="K3" s="26" t="s">
        <v>61</v>
      </c>
      <c r="L3" s="2">
        <v>213288.87995299965</v>
      </c>
      <c r="N3" s="24" t="s">
        <v>49</v>
      </c>
      <c r="O3" s="2">
        <v>721.21485943172695</v>
      </c>
    </row>
    <row r="4" spans="2:15" x14ac:dyDescent="0.3">
      <c r="B4" s="24" t="s">
        <v>63</v>
      </c>
      <c r="C4" s="2">
        <v>2078766.3099999984</v>
      </c>
      <c r="G4" s="24" t="s">
        <v>63</v>
      </c>
      <c r="H4" s="2">
        <v>2138387.0000100001</v>
      </c>
      <c r="K4" s="24" t="s">
        <v>63</v>
      </c>
      <c r="L4" s="2">
        <v>59620.69001000165</v>
      </c>
      <c r="N4" s="24" t="s">
        <v>50</v>
      </c>
      <c r="O4" s="2">
        <v>717.5541561712846</v>
      </c>
    </row>
    <row r="5" spans="2:15" x14ac:dyDescent="0.3">
      <c r="B5" s="24" t="s">
        <v>62</v>
      </c>
      <c r="C5" s="2">
        <v>442633.8899999999</v>
      </c>
      <c r="G5" s="24" t="s">
        <v>62</v>
      </c>
      <c r="H5" s="2">
        <v>525636.00001000031</v>
      </c>
      <c r="K5" s="24" t="s">
        <v>62</v>
      </c>
      <c r="L5" s="2">
        <v>83002.110010000411</v>
      </c>
      <c r="N5" s="24" t="s">
        <v>51</v>
      </c>
      <c r="O5" s="2">
        <v>668.80222223333317</v>
      </c>
    </row>
    <row r="6" spans="2:15" x14ac:dyDescent="0.3">
      <c r="B6" s="24" t="s">
        <v>110</v>
      </c>
      <c r="C6" s="2">
        <v>3512185.3199999984</v>
      </c>
      <c r="G6" s="24" t="s">
        <v>110</v>
      </c>
      <c r="H6" s="2">
        <v>3868096.999973</v>
      </c>
      <c r="K6" s="24" t="s">
        <v>110</v>
      </c>
      <c r="L6" s="2">
        <v>355911.67997297458</v>
      </c>
      <c r="N6" s="24" t="s">
        <v>52</v>
      </c>
      <c r="O6" s="2">
        <v>772.86708857383951</v>
      </c>
    </row>
    <row r="7" spans="2:15" x14ac:dyDescent="0.3">
      <c r="N7" s="24" t="s">
        <v>53</v>
      </c>
      <c r="O7" s="2">
        <v>810.94117647248595</v>
      </c>
    </row>
    <row r="8" spans="2:15" x14ac:dyDescent="0.3">
      <c r="N8" s="24" t="s">
        <v>54</v>
      </c>
      <c r="O8" s="2">
        <v>803.42779783212995</v>
      </c>
    </row>
    <row r="9" spans="2:15" x14ac:dyDescent="0.3">
      <c r="N9" s="24" t="s">
        <v>55</v>
      </c>
      <c r="O9" s="2">
        <v>682.87864079368956</v>
      </c>
    </row>
    <row r="10" spans="2:15" x14ac:dyDescent="0.3">
      <c r="N10" s="24" t="s">
        <v>56</v>
      </c>
      <c r="O10" s="2">
        <v>678.81818184759368</v>
      </c>
    </row>
    <row r="11" spans="2:15" x14ac:dyDescent="0.3">
      <c r="B11" s="23" t="s">
        <v>109</v>
      </c>
      <c r="C11" t="s">
        <v>111</v>
      </c>
      <c r="N11" s="24" t="s">
        <v>57</v>
      </c>
      <c r="O11" s="2">
        <v>640.0502793268156</v>
      </c>
    </row>
    <row r="12" spans="2:15" x14ac:dyDescent="0.3">
      <c r="B12" s="24" t="s">
        <v>89</v>
      </c>
      <c r="C12" s="2">
        <v>1879878.000005</v>
      </c>
      <c r="N12" s="24" t="s">
        <v>58</v>
      </c>
      <c r="O12" s="2">
        <v>644.37674416046514</v>
      </c>
    </row>
    <row r="13" spans="2:15" x14ac:dyDescent="0.3">
      <c r="B13" s="24" t="s">
        <v>90</v>
      </c>
      <c r="C13" s="2">
        <v>1988218.999968</v>
      </c>
      <c r="N13" s="24" t="s">
        <v>59</v>
      </c>
      <c r="O13" s="2">
        <v>654.34633025688061</v>
      </c>
    </row>
    <row r="14" spans="2:15" x14ac:dyDescent="0.3">
      <c r="B14" s="24" t="s">
        <v>110</v>
      </c>
      <c r="C14" s="2">
        <v>3868096.999973</v>
      </c>
      <c r="N14" s="24" t="s">
        <v>60</v>
      </c>
      <c r="O14" s="2">
        <v>665.84543759590304</v>
      </c>
    </row>
    <row r="15" spans="2:15" x14ac:dyDescent="0.3">
      <c r="N15" s="24" t="s">
        <v>110</v>
      </c>
      <c r="O15" s="2">
        <v>710.13346795906034</v>
      </c>
    </row>
  </sheetData>
  <pageMargins left="0.7" right="0.7" top="0.75" bottom="0.75" header="0.3" footer="0.3"/>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5EFF-B5C9-4FF6-81AA-5A22278AC8C8}">
  <dimension ref="A1:R38"/>
  <sheetViews>
    <sheetView showGridLines="0" workbookViewId="0">
      <selection activeCell="O3" sqref="O3"/>
    </sheetView>
  </sheetViews>
  <sheetFormatPr baseColWidth="10" defaultRowHeight="14.4" x14ac:dyDescent="0.3"/>
  <cols>
    <col min="1" max="16384" width="11.5546875" style="27"/>
  </cols>
  <sheetData>
    <row r="1" spans="1:18" ht="25.8" x14ac:dyDescent="0.5">
      <c r="A1" s="32" t="s">
        <v>115</v>
      </c>
      <c r="B1" s="33"/>
      <c r="C1" s="33"/>
      <c r="D1" s="33"/>
      <c r="E1" s="33"/>
      <c r="F1" s="33"/>
      <c r="G1" s="33"/>
      <c r="H1" s="33"/>
      <c r="I1" s="33"/>
      <c r="J1" s="33"/>
      <c r="K1" s="33"/>
      <c r="L1" s="33"/>
      <c r="M1" s="33"/>
      <c r="N1" s="33"/>
      <c r="O1" s="33"/>
      <c r="P1" s="33"/>
      <c r="Q1" s="33"/>
      <c r="R1" s="33"/>
    </row>
    <row r="2" spans="1:18" customFormat="1" x14ac:dyDescent="0.3"/>
    <row r="3" spans="1:18" customFormat="1" x14ac:dyDescent="0.3"/>
    <row r="4" spans="1:18" customFormat="1" x14ac:dyDescent="0.3"/>
    <row r="5" spans="1:18" customFormat="1" x14ac:dyDescent="0.3"/>
    <row r="6" spans="1:18" customFormat="1" x14ac:dyDescent="0.3"/>
    <row r="7" spans="1:18" customFormat="1" x14ac:dyDescent="0.3"/>
    <row r="8" spans="1:18" customFormat="1" x14ac:dyDescent="0.3"/>
    <row r="9" spans="1:18" customFormat="1" x14ac:dyDescent="0.3"/>
    <row r="10" spans="1:18" customFormat="1" x14ac:dyDescent="0.3"/>
    <row r="11" spans="1:18" customFormat="1" x14ac:dyDescent="0.3"/>
    <row r="12" spans="1:18" customFormat="1" x14ac:dyDescent="0.3"/>
    <row r="13" spans="1:18" customFormat="1" x14ac:dyDescent="0.3"/>
    <row r="14" spans="1:18" customFormat="1" x14ac:dyDescent="0.3"/>
    <row r="15" spans="1:18" customFormat="1" x14ac:dyDescent="0.3"/>
    <row r="16" spans="1:18" customFormat="1" x14ac:dyDescent="0.3"/>
    <row r="17" customFormat="1" x14ac:dyDescent="0.3"/>
    <row r="18" customFormat="1" x14ac:dyDescent="0.3"/>
    <row r="19" customFormat="1" x14ac:dyDescent="0.3"/>
    <row r="20" customFormat="1" x14ac:dyDescent="0.3"/>
    <row r="21" customFormat="1" x14ac:dyDescent="0.3"/>
    <row r="22" customFormat="1" x14ac:dyDescent="0.3"/>
    <row r="23" customFormat="1" x14ac:dyDescent="0.3"/>
    <row r="24" customFormat="1" x14ac:dyDescent="0.3"/>
    <row r="25" customFormat="1" x14ac:dyDescent="0.3"/>
    <row r="26" customFormat="1" x14ac:dyDescent="0.3"/>
    <row r="27" customFormat="1" x14ac:dyDescent="0.3"/>
    <row r="28" customFormat="1" x14ac:dyDescent="0.3"/>
    <row r="29" customFormat="1" x14ac:dyDescent="0.3"/>
    <row r="30" customFormat="1" x14ac:dyDescent="0.3"/>
    <row r="31" customFormat="1" x14ac:dyDescent="0.3"/>
    <row r="32" customFormat="1" x14ac:dyDescent="0.3"/>
    <row r="33" customFormat="1" x14ac:dyDescent="0.3"/>
    <row r="34" customFormat="1" x14ac:dyDescent="0.3"/>
    <row r="35" customFormat="1" x14ac:dyDescent="0.3"/>
    <row r="36" customFormat="1" x14ac:dyDescent="0.3"/>
    <row r="37" customFormat="1" x14ac:dyDescent="0.3"/>
    <row r="38" customFormat="1" x14ac:dyDescent="0.3"/>
  </sheetData>
  <mergeCells count="1">
    <mergeCell ref="A1:R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29D0C-1322-4833-8894-FD3A70D82665}">
  <dimension ref="B2:K45"/>
  <sheetViews>
    <sheetView showGridLines="0" tabSelected="1" workbookViewId="0">
      <selection activeCell="M2" sqref="M2"/>
    </sheetView>
  </sheetViews>
  <sheetFormatPr baseColWidth="10" defaultRowHeight="14.4" x14ac:dyDescent="0.3"/>
  <sheetData>
    <row r="2" spans="2:11" ht="25.8" x14ac:dyDescent="0.5">
      <c r="B2" s="30" t="s">
        <v>116</v>
      </c>
    </row>
    <row r="3" spans="2:11" ht="14.4" customHeight="1" x14ac:dyDescent="0.3">
      <c r="B3" s="28"/>
    </row>
    <row r="12" spans="2:11" ht="21" x14ac:dyDescent="0.4">
      <c r="B12" t="s">
        <v>121</v>
      </c>
      <c r="C12" s="31" t="s">
        <v>120</v>
      </c>
      <c r="D12" s="31"/>
      <c r="E12" s="31"/>
      <c r="F12" s="31"/>
      <c r="G12" s="31"/>
      <c r="H12" s="31"/>
      <c r="I12" s="31"/>
      <c r="J12" s="31"/>
      <c r="K12" s="31"/>
    </row>
    <row r="14" spans="2:11" ht="25.8" x14ac:dyDescent="0.5">
      <c r="B14" s="30" t="s">
        <v>117</v>
      </c>
    </row>
    <row r="25" spans="2:2" ht="23.4" x14ac:dyDescent="0.45">
      <c r="B25" s="29" t="s">
        <v>118</v>
      </c>
    </row>
    <row r="45" spans="2:2" ht="23.4" x14ac:dyDescent="0.45">
      <c r="B45" s="29" t="s">
        <v>119</v>
      </c>
    </row>
  </sheetData>
  <mergeCells count="1">
    <mergeCell ref="C12:K12"/>
  </mergeCells>
  <hyperlinks>
    <hyperlink ref="C12" r:id="rId1" xr:uid="{0AB6FA2A-E598-4CCC-93F8-5091259CAC6C}"/>
  </hyperlinks>
  <pageMargins left="0.7" right="0.7" top="0.75" bottom="0.75" header="0.3" footer="0.3"/>
  <pageSetup paperSize="9" orientation="portrait" r:id="rId2"/>
  <drawing r:id="rId3"/>
  <pictur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tabla_ventas</vt:lpstr>
      <vt:lpstr>tabla_población</vt:lpstr>
      <vt:lpstr>auxiliar</vt:lpstr>
      <vt:lpstr>preguntas y respuestas</vt:lpstr>
      <vt:lpstr>tablas_dinamicas</vt:lpstr>
      <vt:lpstr>Dashboard</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Aashish Krishna</dc:creator>
  <cp:lastModifiedBy>Edu Ferre</cp:lastModifiedBy>
  <dcterms:created xsi:type="dcterms:W3CDTF">2023-03-17T03:44:49Z</dcterms:created>
  <dcterms:modified xsi:type="dcterms:W3CDTF">2024-01-24T19:14:52Z</dcterms:modified>
</cp:coreProperties>
</file>