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<sst xmlns="http://schemas.openxmlformats.org/spreadsheetml/2006/main" count="59" uniqueCount="18">
  <si>
    <t>CustomerDiscount</t>
  </si>
  <si>
    <t>c</t>
  </si>
  <si>
    <t>pu</t>
  </si>
  <si>
    <t>sub</t>
  </si>
  <si>
    <t>desc</t>
  </si>
  <si>
    <t>nuevo sub</t>
  </si>
  <si>
    <t>KNO</t>
  </si>
  <si>
    <t>C1</t>
  </si>
  <si>
    <t>HSC</t>
  </si>
  <si>
    <t>F1</t>
  </si>
  <si>
    <t>precio original</t>
  </si>
  <si>
    <t>precio venta</t>
  </si>
  <si>
    <t>C1 / F1</t>
  </si>
  <si>
    <t>Generales</t>
  </si>
  <si>
    <t>KNO/C1/F1</t>
  </si>
  <si>
    <t>SO</t>
  </si>
  <si>
    <t>KNO/C1</t>
  </si>
  <si>
    <t>KNO/F1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</si>
</sst>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9" xfId="0" applyFont="1" applyNumberForma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7.63"/>
    <col customWidth="1" min="12" max="12" width="9.25"/>
    <col customWidth="1" min="13" max="15" width="7.63"/>
    <col customWidth="1" min="16" max="16" width="9.25"/>
    <col customWidth="1" min="17" max="26" width="7.63"/>
  </cols>
  <sheetData>
    <row r="1" ht="14.25" customHeight="1"/>
    <row r="2" ht="14.25" customHeight="1">
      <c r="G2" s="1" t="s">
        <v>0</v>
      </c>
    </row>
    <row r="3" ht="14.25" customHeight="1"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</row>
    <row r="4" ht="14.25" customHeight="1">
      <c r="D4" s="1">
        <v>1.0</v>
      </c>
      <c r="E4" s="1">
        <v>20508.0</v>
      </c>
      <c r="F4" s="1">
        <f t="shared" ref="F4:F9" si="1">D4*E4</f>
        <v>20508</v>
      </c>
      <c r="G4" s="2">
        <v>0.9</v>
      </c>
      <c r="H4" s="1">
        <f t="shared" ref="H4:H9" si="2">(1-G4)*F4</f>
        <v>2050.8</v>
      </c>
      <c r="I4" s="1" t="s">
        <v>6</v>
      </c>
      <c r="J4" s="1" t="s">
        <v>7</v>
      </c>
    </row>
    <row r="5" ht="14.25" customHeight="1">
      <c r="D5" s="1">
        <v>22.0</v>
      </c>
      <c r="E5" s="1">
        <v>222.0</v>
      </c>
      <c r="F5" s="1">
        <f t="shared" si="1"/>
        <v>4884</v>
      </c>
      <c r="G5" s="2">
        <v>0.03</v>
      </c>
      <c r="H5" s="1">
        <f t="shared" si="2"/>
        <v>4737.48</v>
      </c>
      <c r="I5" s="1" t="s">
        <v>6</v>
      </c>
      <c r="J5" s="1" t="s">
        <v>7</v>
      </c>
    </row>
    <row r="6" ht="14.25" customHeight="1">
      <c r="D6" s="1">
        <v>3.0</v>
      </c>
      <c r="E6" s="1">
        <v>77.0</v>
      </c>
      <c r="F6" s="1">
        <f t="shared" si="1"/>
        <v>231</v>
      </c>
      <c r="G6" s="2">
        <v>0.08</v>
      </c>
      <c r="H6" s="1">
        <f t="shared" si="2"/>
        <v>212.52</v>
      </c>
      <c r="I6" s="1" t="s">
        <v>6</v>
      </c>
    </row>
    <row r="7" ht="14.25" customHeight="1">
      <c r="D7" s="1">
        <v>8.0</v>
      </c>
      <c r="E7" s="1">
        <v>234.0</v>
      </c>
      <c r="F7" s="1">
        <f t="shared" si="1"/>
        <v>1872</v>
      </c>
      <c r="G7" s="2">
        <v>0.11</v>
      </c>
      <c r="H7" s="1">
        <f t="shared" si="2"/>
        <v>1666.08</v>
      </c>
      <c r="I7" s="1" t="s">
        <v>8</v>
      </c>
    </row>
    <row r="8" ht="14.25" customHeight="1">
      <c r="D8" s="1">
        <v>88.0</v>
      </c>
      <c r="E8" s="1">
        <v>888.0</v>
      </c>
      <c r="F8" s="1">
        <f t="shared" si="1"/>
        <v>78144</v>
      </c>
      <c r="G8" s="2">
        <v>0.88</v>
      </c>
      <c r="H8" s="1">
        <f t="shared" si="2"/>
        <v>9377.28</v>
      </c>
      <c r="I8" s="1" t="s">
        <v>6</v>
      </c>
      <c r="K8" s="1" t="s">
        <v>9</v>
      </c>
    </row>
    <row r="9" ht="14.25" customHeight="1">
      <c r="D9" s="1">
        <v>9.0</v>
      </c>
      <c r="E9" s="1">
        <v>88.0</v>
      </c>
      <c r="F9" s="1">
        <f t="shared" si="1"/>
        <v>792</v>
      </c>
      <c r="G9" s="2">
        <v>0.66</v>
      </c>
      <c r="H9" s="1">
        <f t="shared" si="2"/>
        <v>269.28</v>
      </c>
      <c r="I9" s="1" t="s">
        <v>6</v>
      </c>
      <c r="J9" s="1" t="s">
        <v>7</v>
      </c>
      <c r="K9" s="1" t="s">
        <v>9</v>
      </c>
    </row>
    <row r="10" ht="14.25" customHeight="1">
      <c r="G10" s="2"/>
    </row>
    <row r="11" ht="14.25" customHeight="1">
      <c r="K11" s="3" t="s">
        <v>10</v>
      </c>
      <c r="L11" s="3" t="s">
        <v>11</v>
      </c>
    </row>
    <row r="12" ht="14.25" customHeight="1">
      <c r="I12" s="1" t="s">
        <v>6</v>
      </c>
      <c r="J12" s="1" t="s">
        <v>7</v>
      </c>
      <c r="K12" s="1">
        <f>F4+F5+F9</f>
        <v>26184</v>
      </c>
      <c r="L12" s="1">
        <f>H4+H5+H9</f>
        <v>7057.56</v>
      </c>
      <c r="M12" s="2">
        <f t="shared" ref="M12:M16" si="3">(1-L12/K12)</f>
        <v>0.7304628781</v>
      </c>
    </row>
    <row r="13" ht="14.25" customHeight="1">
      <c r="I13" s="1" t="s">
        <v>6</v>
      </c>
      <c r="K13" s="1">
        <f>F4+F5+F6+F8+F9</f>
        <v>104559</v>
      </c>
      <c r="L13" s="1">
        <f>H4+H5+H6+H8+H9</f>
        <v>16647.36</v>
      </c>
      <c r="M13" s="2">
        <f t="shared" si="3"/>
        <v>0.8407850113</v>
      </c>
    </row>
    <row r="14" ht="14.25" customHeight="1">
      <c r="I14" s="1" t="s">
        <v>8</v>
      </c>
      <c r="K14" s="1">
        <f>F7</f>
        <v>1872</v>
      </c>
      <c r="L14" s="1">
        <f>H7</f>
        <v>1666.08</v>
      </c>
      <c r="M14" s="2">
        <f t="shared" si="3"/>
        <v>0.11</v>
      </c>
    </row>
    <row r="15" ht="14.25" customHeight="1">
      <c r="I15" s="1" t="s">
        <v>6</v>
      </c>
      <c r="J15" s="1" t="s">
        <v>9</v>
      </c>
      <c r="K15" s="1">
        <f>F8+F9</f>
        <v>78936</v>
      </c>
      <c r="L15" s="1">
        <f>H8+H9</f>
        <v>9646.56</v>
      </c>
      <c r="M15" s="2">
        <f t="shared" si="3"/>
        <v>0.8777926421</v>
      </c>
    </row>
    <row r="16" ht="14.25" customHeight="1">
      <c r="I16" s="1" t="s">
        <v>6</v>
      </c>
      <c r="J16" s="1" t="s">
        <v>12</v>
      </c>
      <c r="K16" s="1">
        <f>F9</f>
        <v>792</v>
      </c>
      <c r="L16" s="1">
        <f>H9</f>
        <v>269.28</v>
      </c>
      <c r="M16" s="2">
        <f t="shared" si="3"/>
        <v>0.66</v>
      </c>
    </row>
    <row r="17" ht="14.25" customHeight="1"/>
    <row r="18" ht="14.25" customHeight="1">
      <c r="E18" s="1" t="s">
        <v>13</v>
      </c>
    </row>
    <row r="19" ht="14.25" customHeight="1">
      <c r="F19" s="1" t="s">
        <v>6</v>
      </c>
      <c r="I19" s="2">
        <v>0.02</v>
      </c>
    </row>
    <row r="20" ht="14.25" customHeight="1">
      <c r="F20" s="1" t="s">
        <v>6</v>
      </c>
      <c r="G20" s="1" t="s">
        <v>9</v>
      </c>
      <c r="I20" s="2">
        <v>0.08</v>
      </c>
    </row>
    <row r="21" ht="14.25" customHeight="1">
      <c r="M21" s="1" t="s">
        <v>6</v>
      </c>
      <c r="N21" s="1" t="s">
        <v>7</v>
      </c>
      <c r="O21" s="1" t="s">
        <v>9</v>
      </c>
      <c r="P21" s="1" t="s">
        <v>14</v>
      </c>
    </row>
    <row r="22" ht="14.25" customHeight="1">
      <c r="E22" s="1" t="s">
        <v>15</v>
      </c>
      <c r="P22" s="1" t="s">
        <v>16</v>
      </c>
    </row>
    <row r="23" ht="14.25" customHeight="1">
      <c r="F23" s="1" t="s">
        <v>6</v>
      </c>
      <c r="I23" s="2">
        <v>0.12</v>
      </c>
      <c r="P23" s="1" t="s">
        <v>17</v>
      </c>
      <c r="Q23" s="2"/>
    </row>
    <row r="24" ht="14.25" customHeight="1">
      <c r="F24" s="1" t="s">
        <v>6</v>
      </c>
      <c r="H24" s="1" t="s">
        <v>9</v>
      </c>
      <c r="I24" s="2">
        <v>0.06</v>
      </c>
      <c r="P24" s="1" t="s">
        <v>6</v>
      </c>
    </row>
    <row r="25" ht="14.25" customHeight="1">
      <c r="F25" s="1" t="s">
        <v>6</v>
      </c>
      <c r="G25" s="1" t="s">
        <v>7</v>
      </c>
      <c r="I25" s="2">
        <v>0.09</v>
      </c>
    </row>
    <row r="26" ht="14.25" customHeight="1">
      <c r="F26" s="1" t="s">
        <v>6</v>
      </c>
      <c r="G26" s="1" t="s">
        <v>7</v>
      </c>
      <c r="H26" s="1" t="s">
        <v>9</v>
      </c>
      <c r="I26" s="2">
        <v>0.07</v>
      </c>
      <c r="M26" s="1" t="s">
        <v>6</v>
      </c>
      <c r="N26" s="1" t="s">
        <v>7</v>
      </c>
      <c r="P26" s="1" t="s">
        <v>16</v>
      </c>
    </row>
    <row r="27" ht="14.25" customHeight="1">
      <c r="P27" s="1" t="s">
        <v>6</v>
      </c>
    </row>
    <row r="28" ht="14.25" customHeight="1"/>
    <row r="29" ht="14.25" customHeight="1">
      <c r="F29" s="1" t="s">
        <v>6</v>
      </c>
      <c r="I29" s="1">
        <v>0.12</v>
      </c>
    </row>
    <row r="30" ht="14.25" customHeight="1">
      <c r="F30" s="1" t="s">
        <v>6</v>
      </c>
      <c r="H30" s="1" t="s">
        <v>9</v>
      </c>
      <c r="I30" s="1">
        <v>0.06</v>
      </c>
    </row>
    <row r="31" ht="14.25" customHeight="1">
      <c r="F31" s="1" t="s">
        <v>6</v>
      </c>
      <c r="G31" s="1" t="s">
        <v>7</v>
      </c>
      <c r="I31" s="1">
        <v>0.09</v>
      </c>
    </row>
    <row r="32" ht="14.25" customHeight="1">
      <c r="F32" s="1" t="s">
        <v>6</v>
      </c>
      <c r="G32" s="1" t="s">
        <v>7</v>
      </c>
      <c r="H32" s="1" t="s">
        <v>9</v>
      </c>
      <c r="I32" s="1">
        <v>0.07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