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Respaldo oficina\2017\iNFORMACION DE LA PAGINA PLANEACION\Ingresos propios\"/>
    </mc:Choice>
  </mc:AlternateContent>
  <bookViews>
    <workbookView xWindow="0" yWindow="0" windowWidth="20490" windowHeight="7755" activeTab="2"/>
  </bookViews>
  <sheets>
    <sheet name="IP SEP-DIC 2015" sheetId="4" r:id="rId1"/>
    <sheet name="Anteproyecto" sheetId="6" r:id="rId2"/>
    <sheet name="IP 2016" sheetId="5" r:id="rId3"/>
  </sheets>
  <definedNames>
    <definedName name="_xlnm._FilterDatabase" localSheetId="1" hidden="1">Anteproyecto!$B$51:$B$161</definedName>
    <definedName name="_xlnm._FilterDatabase" localSheetId="2" hidden="1">'IP 2016'!$A$8:$N$276</definedName>
    <definedName name="_xlnm.Print_Titles" localSheetId="1">Anteproyecto!$5:$11</definedName>
    <definedName name="_xlnm.Print_Titles" localSheetId="2">'IP 2016'!$1:$7</definedName>
    <definedName name="_xlnm.Print_Titles" localSheetId="0">'IP SEP-DIC 2015'!$1:$8</definedName>
  </definedNames>
  <calcPr calcId="171027"/>
</workbook>
</file>

<file path=xl/calcChain.xml><?xml version="1.0" encoding="utf-8"?>
<calcChain xmlns="http://schemas.openxmlformats.org/spreadsheetml/2006/main">
  <c r="F29" i="6" l="1"/>
  <c r="C66" i="5"/>
  <c r="C136" i="5"/>
  <c r="C184" i="5"/>
  <c r="C221" i="5"/>
  <c r="C256" i="5"/>
  <c r="C276" i="5"/>
  <c r="C278" i="5"/>
  <c r="D66" i="5"/>
  <c r="D136" i="5"/>
  <c r="D184" i="5"/>
  <c r="D221" i="5"/>
  <c r="D278" i="5" s="1"/>
  <c r="D256" i="5"/>
  <c r="D276" i="5"/>
  <c r="E66" i="5"/>
  <c r="E278" i="5" s="1"/>
  <c r="E136" i="5"/>
  <c r="E184" i="5"/>
  <c r="E221" i="5"/>
  <c r="E256" i="5"/>
  <c r="E276" i="5"/>
  <c r="F66" i="5"/>
  <c r="F278" i="5" s="1"/>
  <c r="F136" i="5"/>
  <c r="F184" i="5"/>
  <c r="F221" i="5"/>
  <c r="F256" i="5"/>
  <c r="F276" i="5"/>
  <c r="G66" i="5"/>
  <c r="G136" i="5"/>
  <c r="G184" i="5"/>
  <c r="G221" i="5"/>
  <c r="G256" i="5"/>
  <c r="G276" i="5"/>
  <c r="G278" i="5"/>
  <c r="H66" i="5"/>
  <c r="H136" i="5"/>
  <c r="H184" i="5"/>
  <c r="H221" i="5"/>
  <c r="H278" i="5" s="1"/>
  <c r="H256" i="5"/>
  <c r="H276" i="5"/>
  <c r="I66" i="5"/>
  <c r="I278" i="5" s="1"/>
  <c r="I136" i="5"/>
  <c r="I184" i="5"/>
  <c r="I221" i="5"/>
  <c r="I256" i="5"/>
  <c r="I276" i="5"/>
  <c r="J66" i="5"/>
  <c r="J278" i="5" s="1"/>
  <c r="J136" i="5"/>
  <c r="J184" i="5"/>
  <c r="J221" i="5"/>
  <c r="J256" i="5"/>
  <c r="J276" i="5"/>
  <c r="L66" i="5"/>
  <c r="L136" i="5"/>
  <c r="L184" i="5"/>
  <c r="L221" i="5"/>
  <c r="L256" i="5"/>
  <c r="L276" i="5"/>
  <c r="L278" i="5"/>
  <c r="M66" i="5"/>
  <c r="M136" i="5"/>
  <c r="M184" i="5"/>
  <c r="M221" i="5"/>
  <c r="M278" i="5" s="1"/>
  <c r="M256" i="5"/>
  <c r="M276" i="5"/>
  <c r="N66" i="5"/>
  <c r="N278" i="5" s="1"/>
  <c r="N136" i="5"/>
  <c r="N184" i="5"/>
  <c r="N221" i="5"/>
  <c r="N256" i="5"/>
  <c r="N276" i="5"/>
  <c r="K66" i="5"/>
  <c r="K278" i="5" s="1"/>
  <c r="K136" i="5"/>
  <c r="K184" i="5"/>
  <c r="K221" i="5"/>
  <c r="K256" i="5"/>
  <c r="K276" i="5"/>
  <c r="N45" i="6"/>
  <c r="N55" i="6"/>
  <c r="M45" i="6"/>
  <c r="M55" i="6"/>
  <c r="L45" i="6"/>
  <c r="L55" i="6"/>
  <c r="K45" i="6"/>
  <c r="K55" i="6"/>
  <c r="J45" i="6"/>
  <c r="J55" i="6"/>
  <c r="I45" i="6"/>
  <c r="I55" i="6"/>
  <c r="H45" i="6"/>
  <c r="H55" i="6"/>
  <c r="G45" i="6"/>
  <c r="G55" i="6"/>
  <c r="F45" i="6"/>
  <c r="F55" i="6"/>
  <c r="E45" i="6"/>
  <c r="E55" i="6"/>
  <c r="D45" i="6"/>
  <c r="D55" i="6"/>
  <c r="C45" i="6"/>
  <c r="C55" i="6"/>
  <c r="B37" i="6"/>
  <c r="B45" i="6" s="1"/>
  <c r="B55" i="6" s="1"/>
  <c r="B39" i="6"/>
  <c r="B43" i="6"/>
  <c r="C18" i="6"/>
  <c r="D18" i="6" s="1"/>
  <c r="B11" i="6"/>
  <c r="E11" i="6"/>
  <c r="F11" i="6"/>
  <c r="I11" i="6" s="1"/>
  <c r="D276" i="4"/>
  <c r="E276" i="4"/>
  <c r="F276" i="4"/>
  <c r="C276" i="4"/>
  <c r="D256" i="4"/>
  <c r="E256" i="4"/>
  <c r="F256" i="4"/>
  <c r="C256" i="4"/>
  <c r="D221" i="4"/>
  <c r="E221" i="4"/>
  <c r="F221" i="4"/>
  <c r="C221" i="4"/>
  <c r="D184" i="4"/>
  <c r="E184" i="4"/>
  <c r="F184" i="4"/>
  <c r="C184" i="4"/>
  <c r="D136" i="4"/>
  <c r="E136" i="4"/>
  <c r="F136" i="4"/>
  <c r="C136" i="4"/>
  <c r="D66" i="4"/>
  <c r="D278" i="4" s="1"/>
  <c r="E66" i="4"/>
  <c r="E278" i="4" s="1"/>
  <c r="F66" i="4"/>
  <c r="F278" i="4" s="1"/>
  <c r="C66" i="4"/>
  <c r="C278" i="4" s="1"/>
  <c r="N280" i="5" l="1"/>
</calcChain>
</file>

<file path=xl/sharedStrings.xml><?xml version="1.0" encoding="utf-8"?>
<sst xmlns="http://schemas.openxmlformats.org/spreadsheetml/2006/main" count="632" uniqueCount="169">
  <si>
    <t>INSCRIPCIONES</t>
  </si>
  <si>
    <t>INSCRIPCIONES MAESTRIA</t>
  </si>
  <si>
    <t>REINSCRIPCION</t>
  </si>
  <si>
    <t>MATERIAS</t>
  </si>
  <si>
    <t>MAESTRIA MATERIAS</t>
  </si>
  <si>
    <t>EXAMEN ESPECIAL</t>
  </si>
  <si>
    <t>Examen de Suficiencia</t>
  </si>
  <si>
    <t>EXAMEN  DIAGNOSTICO DE INGLES</t>
  </si>
  <si>
    <t>CENEVAL EXAMEN DE ADMISION</t>
  </si>
  <si>
    <t>EXANI III</t>
  </si>
  <si>
    <t>EXAMEN EGEL</t>
  </si>
  <si>
    <t>CONVALIDACION DE ESTUDIOS</t>
  </si>
  <si>
    <t>EQUIVALENCIA DE ESTUDIOS</t>
  </si>
  <si>
    <t>CERTIFICACION DE ANTECEDENTES ACADEMICOS</t>
  </si>
  <si>
    <t>CERTIFICADO DE ESTUDIOS PROFESIONALES TOTAL</t>
  </si>
  <si>
    <t>CERTIFICADO DE ESTUDIOS PROFESIONALES PARCIAL</t>
  </si>
  <si>
    <t>DIF. REGISTRO DE TITULO Y CEDULA PROFESIONAL</t>
  </si>
  <si>
    <t>KARDEX</t>
  </si>
  <si>
    <t>CONSTANCIAS</t>
  </si>
  <si>
    <t>TITULO PROFESIONAL A NIVEL LICENCIATURA</t>
  </si>
  <si>
    <t>CREDENCIAL DE ALUMNO</t>
  </si>
  <si>
    <t>SEGURO COLECTIVO DE ACCIDENTES PERSONALES</t>
  </si>
  <si>
    <t>APOYOS Y SERVICIOS A ESTUDIANTES</t>
  </si>
  <si>
    <t>CURSOS DE VERANO</t>
  </si>
  <si>
    <t>LABORATORIO DE ALIMENTOS</t>
  </si>
  <si>
    <t>RECARGOS</t>
  </si>
  <si>
    <t>INGLES</t>
  </si>
  <si>
    <t>SERVICIO DE COPIADO</t>
  </si>
  <si>
    <t>INGRESOS POR CONCESION DE CAFETERIA</t>
  </si>
  <si>
    <t>INGRESOS POR CONCESION DE FOTOCOPIADO</t>
  </si>
  <si>
    <t>ADEUDOS BIBLIOTECA</t>
  </si>
  <si>
    <t>VENTA DE PLANTAS Y OTROS VIVERO</t>
  </si>
  <si>
    <t>Renta De Instalaciones</t>
  </si>
  <si>
    <t>PAGO DE LUZ SERVICIO DE CAFETERIA</t>
  </si>
  <si>
    <t>Ut. En cambio moneda</t>
  </si>
  <si>
    <t>INGRESOS POR PATROCINIOS</t>
  </si>
  <si>
    <t>SERVICIO DE CAMION A ESTUDIANTES</t>
  </si>
  <si>
    <t>LIBROS INGLES</t>
  </si>
  <si>
    <t>CERTIFICACION TKT</t>
  </si>
  <si>
    <t>MATERIAL DIDACTICO</t>
  </si>
  <si>
    <t>C.O. EXCENCION ART. 46</t>
  </si>
  <si>
    <t>BECAS CESUES</t>
  </si>
  <si>
    <t>OTROS DESCUENTOS</t>
  </si>
  <si>
    <t>EXAMEN DE CONOCIMIENTOS GRALES. DE CARRERA</t>
  </si>
  <si>
    <t>TITULACION POR EXPERIENCIA PROFESIONAL</t>
  </si>
  <si>
    <t>TITULO POR GRADO MAESTRIA</t>
  </si>
  <si>
    <t>CENTRO DE COMPUTO</t>
  </si>
  <si>
    <t>INGRESOS POR VENTA DE UVA DE MESA</t>
  </si>
  <si>
    <t>INGRESO POR LABORATORIO DE NUTRICION</t>
  </si>
  <si>
    <t>IMPRESION</t>
  </si>
  <si>
    <t>LOCKERS</t>
  </si>
  <si>
    <t>ESCANEO DE PLANOS</t>
  </si>
  <si>
    <t>CONDE</t>
  </si>
  <si>
    <t>Intereses Cuenta Corriente</t>
  </si>
  <si>
    <t>CAMPAMENTO DE VERANO</t>
  </si>
  <si>
    <t>ACREDITACION DE COMPETENCIA</t>
  </si>
  <si>
    <t>RENTA DE GIMNASIO</t>
  </si>
  <si>
    <t>LIBROS FOMENTO A LA LECTURA</t>
  </si>
  <si>
    <t>IMPARTICION DE CURSOS</t>
  </si>
  <si>
    <t>CONSULTAS DE NUTRICION</t>
  </si>
  <si>
    <t>ASISTENCIA TECNICA</t>
  </si>
  <si>
    <t>PENALIZACION CONTRATOS</t>
  </si>
  <si>
    <t>Recargos a Estudiantes</t>
  </si>
  <si>
    <t>INGRESO COMEDOR</t>
  </si>
  <si>
    <t>Intereses Cuentas de Inversion</t>
  </si>
  <si>
    <t>Intereses Fideicomisos</t>
  </si>
  <si>
    <t>INTERESES FONDO CREDITO EDUCATIVO</t>
  </si>
  <si>
    <t>BENEFICIOS Y ESTIMULOS FISCALES</t>
  </si>
  <si>
    <t>SUBCUENTA</t>
  </si>
  <si>
    <t>DESCRIPCION</t>
  </si>
  <si>
    <t>ENERO</t>
  </si>
  <si>
    <t>FEBRERO</t>
  </si>
  <si>
    <t>MARZO</t>
  </si>
  <si>
    <t>ABRIL</t>
  </si>
  <si>
    <t>MAYO</t>
  </si>
  <si>
    <t>JUNIO</t>
  </si>
  <si>
    <t>JULIO</t>
  </si>
  <si>
    <t>AGOSTO</t>
  </si>
  <si>
    <t>TOTAL</t>
  </si>
  <si>
    <t>SAN LUIS RIO COLORADO</t>
  </si>
  <si>
    <t>RECTORIA</t>
  </si>
  <si>
    <t>HERMOSILLO</t>
  </si>
  <si>
    <t>NAVOJOA</t>
  </si>
  <si>
    <t>MAGDALENA</t>
  </si>
  <si>
    <t>BENITO JUAREZ</t>
  </si>
  <si>
    <t>POR UNIDAD PRESUPUESTAL</t>
  </si>
  <si>
    <t>Donativos</t>
  </si>
  <si>
    <t>CENTRO DE ATENCION SAT</t>
  </si>
  <si>
    <t>COECYT - UES</t>
  </si>
  <si>
    <t>CREDENCIAL DE BIBLIOTECA</t>
  </si>
  <si>
    <t>MAESTRIA EN SISTEMA DE PRODUCCION BIOSUSTENTABLE</t>
  </si>
  <si>
    <t>CURSO TALLER "REHABILITACION FISICA Y  MASAJE DE</t>
  </si>
  <si>
    <t>PROYECTO ANALISIS FISICO-QUIMICO DEL SUELO RIO S</t>
  </si>
  <si>
    <t>PROYECTO "PRESPECTIVA DE GENERO EN POLITICAS PUB</t>
  </si>
  <si>
    <t>PROYECTO ESTUDIO DE EFECTIVIDAD BIOLOGICA DE FER</t>
  </si>
  <si>
    <t>FALTANTES Y DIFERENCIAS</t>
  </si>
  <si>
    <t>OTROS INGRESOS</t>
  </si>
  <si>
    <t>BOLETOS SORTEO UES</t>
  </si>
  <si>
    <t>DUPLICADO DE CONSTANCIA DE NO EXIBILIDAD DEL EXA</t>
  </si>
  <si>
    <t>CURSO COMPAQ</t>
  </si>
  <si>
    <t>BECA CONACYT MAESTRIA</t>
  </si>
  <si>
    <t>ESTIMULO ACADEMICO NI</t>
  </si>
  <si>
    <t>CONGRESO DE LA LIC.EN TURISMO</t>
  </si>
  <si>
    <t>CURSO DE PSICOLOGIA DEPORTIVA</t>
  </si>
  <si>
    <t>CURSO PREPARACION EXAMEN TOEFL</t>
  </si>
  <si>
    <t>CONGRESO INTERNACIONAL DE INGENIERIA AMBIENTAL</t>
  </si>
  <si>
    <t>PROYECTO ESTUDIO DE MICROVIBRACION</t>
  </si>
  <si>
    <t>DUPLICADO DE CONSTANCIA DE SERVICIO SOCIAL</t>
  </si>
  <si>
    <t>ADEUDO DE MATERIAL DE ALUMNOS</t>
  </si>
  <si>
    <t>SEMINARIO DE TITULACION</t>
  </si>
  <si>
    <t>TALLER VOLIBOL</t>
  </si>
  <si>
    <t>VENTA DE TILAPIA</t>
  </si>
  <si>
    <t>PROYECTO MEDISMAR</t>
  </si>
  <si>
    <t>APOYO ACADEMICO CONVENIO ASIGNACION</t>
  </si>
  <si>
    <t>PROYECTO PAJARO YELLOW-BILLED</t>
  </si>
  <si>
    <t>PROGRAMA ESTIMULOS A LA INOVACION</t>
  </si>
  <si>
    <t>BECAS SANTANDER-UNIVERSIA</t>
  </si>
  <si>
    <t>REEMBOLSO 2.5% GTOS. ADMVOS. SEGUROS</t>
  </si>
  <si>
    <t>SEPTIEMBRE</t>
  </si>
  <si>
    <t>OCTUBRE</t>
  </si>
  <si>
    <t>NOVIEMBRE</t>
  </si>
  <si>
    <t>DICIEMBRE</t>
  </si>
  <si>
    <t xml:space="preserve">PROYECCION </t>
  </si>
  <si>
    <t>INGRESOS PROPIOS SEPTIEMBRE -DICIEMBRE 2015</t>
  </si>
  <si>
    <t xml:space="preserve">SECRETARIA GENERAL DE PLANEACIÓN </t>
  </si>
  <si>
    <t xml:space="preserve">UNIVERSIDAD ESTATAL DE SONORA </t>
  </si>
  <si>
    <t>31 DE AGOSTO DEL 2015</t>
  </si>
  <si>
    <t>INGRESOS PROPIOS 2016</t>
  </si>
  <si>
    <t>GRAN TOTAL</t>
  </si>
  <si>
    <t>UNIVERSIDAD ESTATAL DE SONORA</t>
  </si>
  <si>
    <t>ANTEPROYECTO DE INGRESOS PROPIOS 2016</t>
  </si>
  <si>
    <r>
      <t xml:space="preserve">Fecha de realización: </t>
    </r>
    <r>
      <rPr>
        <i/>
        <sz val="10"/>
        <rFont val="Arial"/>
        <family val="2"/>
      </rPr>
      <t>Agosto del 2015</t>
    </r>
  </si>
  <si>
    <t>ENERO-JUNIO REAL</t>
  </si>
  <si>
    <r>
      <t>JULIO</t>
    </r>
    <r>
      <rPr>
        <sz val="6"/>
        <color rgb="FF2A2A2A"/>
        <rFont val="Arial"/>
        <family val="2"/>
      </rPr>
      <t xml:space="preserve">- </t>
    </r>
    <r>
      <rPr>
        <sz val="6"/>
        <color rgb="FF0E0E0E"/>
        <rFont val="Arial"/>
        <family val="2"/>
      </rPr>
      <t>DICIEMBRE PRESUPUESTO</t>
    </r>
  </si>
  <si>
    <t>PROMEDIO ANUAL</t>
  </si>
  <si>
    <t>PRESUPUESTO</t>
  </si>
  <si>
    <r>
      <t xml:space="preserve">CIERRE </t>
    </r>
    <r>
      <rPr>
        <sz val="6"/>
        <color rgb="FF2A2A2A"/>
        <rFont val="Arial"/>
        <family val="2"/>
      </rPr>
      <t>2</t>
    </r>
    <r>
      <rPr>
        <sz val="6"/>
        <color rgb="FF0E0E0E"/>
        <rFont val="Arial"/>
        <family val="2"/>
      </rPr>
      <t>0</t>
    </r>
    <r>
      <rPr>
        <sz val="6"/>
        <color rgb="FF2A2A2A"/>
        <rFont val="Arial"/>
        <family val="2"/>
      </rPr>
      <t>15</t>
    </r>
  </si>
  <si>
    <t>$</t>
  </si>
  <si>
    <t>%</t>
  </si>
  <si>
    <t>/////////////</t>
  </si>
  <si>
    <t>Proyección</t>
  </si>
  <si>
    <r>
      <t xml:space="preserve">COMPORTAMIENTO </t>
    </r>
    <r>
      <rPr>
        <sz val="6"/>
        <color rgb="FF2A2A2A"/>
        <rFont val="Arial"/>
        <family val="2"/>
      </rPr>
      <t>2</t>
    </r>
    <r>
      <rPr>
        <sz val="6"/>
        <color rgb="FF0E0E0E"/>
        <rFont val="Arial"/>
        <family val="2"/>
      </rPr>
      <t>015</t>
    </r>
  </si>
  <si>
    <t>VARIACION CIERRE CONTRA PRESUPUESTO 2015</t>
  </si>
  <si>
    <t xml:space="preserve">PRESUPUESTO </t>
  </si>
  <si>
    <r>
      <t xml:space="preserve">CIERRE </t>
    </r>
    <r>
      <rPr>
        <sz val="6"/>
        <color rgb="FF2A2A2A"/>
        <rFont val="Arial"/>
        <family val="2"/>
      </rPr>
      <t>2015</t>
    </r>
    <r>
      <rPr>
        <sz val="6"/>
        <color rgb="FF0E0E0E"/>
        <rFont val="Arial"/>
        <family val="2"/>
      </rPr>
      <t/>
    </r>
  </si>
  <si>
    <r>
      <t xml:space="preserve">$  </t>
    </r>
    <r>
      <rPr>
        <sz val="16"/>
        <color rgb="FF0E0E0E"/>
        <rFont val="Arial"/>
        <family val="2"/>
      </rPr>
      <t xml:space="preserve"> </t>
    </r>
  </si>
  <si>
    <r>
      <t>Comentarios sobre la proyección:</t>
    </r>
    <r>
      <rPr>
        <sz val="10"/>
        <color rgb="FF000000"/>
        <rFont val="Arial"/>
        <family val="2"/>
      </rPr>
      <t xml:space="preserve"> Los recursos recaudados de enero a junio del 2015 considera 7,089,914 pesos remantes del año fiscal 2014 (Comprometidos en enero 2014). La proyección estimada de Julio a Diciembre no se podrá alcanzar debido a que la mayor cantidad de ingresos en la institución se lleva en el primer semestre del año.  Por tal motivo, se estima que en el año fiscal 2016 para la Universidad Estatal de Sonora se podrá mantener en montos similares al año fiscal 2015.</t>
    </r>
  </si>
  <si>
    <t>MANEJO DE RECURSOS PARA ELABORACION DEL PROYECTO DE INGRESOS PARA  2015</t>
  </si>
  <si>
    <t>ORIGEN</t>
  </si>
  <si>
    <t>APLICACIÓN</t>
  </si>
  <si>
    <t>IMPORTE</t>
  </si>
  <si>
    <t>DERECHOS (Cuotas escolares)</t>
  </si>
  <si>
    <t xml:space="preserve">Servicios Materiales (Electricidad, telefonía, entre otros)
Informática (Banda Ancha Internet)
Proyecto de revista
Licencias de plataforma Its Leaning 
Logística de implementación, seguimiento y formación
Proyectos de vinculación (Impulsa)
Acreditación y certificación
Licencias de SMRT Canadian College 
Actualización de planes de estudios
Operación del modelo educativo
EXHCOBA
Digitalización y automatización
Intercambio extranjero
Intercambio nacional
Estudio de idiomas en el extranjero  
Movilidad Académica
Difusión y comunicación del Posgrado
Diseño de planes y programas de estudios 
Apoyos ProMEP
Apoyos S.N.I
Apoyos a Cuerpos Académicos 
Apoyos a Grupos de investigación
Profesores en posgrado (inscripciones u otros gastos)
</t>
  </si>
  <si>
    <t>INGRESOS POR VENTA DE BIENES Y SERVICIOS PRODUCIDOS (Asesoría técnicas, proyectos, servicios, sorteo, entre otros)</t>
  </si>
  <si>
    <t xml:space="preserve">Adquisición de equipo de cómputo para bibliotecas 
Proyectos de asesoría, investigación y de extensión 
</t>
  </si>
  <si>
    <t xml:space="preserve">OTROS INGRESOS Y BENEFICIOS </t>
  </si>
  <si>
    <t>Exención de pago otorgado a los estudiantes</t>
  </si>
  <si>
    <t>Concepto</t>
  </si>
  <si>
    <t>IMPUESTOS</t>
  </si>
  <si>
    <t>INGRESOS POR VENTA DE BIENES Y SERVICIOS PRODUCIDOS (Asesoría técnicas, proyectos, servicios, sorteo, entreo otros)</t>
  </si>
  <si>
    <t>APROVECHAMIENTOS</t>
  </si>
  <si>
    <t xml:space="preserve">OTROS INGRESOS Y BENEFICIOS (Exención de pago otorgado a los estudiantes) </t>
  </si>
  <si>
    <t>TOTAL INGRESOS FISCALES ESTATALES</t>
  </si>
  <si>
    <t>INGRESOS POR VENTA DE BIENES Y SERVICIOS</t>
  </si>
  <si>
    <t>PARTICIPACIONES Y APORTACIONES FEDERALES</t>
  </si>
  <si>
    <t>TRANSFERENCIAS, ASIGNACIONES, SUBSIDIOS Y OTRAS AYUDAS</t>
  </si>
  <si>
    <t>INGRESOS DERIVADOS DE FINANCIMIENTOS</t>
  </si>
  <si>
    <t xml:space="preserve">TOTAL  INGRESOS  PRESUPUESTADOS  </t>
  </si>
  <si>
    <t>2016 ESTIMADO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</si>
</sst>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00"/>
    <numFmt numFmtId="165" formatCode="#,##0.0"/>
    <numFmt numFmtId="166" formatCode="_-[$€-2]* #,##0.00_-;\-[$€-2]* #,##0.00_-;_-[$€-2]* &quot;-&quot;??_-"/>
    <numFmt numFmtId="167" formatCode="_(* #,##0.00_);_(* \(#,##0.00\);_(*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10"/>
      <color theme="1"/>
      <name val="Calibri"/>
      <family val="2"/>
      <scheme val="minor"/>
    </font>
    <font>
      <sz val="10"/>
      <name val="Arial"/>
      <family val="2"/>
    </font>
    <font>
      <b/>
      <sz val="9.5"/>
      <color rgb="FF0E0E0E"/>
      <name val="Arial"/>
      <family val="2"/>
    </font>
    <font>
      <sz val="10"/>
      <color indexed="8"/>
      <name val="Arial"/>
      <family val="2"/>
    </font>
    <font>
      <b/>
      <sz val="10"/>
      <color indexed="8"/>
      <name val="Arial"/>
      <family val="2"/>
    </font>
    <font>
      <b/>
      <i/>
      <sz val="10"/>
      <name val="Arial"/>
      <family val="2"/>
    </font>
    <font>
      <i/>
      <sz val="10"/>
      <name val="Arial"/>
      <family val="2"/>
    </font>
    <font>
      <sz val="12"/>
      <name val="Times New Roman"/>
      <family val="1"/>
    </font>
    <font>
      <sz val="6"/>
      <color rgb="FF0E0E0E"/>
      <name val="Arial"/>
      <family val="2"/>
    </font>
    <font>
      <sz val="8"/>
      <name val="Times New Roman"/>
      <family val="1"/>
    </font>
    <font>
      <sz val="7.5"/>
      <name val="Times New Roman"/>
      <family val="1"/>
    </font>
    <font>
      <sz val="6"/>
      <color rgb="FF2A2A2A"/>
      <name val="Arial"/>
      <family val="2"/>
    </font>
    <font>
      <sz val="6.5"/>
      <color rgb="FF2A2A2A"/>
      <name val="Times New Roman"/>
      <family val="1"/>
    </font>
    <font>
      <sz val="6.5"/>
      <color rgb="FF0E0E0E"/>
      <name val="Times New Roman"/>
      <family val="1"/>
    </font>
    <font>
      <sz val="16"/>
      <color rgb="FF0E0E0E"/>
      <name val="Arial"/>
      <family val="2"/>
    </font>
    <font>
      <b/>
      <sz val="10"/>
      <color rgb="FF000000"/>
      <name val="Arial"/>
      <family val="2"/>
    </font>
    <font>
      <sz val="10"/>
      <color rgb="FF000000"/>
      <name val="Arial"/>
      <family val="2"/>
    </font>
    <font>
      <sz val="8"/>
      <color indexed="8"/>
      <name val="Arial"/>
      <family val="2"/>
    </font>
    <font>
      <b/>
      <sz val="1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C000"/>
        <bgColor indexed="64"/>
      </patternFill>
    </fill>
    <fill>
      <patternFill patternType="solid">
        <fgColor theme="8" tint="-0.499984740745262"/>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2B2B2B"/>
      </left>
      <right/>
      <top style="medium">
        <color rgb="FF2B2B2B"/>
      </top>
      <bottom style="medium">
        <color rgb="FF2B2B2B"/>
      </bottom>
      <diagonal/>
    </border>
    <border>
      <left/>
      <right style="medium">
        <color rgb="FF2B2B2B"/>
      </right>
      <top style="medium">
        <color rgb="FF2B2B2B"/>
      </top>
      <bottom style="medium">
        <color rgb="FF2B2B2B"/>
      </bottom>
      <diagonal/>
    </border>
    <border>
      <left/>
      <right/>
      <top style="medium">
        <color rgb="FF2B2B2B"/>
      </top>
      <bottom style="medium">
        <color rgb="FF2B2B2B"/>
      </bottom>
      <diagonal/>
    </border>
    <border>
      <left style="medium">
        <color rgb="FF2B2B2B"/>
      </left>
      <right style="medium">
        <color rgb="FF2B2B2B"/>
      </right>
      <top/>
      <bottom/>
      <diagonal/>
    </border>
    <border>
      <left/>
      <right style="medium">
        <color rgb="FF2B2B2B"/>
      </right>
      <top/>
      <bottom/>
      <diagonal/>
    </border>
    <border>
      <left style="medium">
        <color rgb="FF2B2B2B"/>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style="medium">
        <color rgb="FF282828"/>
      </left>
      <right/>
      <top style="medium">
        <color rgb="FF2B2B2B"/>
      </top>
      <bottom style="medium">
        <color rgb="FF343434"/>
      </bottom>
      <diagonal/>
    </border>
    <border>
      <left/>
      <right style="medium">
        <color rgb="FF1F1F1F"/>
      </right>
      <top style="medium">
        <color rgb="FF2B2B2B"/>
      </top>
      <bottom style="medium">
        <color rgb="FF343434"/>
      </bottom>
      <diagonal/>
    </border>
    <border>
      <left style="medium">
        <color rgb="FF1F1F1F"/>
      </left>
      <right/>
      <top style="medium">
        <color rgb="FF2B2B2B"/>
      </top>
      <bottom style="medium">
        <color rgb="FF343434"/>
      </bottom>
      <diagonal/>
    </border>
    <border>
      <left/>
      <right style="medium">
        <color rgb="FF343434"/>
      </right>
      <top style="medium">
        <color rgb="FF2B2B2B"/>
      </top>
      <bottom style="medium">
        <color rgb="FF343434"/>
      </bottom>
      <diagonal/>
    </border>
    <border>
      <left style="medium">
        <color rgb="FF282828"/>
      </left>
      <right style="medium">
        <color rgb="FF343434"/>
      </right>
      <top/>
      <bottom style="medium">
        <color rgb="FF343434"/>
      </bottom>
      <diagonal/>
    </border>
    <border>
      <left/>
      <right style="medium">
        <color rgb="FF343434"/>
      </right>
      <top/>
      <bottom style="medium">
        <color rgb="FF343434"/>
      </bottom>
      <diagonal/>
    </border>
    <border>
      <left style="medium">
        <color rgb="FF38383B"/>
      </left>
      <right style="medium">
        <color rgb="FF343438"/>
      </right>
      <top style="medium">
        <color rgb="FF3B3838"/>
      </top>
      <bottom style="medium">
        <color rgb="FF3B3B3B"/>
      </bottom>
      <diagonal/>
    </border>
    <border>
      <left style="medium">
        <color rgb="FF38383B"/>
      </left>
      <right/>
      <top style="medium">
        <color rgb="FF3B3838"/>
      </top>
      <bottom style="medium">
        <color rgb="FF3B3B3B"/>
      </bottom>
      <diagonal/>
    </border>
    <border>
      <left/>
      <right style="medium">
        <color rgb="FF343438"/>
      </right>
      <top style="medium">
        <color rgb="FF3B3838"/>
      </top>
      <bottom style="medium">
        <color rgb="FF343438"/>
      </bottom>
      <diagonal/>
    </border>
    <border>
      <left style="medium">
        <color rgb="FF444448"/>
      </left>
      <right style="medium">
        <color rgb="FF383838"/>
      </right>
      <top style="medium">
        <color rgb="FF28282B"/>
      </top>
      <bottom style="medium">
        <color rgb="FF3B3B3B"/>
      </bottom>
      <diagonal/>
    </border>
    <border>
      <left style="medium">
        <color rgb="FF38383B"/>
      </left>
      <right style="medium">
        <color rgb="FF343438"/>
      </right>
      <top/>
      <bottom style="medium">
        <color rgb="FF3B3B3B"/>
      </bottom>
      <diagonal/>
    </border>
    <border>
      <left style="medium">
        <color rgb="FF343438"/>
      </left>
      <right/>
      <top style="medium">
        <color rgb="FF343438"/>
      </top>
      <bottom style="medium">
        <color rgb="FF343438"/>
      </bottom>
      <diagonal/>
    </border>
    <border>
      <left/>
      <right style="medium">
        <color rgb="FF343438"/>
      </right>
      <top style="medium">
        <color rgb="FF343438"/>
      </top>
      <bottom style="medium">
        <color rgb="FF343438"/>
      </bottom>
      <diagonal/>
    </border>
    <border>
      <left style="medium">
        <color rgb="FF444448"/>
      </left>
      <right style="medium">
        <color rgb="FF383838"/>
      </right>
      <top/>
      <bottom style="medium">
        <color rgb="FF3B3B3B"/>
      </bottom>
      <diagonal/>
    </border>
    <border>
      <left style="medium">
        <color rgb="FF38383B"/>
      </left>
      <right style="medium">
        <color rgb="FF343438"/>
      </right>
      <top/>
      <bottom style="medium">
        <color rgb="FF3B3B3F"/>
      </bottom>
      <diagonal/>
    </border>
    <border>
      <left style="medium">
        <color rgb="FF34342F"/>
      </left>
      <right style="medium">
        <color rgb="FF383838"/>
      </right>
      <top/>
      <bottom style="medium">
        <color rgb="FF282823"/>
      </bottom>
      <diagonal/>
    </border>
    <border>
      <left style="medium">
        <color rgb="FF38383B"/>
      </left>
      <right style="medium">
        <color rgb="FF343438"/>
      </right>
      <top/>
      <bottom/>
      <diagonal/>
    </border>
    <border>
      <left style="medium">
        <color rgb="FF343438"/>
      </left>
      <right/>
      <top style="medium">
        <color rgb="FF343438"/>
      </top>
      <bottom/>
      <diagonal/>
    </border>
    <border>
      <left/>
      <right style="medium">
        <color rgb="FF343438"/>
      </right>
      <top style="medium">
        <color rgb="FF343438"/>
      </top>
      <bottom/>
      <diagonal/>
    </border>
    <border>
      <left style="medium">
        <color rgb="FF34342F"/>
      </left>
      <right style="medium">
        <color rgb="FF383838"/>
      </right>
      <top/>
      <bottom style="medium">
        <color rgb="FF383838"/>
      </bottom>
      <diagonal/>
    </border>
    <border>
      <left style="medium">
        <color rgb="FF34342F"/>
      </left>
      <right/>
      <top style="medium">
        <color rgb="FF34342F"/>
      </top>
      <bottom style="medium">
        <color rgb="FF34342F"/>
      </bottom>
      <diagonal/>
    </border>
    <border>
      <left/>
      <right/>
      <top style="medium">
        <color rgb="FF34342F"/>
      </top>
      <bottom style="medium">
        <color rgb="FF34342F"/>
      </bottom>
      <diagonal/>
    </border>
    <border>
      <left/>
      <right style="medium">
        <color rgb="FF34342F"/>
      </right>
      <top style="medium">
        <color rgb="FF34342F"/>
      </top>
      <bottom style="medium">
        <color rgb="FF34342F"/>
      </bottom>
      <diagonal/>
    </border>
    <border>
      <left style="medium">
        <color rgb="FF34342F"/>
      </left>
      <right style="medium">
        <color rgb="FF383838"/>
      </right>
      <top/>
      <bottom style="medium">
        <color rgb="FF3F3F3B"/>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double">
        <color indexed="64"/>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0" fontId="20" fillId="0" borderId="0"/>
    <xf numFmtId="166" fontId="20" fillId="0" borderId="0" applyFont="0" applyFill="0" applyBorder="0" applyAlignment="0" applyProtection="0"/>
    <xf numFmtId="167" fontId="20" fillId="0" borderId="0" applyFont="0" applyFill="0" applyBorder="0" applyAlignment="0" applyProtection="0"/>
    <xf numFmtId="43" fontId="20"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0" fontId="1" fillId="0" borderId="0"/>
    <xf numFmtId="0" fontId="20" fillId="0" borderId="0"/>
    <xf numFmtId="0" fontId="20" fillId="0" borderId="0"/>
    <xf numFmtId="0" fontId="1" fillId="0" borderId="0"/>
  </cellStyleXfs>
  <cellXfs count="129">
    <xf numFmtId="0" fontId="0" fillId="0" borderId="0" xfId="0"/>
    <xf numFmtId="0" fontId="0" fillId="0" borderId="0" xfId="0" applyAlignment="1">
      <alignment vertical="center"/>
    </xf>
    <xf numFmtId="4" fontId="0" fillId="0" borderId="0" xfId="0" applyNumberFormat="1" applyAlignment="1">
      <alignment vertical="center"/>
    </xf>
    <xf numFmtId="0" fontId="0" fillId="0" borderId="10" xfId="0" applyBorder="1" applyAlignment="1">
      <alignment vertical="center"/>
    </xf>
    <xf numFmtId="4" fontId="0" fillId="0" borderId="10" xfId="0" applyNumberFormat="1" applyBorder="1" applyAlignment="1">
      <alignment vertical="center"/>
    </xf>
    <xf numFmtId="0" fontId="16" fillId="0" borderId="14" xfId="0" applyFont="1" applyBorder="1" applyAlignment="1">
      <alignment horizontal="center" vertical="center"/>
    </xf>
    <xf numFmtId="0" fontId="16" fillId="0" borderId="0" xfId="0" applyFont="1" applyBorder="1" applyAlignment="1">
      <alignment horizontal="center" vertical="center"/>
    </xf>
    <xf numFmtId="0" fontId="16" fillId="0" borderId="15" xfId="0" applyFont="1" applyBorder="1" applyAlignment="1">
      <alignment horizontal="center" vertical="center"/>
    </xf>
    <xf numFmtId="164" fontId="0" fillId="0" borderId="10" xfId="0" applyNumberFormat="1" applyBorder="1" applyAlignment="1">
      <alignment vertical="center"/>
    </xf>
    <xf numFmtId="4" fontId="13" fillId="33" borderId="10" xfId="0" applyNumberFormat="1" applyFont="1" applyFill="1" applyBorder="1" applyAlignment="1">
      <alignment horizontal="center" vertical="center"/>
    </xf>
    <xf numFmtId="0" fontId="13" fillId="33" borderId="10" xfId="0" applyFont="1" applyFill="1" applyBorder="1" applyAlignment="1">
      <alignment horizontal="center" vertical="center"/>
    </xf>
    <xf numFmtId="0" fontId="16" fillId="34" borderId="10" xfId="0" applyFont="1" applyFill="1" applyBorder="1" applyAlignment="1">
      <alignment horizontal="center" vertical="center"/>
    </xf>
    <xf numFmtId="0" fontId="16" fillId="34" borderId="10" xfId="0" applyFont="1" applyFill="1" applyBorder="1" applyAlignment="1">
      <alignment vertical="center"/>
    </xf>
    <xf numFmtId="164" fontId="16" fillId="34" borderId="10" xfId="0" applyNumberFormat="1" applyFont="1" applyFill="1" applyBorder="1" applyAlignment="1">
      <alignment vertical="center"/>
    </xf>
    <xf numFmtId="0" fontId="13" fillId="33" borderId="10" xfId="0" applyFont="1" applyFill="1" applyBorder="1" applyAlignment="1">
      <alignment vertical="center"/>
    </xf>
    <xf numFmtId="0" fontId="13" fillId="35" borderId="10" xfId="0" applyFont="1" applyFill="1" applyBorder="1" applyAlignment="1">
      <alignment horizontal="center" vertical="center"/>
    </xf>
    <xf numFmtId="0" fontId="13" fillId="35" borderId="10" xfId="0" applyFont="1" applyFill="1" applyBorder="1" applyAlignment="1">
      <alignment vertical="center"/>
    </xf>
    <xf numFmtId="4" fontId="13" fillId="35" borderId="10" xfId="0" applyNumberFormat="1" applyFont="1" applyFill="1" applyBorder="1" applyAlignment="1">
      <alignment vertical="center"/>
    </xf>
    <xf numFmtId="4" fontId="16" fillId="34" borderId="10" xfId="0" applyNumberFormat="1" applyFont="1" applyFill="1" applyBorder="1" applyAlignment="1">
      <alignment vertical="center"/>
    </xf>
    <xf numFmtId="4" fontId="13" fillId="33" borderId="10" xfId="0" applyNumberFormat="1" applyFont="1" applyFill="1" applyBorder="1" applyAlignment="1">
      <alignment vertical="center"/>
    </xf>
    <xf numFmtId="0" fontId="17" fillId="33" borderId="0" xfId="0" applyFont="1" applyFill="1" applyAlignment="1">
      <alignment vertical="center"/>
    </xf>
    <xf numFmtId="0" fontId="13" fillId="33" borderId="0" xfId="0" applyFont="1" applyFill="1" applyAlignment="1">
      <alignment vertical="center"/>
    </xf>
    <xf numFmtId="4" fontId="18" fillId="0" borderId="0" xfId="0" applyNumberFormat="1" applyFont="1" applyAlignment="1">
      <alignment vertical="center"/>
    </xf>
    <xf numFmtId="4" fontId="19" fillId="0" borderId="0" xfId="0" applyNumberFormat="1" applyFont="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21" fillId="0" borderId="0" xfId="42" applyFont="1" applyAlignment="1">
      <alignment vertical="center"/>
    </xf>
    <xf numFmtId="3" fontId="22" fillId="0" borderId="0" xfId="42" applyNumberFormat="1" applyFont="1"/>
    <xf numFmtId="2" fontId="22" fillId="0" borderId="0" xfId="42" applyNumberFormat="1" applyFont="1"/>
    <xf numFmtId="0" fontId="22" fillId="0" borderId="0" xfId="42" applyFont="1"/>
    <xf numFmtId="2" fontId="23" fillId="0" borderId="0" xfId="42" applyNumberFormat="1" applyFont="1"/>
    <xf numFmtId="0" fontId="24" fillId="0" borderId="0" xfId="43" applyFont="1" applyAlignment="1">
      <alignment horizontal="left"/>
    </xf>
    <xf numFmtId="0" fontId="28" fillId="0" borderId="22" xfId="42" applyFont="1" applyBorder="1" applyAlignment="1">
      <alignment vertical="center" wrapText="1"/>
    </xf>
    <xf numFmtId="0" fontId="29" fillId="0" borderId="23" xfId="42" applyFont="1" applyBorder="1" applyAlignment="1">
      <alignment vertical="center" wrapText="1"/>
    </xf>
    <xf numFmtId="0" fontId="28" fillId="0" borderId="23" xfId="42" applyFont="1" applyBorder="1" applyAlignment="1">
      <alignment vertical="center" wrapText="1"/>
    </xf>
    <xf numFmtId="0" fontId="27" fillId="0" borderId="23" xfId="42" applyFont="1" applyBorder="1" applyAlignment="1">
      <alignment vertical="center" wrapText="1"/>
    </xf>
    <xf numFmtId="0" fontId="27" fillId="0" borderId="25" xfId="42" applyFont="1" applyBorder="1" applyAlignment="1">
      <alignment horizontal="center" vertical="center" wrapText="1"/>
    </xf>
    <xf numFmtId="0" fontId="30" fillId="0" borderId="26" xfId="42" applyFont="1" applyBorder="1" applyAlignment="1">
      <alignment horizontal="center" vertical="center" wrapText="1"/>
    </xf>
    <xf numFmtId="0" fontId="27" fillId="0" borderId="26" xfId="42" applyFont="1" applyBorder="1" applyAlignment="1">
      <alignment vertical="center" wrapText="1"/>
    </xf>
    <xf numFmtId="0" fontId="31" fillId="0" borderId="26" xfId="42" applyFont="1" applyBorder="1" applyAlignment="1">
      <alignment horizontal="center" vertical="center" wrapText="1"/>
    </xf>
    <xf numFmtId="4" fontId="30" fillId="0" borderId="25" xfId="42" applyNumberFormat="1" applyFont="1" applyBorder="1" applyAlignment="1">
      <alignment horizontal="left" vertical="center" wrapText="1" indent="1"/>
    </xf>
    <xf numFmtId="4" fontId="30" fillId="0" borderId="26" xfId="42" applyNumberFormat="1" applyFont="1" applyBorder="1" applyAlignment="1">
      <alignment horizontal="left" vertical="center" wrapText="1" indent="1"/>
    </xf>
    <xf numFmtId="4" fontId="30" fillId="0" borderId="26" xfId="42" applyNumberFormat="1" applyFont="1" applyBorder="1" applyAlignment="1">
      <alignment vertical="center" wrapText="1"/>
    </xf>
    <xf numFmtId="0" fontId="26" fillId="0" borderId="26" xfId="42" applyFont="1" applyBorder="1" applyAlignment="1">
      <alignment vertical="center" wrapText="1"/>
    </xf>
    <xf numFmtId="3" fontId="28" fillId="0" borderId="26" xfId="42" applyNumberFormat="1" applyFont="1" applyBorder="1" applyAlignment="1">
      <alignment horizontal="center" vertical="center" wrapText="1"/>
    </xf>
    <xf numFmtId="9" fontId="28" fillId="0" borderId="26" xfId="42" applyNumberFormat="1" applyFont="1" applyBorder="1" applyAlignment="1">
      <alignment horizontal="center" vertical="center" wrapText="1"/>
    </xf>
    <xf numFmtId="0" fontId="27" fillId="0" borderId="31" xfId="42" applyFont="1" applyBorder="1" applyAlignment="1">
      <alignment horizontal="left" vertical="center" wrapText="1" indent="1"/>
    </xf>
    <xf numFmtId="0" fontId="32" fillId="0" borderId="32" xfId="42" applyFont="1" applyBorder="1" applyAlignment="1">
      <alignment horizontal="center" vertical="center" wrapText="1"/>
    </xf>
    <xf numFmtId="0" fontId="31" fillId="0" borderId="32" xfId="42" applyFont="1" applyBorder="1" applyAlignment="1">
      <alignment horizontal="center" vertical="center" wrapText="1"/>
    </xf>
    <xf numFmtId="4" fontId="30" fillId="0" borderId="31" xfId="42" applyNumberFormat="1" applyFont="1" applyBorder="1" applyAlignment="1">
      <alignment horizontal="left" vertical="center" wrapText="1" indent="1"/>
    </xf>
    <xf numFmtId="4" fontId="30" fillId="0" borderId="32" xfId="42" applyNumberFormat="1" applyFont="1" applyBorder="1" applyAlignment="1">
      <alignment horizontal="center" vertical="center" wrapText="1"/>
    </xf>
    <xf numFmtId="2" fontId="30" fillId="0" borderId="32" xfId="42" applyNumberFormat="1" applyFont="1" applyBorder="1" applyAlignment="1">
      <alignment horizontal="center" vertical="center" wrapText="1"/>
    </xf>
    <xf numFmtId="3" fontId="23" fillId="0" borderId="0" xfId="42" applyNumberFormat="1" applyFont="1"/>
    <xf numFmtId="0" fontId="27" fillId="0" borderId="33" xfId="42" applyFont="1" applyBorder="1" applyAlignment="1">
      <alignment horizontal="center" vertical="center" wrapText="1"/>
    </xf>
    <xf numFmtId="0" fontId="27" fillId="0" borderId="34" xfId="42" applyFont="1" applyBorder="1" applyAlignment="1">
      <alignment horizontal="center" vertical="center" wrapText="1"/>
    </xf>
    <xf numFmtId="0" fontId="27" fillId="0" borderId="35" xfId="42" applyFont="1" applyBorder="1" applyAlignment="1">
      <alignment horizontal="center" vertical="center" wrapText="1"/>
    </xf>
    <xf numFmtId="0" fontId="27" fillId="0" borderId="36" xfId="42" applyFont="1" applyBorder="1" applyAlignment="1">
      <alignment horizontal="left" vertical="center" wrapText="1" indent="2"/>
    </xf>
    <xf numFmtId="0" fontId="28" fillId="0" borderId="37" xfId="42" applyFont="1" applyBorder="1" applyAlignment="1">
      <alignment vertical="center" wrapText="1"/>
    </xf>
    <xf numFmtId="3" fontId="28" fillId="0" borderId="40" xfId="42" applyNumberFormat="1" applyFont="1" applyBorder="1" applyAlignment="1">
      <alignment horizontal="center" vertical="center" wrapText="1"/>
    </xf>
    <xf numFmtId="0" fontId="28" fillId="0" borderId="41" xfId="42" applyFont="1" applyBorder="1" applyAlignment="1">
      <alignment vertical="center" wrapText="1"/>
    </xf>
    <xf numFmtId="2" fontId="22" fillId="0" borderId="38" xfId="42" applyNumberFormat="1" applyFont="1" applyBorder="1" applyAlignment="1">
      <alignment wrapText="1"/>
    </xf>
    <xf numFmtId="2" fontId="22" fillId="0" borderId="39" xfId="42" applyNumberFormat="1" applyFont="1" applyBorder="1"/>
    <xf numFmtId="3" fontId="28" fillId="0" borderId="42" xfId="42" applyNumberFormat="1" applyFont="1" applyBorder="1" applyAlignment="1">
      <alignment horizontal="center" vertical="center" wrapText="1"/>
    </xf>
    <xf numFmtId="0" fontId="28" fillId="0" borderId="43" xfId="42" applyFont="1" applyBorder="1" applyAlignment="1">
      <alignment vertical="center" wrapText="1"/>
    </xf>
    <xf numFmtId="2" fontId="22" fillId="0" borderId="44" xfId="42" applyNumberFormat="1" applyFont="1" applyBorder="1"/>
    <xf numFmtId="2" fontId="22" fillId="0" borderId="45" xfId="42" applyNumberFormat="1" applyFont="1" applyBorder="1"/>
    <xf numFmtId="3" fontId="28" fillId="0" borderId="46" xfId="42" applyNumberFormat="1" applyFont="1" applyBorder="1" applyAlignment="1">
      <alignment horizontal="center" vertical="center" wrapText="1"/>
    </xf>
    <xf numFmtId="3" fontId="22" fillId="0" borderId="47" xfId="42" applyNumberFormat="1" applyFont="1" applyBorder="1"/>
    <xf numFmtId="2" fontId="22" fillId="0" borderId="48" xfId="42" applyNumberFormat="1" applyFont="1" applyBorder="1" applyAlignment="1">
      <alignment horizontal="center"/>
    </xf>
    <xf numFmtId="2" fontId="22" fillId="0" borderId="48" xfId="42" applyNumberFormat="1" applyFont="1" applyBorder="1"/>
    <xf numFmtId="2" fontId="22" fillId="0" borderId="49" xfId="42" applyNumberFormat="1" applyFont="1" applyBorder="1"/>
    <xf numFmtId="3" fontId="28" fillId="0" borderId="50" xfId="42" applyNumberFormat="1" applyFont="1" applyBorder="1" applyAlignment="1">
      <alignment horizontal="center" vertical="center" wrapText="1"/>
    </xf>
    <xf numFmtId="0" fontId="24" fillId="0" borderId="51" xfId="42" applyFont="1" applyFill="1" applyBorder="1" applyAlignment="1">
      <alignment horizontal="centerContinuous"/>
    </xf>
    <xf numFmtId="3" fontId="23" fillId="0" borderId="51" xfId="42" applyNumberFormat="1" applyFont="1" applyBorder="1" applyAlignment="1">
      <alignment horizontal="center"/>
    </xf>
    <xf numFmtId="0" fontId="25" fillId="0" borderId="52" xfId="42" applyFont="1" applyFill="1" applyBorder="1" applyAlignment="1">
      <alignment horizontal="centerContinuous"/>
    </xf>
    <xf numFmtId="0" fontId="24" fillId="0" borderId="52" xfId="42" applyFont="1" applyFill="1" applyBorder="1" applyAlignment="1">
      <alignment horizontal="centerContinuous"/>
    </xf>
    <xf numFmtId="0" fontId="25" fillId="0" borderId="53" xfId="42" applyFont="1" applyBorder="1"/>
    <xf numFmtId="0" fontId="24" fillId="0" borderId="53" xfId="42" applyFont="1" applyFill="1" applyBorder="1"/>
    <xf numFmtId="0" fontId="20" fillId="0" borderId="54" xfId="42" applyFont="1" applyBorder="1" applyAlignment="1">
      <alignment vertical="justify"/>
    </xf>
    <xf numFmtId="3" fontId="20" fillId="0" borderId="54" xfId="42" applyNumberFormat="1" applyFont="1" applyBorder="1" applyAlignment="1">
      <alignment vertical="center"/>
    </xf>
    <xf numFmtId="0" fontId="20" fillId="0" borderId="53" xfId="42" applyFont="1" applyBorder="1" applyAlignment="1">
      <alignment vertical="justify"/>
    </xf>
    <xf numFmtId="3" fontId="20" fillId="0" borderId="53" xfId="42" applyNumberFormat="1" applyFont="1" applyBorder="1" applyAlignment="1">
      <alignment vertical="center"/>
    </xf>
    <xf numFmtId="0" fontId="25" fillId="0" borderId="53" xfId="42" applyFont="1" applyBorder="1" applyAlignment="1">
      <alignment vertical="justify"/>
    </xf>
    <xf numFmtId="3" fontId="20" fillId="0" borderId="53" xfId="42" applyNumberFormat="1" applyFont="1" applyBorder="1"/>
    <xf numFmtId="4" fontId="20" fillId="0" borderId="53" xfId="42" applyNumberFormat="1" applyFont="1" applyBorder="1"/>
    <xf numFmtId="3" fontId="22" fillId="0" borderId="54" xfId="42" applyNumberFormat="1" applyFont="1" applyBorder="1"/>
    <xf numFmtId="0" fontId="20" fillId="0" borderId="53" xfId="42" applyFont="1" applyBorder="1"/>
    <xf numFmtId="2" fontId="20" fillId="0" borderId="53" xfId="42" applyNumberFormat="1" applyFont="1" applyBorder="1"/>
    <xf numFmtId="0" fontId="37" fillId="0" borderId="51" xfId="42" applyFont="1" applyBorder="1" applyAlignment="1">
      <alignment horizontal="left" indent="3"/>
    </xf>
    <xf numFmtId="3" fontId="37" fillId="0" borderId="51" xfId="42" applyNumberFormat="1" applyFont="1" applyBorder="1" applyAlignment="1">
      <alignment vertical="center"/>
    </xf>
    <xf numFmtId="0" fontId="37" fillId="0" borderId="53" xfId="42" applyFont="1" applyBorder="1" applyAlignment="1">
      <alignment vertical="justify"/>
    </xf>
    <xf numFmtId="3" fontId="37" fillId="0" borderId="53" xfId="42" applyNumberFormat="1" applyFont="1" applyBorder="1" applyAlignment="1">
      <alignment vertical="center"/>
    </xf>
    <xf numFmtId="0" fontId="37" fillId="0" borderId="52" xfId="42" applyFont="1" applyBorder="1" applyAlignment="1">
      <alignment horizontal="left" vertical="center" indent="3"/>
    </xf>
    <xf numFmtId="3" fontId="37" fillId="0" borderId="52" xfId="42" applyNumberFormat="1" applyFont="1" applyBorder="1" applyAlignment="1">
      <alignment vertical="center"/>
    </xf>
    <xf numFmtId="0" fontId="25" fillId="0" borderId="55" xfId="42" applyFont="1" applyBorder="1"/>
    <xf numFmtId="0" fontId="20" fillId="0" borderId="55" xfId="42" applyFont="1" applyBorder="1"/>
    <xf numFmtId="4" fontId="22" fillId="0" borderId="0" xfId="42" applyNumberFormat="1" applyFont="1"/>
    <xf numFmtId="165" fontId="22" fillId="0" borderId="0" xfId="42" applyNumberFormat="1" applyFont="1"/>
    <xf numFmtId="164" fontId="22" fillId="0" borderId="0" xfId="42" applyNumberFormat="1" applyFont="1"/>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0" xfId="0" applyFont="1" applyBorder="1" applyAlignment="1">
      <alignment horizontal="center" vertical="center"/>
    </xf>
    <xf numFmtId="0" fontId="16" fillId="0" borderId="15" xfId="0" applyFon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7" fillId="0" borderId="27" xfId="42" applyFont="1" applyBorder="1" applyAlignment="1">
      <alignment horizontal="center" vertical="center" wrapText="1"/>
    </xf>
    <xf numFmtId="0" fontId="27" fillId="0" borderId="28" xfId="42" applyFont="1" applyBorder="1" applyAlignment="1">
      <alignment horizontal="center" vertical="center" wrapText="1"/>
    </xf>
    <xf numFmtId="0" fontId="27" fillId="0" borderId="29" xfId="42" applyFont="1" applyBorder="1" applyAlignment="1">
      <alignment horizontal="center" vertical="center" wrapText="1"/>
    </xf>
    <xf numFmtId="0" fontId="27" fillId="0" borderId="30" xfId="42" applyFont="1" applyBorder="1" applyAlignment="1">
      <alignment horizontal="center" vertical="center" wrapText="1"/>
    </xf>
    <xf numFmtId="0" fontId="34" fillId="0" borderId="0" xfId="42" applyFont="1" applyAlignment="1">
      <alignment horizontal="justify" vertical="justify"/>
    </xf>
    <xf numFmtId="2" fontId="36" fillId="0" borderId="38" xfId="42" applyNumberFormat="1" applyFont="1" applyBorder="1" applyAlignment="1">
      <alignment horizontal="left" wrapText="1"/>
    </xf>
    <xf numFmtId="2" fontId="36" fillId="0" borderId="39" xfId="42" applyNumberFormat="1" applyFont="1" applyBorder="1" applyAlignment="1">
      <alignment horizontal="left" wrapText="1"/>
    </xf>
    <xf numFmtId="0" fontId="26" fillId="0" borderId="19" xfId="42" applyFont="1" applyBorder="1" applyAlignment="1">
      <alignment vertical="center" wrapText="1"/>
    </xf>
    <xf numFmtId="0" fontId="26" fillId="0" borderId="20" xfId="42" applyFont="1" applyBorder="1" applyAlignment="1">
      <alignment vertical="center" wrapText="1"/>
    </xf>
    <xf numFmtId="0" fontId="27" fillId="0" borderId="19" xfId="42" applyFont="1" applyBorder="1" applyAlignment="1">
      <alignment horizontal="center" vertical="center" wrapText="1"/>
    </xf>
    <xf numFmtId="0" fontId="27" fillId="0" borderId="21" xfId="42" applyFont="1" applyBorder="1" applyAlignment="1">
      <alignment horizontal="center" vertical="center" wrapText="1"/>
    </xf>
    <xf numFmtId="0" fontId="27" fillId="0" borderId="20" xfId="42" applyFont="1" applyBorder="1" applyAlignment="1">
      <alignment horizontal="center" vertical="center" wrapText="1"/>
    </xf>
    <xf numFmtId="0" fontId="26" fillId="0" borderId="21" xfId="42" applyFont="1" applyBorder="1" applyAlignment="1">
      <alignment vertical="center" wrapText="1"/>
    </xf>
    <xf numFmtId="0" fontId="27" fillId="0" borderId="24" xfId="42" applyFont="1" applyBorder="1" applyAlignment="1">
      <alignment horizontal="left" vertical="center" wrapText="1" indent="1"/>
    </xf>
    <xf numFmtId="0" fontId="27" fillId="0" borderId="25" xfId="42" applyFont="1" applyBorder="1" applyAlignment="1">
      <alignment horizontal="left" vertical="center" wrapText="1" indent="1"/>
    </xf>
    <xf numFmtId="0" fontId="27" fillId="0" borderId="24" xfId="42" applyFont="1" applyBorder="1" applyAlignment="1">
      <alignment horizontal="center" vertical="center" wrapText="1"/>
    </xf>
    <xf numFmtId="0" fontId="27" fillId="0" borderId="25" xfId="42" applyFont="1" applyBorder="1" applyAlignment="1">
      <alignment horizontal="center" vertical="center" wrapText="1"/>
    </xf>
  </cellXfs>
  <cellStyles count="5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uro" xfId="44"/>
    <cellStyle name="Incorrecto" xfId="7" builtinId="27" customBuiltin="1"/>
    <cellStyle name="Millares 2" xfId="45"/>
    <cellStyle name="Millares 3" xfId="46"/>
    <cellStyle name="Moneda 2" xfId="47"/>
    <cellStyle name="Neutral" xfId="8" builtinId="28" customBuiltin="1"/>
    <cellStyle name="Normal" xfId="0" builtinId="0"/>
    <cellStyle name="Normal 2" xfId="42"/>
    <cellStyle name="Normal 2 2" xfId="43"/>
    <cellStyle name="Normal 2 3" xfId="48"/>
    <cellStyle name="Normal 3 2" xfId="49"/>
    <cellStyle name="Normal 4" xfId="50"/>
    <cellStyle name="Normal 4 2" xfId="51"/>
    <cellStyle name="Normal 5" xfId="52"/>
    <cellStyle name="Normal 6" xfId="53"/>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8"/>
  <sheetViews>
    <sheetView workbookViewId="0">
      <selection activeCell="A8" sqref="A8:F8"/>
    </sheetView>
  </sheetViews>
  <sheetFormatPr baseColWidth="10" defaultRowHeight="15" x14ac:dyDescent="0.25"/>
  <cols>
    <col min="1" max="1" width="12" style="1" bestFit="1" customWidth="1"/>
    <col min="2" max="2" width="52.28515625" style="1" customWidth="1"/>
    <col min="3" max="4" width="12.7109375" style="2" customWidth="1"/>
    <col min="5" max="5" width="13.42578125" style="2" customWidth="1"/>
    <col min="6" max="7" width="12.7109375" style="2" customWidth="1"/>
    <col min="8" max="9" width="13.42578125" style="2" customWidth="1"/>
    <col min="10" max="10" width="13.7109375" style="1" customWidth="1"/>
    <col min="11" max="11" width="16.28515625" style="1" hidden="1" customWidth="1"/>
    <col min="12" max="12" width="0" style="1" hidden="1" customWidth="1"/>
    <col min="13" max="13" width="54.42578125" style="1" hidden="1" customWidth="1"/>
    <col min="14" max="21" width="0" style="1" hidden="1" customWidth="1"/>
    <col min="22" max="26" width="11.42578125" style="1"/>
    <col min="27" max="27" width="4.5703125" style="1" customWidth="1"/>
    <col min="28" max="31" width="11.42578125" style="1"/>
    <col min="32" max="32" width="4.85546875" style="1" customWidth="1"/>
    <col min="33" max="33" width="13.5703125" style="1" customWidth="1"/>
    <col min="34" max="34" width="12.42578125" style="1" customWidth="1"/>
    <col min="35" max="35" width="12.85546875" style="1" customWidth="1"/>
    <col min="36" max="36" width="14" style="1" customWidth="1"/>
    <col min="37" max="16384" width="11.42578125" style="1"/>
  </cols>
  <sheetData>
    <row r="1" spans="1:10" x14ac:dyDescent="0.25">
      <c r="A1" s="103" t="s">
        <v>125</v>
      </c>
      <c r="B1" s="104"/>
      <c r="C1" s="104"/>
      <c r="D1" s="104"/>
      <c r="E1" s="104"/>
      <c r="F1" s="104"/>
      <c r="G1" s="104"/>
      <c r="H1" s="104"/>
      <c r="I1" s="104"/>
      <c r="J1" s="105"/>
    </row>
    <row r="2" spans="1:10" x14ac:dyDescent="0.25">
      <c r="A2" s="106" t="s">
        <v>124</v>
      </c>
      <c r="B2" s="107"/>
      <c r="C2" s="107"/>
      <c r="D2" s="107"/>
      <c r="E2" s="107"/>
      <c r="F2" s="107"/>
      <c r="G2" s="107"/>
      <c r="H2" s="107"/>
      <c r="I2" s="107"/>
      <c r="J2" s="108"/>
    </row>
    <row r="3" spans="1:10" x14ac:dyDescent="0.25">
      <c r="A3" s="5"/>
      <c r="B3" s="6" t="s">
        <v>122</v>
      </c>
      <c r="C3" s="6"/>
      <c r="D3" s="6"/>
      <c r="E3" s="6"/>
      <c r="F3" s="6"/>
      <c r="G3" s="6"/>
      <c r="H3" s="6"/>
      <c r="I3" s="6" t="s">
        <v>126</v>
      </c>
      <c r="J3" s="7"/>
    </row>
    <row r="4" spans="1:10" x14ac:dyDescent="0.25">
      <c r="A4" s="106" t="s">
        <v>123</v>
      </c>
      <c r="B4" s="107"/>
      <c r="C4" s="107"/>
      <c r="D4" s="107"/>
      <c r="E4" s="107"/>
      <c r="F4" s="107"/>
      <c r="G4" s="107"/>
      <c r="H4" s="107"/>
      <c r="I4" s="107"/>
      <c r="J4" s="108"/>
    </row>
    <row r="5" spans="1:10" x14ac:dyDescent="0.25">
      <c r="A5" s="106" t="s">
        <v>85</v>
      </c>
      <c r="B5" s="107"/>
      <c r="C5" s="107"/>
      <c r="D5" s="107"/>
      <c r="E5" s="107"/>
      <c r="F5" s="107"/>
      <c r="G5" s="107"/>
      <c r="H5" s="107"/>
      <c r="I5" s="107"/>
      <c r="J5" s="108"/>
    </row>
    <row r="6" spans="1:10" x14ac:dyDescent="0.25">
      <c r="A6" s="109"/>
      <c r="B6" s="110"/>
      <c r="C6" s="110"/>
      <c r="D6" s="110"/>
      <c r="E6" s="110"/>
      <c r="F6" s="110"/>
      <c r="G6" s="110"/>
      <c r="H6" s="110"/>
      <c r="I6" s="110"/>
      <c r="J6" s="111"/>
    </row>
    <row r="8" spans="1:10" x14ac:dyDescent="0.25">
      <c r="A8" s="10" t="s">
        <v>68</v>
      </c>
      <c r="B8" s="10" t="s">
        <v>69</v>
      </c>
      <c r="C8" s="9" t="s">
        <v>118</v>
      </c>
      <c r="D8" s="9" t="s">
        <v>119</v>
      </c>
      <c r="E8" s="9" t="s">
        <v>120</v>
      </c>
      <c r="F8" s="9" t="s">
        <v>121</v>
      </c>
    </row>
    <row r="9" spans="1:10" x14ac:dyDescent="0.25">
      <c r="A9" s="3">
        <v>41491000011</v>
      </c>
      <c r="B9" s="3" t="s">
        <v>0</v>
      </c>
      <c r="C9" s="8">
        <v>1942.5512612901518</v>
      </c>
      <c r="D9" s="8">
        <v>0</v>
      </c>
      <c r="E9" s="8">
        <v>13923.567543134994</v>
      </c>
      <c r="F9" s="8">
        <v>13923.567543134994</v>
      </c>
    </row>
    <row r="10" spans="1:10" x14ac:dyDescent="0.25">
      <c r="A10" s="3">
        <v>41491000012</v>
      </c>
      <c r="B10" s="3" t="s">
        <v>1</v>
      </c>
      <c r="C10" s="8">
        <v>0</v>
      </c>
      <c r="D10" s="8">
        <v>0</v>
      </c>
      <c r="E10" s="8">
        <v>683.49056603773579</v>
      </c>
      <c r="F10" s="8">
        <v>683.49056603773579</v>
      </c>
    </row>
    <row r="11" spans="1:10" x14ac:dyDescent="0.25">
      <c r="A11" s="3">
        <v>41491000013</v>
      </c>
      <c r="B11" s="3" t="s">
        <v>2</v>
      </c>
      <c r="C11" s="8">
        <v>7911.4781925474726</v>
      </c>
      <c r="D11" s="8">
        <v>0</v>
      </c>
      <c r="E11" s="8">
        <v>49044.875613096316</v>
      </c>
      <c r="F11" s="8">
        <v>49044.875613096316</v>
      </c>
    </row>
    <row r="12" spans="1:10" x14ac:dyDescent="0.25">
      <c r="A12" s="3">
        <v>41491000021</v>
      </c>
      <c r="B12" s="3" t="s">
        <v>3</v>
      </c>
      <c r="C12" s="8">
        <v>8634.8479464683369</v>
      </c>
      <c r="D12" s="8">
        <v>0</v>
      </c>
      <c r="E12" s="8">
        <v>109891.6322476167</v>
      </c>
      <c r="F12" s="8">
        <v>109891.6322476167</v>
      </c>
    </row>
    <row r="13" spans="1:10" x14ac:dyDescent="0.25">
      <c r="A13" s="3">
        <v>41491000022</v>
      </c>
      <c r="B13" s="3" t="s">
        <v>4</v>
      </c>
      <c r="C13" s="8">
        <v>0</v>
      </c>
      <c r="D13" s="8">
        <v>0</v>
      </c>
      <c r="E13" s="8">
        <v>1223.9688679245282</v>
      </c>
      <c r="F13" s="8">
        <v>1223.9688679245282</v>
      </c>
    </row>
    <row r="14" spans="1:10" x14ac:dyDescent="0.25">
      <c r="A14" s="3">
        <v>41491000031</v>
      </c>
      <c r="B14" s="3" t="s">
        <v>5</v>
      </c>
      <c r="C14" s="8">
        <v>0</v>
      </c>
      <c r="D14" s="8">
        <v>0</v>
      </c>
      <c r="E14" s="8">
        <v>20.179245283018862</v>
      </c>
      <c r="F14" s="8">
        <v>20.179245283018862</v>
      </c>
    </row>
    <row r="15" spans="1:10" x14ac:dyDescent="0.25">
      <c r="A15" s="3">
        <v>41491000034</v>
      </c>
      <c r="B15" s="3" t="s">
        <v>7</v>
      </c>
      <c r="C15" s="8">
        <v>1669.0041561183302</v>
      </c>
      <c r="D15" s="8">
        <v>69.541839838263769</v>
      </c>
      <c r="E15" s="8">
        <v>74.617546907884162</v>
      </c>
      <c r="F15" s="8">
        <v>74.617546907884162</v>
      </c>
    </row>
    <row r="16" spans="1:10" x14ac:dyDescent="0.25">
      <c r="A16" s="3">
        <v>41491000035</v>
      </c>
      <c r="B16" s="3" t="s">
        <v>8</v>
      </c>
      <c r="C16" s="8">
        <v>16570.585448044258</v>
      </c>
      <c r="D16" s="8">
        <v>3488.5443048514226</v>
      </c>
      <c r="E16" s="8">
        <v>3299.8959345087378</v>
      </c>
      <c r="F16" s="8">
        <v>3299.8959345087378</v>
      </c>
    </row>
    <row r="17" spans="1:6" s="1" customFormat="1" x14ac:dyDescent="0.25">
      <c r="A17" s="3">
        <v>41491000037</v>
      </c>
      <c r="B17" s="3" t="s">
        <v>9</v>
      </c>
      <c r="C17" s="8">
        <v>0</v>
      </c>
      <c r="D17" s="8">
        <v>0</v>
      </c>
      <c r="E17" s="8">
        <v>129.59889726106195</v>
      </c>
      <c r="F17" s="8">
        <v>129.59889726106195</v>
      </c>
    </row>
    <row r="18" spans="1:6" s="1" customFormat="1" x14ac:dyDescent="0.25">
      <c r="A18" s="3">
        <v>41491000040</v>
      </c>
      <c r="B18" s="3" t="s">
        <v>10</v>
      </c>
      <c r="C18" s="8">
        <v>0</v>
      </c>
      <c r="D18" s="8">
        <v>80481.798903583767</v>
      </c>
      <c r="E18" s="8">
        <v>6446.0481601193887</v>
      </c>
      <c r="F18" s="8">
        <v>6446.0481601193887</v>
      </c>
    </row>
    <row r="19" spans="1:6" s="1" customFormat="1" x14ac:dyDescent="0.25">
      <c r="A19" s="3">
        <v>41491000041</v>
      </c>
      <c r="B19" s="3" t="s">
        <v>11</v>
      </c>
      <c r="C19" s="8">
        <v>41.612427820425644</v>
      </c>
      <c r="D19" s="8">
        <v>41.612427820425644</v>
      </c>
      <c r="E19" s="8">
        <v>542.68097961723299</v>
      </c>
      <c r="F19" s="8">
        <v>542.68097961723299</v>
      </c>
    </row>
    <row r="20" spans="1:6" s="1" customFormat="1" x14ac:dyDescent="0.25">
      <c r="A20" s="3">
        <v>41491000042</v>
      </c>
      <c r="B20" s="3" t="s">
        <v>12</v>
      </c>
      <c r="C20" s="8">
        <v>428.86012108994402</v>
      </c>
      <c r="D20" s="8">
        <v>0</v>
      </c>
      <c r="E20" s="8">
        <v>46.597425371632632</v>
      </c>
      <c r="F20" s="8">
        <v>46.597425371632632</v>
      </c>
    </row>
    <row r="21" spans="1:6" s="1" customFormat="1" x14ac:dyDescent="0.25">
      <c r="A21" s="3">
        <v>41491000051</v>
      </c>
      <c r="B21" s="3" t="s">
        <v>13</v>
      </c>
      <c r="C21" s="8">
        <v>0</v>
      </c>
      <c r="D21" s="8">
        <v>50.990566037735853</v>
      </c>
      <c r="E21" s="8">
        <v>18.356603773584904</v>
      </c>
      <c r="F21" s="8">
        <v>18.356603773584904</v>
      </c>
    </row>
    <row r="22" spans="1:6" s="1" customFormat="1" x14ac:dyDescent="0.25">
      <c r="A22" s="3">
        <v>41491000053</v>
      </c>
      <c r="B22" s="3" t="s">
        <v>14</v>
      </c>
      <c r="C22" s="8">
        <v>813.67924528301876</v>
      </c>
      <c r="D22" s="8">
        <v>0</v>
      </c>
      <c r="E22" s="8">
        <v>609.64103773584895</v>
      </c>
      <c r="F22" s="8">
        <v>609.64103773584895</v>
      </c>
    </row>
    <row r="23" spans="1:6" s="1" customFormat="1" x14ac:dyDescent="0.25">
      <c r="A23" s="3">
        <v>41491000054</v>
      </c>
      <c r="B23" s="3" t="s">
        <v>15</v>
      </c>
      <c r="C23" s="8">
        <v>564.15094339622647</v>
      </c>
      <c r="D23" s="8">
        <v>0</v>
      </c>
      <c r="E23" s="8">
        <v>65.745283018867923</v>
      </c>
      <c r="F23" s="8">
        <v>65.745283018867923</v>
      </c>
    </row>
    <row r="24" spans="1:6" s="1" customFormat="1" x14ac:dyDescent="0.25">
      <c r="A24" s="3">
        <v>41491000055</v>
      </c>
      <c r="B24" s="3" t="s">
        <v>16</v>
      </c>
      <c r="C24" s="8">
        <v>0</v>
      </c>
      <c r="D24" s="8">
        <v>295.09433962264148</v>
      </c>
      <c r="E24" s="8">
        <v>106.23396226415093</v>
      </c>
      <c r="F24" s="8">
        <v>106.23396226415093</v>
      </c>
    </row>
    <row r="25" spans="1:6" s="1" customFormat="1" x14ac:dyDescent="0.25">
      <c r="A25" s="3">
        <v>41491000061</v>
      </c>
      <c r="B25" s="3" t="s">
        <v>17</v>
      </c>
      <c r="C25" s="8">
        <v>705.18867924528297</v>
      </c>
      <c r="D25" s="8">
        <v>1084.9056603773583</v>
      </c>
      <c r="E25" s="8">
        <v>320.58962264150938</v>
      </c>
      <c r="F25" s="8">
        <v>320.58962264150938</v>
      </c>
    </row>
    <row r="26" spans="1:6" s="1" customFormat="1" x14ac:dyDescent="0.25">
      <c r="A26" s="3">
        <v>41491000062</v>
      </c>
      <c r="B26" s="3" t="s">
        <v>18</v>
      </c>
      <c r="C26" s="8">
        <v>8299.5283018867922</v>
      </c>
      <c r="D26" s="8">
        <v>3580.1886792452829</v>
      </c>
      <c r="E26" s="8">
        <v>1438.5849056603774</v>
      </c>
      <c r="F26" s="8">
        <v>1438.5849056603774</v>
      </c>
    </row>
    <row r="27" spans="1:6" s="1" customFormat="1" x14ac:dyDescent="0.25">
      <c r="A27" s="3">
        <v>41491000063</v>
      </c>
      <c r="B27" s="3" t="s">
        <v>19</v>
      </c>
      <c r="C27" s="8">
        <v>2971.1429850553541</v>
      </c>
      <c r="D27" s="8">
        <v>4132.0531580240022</v>
      </c>
      <c r="E27" s="8">
        <v>2658.7966324777394</v>
      </c>
      <c r="F27" s="8">
        <v>2658.7966324777394</v>
      </c>
    </row>
    <row r="28" spans="1:6" s="1" customFormat="1" x14ac:dyDescent="0.25">
      <c r="A28" s="3">
        <v>41491000081</v>
      </c>
      <c r="B28" s="3" t="s">
        <v>20</v>
      </c>
      <c r="C28" s="8">
        <v>376.7291621810711</v>
      </c>
      <c r="D28" s="8">
        <v>68.496211305649283</v>
      </c>
      <c r="E28" s="8">
        <v>37.444074223174063</v>
      </c>
      <c r="F28" s="8">
        <v>37.444074223174063</v>
      </c>
    </row>
    <row r="29" spans="1:6" s="1" customFormat="1" x14ac:dyDescent="0.25">
      <c r="A29" s="3">
        <v>41491000082</v>
      </c>
      <c r="B29" s="3" t="s">
        <v>89</v>
      </c>
      <c r="C29" s="8">
        <v>376.7291621810711</v>
      </c>
      <c r="D29" s="8">
        <v>68.496211305649283</v>
      </c>
      <c r="E29" s="8">
        <v>37.444074223174063</v>
      </c>
      <c r="F29" s="8">
        <v>37.444074223174063</v>
      </c>
    </row>
    <row r="30" spans="1:6" s="1" customFormat="1" x14ac:dyDescent="0.25">
      <c r="A30" s="3">
        <v>41491000121</v>
      </c>
      <c r="B30" s="3" t="s">
        <v>62</v>
      </c>
      <c r="C30" s="8">
        <v>28.749999999999996</v>
      </c>
      <c r="D30" s="8">
        <v>28.749999999999996</v>
      </c>
      <c r="E30" s="8">
        <v>28.749999999999996</v>
      </c>
      <c r="F30" s="8">
        <v>28.749999999999996</v>
      </c>
    </row>
    <row r="31" spans="1:6" s="1" customFormat="1" x14ac:dyDescent="0.25">
      <c r="A31" s="3">
        <v>41491000123</v>
      </c>
      <c r="B31" s="3" t="s">
        <v>90</v>
      </c>
      <c r="C31" s="8">
        <v>0</v>
      </c>
      <c r="D31" s="8">
        <v>0</v>
      </c>
      <c r="E31" s="8">
        <v>0</v>
      </c>
      <c r="F31" s="8">
        <v>0</v>
      </c>
    </row>
    <row r="32" spans="1:6" s="1" customFormat="1" x14ac:dyDescent="0.25">
      <c r="A32" s="3">
        <v>41491000125</v>
      </c>
      <c r="B32" s="3" t="s">
        <v>21</v>
      </c>
      <c r="C32" s="8">
        <v>3428.4374999999995</v>
      </c>
      <c r="D32" s="8">
        <v>3428.4374999999995</v>
      </c>
      <c r="E32" s="8">
        <v>3428.4374999999995</v>
      </c>
      <c r="F32" s="8">
        <v>3428.4374999999995</v>
      </c>
    </row>
    <row r="33" spans="1:6" s="1" customFormat="1" x14ac:dyDescent="0.25">
      <c r="A33" s="3">
        <v>41492000011</v>
      </c>
      <c r="B33" s="3" t="s">
        <v>22</v>
      </c>
      <c r="C33" s="8">
        <v>4940.4783600445489</v>
      </c>
      <c r="D33" s="8">
        <v>0</v>
      </c>
      <c r="E33" s="8">
        <v>25785.402872572318</v>
      </c>
      <c r="F33" s="8">
        <v>25785.402872572318</v>
      </c>
    </row>
    <row r="34" spans="1:6" s="1" customFormat="1" x14ac:dyDescent="0.25">
      <c r="A34" s="3">
        <v>41492000022</v>
      </c>
      <c r="B34" s="3" t="s">
        <v>24</v>
      </c>
      <c r="C34" s="8">
        <v>0</v>
      </c>
      <c r="D34" s="8">
        <v>0</v>
      </c>
      <c r="E34" s="8">
        <v>641.50471698113211</v>
      </c>
      <c r="F34" s="8">
        <v>641.50471698113211</v>
      </c>
    </row>
    <row r="35" spans="1:6" s="1" customFormat="1" x14ac:dyDescent="0.25">
      <c r="A35" s="3">
        <v>41492000024</v>
      </c>
      <c r="B35" s="3" t="s">
        <v>25</v>
      </c>
      <c r="C35" s="8">
        <v>3276.4150943396221</v>
      </c>
      <c r="D35" s="8">
        <v>216.98113207547169</v>
      </c>
      <c r="E35" s="8">
        <v>2517.8490566037731</v>
      </c>
      <c r="F35" s="8">
        <v>2517.8490566037731</v>
      </c>
    </row>
    <row r="36" spans="1:6" s="1" customFormat="1" x14ac:dyDescent="0.25">
      <c r="A36" s="3">
        <v>41492000126</v>
      </c>
      <c r="B36" s="3" t="s">
        <v>91</v>
      </c>
      <c r="C36" s="8">
        <v>0</v>
      </c>
      <c r="D36" s="8">
        <v>0</v>
      </c>
      <c r="E36" s="8">
        <v>0</v>
      </c>
      <c r="F36" s="8">
        <v>0</v>
      </c>
    </row>
    <row r="37" spans="1:6" s="1" customFormat="1" x14ac:dyDescent="0.25">
      <c r="A37" s="3">
        <v>41492000150</v>
      </c>
      <c r="B37" s="3" t="s">
        <v>92</v>
      </c>
      <c r="C37" s="8">
        <v>0</v>
      </c>
      <c r="D37" s="8">
        <v>0</v>
      </c>
      <c r="E37" s="8">
        <v>0</v>
      </c>
      <c r="F37" s="8">
        <v>0</v>
      </c>
    </row>
    <row r="38" spans="1:6" s="1" customFormat="1" x14ac:dyDescent="0.25">
      <c r="A38" s="3">
        <v>41731000006</v>
      </c>
      <c r="B38" s="3" t="s">
        <v>63</v>
      </c>
      <c r="C38" s="8">
        <v>10666.96875</v>
      </c>
      <c r="D38" s="8">
        <v>10666.96875</v>
      </c>
      <c r="E38" s="8">
        <v>10666.96875</v>
      </c>
      <c r="F38" s="8">
        <v>10666.96875</v>
      </c>
    </row>
    <row r="39" spans="1:6" s="1" customFormat="1" x14ac:dyDescent="0.25">
      <c r="A39" s="3">
        <v>41731000013</v>
      </c>
      <c r="B39" s="3" t="s">
        <v>27</v>
      </c>
      <c r="C39" s="8">
        <v>1272.5943396226417</v>
      </c>
      <c r="D39" s="8">
        <v>6440.0000000000009</v>
      </c>
      <c r="E39" s="8">
        <v>324.05589622641509</v>
      </c>
      <c r="F39" s="8">
        <v>324.05589622641509</v>
      </c>
    </row>
    <row r="40" spans="1:6" s="1" customFormat="1" x14ac:dyDescent="0.25">
      <c r="A40" s="3">
        <v>41731000015</v>
      </c>
      <c r="B40" s="3" t="s">
        <v>28</v>
      </c>
      <c r="C40" s="8">
        <v>10849.056603773584</v>
      </c>
      <c r="D40" s="8">
        <v>10849.056603773584</v>
      </c>
      <c r="E40" s="8">
        <v>3091.9811320754716</v>
      </c>
      <c r="F40" s="8">
        <v>3091.9811320754716</v>
      </c>
    </row>
    <row r="41" spans="1:6" s="1" customFormat="1" x14ac:dyDescent="0.25">
      <c r="A41" s="3">
        <v>41731000016</v>
      </c>
      <c r="B41" s="3" t="s">
        <v>29</v>
      </c>
      <c r="C41" s="8">
        <v>0</v>
      </c>
      <c r="D41" s="8">
        <v>0</v>
      </c>
      <c r="E41" s="8">
        <v>321.72424237825049</v>
      </c>
      <c r="F41" s="8">
        <v>321.72424237825049</v>
      </c>
    </row>
    <row r="42" spans="1:6" s="1" customFormat="1" x14ac:dyDescent="0.25">
      <c r="A42" s="3">
        <v>41731000029</v>
      </c>
      <c r="B42" s="3" t="s">
        <v>30</v>
      </c>
      <c r="C42" s="8">
        <v>485.49528301886795</v>
      </c>
      <c r="D42" s="8">
        <v>577.16981132075477</v>
      </c>
      <c r="E42" s="8">
        <v>286.74056603773585</v>
      </c>
      <c r="F42" s="8">
        <v>286.74056603773585</v>
      </c>
    </row>
    <row r="43" spans="1:6" s="1" customFormat="1" x14ac:dyDescent="0.25">
      <c r="A43" s="3">
        <v>41731000031</v>
      </c>
      <c r="B43" s="3" t="s">
        <v>31</v>
      </c>
      <c r="C43" s="8">
        <v>0</v>
      </c>
      <c r="D43" s="8">
        <v>0</v>
      </c>
      <c r="E43" s="8">
        <v>3.2547169811320753</v>
      </c>
      <c r="F43" s="8">
        <v>3.2547169811320753</v>
      </c>
    </row>
    <row r="44" spans="1:6" s="1" customFormat="1" x14ac:dyDescent="0.25">
      <c r="A44" s="3">
        <v>41731000037</v>
      </c>
      <c r="B44" s="3" t="s">
        <v>32</v>
      </c>
      <c r="C44" s="8">
        <v>0</v>
      </c>
      <c r="D44" s="8">
        <v>6804.5283018867922</v>
      </c>
      <c r="E44" s="8">
        <v>252.9566037735849</v>
      </c>
      <c r="F44" s="8">
        <v>252.9566037735849</v>
      </c>
    </row>
    <row r="45" spans="1:6" s="1" customFormat="1" x14ac:dyDescent="0.25">
      <c r="A45" s="3">
        <v>41731000120</v>
      </c>
      <c r="B45" s="3" t="s">
        <v>33</v>
      </c>
      <c r="C45" s="8">
        <v>0</v>
      </c>
      <c r="D45" s="8">
        <v>0</v>
      </c>
      <c r="E45" s="8">
        <v>282.88577857785765</v>
      </c>
      <c r="F45" s="8">
        <v>282.88577857785765</v>
      </c>
    </row>
    <row r="46" spans="1:6" s="1" customFormat="1" x14ac:dyDescent="0.25">
      <c r="A46" s="3">
        <v>41733000130</v>
      </c>
      <c r="B46" s="3" t="s">
        <v>93</v>
      </c>
      <c r="C46" s="8">
        <v>0</v>
      </c>
      <c r="D46" s="8">
        <v>0</v>
      </c>
      <c r="E46" s="8">
        <v>0</v>
      </c>
      <c r="F46" s="8">
        <v>0</v>
      </c>
    </row>
    <row r="47" spans="1:6" s="1" customFormat="1" x14ac:dyDescent="0.25">
      <c r="A47" s="3">
        <v>41733000160</v>
      </c>
      <c r="B47" s="3" t="s">
        <v>94</v>
      </c>
      <c r="C47" s="8">
        <v>0</v>
      </c>
      <c r="D47" s="8">
        <v>0</v>
      </c>
      <c r="E47" s="8">
        <v>0</v>
      </c>
      <c r="F47" s="8">
        <v>0</v>
      </c>
    </row>
    <row r="48" spans="1:6" s="1" customFormat="1" x14ac:dyDescent="0.25">
      <c r="A48" s="3">
        <v>41734000002</v>
      </c>
      <c r="B48" s="3" t="s">
        <v>86</v>
      </c>
      <c r="C48" s="8">
        <v>0</v>
      </c>
      <c r="D48" s="8">
        <v>0</v>
      </c>
      <c r="E48" s="8">
        <v>329.93540942708046</v>
      </c>
      <c r="F48" s="8">
        <v>329.93540942708046</v>
      </c>
    </row>
    <row r="49" spans="1:6" s="1" customFormat="1" x14ac:dyDescent="0.25">
      <c r="A49" s="3">
        <v>41736000001</v>
      </c>
      <c r="B49" s="3" t="s">
        <v>95</v>
      </c>
      <c r="C49" s="8">
        <v>0</v>
      </c>
      <c r="D49" s="8">
        <v>0</v>
      </c>
      <c r="E49" s="8">
        <v>0</v>
      </c>
      <c r="F49" s="8">
        <v>0</v>
      </c>
    </row>
    <row r="50" spans="1:6" s="1" customFormat="1" x14ac:dyDescent="0.25">
      <c r="A50" s="3">
        <v>41736000004</v>
      </c>
      <c r="B50" s="3" t="s">
        <v>96</v>
      </c>
      <c r="C50" s="8">
        <v>-30405.808812499999</v>
      </c>
      <c r="D50" s="8">
        <v>-30405.808812499999</v>
      </c>
      <c r="E50" s="8">
        <v>-30405.808812499999</v>
      </c>
      <c r="F50" s="8">
        <v>-30405.808812499999</v>
      </c>
    </row>
    <row r="51" spans="1:6" s="1" customFormat="1" x14ac:dyDescent="0.25">
      <c r="A51" s="3">
        <v>41736000008</v>
      </c>
      <c r="B51" s="3" t="s">
        <v>34</v>
      </c>
      <c r="C51" s="8">
        <v>0</v>
      </c>
      <c r="D51" s="8">
        <v>19.094339622641513</v>
      </c>
      <c r="E51" s="8">
        <v>12.553117924528303</v>
      </c>
      <c r="F51" s="8">
        <v>12.553117924528303</v>
      </c>
    </row>
    <row r="52" spans="1:6" s="1" customFormat="1" x14ac:dyDescent="0.25">
      <c r="A52" s="3">
        <v>41736000010</v>
      </c>
      <c r="B52" s="3" t="s">
        <v>35</v>
      </c>
      <c r="C52" s="8">
        <v>0</v>
      </c>
      <c r="D52" s="8">
        <v>0</v>
      </c>
      <c r="E52" s="8">
        <v>97.641509433962256</v>
      </c>
      <c r="F52" s="8">
        <v>97.641509433962256</v>
      </c>
    </row>
    <row r="53" spans="1:6" s="1" customFormat="1" x14ac:dyDescent="0.25">
      <c r="A53" s="3">
        <v>41736000100</v>
      </c>
      <c r="B53" s="3" t="s">
        <v>54</v>
      </c>
      <c r="C53" s="8">
        <v>1638.7499999999998</v>
      </c>
      <c r="D53" s="8">
        <v>1638.7499999999998</v>
      </c>
      <c r="E53" s="8">
        <v>1638.7499999999998</v>
      </c>
      <c r="F53" s="8">
        <v>1638.7499999999998</v>
      </c>
    </row>
    <row r="54" spans="1:6" s="1" customFormat="1" x14ac:dyDescent="0.25">
      <c r="A54" s="3">
        <v>41736000125</v>
      </c>
      <c r="B54" s="3" t="s">
        <v>97</v>
      </c>
      <c r="C54" s="8">
        <v>3471.6981132075471</v>
      </c>
      <c r="D54" s="8">
        <v>216.98113207547169</v>
      </c>
      <c r="E54" s="8">
        <v>16344.188830188679</v>
      </c>
      <c r="F54" s="8">
        <v>16344.188830188679</v>
      </c>
    </row>
    <row r="55" spans="1:6" s="1" customFormat="1" x14ac:dyDescent="0.25">
      <c r="A55" s="3">
        <v>41736000130</v>
      </c>
      <c r="B55" s="3" t="s">
        <v>36</v>
      </c>
      <c r="C55" s="8">
        <v>6086.6788084240934</v>
      </c>
      <c r="D55" s="8">
        <v>10811.863672858588</v>
      </c>
      <c r="E55" s="8">
        <v>1870.1803790849158</v>
      </c>
      <c r="F55" s="8">
        <v>1870.1803790849158</v>
      </c>
    </row>
    <row r="56" spans="1:6" s="1" customFormat="1" x14ac:dyDescent="0.25">
      <c r="A56" s="3">
        <v>41736000150</v>
      </c>
      <c r="B56" s="3" t="s">
        <v>37</v>
      </c>
      <c r="C56" s="8">
        <v>124.76415094339622</v>
      </c>
      <c r="D56" s="8">
        <v>0</v>
      </c>
      <c r="E56" s="8">
        <v>46.867924528301877</v>
      </c>
      <c r="F56" s="8">
        <v>46.867924528301877</v>
      </c>
    </row>
    <row r="57" spans="1:6" s="1" customFormat="1" x14ac:dyDescent="0.25">
      <c r="A57" s="3">
        <v>41736000170</v>
      </c>
      <c r="B57" s="3" t="s">
        <v>39</v>
      </c>
      <c r="C57" s="8">
        <v>2032.4866117828819</v>
      </c>
      <c r="D57" s="8">
        <v>0</v>
      </c>
      <c r="E57" s="8">
        <v>12181.023134328358</v>
      </c>
      <c r="F57" s="8">
        <v>12181.023134328358</v>
      </c>
    </row>
    <row r="58" spans="1:6" s="1" customFormat="1" x14ac:dyDescent="0.25">
      <c r="A58" s="3">
        <v>41736000194</v>
      </c>
      <c r="B58" s="3" t="s">
        <v>98</v>
      </c>
      <c r="C58" s="8">
        <v>0</v>
      </c>
      <c r="D58" s="8">
        <v>0</v>
      </c>
      <c r="E58" s="8">
        <v>0</v>
      </c>
      <c r="F58" s="8">
        <v>0</v>
      </c>
    </row>
    <row r="59" spans="1:6" s="1" customFormat="1" x14ac:dyDescent="0.25">
      <c r="A59" s="3">
        <v>41736000210</v>
      </c>
      <c r="B59" s="3" t="s">
        <v>55</v>
      </c>
      <c r="C59" s="8">
        <v>0</v>
      </c>
      <c r="D59" s="8">
        <v>0</v>
      </c>
      <c r="E59" s="8">
        <v>23.481889499765181</v>
      </c>
      <c r="F59" s="8">
        <v>23.481889499765181</v>
      </c>
    </row>
    <row r="60" spans="1:6" s="1" customFormat="1" x14ac:dyDescent="0.25">
      <c r="A60" s="3">
        <v>41736000270</v>
      </c>
      <c r="B60" s="3" t="s">
        <v>99</v>
      </c>
      <c r="C60" s="8">
        <v>79.0625</v>
      </c>
      <c r="D60" s="8">
        <v>79.0625</v>
      </c>
      <c r="E60" s="8">
        <v>79.0625</v>
      </c>
      <c r="F60" s="8">
        <v>79.0625</v>
      </c>
    </row>
    <row r="61" spans="1:6" s="1" customFormat="1" x14ac:dyDescent="0.25">
      <c r="A61" s="3">
        <v>43991000001</v>
      </c>
      <c r="B61" s="3" t="s">
        <v>40</v>
      </c>
      <c r="C61" s="8">
        <v>1344.5399461400359</v>
      </c>
      <c r="D61" s="8">
        <v>6570.6912028725319</v>
      </c>
      <c r="E61" s="8">
        <v>21906.951220825849</v>
      </c>
      <c r="F61" s="8">
        <v>21906.951220825849</v>
      </c>
    </row>
    <row r="62" spans="1:6" s="1" customFormat="1" x14ac:dyDescent="0.25">
      <c r="A62" s="3">
        <v>43991000007</v>
      </c>
      <c r="B62" s="3" t="s">
        <v>41</v>
      </c>
      <c r="C62" s="8">
        <v>15858.03356977875</v>
      </c>
      <c r="D62" s="8">
        <v>7612.7501534413559</v>
      </c>
      <c r="E62" s="8">
        <v>31170.872639138226</v>
      </c>
      <c r="F62" s="8">
        <v>31170.872639138226</v>
      </c>
    </row>
    <row r="63" spans="1:6" s="1" customFormat="1" x14ac:dyDescent="0.25">
      <c r="A63" s="3">
        <v>43991000008</v>
      </c>
      <c r="B63" s="3" t="s">
        <v>42</v>
      </c>
      <c r="C63" s="8">
        <v>26196.463195691198</v>
      </c>
      <c r="D63" s="8">
        <v>11219.210053859964</v>
      </c>
      <c r="E63" s="8">
        <v>42882.134787926385</v>
      </c>
      <c r="F63" s="8">
        <v>42882.134787926385</v>
      </c>
    </row>
    <row r="64" spans="1:6" s="1" customFormat="1" x14ac:dyDescent="0.25">
      <c r="A64" s="3">
        <v>43991000009</v>
      </c>
      <c r="B64" s="3" t="s">
        <v>100</v>
      </c>
      <c r="C64" s="8">
        <v>1724.9999999999998</v>
      </c>
      <c r="D64" s="8">
        <v>1724.9999999999998</v>
      </c>
      <c r="E64" s="8">
        <v>1724.9999999999998</v>
      </c>
      <c r="F64" s="8">
        <v>1724.9999999999998</v>
      </c>
    </row>
    <row r="65" spans="1:6" s="1" customFormat="1" x14ac:dyDescent="0.25">
      <c r="A65" s="3">
        <v>43991000010</v>
      </c>
      <c r="B65" s="3" t="s">
        <v>101</v>
      </c>
      <c r="C65" s="8">
        <v>12163.981249999999</v>
      </c>
      <c r="D65" s="8">
        <v>12163.981249999999</v>
      </c>
      <c r="E65" s="8">
        <v>12163.981249999999</v>
      </c>
      <c r="F65" s="8">
        <v>12163.981249999999</v>
      </c>
    </row>
    <row r="66" spans="1:6" s="1" customFormat="1" x14ac:dyDescent="0.25">
      <c r="A66" s="11">
        <v>2100</v>
      </c>
      <c r="B66" s="12" t="s">
        <v>79</v>
      </c>
      <c r="C66" s="13">
        <f>SUM(C9:C65)</f>
        <v>126569.93329687491</v>
      </c>
      <c r="D66" s="13">
        <f t="shared" ref="D66:F66" si="0">SUM(D9:D65)</f>
        <v>154025.18989329939</v>
      </c>
      <c r="E66" s="13">
        <f t="shared" si="0"/>
        <v>350319.31683491141</v>
      </c>
      <c r="F66" s="13">
        <f t="shared" si="0"/>
        <v>350319.31683491141</v>
      </c>
    </row>
    <row r="67" spans="1:6" s="1" customFormat="1" x14ac:dyDescent="0.25">
      <c r="A67" s="3">
        <v>41491000011</v>
      </c>
      <c r="B67" s="3" t="s">
        <v>0</v>
      </c>
      <c r="C67" s="8">
        <v>0</v>
      </c>
      <c r="D67" s="8">
        <v>0</v>
      </c>
      <c r="E67" s="8">
        <v>5790.7565089038098</v>
      </c>
      <c r="F67" s="8">
        <v>5790.7565089038098</v>
      </c>
    </row>
    <row r="68" spans="1:6" s="1" customFormat="1" x14ac:dyDescent="0.25">
      <c r="A68" s="3">
        <v>41491000012</v>
      </c>
      <c r="B68" s="3" t="s">
        <v>1</v>
      </c>
      <c r="C68" s="8">
        <v>0</v>
      </c>
      <c r="D68" s="8">
        <v>0</v>
      </c>
      <c r="E68" s="8">
        <v>579.99608494499307</v>
      </c>
      <c r="F68" s="8">
        <v>579.99608494499307</v>
      </c>
    </row>
    <row r="69" spans="1:6" s="1" customFormat="1" x14ac:dyDescent="0.25">
      <c r="A69" s="3">
        <v>41491000013</v>
      </c>
      <c r="B69" s="3" t="s">
        <v>2</v>
      </c>
      <c r="C69" s="8">
        <v>2609.0731230880497</v>
      </c>
      <c r="D69" s="8">
        <v>1169.5845034532636</v>
      </c>
      <c r="E69" s="8">
        <v>13489.660506325481</v>
      </c>
      <c r="F69" s="8">
        <v>13489.660506325481</v>
      </c>
    </row>
    <row r="70" spans="1:6" s="1" customFormat="1" x14ac:dyDescent="0.25">
      <c r="A70" s="3">
        <v>41491000021</v>
      </c>
      <c r="B70" s="3" t="s">
        <v>3</v>
      </c>
      <c r="C70" s="8">
        <v>0</v>
      </c>
      <c r="D70" s="8">
        <v>3581.4406874683336</v>
      </c>
      <c r="E70" s="8">
        <v>43010.599679654013</v>
      </c>
      <c r="F70" s="8">
        <v>43010.599679654013</v>
      </c>
    </row>
    <row r="71" spans="1:6" s="1" customFormat="1" x14ac:dyDescent="0.25">
      <c r="A71" s="3">
        <v>41491000022</v>
      </c>
      <c r="B71" s="3" t="s">
        <v>4</v>
      </c>
      <c r="C71" s="8">
        <v>0</v>
      </c>
      <c r="D71" s="8">
        <v>0</v>
      </c>
      <c r="E71" s="8">
        <v>945.60728282233845</v>
      </c>
      <c r="F71" s="8">
        <v>945.60728282233845</v>
      </c>
    </row>
    <row r="72" spans="1:6" s="1" customFormat="1" x14ac:dyDescent="0.25">
      <c r="A72" s="3">
        <v>41491000032</v>
      </c>
      <c r="B72" s="3" t="s">
        <v>6</v>
      </c>
      <c r="C72" s="8">
        <v>0</v>
      </c>
      <c r="D72" s="8">
        <v>0</v>
      </c>
      <c r="E72" s="8">
        <v>0</v>
      </c>
      <c r="F72" s="8">
        <v>0</v>
      </c>
    </row>
    <row r="73" spans="1:6" s="1" customFormat="1" x14ac:dyDescent="0.25">
      <c r="A73" s="3">
        <v>41491000034</v>
      </c>
      <c r="B73" s="3" t="s">
        <v>7</v>
      </c>
      <c r="C73" s="8">
        <v>416.30258040271286</v>
      </c>
      <c r="D73" s="8">
        <v>0</v>
      </c>
      <c r="E73" s="8">
        <v>69.060253467456093</v>
      </c>
      <c r="F73" s="8">
        <v>69.060253467456093</v>
      </c>
    </row>
    <row r="74" spans="1:6" s="1" customFormat="1" x14ac:dyDescent="0.25">
      <c r="A74" s="3">
        <v>41491000035</v>
      </c>
      <c r="B74" s="3" t="s">
        <v>8</v>
      </c>
      <c r="C74" s="8">
        <v>11505.932366838058</v>
      </c>
      <c r="D74" s="8">
        <v>0</v>
      </c>
      <c r="E74" s="8">
        <v>2651.8942726939727</v>
      </c>
      <c r="F74" s="8">
        <v>2651.8942726939727</v>
      </c>
    </row>
    <row r="75" spans="1:6" s="1" customFormat="1" x14ac:dyDescent="0.25">
      <c r="A75" s="3">
        <v>41491000037</v>
      </c>
      <c r="B75" s="3" t="s">
        <v>9</v>
      </c>
      <c r="C75" s="8">
        <v>0</v>
      </c>
      <c r="D75" s="8">
        <v>0</v>
      </c>
      <c r="E75" s="8">
        <v>0</v>
      </c>
      <c r="F75" s="8">
        <v>0</v>
      </c>
    </row>
    <row r="76" spans="1:6" s="1" customFormat="1" x14ac:dyDescent="0.25">
      <c r="A76" s="3">
        <v>41491000039</v>
      </c>
      <c r="B76" s="3" t="s">
        <v>43</v>
      </c>
      <c r="C76" s="8">
        <v>0</v>
      </c>
      <c r="D76" s="8">
        <v>0</v>
      </c>
      <c r="E76" s="8">
        <v>0</v>
      </c>
      <c r="F76" s="8">
        <v>0</v>
      </c>
    </row>
    <row r="77" spans="1:6" s="1" customFormat="1" x14ac:dyDescent="0.25">
      <c r="A77" s="3">
        <v>41491000040</v>
      </c>
      <c r="B77" s="3" t="s">
        <v>10</v>
      </c>
      <c r="C77" s="8">
        <v>0</v>
      </c>
      <c r="D77" s="8">
        <v>0</v>
      </c>
      <c r="E77" s="8">
        <v>1190.2074870901683</v>
      </c>
      <c r="F77" s="8">
        <v>1190.2074870901683</v>
      </c>
    </row>
    <row r="78" spans="1:6" s="1" customFormat="1" x14ac:dyDescent="0.25">
      <c r="A78" s="3">
        <v>41491000041</v>
      </c>
      <c r="B78" s="3" t="s">
        <v>11</v>
      </c>
      <c r="C78" s="8">
        <v>482.02312433507723</v>
      </c>
      <c r="D78" s="8">
        <v>0</v>
      </c>
      <c r="E78" s="8">
        <v>69.290613951485071</v>
      </c>
      <c r="F78" s="8">
        <v>69.290613951485071</v>
      </c>
    </row>
    <row r="79" spans="1:6" s="1" customFormat="1" x14ac:dyDescent="0.25">
      <c r="A79" s="3">
        <v>41491000042</v>
      </c>
      <c r="B79" s="3" t="s">
        <v>12</v>
      </c>
      <c r="C79" s="8">
        <v>216.98113207547166</v>
      </c>
      <c r="D79" s="8">
        <v>0</v>
      </c>
      <c r="E79" s="8">
        <v>10.415094339622639</v>
      </c>
      <c r="F79" s="8">
        <v>10.415094339622639</v>
      </c>
    </row>
    <row r="80" spans="1:6" s="1" customFormat="1" x14ac:dyDescent="0.25">
      <c r="A80" s="3">
        <v>41491000053</v>
      </c>
      <c r="B80" s="3" t="s">
        <v>14</v>
      </c>
      <c r="C80" s="8">
        <v>2777.3584905660377</v>
      </c>
      <c r="D80" s="8">
        <v>0</v>
      </c>
      <c r="E80" s="8">
        <v>727.4617924528302</v>
      </c>
      <c r="F80" s="8">
        <v>727.4617924528302</v>
      </c>
    </row>
    <row r="81" spans="1:6" s="1" customFormat="1" x14ac:dyDescent="0.25">
      <c r="A81" s="3">
        <v>41491000054</v>
      </c>
      <c r="B81" s="3" t="s">
        <v>15</v>
      </c>
      <c r="C81" s="8">
        <v>0</v>
      </c>
      <c r="D81" s="8">
        <v>0</v>
      </c>
      <c r="E81" s="8">
        <v>8.1367924528301874</v>
      </c>
      <c r="F81" s="8">
        <v>8.1367924528301874</v>
      </c>
    </row>
    <row r="82" spans="1:6" s="1" customFormat="1" x14ac:dyDescent="0.25">
      <c r="A82" s="3">
        <v>41491000055</v>
      </c>
      <c r="B82" s="3" t="s">
        <v>16</v>
      </c>
      <c r="C82" s="8">
        <v>0</v>
      </c>
      <c r="D82" s="8">
        <v>0</v>
      </c>
      <c r="E82" s="8">
        <v>29.707146639744419</v>
      </c>
      <c r="F82" s="8">
        <v>29.707146639744419</v>
      </c>
    </row>
    <row r="83" spans="1:6" s="1" customFormat="1" x14ac:dyDescent="0.25">
      <c r="A83" s="3">
        <v>41491000061</v>
      </c>
      <c r="B83" s="3" t="s">
        <v>17</v>
      </c>
      <c r="C83" s="8">
        <v>7377.3584905660364</v>
      </c>
      <c r="D83" s="8">
        <v>0</v>
      </c>
      <c r="E83" s="8">
        <v>719.1622641509432</v>
      </c>
      <c r="F83" s="8">
        <v>719.1622641509432</v>
      </c>
    </row>
    <row r="84" spans="1:6" s="1" customFormat="1" x14ac:dyDescent="0.25">
      <c r="A84" s="3">
        <v>41491000062</v>
      </c>
      <c r="B84" s="3" t="s">
        <v>18</v>
      </c>
      <c r="C84" s="8">
        <v>11825.471698113208</v>
      </c>
      <c r="D84" s="8">
        <v>0</v>
      </c>
      <c r="E84" s="8">
        <v>1352.2047169811319</v>
      </c>
      <c r="F84" s="8">
        <v>1352.2047169811319</v>
      </c>
    </row>
    <row r="85" spans="1:6" s="1" customFormat="1" x14ac:dyDescent="0.25">
      <c r="A85" s="3">
        <v>41491000063</v>
      </c>
      <c r="B85" s="3" t="s">
        <v>19</v>
      </c>
      <c r="C85" s="8">
        <v>3099.3471091116289</v>
      </c>
      <c r="D85" s="8">
        <v>0</v>
      </c>
      <c r="E85" s="8">
        <v>1062.4294446210579</v>
      </c>
      <c r="F85" s="8">
        <v>1062.4294446210579</v>
      </c>
    </row>
    <row r="86" spans="1:6" s="1" customFormat="1" x14ac:dyDescent="0.25">
      <c r="A86" s="3">
        <v>41491000081</v>
      </c>
      <c r="B86" s="3" t="s">
        <v>20</v>
      </c>
      <c r="C86" s="8">
        <v>86.606516902331677</v>
      </c>
      <c r="D86" s="8">
        <v>0</v>
      </c>
      <c r="E86" s="8">
        <v>20.493011584673212</v>
      </c>
      <c r="F86" s="8">
        <v>20.493011584673212</v>
      </c>
    </row>
    <row r="87" spans="1:6" s="1" customFormat="1" x14ac:dyDescent="0.25">
      <c r="A87" s="3">
        <v>41491000121</v>
      </c>
      <c r="B87" s="3" t="s">
        <v>62</v>
      </c>
      <c r="C87" s="8">
        <v>-28.749999999999996</v>
      </c>
      <c r="D87" s="8">
        <v>-28.749999999999996</v>
      </c>
      <c r="E87" s="8">
        <v>-28.749999999999996</v>
      </c>
      <c r="F87" s="8">
        <v>-28.749999999999996</v>
      </c>
    </row>
    <row r="88" spans="1:6" s="1" customFormat="1" x14ac:dyDescent="0.25">
      <c r="A88" s="3">
        <v>41491000123</v>
      </c>
      <c r="B88" s="3" t="s">
        <v>90</v>
      </c>
      <c r="C88" s="8">
        <v>0</v>
      </c>
      <c r="D88" s="8">
        <v>0</v>
      </c>
      <c r="E88" s="8">
        <v>0</v>
      </c>
      <c r="F88" s="8">
        <v>0</v>
      </c>
    </row>
    <row r="89" spans="1:6" s="1" customFormat="1" x14ac:dyDescent="0.25">
      <c r="A89" s="3">
        <v>41491000125</v>
      </c>
      <c r="B89" s="3" t="s">
        <v>21</v>
      </c>
      <c r="C89" s="8">
        <v>119.33962264150944</v>
      </c>
      <c r="D89" s="8">
        <v>32.547169811320757</v>
      </c>
      <c r="E89" s="8">
        <v>473.88679245283026</v>
      </c>
      <c r="F89" s="8">
        <v>473.88679245283026</v>
      </c>
    </row>
    <row r="90" spans="1:6" s="1" customFormat="1" x14ac:dyDescent="0.25">
      <c r="A90" s="3">
        <v>41491000130</v>
      </c>
      <c r="B90" s="3" t="s">
        <v>45</v>
      </c>
      <c r="C90" s="8">
        <v>0</v>
      </c>
      <c r="D90" s="8">
        <v>0</v>
      </c>
      <c r="E90" s="8">
        <v>10.96069209245368</v>
      </c>
      <c r="F90" s="8">
        <v>10.96069209245368</v>
      </c>
    </row>
    <row r="91" spans="1:6" s="1" customFormat="1" x14ac:dyDescent="0.25">
      <c r="A91" s="3">
        <v>41492000011</v>
      </c>
      <c r="B91" s="3" t="s">
        <v>22</v>
      </c>
      <c r="C91" s="8">
        <v>2972.9404774346767</v>
      </c>
      <c r="D91" s="8">
        <v>656.18956483918544</v>
      </c>
      <c r="E91" s="8">
        <v>13018.867924528298</v>
      </c>
      <c r="F91" s="8">
        <v>13018.867924528298</v>
      </c>
    </row>
    <row r="92" spans="1:6" s="1" customFormat="1" x14ac:dyDescent="0.25">
      <c r="A92" s="3">
        <v>41492000013</v>
      </c>
      <c r="B92" s="3" t="s">
        <v>23</v>
      </c>
      <c r="C92" s="8">
        <v>0</v>
      </c>
      <c r="D92" s="8">
        <v>0</v>
      </c>
      <c r="E92" s="8">
        <v>0</v>
      </c>
      <c r="F92" s="8">
        <v>0</v>
      </c>
    </row>
    <row r="93" spans="1:6" s="1" customFormat="1" x14ac:dyDescent="0.25">
      <c r="A93" s="3">
        <v>41492000022</v>
      </c>
      <c r="B93" s="3" t="s">
        <v>24</v>
      </c>
      <c r="C93" s="8">
        <v>6485.9999999999991</v>
      </c>
      <c r="D93" s="8">
        <v>6485.9999999999991</v>
      </c>
      <c r="E93" s="8">
        <v>6485.9999999999991</v>
      </c>
      <c r="F93" s="8">
        <v>6485.9999999999991</v>
      </c>
    </row>
    <row r="94" spans="1:6" s="1" customFormat="1" x14ac:dyDescent="0.25">
      <c r="A94" s="3">
        <v>41492000024</v>
      </c>
      <c r="B94" s="3" t="s">
        <v>25</v>
      </c>
      <c r="C94" s="8">
        <v>2169.8113207547167</v>
      </c>
      <c r="D94" s="8">
        <v>650.94339622641508</v>
      </c>
      <c r="E94" s="8">
        <v>1263.4811320754716</v>
      </c>
      <c r="F94" s="8">
        <v>1263.4811320754716</v>
      </c>
    </row>
    <row r="95" spans="1:6" s="1" customFormat="1" x14ac:dyDescent="0.25">
      <c r="A95" s="3">
        <v>41492000025</v>
      </c>
      <c r="B95" s="3" t="s">
        <v>58</v>
      </c>
      <c r="C95" s="8">
        <v>4339.6226415094334</v>
      </c>
      <c r="D95" s="8">
        <v>0</v>
      </c>
      <c r="E95" s="8">
        <v>569.57547169811323</v>
      </c>
      <c r="F95" s="8">
        <v>569.57547169811323</v>
      </c>
    </row>
    <row r="96" spans="1:6" s="1" customFormat="1" x14ac:dyDescent="0.25">
      <c r="A96" s="3">
        <v>41492000028</v>
      </c>
      <c r="B96" s="3" t="s">
        <v>47</v>
      </c>
      <c r="C96" s="8">
        <v>53058.124999999993</v>
      </c>
      <c r="D96" s="8">
        <v>53058.124999999993</v>
      </c>
      <c r="E96" s="8">
        <v>53058.124999999993</v>
      </c>
      <c r="F96" s="8">
        <v>53058.124999999993</v>
      </c>
    </row>
    <row r="97" spans="1:6" s="1" customFormat="1" x14ac:dyDescent="0.25">
      <c r="A97" s="3">
        <v>41492000041</v>
      </c>
      <c r="B97" s="3" t="s">
        <v>102</v>
      </c>
      <c r="C97" s="8">
        <v>57869.149999999994</v>
      </c>
      <c r="D97" s="8">
        <v>57869.149999999994</v>
      </c>
      <c r="E97" s="8">
        <v>57869.149999999994</v>
      </c>
      <c r="F97" s="8">
        <v>57869.149999999994</v>
      </c>
    </row>
    <row r="98" spans="1:6" s="1" customFormat="1" x14ac:dyDescent="0.25">
      <c r="A98" s="3">
        <v>41492000050</v>
      </c>
      <c r="B98" s="3" t="s">
        <v>48</v>
      </c>
      <c r="C98" s="8">
        <v>0</v>
      </c>
      <c r="D98" s="8">
        <v>0</v>
      </c>
      <c r="E98" s="8">
        <v>1970.6009433962263</v>
      </c>
      <c r="F98" s="8">
        <v>1970.6009433962263</v>
      </c>
    </row>
    <row r="99" spans="1:6" s="1" customFormat="1" x14ac:dyDescent="0.25">
      <c r="A99" s="3">
        <v>41492000053</v>
      </c>
      <c r="B99" s="3" t="s">
        <v>59</v>
      </c>
      <c r="C99" s="8">
        <v>596.69811320754718</v>
      </c>
      <c r="D99" s="8">
        <v>0</v>
      </c>
      <c r="E99" s="8">
        <v>27.665094339622641</v>
      </c>
      <c r="F99" s="8">
        <v>27.665094339622641</v>
      </c>
    </row>
    <row r="100" spans="1:6" s="1" customFormat="1" x14ac:dyDescent="0.25">
      <c r="A100" s="3">
        <v>41492000125</v>
      </c>
      <c r="B100" s="3" t="s">
        <v>103</v>
      </c>
      <c r="C100" s="8">
        <v>2343.125</v>
      </c>
      <c r="D100" s="8">
        <v>2343.125</v>
      </c>
      <c r="E100" s="8">
        <v>2343.125</v>
      </c>
      <c r="F100" s="8">
        <v>2343.125</v>
      </c>
    </row>
    <row r="101" spans="1:6" s="1" customFormat="1" x14ac:dyDescent="0.25">
      <c r="A101" s="3">
        <v>41492000126</v>
      </c>
      <c r="B101" s="3" t="s">
        <v>91</v>
      </c>
      <c r="C101" s="8">
        <v>0</v>
      </c>
      <c r="D101" s="8">
        <v>0</v>
      </c>
      <c r="E101" s="8">
        <v>0</v>
      </c>
      <c r="F101" s="8">
        <v>0</v>
      </c>
    </row>
    <row r="102" spans="1:6" s="1" customFormat="1" x14ac:dyDescent="0.25">
      <c r="A102" s="3">
        <v>41492000140</v>
      </c>
      <c r="B102" s="3" t="s">
        <v>104</v>
      </c>
      <c r="C102" s="8">
        <v>1207.5</v>
      </c>
      <c r="D102" s="8">
        <v>1207.5</v>
      </c>
      <c r="E102" s="8">
        <v>1207.5</v>
      </c>
      <c r="F102" s="8">
        <v>1207.5</v>
      </c>
    </row>
    <row r="103" spans="1:6" s="1" customFormat="1" x14ac:dyDescent="0.25">
      <c r="A103" s="3">
        <v>41492000150</v>
      </c>
      <c r="B103" s="3" t="s">
        <v>92</v>
      </c>
      <c r="C103" s="8">
        <v>0</v>
      </c>
      <c r="D103" s="8">
        <v>0</v>
      </c>
      <c r="E103" s="8">
        <v>0</v>
      </c>
      <c r="F103" s="8">
        <v>0</v>
      </c>
    </row>
    <row r="104" spans="1:6" s="1" customFormat="1" x14ac:dyDescent="0.25">
      <c r="A104" s="3">
        <v>41492000162</v>
      </c>
      <c r="B104" s="3" t="s">
        <v>105</v>
      </c>
      <c r="C104" s="8">
        <v>37552.746874999997</v>
      </c>
      <c r="D104" s="8">
        <v>37552.746874999997</v>
      </c>
      <c r="E104" s="8">
        <v>37552.746874999997</v>
      </c>
      <c r="F104" s="8">
        <v>37552.746874999997</v>
      </c>
    </row>
    <row r="105" spans="1:6" s="1" customFormat="1" x14ac:dyDescent="0.25">
      <c r="A105" s="3">
        <v>41731000006</v>
      </c>
      <c r="B105" s="3" t="s">
        <v>63</v>
      </c>
      <c r="C105" s="8">
        <v>14143.562499999998</v>
      </c>
      <c r="D105" s="8">
        <v>14143.562499999998</v>
      </c>
      <c r="E105" s="8">
        <v>14143.562499999998</v>
      </c>
      <c r="F105" s="8">
        <v>14143.562499999998</v>
      </c>
    </row>
    <row r="106" spans="1:6" s="1" customFormat="1" x14ac:dyDescent="0.25">
      <c r="A106" s="3">
        <v>41731000011</v>
      </c>
      <c r="B106" s="3" t="s">
        <v>49</v>
      </c>
      <c r="C106" s="8">
        <v>60.070650415941742</v>
      </c>
      <c r="D106" s="8">
        <v>0</v>
      </c>
      <c r="E106" s="8">
        <v>2.1673490483519746</v>
      </c>
      <c r="F106" s="8">
        <v>2.1673490483519746</v>
      </c>
    </row>
    <row r="107" spans="1:6" s="1" customFormat="1" x14ac:dyDescent="0.25">
      <c r="A107" s="3">
        <v>41731000013</v>
      </c>
      <c r="B107" s="3" t="s">
        <v>27</v>
      </c>
      <c r="C107" s="8">
        <v>43.125</v>
      </c>
      <c r="D107" s="8">
        <v>43.125</v>
      </c>
      <c r="E107" s="8">
        <v>43.125</v>
      </c>
      <c r="F107" s="8">
        <v>43.125</v>
      </c>
    </row>
    <row r="108" spans="1:6" s="1" customFormat="1" x14ac:dyDescent="0.25">
      <c r="A108" s="3">
        <v>41731000014</v>
      </c>
      <c r="B108" s="3" t="s">
        <v>50</v>
      </c>
      <c r="C108" s="8">
        <v>150.9375</v>
      </c>
      <c r="D108" s="8">
        <v>150.9375</v>
      </c>
      <c r="E108" s="8">
        <v>150.9375</v>
      </c>
      <c r="F108" s="8">
        <v>150.9375</v>
      </c>
    </row>
    <row r="109" spans="1:6" s="1" customFormat="1" x14ac:dyDescent="0.25">
      <c r="A109" s="3">
        <v>41731000016</v>
      </c>
      <c r="B109" s="3" t="s">
        <v>29</v>
      </c>
      <c r="C109" s="8">
        <v>1454.1482358379924</v>
      </c>
      <c r="D109" s="8">
        <v>0</v>
      </c>
      <c r="E109" s="8">
        <v>353.33286183563797</v>
      </c>
      <c r="F109" s="8">
        <v>353.33286183563797</v>
      </c>
    </row>
    <row r="110" spans="1:6" s="1" customFormat="1" x14ac:dyDescent="0.25">
      <c r="A110" s="3">
        <v>41731000029</v>
      </c>
      <c r="B110" s="3" t="s">
        <v>30</v>
      </c>
      <c r="C110" s="8">
        <v>117.10348329700491</v>
      </c>
      <c r="D110" s="8">
        <v>0</v>
      </c>
      <c r="E110" s="8">
        <v>91.641433228172289</v>
      </c>
      <c r="F110" s="8">
        <v>91.641433228172289</v>
      </c>
    </row>
    <row r="111" spans="1:6" s="1" customFormat="1" x14ac:dyDescent="0.25">
      <c r="A111" s="3">
        <v>41731000031</v>
      </c>
      <c r="B111" s="3" t="s">
        <v>31</v>
      </c>
      <c r="C111" s="8">
        <v>13799.999999999998</v>
      </c>
      <c r="D111" s="8">
        <v>13799.999999999998</v>
      </c>
      <c r="E111" s="8">
        <v>13799.999999999998</v>
      </c>
      <c r="F111" s="8">
        <v>13799.999999999998</v>
      </c>
    </row>
    <row r="112" spans="1:6" s="1" customFormat="1" x14ac:dyDescent="0.25">
      <c r="A112" s="3">
        <v>41732000020</v>
      </c>
      <c r="B112" s="3" t="s">
        <v>51</v>
      </c>
      <c r="C112" s="8">
        <v>169.625</v>
      </c>
      <c r="D112" s="8">
        <v>169.625</v>
      </c>
      <c r="E112" s="8">
        <v>169.625</v>
      </c>
      <c r="F112" s="8">
        <v>169.625</v>
      </c>
    </row>
    <row r="113" spans="1:6" s="1" customFormat="1" x14ac:dyDescent="0.25">
      <c r="A113" s="3">
        <v>41733000005</v>
      </c>
      <c r="B113" s="3" t="s">
        <v>52</v>
      </c>
      <c r="C113" s="8">
        <v>8406.4036875000002</v>
      </c>
      <c r="D113" s="8">
        <v>8406.4036875000002</v>
      </c>
      <c r="E113" s="8">
        <v>8406.4036875000002</v>
      </c>
      <c r="F113" s="8">
        <v>8406.4036875000002</v>
      </c>
    </row>
    <row r="114" spans="1:6" s="1" customFormat="1" x14ac:dyDescent="0.25">
      <c r="A114" s="3">
        <v>41733000130</v>
      </c>
      <c r="B114" s="3" t="s">
        <v>93</v>
      </c>
      <c r="C114" s="8">
        <v>0</v>
      </c>
      <c r="D114" s="8">
        <v>0</v>
      </c>
      <c r="E114" s="8">
        <v>0</v>
      </c>
      <c r="F114" s="8">
        <v>0</v>
      </c>
    </row>
    <row r="115" spans="1:6" s="1" customFormat="1" x14ac:dyDescent="0.25">
      <c r="A115" s="3">
        <v>41733000155</v>
      </c>
      <c r="B115" s="3" t="s">
        <v>106</v>
      </c>
      <c r="C115" s="8">
        <v>718.75</v>
      </c>
      <c r="D115" s="8">
        <v>718.75</v>
      </c>
      <c r="E115" s="8">
        <v>718.75</v>
      </c>
      <c r="F115" s="8">
        <v>718.75</v>
      </c>
    </row>
    <row r="116" spans="1:6" s="1" customFormat="1" x14ac:dyDescent="0.25">
      <c r="A116" s="3">
        <v>41733000160</v>
      </c>
      <c r="B116" s="3" t="s">
        <v>94</v>
      </c>
      <c r="C116" s="8">
        <v>2501.25</v>
      </c>
      <c r="D116" s="8">
        <v>2501.25</v>
      </c>
      <c r="E116" s="8">
        <v>2501.25</v>
      </c>
      <c r="F116" s="8">
        <v>2501.25</v>
      </c>
    </row>
    <row r="117" spans="1:6" s="1" customFormat="1" x14ac:dyDescent="0.25">
      <c r="A117" s="3">
        <v>41735000001</v>
      </c>
      <c r="B117" s="3" t="s">
        <v>53</v>
      </c>
      <c r="C117" s="8">
        <v>315.03674999999998</v>
      </c>
      <c r="D117" s="8">
        <v>315.03674999999998</v>
      </c>
      <c r="E117" s="8">
        <v>315.03674999999998</v>
      </c>
      <c r="F117" s="8">
        <v>315.03674999999998</v>
      </c>
    </row>
    <row r="118" spans="1:6" s="1" customFormat="1" x14ac:dyDescent="0.25">
      <c r="A118" s="3">
        <v>41735000002</v>
      </c>
      <c r="B118" s="3" t="s">
        <v>64</v>
      </c>
      <c r="C118" s="8">
        <v>2899.0019375000002</v>
      </c>
      <c r="D118" s="8">
        <v>2899.0019375000002</v>
      </c>
      <c r="E118" s="8">
        <v>2899.0019375000002</v>
      </c>
      <c r="F118" s="8">
        <v>2899.0019375000002</v>
      </c>
    </row>
    <row r="119" spans="1:6" s="1" customFormat="1" x14ac:dyDescent="0.25">
      <c r="A119" s="3">
        <v>41736000001</v>
      </c>
      <c r="B119" s="3" t="s">
        <v>95</v>
      </c>
      <c r="C119" s="8">
        <v>-0.44274999999999998</v>
      </c>
      <c r="D119" s="8">
        <v>-0.44274999999999998</v>
      </c>
      <c r="E119" s="8">
        <v>-0.44274999999999998</v>
      </c>
      <c r="F119" s="8">
        <v>-0.44274999999999998</v>
      </c>
    </row>
    <row r="120" spans="1:6" s="1" customFormat="1" x14ac:dyDescent="0.25">
      <c r="A120" s="3">
        <v>41736000004</v>
      </c>
      <c r="B120" s="3" t="s">
        <v>96</v>
      </c>
      <c r="C120" s="8">
        <v>-65284.111374999993</v>
      </c>
      <c r="D120" s="8">
        <v>-65284.111374999993</v>
      </c>
      <c r="E120" s="8">
        <v>-65284.111374999993</v>
      </c>
      <c r="F120" s="8">
        <v>-65284.111374999993</v>
      </c>
    </row>
    <row r="121" spans="1:6" s="1" customFormat="1" x14ac:dyDescent="0.25">
      <c r="A121" s="3">
        <v>41736000010</v>
      </c>
      <c r="B121" s="3" t="s">
        <v>35</v>
      </c>
      <c r="C121" s="8">
        <v>18299.375</v>
      </c>
      <c r="D121" s="8">
        <v>18299.375</v>
      </c>
      <c r="E121" s="8">
        <v>18299.375</v>
      </c>
      <c r="F121" s="8">
        <v>18299.375</v>
      </c>
    </row>
    <row r="122" spans="1:6" s="1" customFormat="1" x14ac:dyDescent="0.25">
      <c r="A122" s="3">
        <v>41736000125</v>
      </c>
      <c r="B122" s="3" t="s">
        <v>97</v>
      </c>
      <c r="C122" s="8">
        <v>2603.7735849056603</v>
      </c>
      <c r="D122" s="8">
        <v>0</v>
      </c>
      <c r="E122" s="8">
        <v>9568.8679245283001</v>
      </c>
      <c r="F122" s="8">
        <v>9568.8679245283001</v>
      </c>
    </row>
    <row r="123" spans="1:6" s="1" customFormat="1" x14ac:dyDescent="0.25">
      <c r="A123" s="3">
        <v>41736000150</v>
      </c>
      <c r="B123" s="3" t="s">
        <v>37</v>
      </c>
      <c r="C123" s="8">
        <v>0</v>
      </c>
      <c r="D123" s="8">
        <v>0</v>
      </c>
      <c r="E123" s="8">
        <v>35.606603773584908</v>
      </c>
      <c r="F123" s="8">
        <v>35.606603773584908</v>
      </c>
    </row>
    <row r="124" spans="1:6" s="1" customFormat="1" x14ac:dyDescent="0.25">
      <c r="A124" s="3">
        <v>41736000152</v>
      </c>
      <c r="B124" s="3" t="s">
        <v>38</v>
      </c>
      <c r="C124" s="8">
        <v>10163.412499999999</v>
      </c>
      <c r="D124" s="8">
        <v>10163.412499999999</v>
      </c>
      <c r="E124" s="8">
        <v>10163.412499999999</v>
      </c>
      <c r="F124" s="8">
        <v>10163.412499999999</v>
      </c>
    </row>
    <row r="125" spans="1:6" s="1" customFormat="1" x14ac:dyDescent="0.25">
      <c r="A125" s="3">
        <v>41736000170</v>
      </c>
      <c r="B125" s="3" t="s">
        <v>39</v>
      </c>
      <c r="C125" s="8">
        <v>191737.34374999997</v>
      </c>
      <c r="D125" s="8">
        <v>191737.34374999997</v>
      </c>
      <c r="E125" s="8">
        <v>191737.34374999997</v>
      </c>
      <c r="F125" s="8">
        <v>191737.34374999997</v>
      </c>
    </row>
    <row r="126" spans="1:6" s="1" customFormat="1" x14ac:dyDescent="0.25">
      <c r="A126" s="3">
        <v>41736000193</v>
      </c>
      <c r="B126" s="3" t="s">
        <v>107</v>
      </c>
      <c r="C126" s="8">
        <v>43.125</v>
      </c>
      <c r="D126" s="8">
        <v>43.125</v>
      </c>
      <c r="E126" s="8">
        <v>43.125</v>
      </c>
      <c r="F126" s="8">
        <v>43.125</v>
      </c>
    </row>
    <row r="127" spans="1:6" s="1" customFormat="1" x14ac:dyDescent="0.25">
      <c r="A127" s="3">
        <v>41736000194</v>
      </c>
      <c r="B127" s="3" t="s">
        <v>98</v>
      </c>
      <c r="C127" s="8">
        <v>28.749999999999996</v>
      </c>
      <c r="D127" s="8">
        <v>28.749999999999996</v>
      </c>
      <c r="E127" s="8">
        <v>28.749999999999996</v>
      </c>
      <c r="F127" s="8">
        <v>28.749999999999996</v>
      </c>
    </row>
    <row r="128" spans="1:6" s="1" customFormat="1" x14ac:dyDescent="0.25">
      <c r="A128" s="3">
        <v>41736000210</v>
      </c>
      <c r="B128" s="3" t="s">
        <v>55</v>
      </c>
      <c r="C128" s="8">
        <v>206.99999999999997</v>
      </c>
      <c r="D128" s="8">
        <v>206.99999999999997</v>
      </c>
      <c r="E128" s="8">
        <v>206.99999999999997</v>
      </c>
      <c r="F128" s="8">
        <v>206.99999999999997</v>
      </c>
    </row>
    <row r="129" spans="1:6" s="1" customFormat="1" x14ac:dyDescent="0.25">
      <c r="A129" s="3">
        <v>41736000251</v>
      </c>
      <c r="B129" s="3" t="s">
        <v>56</v>
      </c>
      <c r="C129" s="8">
        <v>13555.624999999998</v>
      </c>
      <c r="D129" s="8">
        <v>13555.624999999998</v>
      </c>
      <c r="E129" s="8">
        <v>13555.624999999998</v>
      </c>
      <c r="F129" s="8">
        <v>13555.624999999998</v>
      </c>
    </row>
    <row r="130" spans="1:6" s="1" customFormat="1" x14ac:dyDescent="0.25">
      <c r="A130" s="3">
        <v>41736000260</v>
      </c>
      <c r="B130" s="3" t="s">
        <v>87</v>
      </c>
      <c r="C130" s="8">
        <v>686.49012567324951</v>
      </c>
      <c r="D130" s="8">
        <v>0</v>
      </c>
      <c r="E130" s="8">
        <v>6467.0606149012565</v>
      </c>
      <c r="F130" s="8">
        <v>6467.0606149012565</v>
      </c>
    </row>
    <row r="131" spans="1:6" s="1" customFormat="1" x14ac:dyDescent="0.25">
      <c r="A131" s="3">
        <v>41736001256</v>
      </c>
      <c r="B131" s="3" t="s">
        <v>57</v>
      </c>
      <c r="C131" s="8">
        <v>974.62499999999989</v>
      </c>
      <c r="D131" s="8">
        <v>974.62499999999989</v>
      </c>
      <c r="E131" s="8">
        <v>974.62499999999989</v>
      </c>
      <c r="F131" s="8">
        <v>974.62499999999989</v>
      </c>
    </row>
    <row r="132" spans="1:6" s="1" customFormat="1" x14ac:dyDescent="0.25">
      <c r="A132" s="3">
        <v>43991000001</v>
      </c>
      <c r="B132" s="3" t="s">
        <v>40</v>
      </c>
      <c r="C132" s="8">
        <v>0</v>
      </c>
      <c r="D132" s="8">
        <v>0</v>
      </c>
      <c r="E132" s="8">
        <v>0</v>
      </c>
      <c r="F132" s="8">
        <v>0</v>
      </c>
    </row>
    <row r="133" spans="1:6" s="1" customFormat="1" x14ac:dyDescent="0.25">
      <c r="A133" s="3">
        <v>43991000007</v>
      </c>
      <c r="B133" s="3" t="s">
        <v>41</v>
      </c>
      <c r="C133" s="8">
        <v>4919.1921005385993</v>
      </c>
      <c r="D133" s="8">
        <v>0</v>
      </c>
      <c r="E133" s="8">
        <v>11419.121862657088</v>
      </c>
      <c r="F133" s="8">
        <v>11419.121862657088</v>
      </c>
    </row>
    <row r="134" spans="1:6" s="1" customFormat="1" x14ac:dyDescent="0.25">
      <c r="A134" s="3">
        <v>43991000008</v>
      </c>
      <c r="B134" s="3" t="s">
        <v>42</v>
      </c>
      <c r="C134" s="8">
        <v>6390.1211085277819</v>
      </c>
      <c r="D134" s="8">
        <v>0</v>
      </c>
      <c r="E134" s="8">
        <v>127393.90678522809</v>
      </c>
      <c r="F134" s="8">
        <v>127393.90678522809</v>
      </c>
    </row>
    <row r="135" spans="1:6" s="1" customFormat="1" x14ac:dyDescent="0.25">
      <c r="A135" s="3">
        <v>43991000010</v>
      </c>
      <c r="B135" s="3" t="s">
        <v>101</v>
      </c>
      <c r="C135" s="8">
        <v>22636.6</v>
      </c>
      <c r="D135" s="8">
        <v>22636.6</v>
      </c>
      <c r="E135" s="8">
        <v>22636.6</v>
      </c>
      <c r="F135" s="8">
        <v>22636.6</v>
      </c>
    </row>
    <row r="136" spans="1:6" s="1" customFormat="1" x14ac:dyDescent="0.25">
      <c r="A136" s="11">
        <v>2200</v>
      </c>
      <c r="B136" s="12" t="s">
        <v>81</v>
      </c>
      <c r="C136" s="13">
        <f>SUM(C67:C135)</f>
        <v>460822.65747174266</v>
      </c>
      <c r="D136" s="13">
        <f t="shared" ref="D136:F136" si="1">SUM(D67:D135)</f>
        <v>400087.59669679846</v>
      </c>
      <c r="E136" s="13">
        <f t="shared" si="1"/>
        <v>638390.71781386004</v>
      </c>
      <c r="F136" s="13">
        <f t="shared" si="1"/>
        <v>638390.71781386004</v>
      </c>
    </row>
    <row r="137" spans="1:6" s="1" customFormat="1" x14ac:dyDescent="0.25">
      <c r="A137" s="3">
        <v>41491000011</v>
      </c>
      <c r="B137" s="3" t="s">
        <v>0</v>
      </c>
      <c r="C137" s="8">
        <v>0</v>
      </c>
      <c r="D137" s="8">
        <v>0</v>
      </c>
      <c r="E137" s="8">
        <v>2667.1682548117124</v>
      </c>
      <c r="F137" s="8">
        <v>2667.1682548117124</v>
      </c>
    </row>
    <row r="138" spans="1:6" s="1" customFormat="1" x14ac:dyDescent="0.25">
      <c r="A138" s="3">
        <v>41491000013</v>
      </c>
      <c r="B138" s="3" t="s">
        <v>2</v>
      </c>
      <c r="C138" s="8">
        <v>11488.541299067942</v>
      </c>
      <c r="D138" s="8">
        <v>638.25229439266354</v>
      </c>
      <c r="E138" s="8">
        <v>12744.402985074625</v>
      </c>
      <c r="F138" s="8">
        <v>12744.402985074625</v>
      </c>
    </row>
    <row r="139" spans="1:6" s="1" customFormat="1" x14ac:dyDescent="0.25">
      <c r="A139" s="3">
        <v>41491000021</v>
      </c>
      <c r="B139" s="3" t="s">
        <v>3</v>
      </c>
      <c r="C139" s="8">
        <v>9244.5179908352638</v>
      </c>
      <c r="D139" s="8">
        <v>0</v>
      </c>
      <c r="E139" s="8">
        <v>39780.897728016796</v>
      </c>
      <c r="F139" s="8">
        <v>39780.897728016796</v>
      </c>
    </row>
    <row r="140" spans="1:6" s="1" customFormat="1" x14ac:dyDescent="0.25">
      <c r="A140" s="3">
        <v>41491000034</v>
      </c>
      <c r="B140" s="3" t="s">
        <v>7</v>
      </c>
      <c r="C140" s="8">
        <v>0</v>
      </c>
      <c r="D140" s="8">
        <v>0</v>
      </c>
      <c r="E140" s="8">
        <v>30.268826802193949</v>
      </c>
      <c r="F140" s="8">
        <v>30.268826802193949</v>
      </c>
    </row>
    <row r="141" spans="1:6" s="1" customFormat="1" x14ac:dyDescent="0.25">
      <c r="A141" s="3">
        <v>41491000035</v>
      </c>
      <c r="B141" s="3" t="s">
        <v>8</v>
      </c>
      <c r="C141" s="8">
        <v>532.1244486968111</v>
      </c>
      <c r="D141" s="8">
        <v>0</v>
      </c>
      <c r="E141" s="8">
        <v>875.22625504339817</v>
      </c>
      <c r="F141" s="8">
        <v>875.22625504339817</v>
      </c>
    </row>
    <row r="142" spans="1:6" s="1" customFormat="1" x14ac:dyDescent="0.25">
      <c r="A142" s="3">
        <v>41491000037</v>
      </c>
      <c r="B142" s="3" t="s">
        <v>9</v>
      </c>
      <c r="C142" s="8">
        <v>395.31249999999994</v>
      </c>
      <c r="D142" s="8">
        <v>395.31249999999994</v>
      </c>
      <c r="E142" s="8">
        <v>395.31249999999994</v>
      </c>
      <c r="F142" s="8">
        <v>395.31249999999994</v>
      </c>
    </row>
    <row r="143" spans="1:6" s="1" customFormat="1" x14ac:dyDescent="0.25">
      <c r="A143" s="3">
        <v>41491000040</v>
      </c>
      <c r="B143" s="3" t="s">
        <v>10</v>
      </c>
      <c r="C143" s="8">
        <v>0</v>
      </c>
      <c r="D143" s="8">
        <v>0</v>
      </c>
      <c r="E143" s="8">
        <v>1311.6509433962262</v>
      </c>
      <c r="F143" s="8">
        <v>1311.6509433962262</v>
      </c>
    </row>
    <row r="144" spans="1:6" s="1" customFormat="1" x14ac:dyDescent="0.25">
      <c r="A144" s="3">
        <v>41491000041</v>
      </c>
      <c r="B144" s="3" t="s">
        <v>11</v>
      </c>
      <c r="C144" s="8">
        <v>2234.8084682859576</v>
      </c>
      <c r="D144" s="8">
        <v>0</v>
      </c>
      <c r="E144" s="8">
        <v>124.70166567957122</v>
      </c>
      <c r="F144" s="8">
        <v>124.70166567957122</v>
      </c>
    </row>
    <row r="145" spans="1:6" s="1" customFormat="1" x14ac:dyDescent="0.25">
      <c r="A145" s="3">
        <v>41491000042</v>
      </c>
      <c r="B145" s="3" t="s">
        <v>12</v>
      </c>
      <c r="C145" s="8">
        <v>488.20754716981128</v>
      </c>
      <c r="D145" s="8">
        <v>0</v>
      </c>
      <c r="E145" s="8">
        <v>14.64622641509434</v>
      </c>
      <c r="F145" s="8">
        <v>14.64622641509434</v>
      </c>
    </row>
    <row r="146" spans="1:6" s="1" customFormat="1" x14ac:dyDescent="0.25">
      <c r="A146" s="3">
        <v>41491000053</v>
      </c>
      <c r="B146" s="3" t="s">
        <v>14</v>
      </c>
      <c r="C146" s="8">
        <v>5045.7971810590125</v>
      </c>
      <c r="D146" s="8">
        <v>1261.4492952647531</v>
      </c>
      <c r="E146" s="8">
        <v>814.64411926259129</v>
      </c>
      <c r="F146" s="8">
        <v>814.64411926259129</v>
      </c>
    </row>
    <row r="147" spans="1:6" s="1" customFormat="1" x14ac:dyDescent="0.25">
      <c r="A147" s="3">
        <v>41491000054</v>
      </c>
      <c r="B147" s="3" t="s">
        <v>15</v>
      </c>
      <c r="C147" s="8">
        <v>0</v>
      </c>
      <c r="D147" s="8">
        <v>0</v>
      </c>
      <c r="E147" s="8">
        <v>20.00648913387673</v>
      </c>
      <c r="F147" s="8">
        <v>20.00648913387673</v>
      </c>
    </row>
    <row r="148" spans="1:6" s="1" customFormat="1" x14ac:dyDescent="0.25">
      <c r="A148" s="3">
        <v>41491000061</v>
      </c>
      <c r="B148" s="3" t="s">
        <v>17</v>
      </c>
      <c r="C148" s="8">
        <v>162.73584905660377</v>
      </c>
      <c r="D148" s="8">
        <v>0</v>
      </c>
      <c r="E148" s="8">
        <v>69.976415094339615</v>
      </c>
      <c r="F148" s="8">
        <v>69.976415094339615</v>
      </c>
    </row>
    <row r="149" spans="1:6" s="1" customFormat="1" x14ac:dyDescent="0.25">
      <c r="A149" s="3">
        <v>41491000062</v>
      </c>
      <c r="B149" s="3" t="s">
        <v>18</v>
      </c>
      <c r="C149" s="8">
        <v>1193.3962264150941</v>
      </c>
      <c r="D149" s="8">
        <v>867.92452830188677</v>
      </c>
      <c r="E149" s="8">
        <v>309.19811320754718</v>
      </c>
      <c r="F149" s="8">
        <v>309.19811320754718</v>
      </c>
    </row>
    <row r="150" spans="1:6" s="1" customFormat="1" x14ac:dyDescent="0.25">
      <c r="A150" s="3">
        <v>41491000063</v>
      </c>
      <c r="B150" s="3" t="s">
        <v>19</v>
      </c>
      <c r="C150" s="8">
        <v>0</v>
      </c>
      <c r="D150" s="8">
        <v>0</v>
      </c>
      <c r="E150" s="8">
        <v>1072.4292452830189</v>
      </c>
      <c r="F150" s="8">
        <v>1072.4292452830189</v>
      </c>
    </row>
    <row r="151" spans="1:6" s="1" customFormat="1" x14ac:dyDescent="0.25">
      <c r="A151" s="3">
        <v>41491000081</v>
      </c>
      <c r="B151" s="3" t="s">
        <v>20</v>
      </c>
      <c r="C151" s="8">
        <v>0</v>
      </c>
      <c r="D151" s="8">
        <v>88.282525843247967</v>
      </c>
      <c r="E151" s="8">
        <v>8.5253467203601758</v>
      </c>
      <c r="F151" s="8">
        <v>8.5253467203601758</v>
      </c>
    </row>
    <row r="152" spans="1:6" s="1" customFormat="1" x14ac:dyDescent="0.25">
      <c r="A152" s="3">
        <v>41491000123</v>
      </c>
      <c r="B152" s="3" t="s">
        <v>90</v>
      </c>
      <c r="C152" s="8">
        <v>0</v>
      </c>
      <c r="D152" s="8">
        <v>0</v>
      </c>
      <c r="E152" s="8">
        <v>0</v>
      </c>
      <c r="F152" s="8">
        <v>0</v>
      </c>
    </row>
    <row r="153" spans="1:6" s="1" customFormat="1" x14ac:dyDescent="0.25">
      <c r="A153" s="3">
        <v>41491000125</v>
      </c>
      <c r="B153" s="3" t="s">
        <v>21</v>
      </c>
      <c r="C153" s="8">
        <v>164.33227850364102</v>
      </c>
      <c r="D153" s="8">
        <v>9.1295710279800559</v>
      </c>
      <c r="E153" s="8">
        <v>179.6777680213892</v>
      </c>
      <c r="F153" s="8">
        <v>179.6777680213892</v>
      </c>
    </row>
    <row r="154" spans="1:6" s="1" customFormat="1" x14ac:dyDescent="0.25">
      <c r="A154" s="3">
        <v>41491000130</v>
      </c>
      <c r="B154" s="3" t="s">
        <v>45</v>
      </c>
      <c r="C154" s="8">
        <v>0</v>
      </c>
      <c r="D154" s="8">
        <v>0</v>
      </c>
      <c r="E154" s="8">
        <v>44.028542812059719</v>
      </c>
      <c r="F154" s="8">
        <v>44.028542812059719</v>
      </c>
    </row>
    <row r="155" spans="1:6" s="1" customFormat="1" x14ac:dyDescent="0.25">
      <c r="A155" s="3">
        <v>41492000011</v>
      </c>
      <c r="B155" s="3" t="s">
        <v>22</v>
      </c>
      <c r="C155" s="8">
        <v>6693.6504866312189</v>
      </c>
      <c r="D155" s="8">
        <v>371.86947147951213</v>
      </c>
      <c r="E155" s="8">
        <v>8237.6022750995435</v>
      </c>
      <c r="F155" s="8">
        <v>8237.6022750995435</v>
      </c>
    </row>
    <row r="156" spans="1:6" s="1" customFormat="1" x14ac:dyDescent="0.25">
      <c r="A156" s="3">
        <v>41492000024</v>
      </c>
      <c r="B156" s="3" t="s">
        <v>25</v>
      </c>
      <c r="C156" s="8">
        <v>0</v>
      </c>
      <c r="D156" s="8">
        <v>0</v>
      </c>
      <c r="E156" s="8">
        <v>162.73584905660377</v>
      </c>
      <c r="F156" s="8">
        <v>162.73584905660377</v>
      </c>
    </row>
    <row r="157" spans="1:6" s="1" customFormat="1" x14ac:dyDescent="0.25">
      <c r="A157" s="3">
        <v>41492000025</v>
      </c>
      <c r="B157" s="3" t="s">
        <v>58</v>
      </c>
      <c r="C157" s="8">
        <v>2122.6065638897799</v>
      </c>
      <c r="D157" s="8">
        <v>117.92258688276557</v>
      </c>
      <c r="E157" s="8">
        <v>605.42700436849623</v>
      </c>
      <c r="F157" s="8">
        <v>605.42700436849623</v>
      </c>
    </row>
    <row r="158" spans="1:6" s="1" customFormat="1" x14ac:dyDescent="0.25">
      <c r="A158" s="3">
        <v>41492000050</v>
      </c>
      <c r="B158" s="3" t="s">
        <v>48</v>
      </c>
      <c r="C158" s="8">
        <v>1159.2402499999998</v>
      </c>
      <c r="D158" s="8">
        <v>1159.2402499999998</v>
      </c>
      <c r="E158" s="8">
        <v>1159.2402499999998</v>
      </c>
      <c r="F158" s="8">
        <v>1159.2402499999998</v>
      </c>
    </row>
    <row r="159" spans="1:6" s="1" customFormat="1" x14ac:dyDescent="0.25">
      <c r="A159" s="3">
        <v>41492000053</v>
      </c>
      <c r="B159" s="3" t="s">
        <v>59</v>
      </c>
      <c r="C159" s="8">
        <v>265.9375</v>
      </c>
      <c r="D159" s="8">
        <v>265.9375</v>
      </c>
      <c r="E159" s="8">
        <v>265.9375</v>
      </c>
      <c r="F159" s="8">
        <v>265.9375</v>
      </c>
    </row>
    <row r="160" spans="1:6" s="1" customFormat="1" x14ac:dyDescent="0.25">
      <c r="A160" s="3">
        <v>41492000126</v>
      </c>
      <c r="B160" s="3" t="s">
        <v>91</v>
      </c>
      <c r="C160" s="8">
        <v>0</v>
      </c>
      <c r="D160" s="8">
        <v>0</v>
      </c>
      <c r="E160" s="8">
        <v>0</v>
      </c>
      <c r="F160" s="8">
        <v>0</v>
      </c>
    </row>
    <row r="161" spans="1:6" s="1" customFormat="1" x14ac:dyDescent="0.25">
      <c r="A161" s="3">
        <v>41492000150</v>
      </c>
      <c r="B161" s="3" t="s">
        <v>92</v>
      </c>
      <c r="C161" s="8">
        <v>0</v>
      </c>
      <c r="D161" s="8">
        <v>0</v>
      </c>
      <c r="E161" s="8">
        <v>0</v>
      </c>
      <c r="F161" s="8">
        <v>0</v>
      </c>
    </row>
    <row r="162" spans="1:6" s="1" customFormat="1" x14ac:dyDescent="0.25">
      <c r="A162" s="3">
        <v>41492001624</v>
      </c>
      <c r="B162" s="3" t="s">
        <v>108</v>
      </c>
      <c r="C162" s="8">
        <v>67.5625</v>
      </c>
      <c r="D162" s="8">
        <v>67.5625</v>
      </c>
      <c r="E162" s="8">
        <v>67.5625</v>
      </c>
      <c r="F162" s="8">
        <v>67.5625</v>
      </c>
    </row>
    <row r="163" spans="1:6" s="1" customFormat="1" x14ac:dyDescent="0.25">
      <c r="A163" s="3">
        <v>41731000006</v>
      </c>
      <c r="B163" s="3" t="s">
        <v>63</v>
      </c>
      <c r="C163" s="8">
        <v>3733.9062499999995</v>
      </c>
      <c r="D163" s="8">
        <v>3733.9062499999995</v>
      </c>
      <c r="E163" s="8">
        <v>3733.9062499999995</v>
      </c>
      <c r="F163" s="8">
        <v>3733.9062499999995</v>
      </c>
    </row>
    <row r="164" spans="1:6" s="1" customFormat="1" x14ac:dyDescent="0.25">
      <c r="A164" s="3">
        <v>41731000011</v>
      </c>
      <c r="B164" s="3" t="s">
        <v>49</v>
      </c>
      <c r="C164" s="8">
        <v>423.11320754716979</v>
      </c>
      <c r="D164" s="8">
        <v>358.01886792452831</v>
      </c>
      <c r="E164" s="8">
        <v>109.68396226415094</v>
      </c>
      <c r="F164" s="8">
        <v>109.68396226415094</v>
      </c>
    </row>
    <row r="165" spans="1:6" s="1" customFormat="1" x14ac:dyDescent="0.25">
      <c r="A165" s="3">
        <v>41731000015</v>
      </c>
      <c r="B165" s="3" t="s">
        <v>28</v>
      </c>
      <c r="C165" s="8">
        <v>9353.1886792452824</v>
      </c>
      <c r="D165" s="8">
        <v>0</v>
      </c>
      <c r="E165" s="8">
        <v>771.63806603773571</v>
      </c>
      <c r="F165" s="8">
        <v>771.63806603773571</v>
      </c>
    </row>
    <row r="166" spans="1:6" s="1" customFormat="1" x14ac:dyDescent="0.25">
      <c r="A166" s="3">
        <v>41731000016</v>
      </c>
      <c r="B166" s="3" t="s">
        <v>29</v>
      </c>
      <c r="C166" s="8">
        <v>1437.5</v>
      </c>
      <c r="D166" s="8">
        <v>1437.5</v>
      </c>
      <c r="E166" s="8">
        <v>1437.5</v>
      </c>
      <c r="F166" s="8">
        <v>1437.5</v>
      </c>
    </row>
    <row r="167" spans="1:6" s="1" customFormat="1" x14ac:dyDescent="0.25">
      <c r="A167" s="3">
        <v>41731000029</v>
      </c>
      <c r="B167" s="3" t="s">
        <v>30</v>
      </c>
      <c r="C167" s="8">
        <v>0</v>
      </c>
      <c r="D167" s="8">
        <v>0</v>
      </c>
      <c r="E167" s="8">
        <v>89.505468978156131</v>
      </c>
      <c r="F167" s="8">
        <v>89.505468978156131</v>
      </c>
    </row>
    <row r="168" spans="1:6" s="1" customFormat="1" x14ac:dyDescent="0.25">
      <c r="A168" s="3">
        <v>41732000015</v>
      </c>
      <c r="B168" s="3" t="s">
        <v>60</v>
      </c>
      <c r="C168" s="8">
        <v>11111.875</v>
      </c>
      <c r="D168" s="8">
        <v>11111.875</v>
      </c>
      <c r="E168" s="8">
        <v>11111.875</v>
      </c>
      <c r="F168" s="8">
        <v>11111.875</v>
      </c>
    </row>
    <row r="169" spans="1:6" s="1" customFormat="1" x14ac:dyDescent="0.25">
      <c r="A169" s="3">
        <v>41733000130</v>
      </c>
      <c r="B169" s="3" t="s">
        <v>93</v>
      </c>
      <c r="C169" s="8">
        <v>0</v>
      </c>
      <c r="D169" s="8">
        <v>0</v>
      </c>
      <c r="E169" s="8">
        <v>0</v>
      </c>
      <c r="F169" s="8">
        <v>0</v>
      </c>
    </row>
    <row r="170" spans="1:6" s="1" customFormat="1" x14ac:dyDescent="0.25">
      <c r="A170" s="3">
        <v>41733000160</v>
      </c>
      <c r="B170" s="3" t="s">
        <v>94</v>
      </c>
      <c r="C170" s="8">
        <v>0</v>
      </c>
      <c r="D170" s="8">
        <v>0</v>
      </c>
      <c r="E170" s="8">
        <v>0</v>
      </c>
      <c r="F170" s="8">
        <v>0</v>
      </c>
    </row>
    <row r="171" spans="1:6" s="1" customFormat="1" x14ac:dyDescent="0.25">
      <c r="A171" s="3">
        <v>41736000001</v>
      </c>
      <c r="B171" s="3" t="s">
        <v>95</v>
      </c>
      <c r="C171" s="8">
        <v>0</v>
      </c>
      <c r="D171" s="8">
        <v>0</v>
      </c>
      <c r="E171" s="8">
        <v>7.4309776897991099E-5</v>
      </c>
      <c r="F171" s="8">
        <v>7.4309776897991099E-5</v>
      </c>
    </row>
    <row r="172" spans="1:6" s="1" customFormat="1" x14ac:dyDescent="0.25">
      <c r="A172" s="3">
        <v>41736000004</v>
      </c>
      <c r="B172" s="3" t="s">
        <v>96</v>
      </c>
      <c r="C172" s="8">
        <v>-16804.232687499996</v>
      </c>
      <c r="D172" s="8">
        <v>-16804.232687499996</v>
      </c>
      <c r="E172" s="8">
        <v>-16804.232687499996</v>
      </c>
      <c r="F172" s="8">
        <v>-16804.232687499996</v>
      </c>
    </row>
    <row r="173" spans="1:6" s="1" customFormat="1" x14ac:dyDescent="0.25">
      <c r="A173" s="3">
        <v>41736000010</v>
      </c>
      <c r="B173" s="3" t="s">
        <v>35</v>
      </c>
      <c r="C173" s="8">
        <v>0</v>
      </c>
      <c r="D173" s="8">
        <v>0</v>
      </c>
      <c r="E173" s="8">
        <v>65.094339622641499</v>
      </c>
      <c r="F173" s="8">
        <v>65.094339622641499</v>
      </c>
    </row>
    <row r="174" spans="1:6" s="1" customFormat="1" x14ac:dyDescent="0.25">
      <c r="A174" s="3">
        <v>41736000125</v>
      </c>
      <c r="B174" s="3" t="s">
        <v>97</v>
      </c>
      <c r="C174" s="8">
        <v>2721.5874286651065</v>
      </c>
      <c r="D174" s="8">
        <v>151.19930159250589</v>
      </c>
      <c r="E174" s="8">
        <v>2997.0783153864086</v>
      </c>
      <c r="F174" s="8">
        <v>2997.0783153864086</v>
      </c>
    </row>
    <row r="175" spans="1:6" s="1" customFormat="1" x14ac:dyDescent="0.25">
      <c r="A175" s="3">
        <v>41736000130</v>
      </c>
      <c r="B175" s="3" t="s">
        <v>36</v>
      </c>
      <c r="C175" s="8">
        <v>1102.2749999999999</v>
      </c>
      <c r="D175" s="8">
        <v>1102.2749999999999</v>
      </c>
      <c r="E175" s="8">
        <v>1102.2749999999999</v>
      </c>
      <c r="F175" s="8">
        <v>1102.2749999999999</v>
      </c>
    </row>
    <row r="176" spans="1:6" s="1" customFormat="1" x14ac:dyDescent="0.25">
      <c r="A176" s="3">
        <v>41736000150</v>
      </c>
      <c r="B176" s="3" t="s">
        <v>37</v>
      </c>
      <c r="C176" s="8">
        <v>0</v>
      </c>
      <c r="D176" s="8">
        <v>0</v>
      </c>
      <c r="E176" s="8">
        <v>109.68396226415094</v>
      </c>
      <c r="F176" s="8">
        <v>109.68396226415094</v>
      </c>
    </row>
    <row r="177" spans="1:6" s="1" customFormat="1" x14ac:dyDescent="0.25">
      <c r="A177" s="3">
        <v>41736000170</v>
      </c>
      <c r="B177" s="3" t="s">
        <v>39</v>
      </c>
      <c r="C177" s="8">
        <v>785.90067843400459</v>
      </c>
      <c r="D177" s="8">
        <v>0</v>
      </c>
      <c r="E177" s="8">
        <v>2387.8224866318915</v>
      </c>
      <c r="F177" s="8">
        <v>2387.8224866318915</v>
      </c>
    </row>
    <row r="178" spans="1:6" s="1" customFormat="1" x14ac:dyDescent="0.25">
      <c r="A178" s="3">
        <v>41736000194</v>
      </c>
      <c r="B178" s="3" t="s">
        <v>98</v>
      </c>
      <c r="C178" s="8">
        <v>0</v>
      </c>
      <c r="D178" s="8">
        <v>0</v>
      </c>
      <c r="E178" s="8">
        <v>0</v>
      </c>
      <c r="F178" s="8">
        <v>0</v>
      </c>
    </row>
    <row r="179" spans="1:6" s="1" customFormat="1" x14ac:dyDescent="0.25">
      <c r="A179" s="3">
        <v>41736000210</v>
      </c>
      <c r="B179" s="3" t="s">
        <v>55</v>
      </c>
      <c r="C179" s="8">
        <v>0</v>
      </c>
      <c r="D179" s="8">
        <v>0</v>
      </c>
      <c r="E179" s="8">
        <v>0</v>
      </c>
      <c r="F179" s="8">
        <v>0</v>
      </c>
    </row>
    <row r="180" spans="1:6" s="1" customFormat="1" x14ac:dyDescent="0.25">
      <c r="A180" s="3">
        <v>43991000001</v>
      </c>
      <c r="B180" s="3" t="s">
        <v>40</v>
      </c>
      <c r="C180" s="8">
        <v>316.35317281600601</v>
      </c>
      <c r="D180" s="8">
        <v>0</v>
      </c>
      <c r="E180" s="8">
        <v>2353.6804308797123</v>
      </c>
      <c r="F180" s="8">
        <v>2353.6804308797123</v>
      </c>
    </row>
    <row r="181" spans="1:6" s="1" customFormat="1" x14ac:dyDescent="0.25">
      <c r="A181" s="3">
        <v>43991000007</v>
      </c>
      <c r="B181" s="3" t="s">
        <v>41</v>
      </c>
      <c r="C181" s="8">
        <v>3868.6384117034731</v>
      </c>
      <c r="D181" s="8">
        <v>1224.2186785126883</v>
      </c>
      <c r="E181" s="8">
        <v>10003.141831238778</v>
      </c>
      <c r="F181" s="8">
        <v>10003.141831238778</v>
      </c>
    </row>
    <row r="182" spans="1:6" s="1" customFormat="1" x14ac:dyDescent="0.25">
      <c r="A182" s="3">
        <v>43991000008</v>
      </c>
      <c r="B182" s="3" t="s">
        <v>42</v>
      </c>
      <c r="C182" s="8">
        <v>1104.2811575332132</v>
      </c>
      <c r="D182" s="8">
        <v>0</v>
      </c>
      <c r="E182" s="8">
        <v>1498.0028373607195</v>
      </c>
      <c r="F182" s="8">
        <v>1498.0028373607195</v>
      </c>
    </row>
    <row r="183" spans="1:6" s="1" customFormat="1" x14ac:dyDescent="0.25">
      <c r="A183" s="3">
        <v>43991000010</v>
      </c>
      <c r="B183" s="3" t="s">
        <v>101</v>
      </c>
      <c r="C183" s="8">
        <v>6818.6374999999998</v>
      </c>
      <c r="D183" s="8">
        <v>6818.6374999999998</v>
      </c>
      <c r="E183" s="8">
        <v>6818.6374999999998</v>
      </c>
      <c r="F183" s="8">
        <v>6818.6374999999998</v>
      </c>
    </row>
    <row r="184" spans="1:6" s="1" customFormat="1" x14ac:dyDescent="0.25">
      <c r="A184" s="11">
        <v>2300</v>
      </c>
      <c r="B184" s="12" t="s">
        <v>82</v>
      </c>
      <c r="C184" s="13">
        <f>SUM(C137:C183)</f>
        <v>67231.794888055403</v>
      </c>
      <c r="D184" s="13">
        <f t="shared" ref="D184:F184" si="2">SUM(D137:D183)</f>
        <v>14376.280933722534</v>
      </c>
      <c r="E184" s="13">
        <f t="shared" si="2"/>
        <v>98746.559640773557</v>
      </c>
      <c r="F184" s="13">
        <f t="shared" si="2"/>
        <v>98746.559640773557</v>
      </c>
    </row>
    <row r="185" spans="1:6" s="1" customFormat="1" x14ac:dyDescent="0.25">
      <c r="A185" s="3">
        <v>41491000011</v>
      </c>
      <c r="B185" s="3" t="s">
        <v>0</v>
      </c>
      <c r="C185" s="8">
        <v>1432.5398203647626</v>
      </c>
      <c r="D185" s="8">
        <v>0</v>
      </c>
      <c r="E185" s="8">
        <v>4090.7119839541292</v>
      </c>
      <c r="F185" s="8">
        <v>4090.7119839541292</v>
      </c>
    </row>
    <row r="186" spans="1:6" s="1" customFormat="1" x14ac:dyDescent="0.25">
      <c r="A186" s="3">
        <v>41491000013</v>
      </c>
      <c r="B186" s="3" t="s">
        <v>2</v>
      </c>
      <c r="C186" s="8">
        <v>3274.7495266755855</v>
      </c>
      <c r="D186" s="8">
        <v>0</v>
      </c>
      <c r="E186" s="8">
        <v>8818.4963479499456</v>
      </c>
      <c r="F186" s="8">
        <v>8818.4963479499456</v>
      </c>
    </row>
    <row r="187" spans="1:6" s="1" customFormat="1" x14ac:dyDescent="0.25">
      <c r="A187" s="3">
        <v>41491000021</v>
      </c>
      <c r="B187" s="3" t="s">
        <v>3</v>
      </c>
      <c r="C187" s="8">
        <v>0</v>
      </c>
      <c r="D187" s="8">
        <v>0</v>
      </c>
      <c r="E187" s="8">
        <v>27672.413679589081</v>
      </c>
      <c r="F187" s="8">
        <v>27672.413679589081</v>
      </c>
    </row>
    <row r="188" spans="1:6" s="1" customFormat="1" x14ac:dyDescent="0.25">
      <c r="A188" s="3">
        <v>41491000031</v>
      </c>
      <c r="B188" s="3" t="s">
        <v>5</v>
      </c>
      <c r="C188" s="8">
        <v>94.874999999999986</v>
      </c>
      <c r="D188" s="8">
        <v>94.874999999999986</v>
      </c>
      <c r="E188" s="8">
        <v>94.874999999999986</v>
      </c>
      <c r="F188" s="8">
        <v>94.874999999999986</v>
      </c>
    </row>
    <row r="189" spans="1:6" s="1" customFormat="1" x14ac:dyDescent="0.25">
      <c r="A189" s="3">
        <v>41491000032</v>
      </c>
      <c r="B189" s="3" t="s">
        <v>6</v>
      </c>
      <c r="C189" s="8">
        <v>0</v>
      </c>
      <c r="D189" s="8">
        <v>0</v>
      </c>
      <c r="E189" s="8">
        <v>0</v>
      </c>
      <c r="F189" s="8">
        <v>0</v>
      </c>
    </row>
    <row r="190" spans="1:6" s="1" customFormat="1" x14ac:dyDescent="0.25">
      <c r="A190" s="3">
        <v>41491000034</v>
      </c>
      <c r="B190" s="3" t="s">
        <v>7</v>
      </c>
      <c r="C190" s="8">
        <v>0</v>
      </c>
      <c r="D190" s="8">
        <v>0</v>
      </c>
      <c r="E190" s="8">
        <v>5.7858950225051107</v>
      </c>
      <c r="F190" s="8">
        <v>5.7858950225051107</v>
      </c>
    </row>
    <row r="191" spans="1:6" s="1" customFormat="1" x14ac:dyDescent="0.25">
      <c r="A191" s="3">
        <v>41491000035</v>
      </c>
      <c r="B191" s="3" t="s">
        <v>8</v>
      </c>
      <c r="C191" s="8">
        <v>0</v>
      </c>
      <c r="D191" s="8">
        <v>0</v>
      </c>
      <c r="E191" s="8">
        <v>1139.0294213634083</v>
      </c>
      <c r="F191" s="8">
        <v>1139.0294213634083</v>
      </c>
    </row>
    <row r="192" spans="1:6" s="1" customFormat="1" x14ac:dyDescent="0.25">
      <c r="A192" s="3">
        <v>41491000040</v>
      </c>
      <c r="B192" s="3" t="s">
        <v>10</v>
      </c>
      <c r="C192" s="8">
        <v>0</v>
      </c>
      <c r="D192" s="8">
        <v>2701.4150943396221</v>
      </c>
      <c r="E192" s="8">
        <v>211.23113207547169</v>
      </c>
      <c r="F192" s="8">
        <v>211.23113207547169</v>
      </c>
    </row>
    <row r="193" spans="1:6" s="1" customFormat="1" x14ac:dyDescent="0.25">
      <c r="A193" s="3">
        <v>41491000041</v>
      </c>
      <c r="B193" s="3" t="s">
        <v>11</v>
      </c>
      <c r="C193" s="8">
        <v>315.76778270518372</v>
      </c>
      <c r="D193" s="8">
        <v>0</v>
      </c>
      <c r="E193" s="8">
        <v>70.901493451377334</v>
      </c>
      <c r="F193" s="8">
        <v>70.901493451377334</v>
      </c>
    </row>
    <row r="194" spans="1:6" s="1" customFormat="1" x14ac:dyDescent="0.25">
      <c r="A194" s="3">
        <v>41491000042</v>
      </c>
      <c r="B194" s="3" t="s">
        <v>12</v>
      </c>
      <c r="C194" s="8">
        <v>542.45283018867917</v>
      </c>
      <c r="D194" s="8">
        <v>0</v>
      </c>
      <c r="E194" s="8">
        <v>24.410377358490564</v>
      </c>
      <c r="F194" s="8">
        <v>24.410377358490564</v>
      </c>
    </row>
    <row r="195" spans="1:6" s="1" customFormat="1" x14ac:dyDescent="0.25">
      <c r="A195" s="3">
        <v>41491000053</v>
      </c>
      <c r="B195" s="3" t="s">
        <v>14</v>
      </c>
      <c r="C195" s="8">
        <v>0</v>
      </c>
      <c r="D195" s="8">
        <v>0</v>
      </c>
      <c r="E195" s="8">
        <v>0</v>
      </c>
      <c r="F195" s="8">
        <v>0</v>
      </c>
    </row>
    <row r="196" spans="1:6" s="1" customFormat="1" x14ac:dyDescent="0.25">
      <c r="A196" s="3">
        <v>41491000054</v>
      </c>
      <c r="B196" s="3" t="s">
        <v>15</v>
      </c>
      <c r="C196" s="8">
        <v>885.16183063867868</v>
      </c>
      <c r="D196" s="8">
        <v>442.58091531933934</v>
      </c>
      <c r="E196" s="8">
        <v>262.33822372568176</v>
      </c>
      <c r="F196" s="8">
        <v>262.33822372568176</v>
      </c>
    </row>
    <row r="197" spans="1:6" s="1" customFormat="1" x14ac:dyDescent="0.25">
      <c r="A197" s="3">
        <v>41491000061</v>
      </c>
      <c r="B197" s="3" t="s">
        <v>17</v>
      </c>
      <c r="C197" s="8">
        <v>162.73584905660377</v>
      </c>
      <c r="D197" s="8">
        <v>54.245283018867916</v>
      </c>
      <c r="E197" s="8">
        <v>45.566037735849051</v>
      </c>
      <c r="F197" s="8">
        <v>45.566037735849051</v>
      </c>
    </row>
    <row r="198" spans="1:6" s="1" customFormat="1" x14ac:dyDescent="0.25">
      <c r="A198" s="3">
        <v>41491000062</v>
      </c>
      <c r="B198" s="3" t="s">
        <v>18</v>
      </c>
      <c r="C198" s="8">
        <v>2278.3018867924525</v>
      </c>
      <c r="D198" s="8">
        <v>1084.9056603773583</v>
      </c>
      <c r="E198" s="8">
        <v>314.08018867924523</v>
      </c>
      <c r="F198" s="8">
        <v>314.08018867924523</v>
      </c>
    </row>
    <row r="199" spans="1:6" s="1" customFormat="1" x14ac:dyDescent="0.25">
      <c r="A199" s="3">
        <v>41491000063</v>
      </c>
      <c r="B199" s="3" t="s">
        <v>19</v>
      </c>
      <c r="C199" s="8">
        <v>1480.4869802420289</v>
      </c>
      <c r="D199" s="8">
        <v>493.4956600806762</v>
      </c>
      <c r="E199" s="8">
        <v>469.59604743497096</v>
      </c>
      <c r="F199" s="8">
        <v>469.59604743497096</v>
      </c>
    </row>
    <row r="200" spans="1:6" s="1" customFormat="1" x14ac:dyDescent="0.25">
      <c r="A200" s="3">
        <v>41491000066</v>
      </c>
      <c r="B200" s="3" t="s">
        <v>44</v>
      </c>
      <c r="C200" s="8">
        <v>107.81249999999999</v>
      </c>
      <c r="D200" s="8">
        <v>107.81249999999999</v>
      </c>
      <c r="E200" s="8">
        <v>107.81249999999999</v>
      </c>
      <c r="F200" s="8">
        <v>107.81249999999999</v>
      </c>
    </row>
    <row r="201" spans="1:6" s="1" customFormat="1" x14ac:dyDescent="0.25">
      <c r="A201" s="3">
        <v>41491000081</v>
      </c>
      <c r="B201" s="3" t="s">
        <v>20</v>
      </c>
      <c r="C201" s="8">
        <v>162.5174326721606</v>
      </c>
      <c r="D201" s="8">
        <v>97.510459603296368</v>
      </c>
      <c r="E201" s="8">
        <v>6.8466790558556259</v>
      </c>
      <c r="F201" s="8">
        <v>6.8466790558556259</v>
      </c>
    </row>
    <row r="202" spans="1:6" s="1" customFormat="1" x14ac:dyDescent="0.25">
      <c r="A202" s="3">
        <v>41491000125</v>
      </c>
      <c r="B202" s="3" t="s">
        <v>21</v>
      </c>
      <c r="C202" s="8">
        <v>50.014364479346156</v>
      </c>
      <c r="D202" s="8">
        <v>0</v>
      </c>
      <c r="E202" s="8">
        <v>173.58681038816601</v>
      </c>
      <c r="F202" s="8">
        <v>173.58681038816601</v>
      </c>
    </row>
    <row r="203" spans="1:6" s="1" customFormat="1" x14ac:dyDescent="0.25">
      <c r="A203" s="3">
        <v>41492000011</v>
      </c>
      <c r="B203" s="3" t="s">
        <v>22</v>
      </c>
      <c r="C203" s="8">
        <v>2088.5208078654596</v>
      </c>
      <c r="D203" s="8">
        <v>0</v>
      </c>
      <c r="E203" s="8">
        <v>10071.080258604625</v>
      </c>
      <c r="F203" s="8">
        <v>10071.080258604625</v>
      </c>
    </row>
    <row r="204" spans="1:6" s="1" customFormat="1" x14ac:dyDescent="0.25">
      <c r="A204" s="3">
        <v>41492000021</v>
      </c>
      <c r="B204" s="3" t="s">
        <v>46</v>
      </c>
      <c r="C204" s="8">
        <v>23</v>
      </c>
      <c r="D204" s="8">
        <v>23</v>
      </c>
      <c r="E204" s="8">
        <v>23</v>
      </c>
      <c r="F204" s="8">
        <v>23</v>
      </c>
    </row>
    <row r="205" spans="1:6" s="1" customFormat="1" x14ac:dyDescent="0.25">
      <c r="A205" s="3">
        <v>41492000024</v>
      </c>
      <c r="B205" s="3" t="s">
        <v>25</v>
      </c>
      <c r="C205" s="8">
        <v>1466.0071364088922</v>
      </c>
      <c r="D205" s="8">
        <v>354.02029919471698</v>
      </c>
      <c r="E205" s="8">
        <v>1610.301691916997</v>
      </c>
      <c r="F205" s="8">
        <v>1610.301691916997</v>
      </c>
    </row>
    <row r="206" spans="1:6" s="1" customFormat="1" x14ac:dyDescent="0.25">
      <c r="A206" s="3">
        <v>41492000029</v>
      </c>
      <c r="B206" s="3" t="s">
        <v>26</v>
      </c>
      <c r="C206" s="8">
        <v>2041.2499999999998</v>
      </c>
      <c r="D206" s="8">
        <v>2041.2499999999998</v>
      </c>
      <c r="E206" s="8">
        <v>2041.2499999999998</v>
      </c>
      <c r="F206" s="8">
        <v>2041.2499999999998</v>
      </c>
    </row>
    <row r="207" spans="1:6" s="1" customFormat="1" x14ac:dyDescent="0.25">
      <c r="A207" s="3">
        <v>41731000006</v>
      </c>
      <c r="B207" s="3" t="s">
        <v>63</v>
      </c>
      <c r="C207" s="8">
        <v>25895.517901769988</v>
      </c>
      <c r="D207" s="8">
        <v>18809.311153287927</v>
      </c>
      <c r="E207" s="8">
        <v>3580.1886792452819</v>
      </c>
      <c r="F207" s="8">
        <v>3580.1886792452819</v>
      </c>
    </row>
    <row r="208" spans="1:6" s="1" customFormat="1" x14ac:dyDescent="0.25">
      <c r="A208" s="3">
        <v>41731000011</v>
      </c>
      <c r="B208" s="3" t="s">
        <v>49</v>
      </c>
      <c r="C208" s="8">
        <v>157.31132075471697</v>
      </c>
      <c r="D208" s="8">
        <v>206.13207547169813</v>
      </c>
      <c r="E208" s="8">
        <v>41.334905660377359</v>
      </c>
      <c r="F208" s="8">
        <v>41.334905660377359</v>
      </c>
    </row>
    <row r="209" spans="1:6" s="1" customFormat="1" x14ac:dyDescent="0.25">
      <c r="A209" s="3">
        <v>41731000015</v>
      </c>
      <c r="B209" s="3" t="s">
        <v>28</v>
      </c>
      <c r="C209" s="8">
        <v>0</v>
      </c>
      <c r="D209" s="8">
        <v>0</v>
      </c>
      <c r="E209" s="8">
        <v>0</v>
      </c>
      <c r="F209" s="8">
        <v>0</v>
      </c>
    </row>
    <row r="210" spans="1:6" s="1" customFormat="1" x14ac:dyDescent="0.25">
      <c r="A210" s="3">
        <v>41731000029</v>
      </c>
      <c r="B210" s="3" t="s">
        <v>30</v>
      </c>
      <c r="C210" s="8">
        <v>123.89075739108934</v>
      </c>
      <c r="D210" s="8">
        <v>136.27983313019828</v>
      </c>
      <c r="E210" s="8">
        <v>26.976843417890031</v>
      </c>
      <c r="F210" s="8">
        <v>26.976843417890031</v>
      </c>
    </row>
    <row r="211" spans="1:6" s="1" customFormat="1" x14ac:dyDescent="0.25">
      <c r="A211" s="3">
        <v>41736000001</v>
      </c>
      <c r="B211" s="3" t="s">
        <v>95</v>
      </c>
      <c r="C211" s="8">
        <v>0</v>
      </c>
      <c r="D211" s="8">
        <v>0</v>
      </c>
      <c r="E211" s="8">
        <v>0</v>
      </c>
      <c r="F211" s="8">
        <v>0</v>
      </c>
    </row>
    <row r="212" spans="1:6" s="1" customFormat="1" x14ac:dyDescent="0.25">
      <c r="A212" s="3">
        <v>41736000004</v>
      </c>
      <c r="B212" s="3" t="s">
        <v>96</v>
      </c>
      <c r="C212" s="8">
        <v>-7486.399375</v>
      </c>
      <c r="D212" s="8">
        <v>-7486.399375</v>
      </c>
      <c r="E212" s="8">
        <v>-7486.399375</v>
      </c>
      <c r="F212" s="8">
        <v>-7486.399375</v>
      </c>
    </row>
    <row r="213" spans="1:6" s="1" customFormat="1" x14ac:dyDescent="0.25">
      <c r="A213" s="3">
        <v>41736000125</v>
      </c>
      <c r="B213" s="3" t="s">
        <v>97</v>
      </c>
      <c r="C213" s="8">
        <v>744.65548395188318</v>
      </c>
      <c r="D213" s="8">
        <v>0</v>
      </c>
      <c r="E213" s="8">
        <v>3471.5770761257454</v>
      </c>
      <c r="F213" s="8">
        <v>3471.5770761257454</v>
      </c>
    </row>
    <row r="214" spans="1:6" s="1" customFormat="1" x14ac:dyDescent="0.25">
      <c r="A214" s="3">
        <v>41736000170</v>
      </c>
      <c r="B214" s="3" t="s">
        <v>39</v>
      </c>
      <c r="C214" s="8">
        <v>0</v>
      </c>
      <c r="D214" s="8">
        <v>0</v>
      </c>
      <c r="E214" s="8">
        <v>1974.4233969492018</v>
      </c>
      <c r="F214" s="8">
        <v>1974.4233969492018</v>
      </c>
    </row>
    <row r="215" spans="1:6" s="1" customFormat="1" x14ac:dyDescent="0.25">
      <c r="A215" s="3">
        <v>41736000210</v>
      </c>
      <c r="B215" s="3" t="s">
        <v>55</v>
      </c>
      <c r="C215" s="8">
        <v>211.31249999999997</v>
      </c>
      <c r="D215" s="8">
        <v>211.31249999999997</v>
      </c>
      <c r="E215" s="8">
        <v>211.31249999999997</v>
      </c>
      <c r="F215" s="8">
        <v>211.31249999999997</v>
      </c>
    </row>
    <row r="216" spans="1:6" s="1" customFormat="1" x14ac:dyDescent="0.25">
      <c r="A216" s="3">
        <v>41736000562</v>
      </c>
      <c r="B216" s="3" t="s">
        <v>109</v>
      </c>
      <c r="C216" s="8">
        <v>71.875</v>
      </c>
      <c r="D216" s="8">
        <v>71.875</v>
      </c>
      <c r="E216" s="8">
        <v>71.875</v>
      </c>
      <c r="F216" s="8">
        <v>71.875</v>
      </c>
    </row>
    <row r="217" spans="1:6" s="1" customFormat="1" x14ac:dyDescent="0.25">
      <c r="A217" s="3">
        <v>43991000001</v>
      </c>
      <c r="B217" s="3" t="s">
        <v>40</v>
      </c>
      <c r="C217" s="8">
        <v>0</v>
      </c>
      <c r="D217" s="8">
        <v>0</v>
      </c>
      <c r="E217" s="8">
        <v>1613.2714093357272</v>
      </c>
      <c r="F217" s="8">
        <v>1613.2714093357272</v>
      </c>
    </row>
    <row r="218" spans="1:6" s="1" customFormat="1" x14ac:dyDescent="0.25">
      <c r="A218" s="3">
        <v>43991000007</v>
      </c>
      <c r="B218" s="3" t="s">
        <v>41</v>
      </c>
      <c r="C218" s="8">
        <v>0</v>
      </c>
      <c r="D218" s="8">
        <v>0</v>
      </c>
      <c r="E218" s="8">
        <v>556.25277345583697</v>
      </c>
      <c r="F218" s="8">
        <v>556.25277345583697</v>
      </c>
    </row>
    <row r="219" spans="1:6" s="1" customFormat="1" x14ac:dyDescent="0.25">
      <c r="A219" s="3">
        <v>43991000008</v>
      </c>
      <c r="B219" s="3" t="s">
        <v>42</v>
      </c>
      <c r="C219" s="8">
        <v>7962.7903572994264</v>
      </c>
      <c r="D219" s="8">
        <v>1693.3174573518991</v>
      </c>
      <c r="E219" s="8">
        <v>39516.738454495884</v>
      </c>
      <c r="F219" s="8">
        <v>39516.738454495884</v>
      </c>
    </row>
    <row r="220" spans="1:6" s="1" customFormat="1" x14ac:dyDescent="0.25">
      <c r="A220" s="3">
        <v>43991000010</v>
      </c>
      <c r="B220" s="3" t="s">
        <v>101</v>
      </c>
      <c r="C220" s="8">
        <v>4223.0874999999996</v>
      </c>
      <c r="D220" s="8">
        <v>4223.0874999999996</v>
      </c>
      <c r="E220" s="8">
        <v>4223.0874999999996</v>
      </c>
      <c r="F220" s="8">
        <v>4223.0874999999996</v>
      </c>
    </row>
    <row r="221" spans="1:6" s="1" customFormat="1" x14ac:dyDescent="0.25">
      <c r="A221" s="11">
        <v>2400</v>
      </c>
      <c r="B221" s="12" t="s">
        <v>83</v>
      </c>
      <c r="C221" s="13">
        <f>SUM(C185:C220)</f>
        <v>48310.235194256937</v>
      </c>
      <c r="D221" s="13">
        <f t="shared" ref="D221:F221" si="3">SUM(D185:D220)</f>
        <v>25360.027016175598</v>
      </c>
      <c r="E221" s="13">
        <f t="shared" si="3"/>
        <v>105053.95293199175</v>
      </c>
      <c r="F221" s="13">
        <f t="shared" si="3"/>
        <v>105053.95293199175</v>
      </c>
    </row>
    <row r="222" spans="1:6" s="1" customFormat="1" x14ac:dyDescent="0.25">
      <c r="A222" s="3">
        <v>41491000011</v>
      </c>
      <c r="B222" s="3" t="s">
        <v>0</v>
      </c>
      <c r="C222" s="8">
        <v>1432.5398203647626</v>
      </c>
      <c r="D222" s="8">
        <v>0</v>
      </c>
      <c r="E222" s="8">
        <v>4090.7119839541292</v>
      </c>
      <c r="F222" s="8">
        <v>4090.7119839541292</v>
      </c>
    </row>
    <row r="223" spans="1:6" s="1" customFormat="1" x14ac:dyDescent="0.25">
      <c r="A223" s="3">
        <v>41491000013</v>
      </c>
      <c r="B223" s="3" t="s">
        <v>2</v>
      </c>
      <c r="C223" s="8">
        <v>3274.7495266755855</v>
      </c>
      <c r="D223" s="8">
        <v>0</v>
      </c>
      <c r="E223" s="8">
        <v>8818.4963479499456</v>
      </c>
      <c r="F223" s="8">
        <v>8818.4963479499456</v>
      </c>
    </row>
    <row r="224" spans="1:6" s="1" customFormat="1" x14ac:dyDescent="0.25">
      <c r="A224" s="3">
        <v>41491000021</v>
      </c>
      <c r="B224" s="3" t="s">
        <v>3</v>
      </c>
      <c r="C224" s="8">
        <v>0</v>
      </c>
      <c r="D224" s="8">
        <v>0</v>
      </c>
      <c r="E224" s="8">
        <v>27672.413679589081</v>
      </c>
      <c r="F224" s="8">
        <v>27672.413679589081</v>
      </c>
    </row>
    <row r="225" spans="1:6" s="1" customFormat="1" x14ac:dyDescent="0.25">
      <c r="A225" s="3">
        <v>41491000032</v>
      </c>
      <c r="B225" s="3" t="s">
        <v>6</v>
      </c>
      <c r="C225" s="8">
        <v>184</v>
      </c>
      <c r="D225" s="8">
        <v>184</v>
      </c>
      <c r="E225" s="8">
        <v>184</v>
      </c>
      <c r="F225" s="8">
        <v>184</v>
      </c>
    </row>
    <row r="226" spans="1:6" s="1" customFormat="1" x14ac:dyDescent="0.25">
      <c r="A226" s="3">
        <v>41491000035</v>
      </c>
      <c r="B226" s="3" t="s">
        <v>8</v>
      </c>
      <c r="C226" s="8">
        <v>0</v>
      </c>
      <c r="D226" s="8">
        <v>0</v>
      </c>
      <c r="E226" s="8">
        <v>0</v>
      </c>
      <c r="F226" s="8">
        <v>0</v>
      </c>
    </row>
    <row r="227" spans="1:6" s="1" customFormat="1" x14ac:dyDescent="0.25">
      <c r="A227" s="3">
        <v>41491000039</v>
      </c>
      <c r="B227" s="3" t="s">
        <v>43</v>
      </c>
      <c r="C227" s="8">
        <v>3460.0624999999995</v>
      </c>
      <c r="D227" s="8">
        <v>3460.0624999999995</v>
      </c>
      <c r="E227" s="8">
        <v>3460.0624999999995</v>
      </c>
      <c r="F227" s="8">
        <v>3460.0624999999995</v>
      </c>
    </row>
    <row r="228" spans="1:6" s="1" customFormat="1" x14ac:dyDescent="0.25">
      <c r="A228" s="3">
        <v>41491000040</v>
      </c>
      <c r="B228" s="3" t="s">
        <v>10</v>
      </c>
      <c r="C228" s="8">
        <v>0</v>
      </c>
      <c r="D228" s="8">
        <v>2701.4150943396221</v>
      </c>
      <c r="E228" s="8">
        <v>211.23113207547169</v>
      </c>
      <c r="F228" s="8">
        <v>211.23113207547169</v>
      </c>
    </row>
    <row r="229" spans="1:6" s="1" customFormat="1" x14ac:dyDescent="0.25">
      <c r="A229" s="3">
        <v>41491000041</v>
      </c>
      <c r="B229" s="3" t="s">
        <v>11</v>
      </c>
      <c r="C229" s="8">
        <v>315.76778270518372</v>
      </c>
      <c r="D229" s="8">
        <v>0</v>
      </c>
      <c r="E229" s="8">
        <v>70.901493451377334</v>
      </c>
      <c r="F229" s="8">
        <v>70.901493451377334</v>
      </c>
    </row>
    <row r="230" spans="1:6" s="1" customFormat="1" x14ac:dyDescent="0.25">
      <c r="A230" s="3">
        <v>41491000042</v>
      </c>
      <c r="B230" s="3" t="s">
        <v>12</v>
      </c>
      <c r="C230" s="8">
        <v>542.45283018867917</v>
      </c>
      <c r="D230" s="8">
        <v>0</v>
      </c>
      <c r="E230" s="8">
        <v>24.410377358490564</v>
      </c>
      <c r="F230" s="8">
        <v>24.410377358490564</v>
      </c>
    </row>
    <row r="231" spans="1:6" s="1" customFormat="1" x14ac:dyDescent="0.25">
      <c r="A231" s="3">
        <v>41491000053</v>
      </c>
      <c r="B231" s="3" t="s">
        <v>14</v>
      </c>
      <c r="C231" s="8">
        <v>885.16183063867868</v>
      </c>
      <c r="D231" s="8">
        <v>442.58091531933934</v>
      </c>
      <c r="E231" s="8">
        <v>262.33822372568176</v>
      </c>
      <c r="F231" s="8">
        <v>262.33822372568176</v>
      </c>
    </row>
    <row r="232" spans="1:6" s="1" customFormat="1" x14ac:dyDescent="0.25">
      <c r="A232" s="3">
        <v>41491000061</v>
      </c>
      <c r="B232" s="3" t="s">
        <v>17</v>
      </c>
      <c r="C232" s="8">
        <v>162.73584905660377</v>
      </c>
      <c r="D232" s="8">
        <v>54.245283018867916</v>
      </c>
      <c r="E232" s="8">
        <v>45.566037735849051</v>
      </c>
      <c r="F232" s="8">
        <v>45.566037735849051</v>
      </c>
    </row>
    <row r="233" spans="1:6" s="1" customFormat="1" x14ac:dyDescent="0.25">
      <c r="A233" s="3">
        <v>41491000062</v>
      </c>
      <c r="B233" s="3" t="s">
        <v>18</v>
      </c>
      <c r="C233" s="8">
        <v>2278.3018867924525</v>
      </c>
      <c r="D233" s="8">
        <v>1084.9056603773583</v>
      </c>
      <c r="E233" s="8">
        <v>314.08018867924523</v>
      </c>
      <c r="F233" s="8">
        <v>314.08018867924523</v>
      </c>
    </row>
    <row r="234" spans="1:6" s="1" customFormat="1" x14ac:dyDescent="0.25">
      <c r="A234" s="3">
        <v>41491000063</v>
      </c>
      <c r="B234" s="3" t="s">
        <v>19</v>
      </c>
      <c r="C234" s="8">
        <v>1480.4869802420289</v>
      </c>
      <c r="D234" s="8">
        <v>493.4956600806762</v>
      </c>
      <c r="E234" s="8">
        <v>469.59604743497096</v>
      </c>
      <c r="F234" s="8">
        <v>469.59604743497096</v>
      </c>
    </row>
    <row r="235" spans="1:6" s="1" customFormat="1" x14ac:dyDescent="0.25">
      <c r="A235" s="3">
        <v>41491000081</v>
      </c>
      <c r="B235" s="3" t="s">
        <v>20</v>
      </c>
      <c r="C235" s="8">
        <v>162.5174326721606</v>
      </c>
      <c r="D235" s="8">
        <v>97.510459603296368</v>
      </c>
      <c r="E235" s="8">
        <v>6.8466790558556259</v>
      </c>
      <c r="F235" s="8">
        <v>6.8466790558556259</v>
      </c>
    </row>
    <row r="236" spans="1:6" s="1" customFormat="1" x14ac:dyDescent="0.25">
      <c r="A236" s="3">
        <v>41491000125</v>
      </c>
      <c r="B236" s="3" t="s">
        <v>21</v>
      </c>
      <c r="C236" s="8">
        <v>50.014364479346156</v>
      </c>
      <c r="D236" s="8">
        <v>0</v>
      </c>
      <c r="E236" s="8">
        <v>173.58681038816601</v>
      </c>
      <c r="F236" s="8">
        <v>173.58681038816601</v>
      </c>
    </row>
    <row r="237" spans="1:6" s="1" customFormat="1" x14ac:dyDescent="0.25">
      <c r="A237" s="3">
        <v>41492000011</v>
      </c>
      <c r="B237" s="3" t="s">
        <v>22</v>
      </c>
      <c r="C237" s="8">
        <v>2088.5208078654596</v>
      </c>
      <c r="D237" s="8">
        <v>0</v>
      </c>
      <c r="E237" s="8">
        <v>10071.080258604625</v>
      </c>
      <c r="F237" s="8">
        <v>10071.080258604625</v>
      </c>
    </row>
    <row r="238" spans="1:6" s="1" customFormat="1" x14ac:dyDescent="0.25">
      <c r="A238" s="3">
        <v>41492000013</v>
      </c>
      <c r="B238" s="3" t="s">
        <v>23</v>
      </c>
      <c r="C238" s="8">
        <v>21.5625</v>
      </c>
      <c r="D238" s="8">
        <v>21.5625</v>
      </c>
      <c r="E238" s="8">
        <v>21.5625</v>
      </c>
      <c r="F238" s="8">
        <v>21.5625</v>
      </c>
    </row>
    <row r="239" spans="1:6" s="1" customFormat="1" x14ac:dyDescent="0.25">
      <c r="A239" s="3">
        <v>41492000024</v>
      </c>
      <c r="B239" s="3" t="s">
        <v>25</v>
      </c>
      <c r="C239" s="8">
        <v>1466.0071364088922</v>
      </c>
      <c r="D239" s="8">
        <v>354.02029919471698</v>
      </c>
      <c r="E239" s="8">
        <v>1610.301691916997</v>
      </c>
      <c r="F239" s="8">
        <v>1610.301691916997</v>
      </c>
    </row>
    <row r="240" spans="1:6" s="1" customFormat="1" x14ac:dyDescent="0.25">
      <c r="A240" s="3">
        <v>41492000126</v>
      </c>
      <c r="B240" s="3" t="s">
        <v>91</v>
      </c>
      <c r="C240" s="8">
        <v>546.39374999999995</v>
      </c>
      <c r="D240" s="8">
        <v>546.39374999999995</v>
      </c>
      <c r="E240" s="8">
        <v>546.39374999999995</v>
      </c>
      <c r="F240" s="8">
        <v>546.39374999999995</v>
      </c>
    </row>
    <row r="241" spans="1:6" s="1" customFormat="1" x14ac:dyDescent="0.25">
      <c r="A241" s="3">
        <v>41492000160</v>
      </c>
      <c r="B241" s="3" t="s">
        <v>110</v>
      </c>
      <c r="C241" s="8">
        <v>1092.5</v>
      </c>
      <c r="D241" s="8">
        <v>1092.5</v>
      </c>
      <c r="E241" s="8">
        <v>1092.5</v>
      </c>
      <c r="F241" s="8">
        <v>1092.5</v>
      </c>
    </row>
    <row r="242" spans="1:6" s="1" customFormat="1" x14ac:dyDescent="0.25">
      <c r="A242" s="3">
        <v>41731000006</v>
      </c>
      <c r="B242" s="3" t="s">
        <v>63</v>
      </c>
      <c r="C242" s="8">
        <v>25895.517901769988</v>
      </c>
      <c r="D242" s="8">
        <v>18809.311153287927</v>
      </c>
      <c r="E242" s="8">
        <v>3580.1886792452819</v>
      </c>
      <c r="F242" s="8">
        <v>3580.1886792452819</v>
      </c>
    </row>
    <row r="243" spans="1:6" s="1" customFormat="1" x14ac:dyDescent="0.25">
      <c r="A243" s="3">
        <v>41731000011</v>
      </c>
      <c r="B243" s="3" t="s">
        <v>49</v>
      </c>
      <c r="C243" s="8">
        <v>157.31132075471697</v>
      </c>
      <c r="D243" s="8">
        <v>206.13207547169813</v>
      </c>
      <c r="E243" s="8">
        <v>41.334905660377359</v>
      </c>
      <c r="F243" s="8">
        <v>41.334905660377359</v>
      </c>
    </row>
    <row r="244" spans="1:6" s="1" customFormat="1" x14ac:dyDescent="0.25">
      <c r="A244" s="3">
        <v>41731000029</v>
      </c>
      <c r="B244" s="3" t="s">
        <v>30</v>
      </c>
      <c r="C244" s="8">
        <v>84.8125</v>
      </c>
      <c r="D244" s="8">
        <v>84.8125</v>
      </c>
      <c r="E244" s="8">
        <v>84.8125</v>
      </c>
      <c r="F244" s="8">
        <v>84.8125</v>
      </c>
    </row>
    <row r="245" spans="1:6" s="1" customFormat="1" x14ac:dyDescent="0.25">
      <c r="A245" s="3">
        <v>41735000001</v>
      </c>
      <c r="B245" s="3" t="s">
        <v>53</v>
      </c>
      <c r="C245" s="8">
        <v>0.13656249999999998</v>
      </c>
      <c r="D245" s="8">
        <v>0.13656249999999998</v>
      </c>
      <c r="E245" s="8">
        <v>0.13656249999999998</v>
      </c>
      <c r="F245" s="8">
        <v>0.13656249999999998</v>
      </c>
    </row>
    <row r="246" spans="1:6" s="1" customFormat="1" x14ac:dyDescent="0.25">
      <c r="A246" s="3">
        <v>41736000001</v>
      </c>
      <c r="B246" s="3" t="s">
        <v>95</v>
      </c>
      <c r="C246" s="8">
        <v>0</v>
      </c>
      <c r="D246" s="8">
        <v>0</v>
      </c>
      <c r="E246" s="8">
        <v>0</v>
      </c>
      <c r="F246" s="8">
        <v>0</v>
      </c>
    </row>
    <row r="247" spans="1:6" s="1" customFormat="1" x14ac:dyDescent="0.25">
      <c r="A247" s="3">
        <v>41736000004</v>
      </c>
      <c r="B247" s="3" t="s">
        <v>96</v>
      </c>
      <c r="C247" s="8">
        <v>287.5</v>
      </c>
      <c r="D247" s="8">
        <v>287.5</v>
      </c>
      <c r="E247" s="8">
        <v>287.5</v>
      </c>
      <c r="F247" s="8">
        <v>287.5</v>
      </c>
    </row>
    <row r="248" spans="1:6" s="1" customFormat="1" x14ac:dyDescent="0.25">
      <c r="A248" s="3">
        <v>41736000023</v>
      </c>
      <c r="B248" s="3" t="s">
        <v>111</v>
      </c>
      <c r="C248" s="8">
        <v>354.703125</v>
      </c>
      <c r="D248" s="8">
        <v>354.703125</v>
      </c>
      <c r="E248" s="8">
        <v>354.703125</v>
      </c>
      <c r="F248" s="8">
        <v>354.703125</v>
      </c>
    </row>
    <row r="249" spans="1:6" s="1" customFormat="1" x14ac:dyDescent="0.25">
      <c r="A249" s="3">
        <v>41736000125</v>
      </c>
      <c r="B249" s="3" t="s">
        <v>97</v>
      </c>
      <c r="C249" s="8">
        <v>744.65548395188318</v>
      </c>
      <c r="D249" s="8">
        <v>0</v>
      </c>
      <c r="E249" s="8">
        <v>3471.5770761257454</v>
      </c>
      <c r="F249" s="8">
        <v>3471.5770761257454</v>
      </c>
    </row>
    <row r="250" spans="1:6" s="1" customFormat="1" x14ac:dyDescent="0.25">
      <c r="A250" s="3">
        <v>41736000130</v>
      </c>
      <c r="B250" s="3" t="s">
        <v>36</v>
      </c>
      <c r="C250" s="8">
        <v>1592.0312499999998</v>
      </c>
      <c r="D250" s="8">
        <v>1592.0312499999998</v>
      </c>
      <c r="E250" s="8">
        <v>1592.0312499999998</v>
      </c>
      <c r="F250" s="8">
        <v>1592.0312499999998</v>
      </c>
    </row>
    <row r="251" spans="1:6" s="1" customFormat="1" x14ac:dyDescent="0.25">
      <c r="A251" s="3">
        <v>41736000170</v>
      </c>
      <c r="B251" s="3" t="s">
        <v>39</v>
      </c>
      <c r="C251" s="8">
        <v>0</v>
      </c>
      <c r="D251" s="8">
        <v>0</v>
      </c>
      <c r="E251" s="8">
        <v>1974.4233969492018</v>
      </c>
      <c r="F251" s="8">
        <v>1974.4233969492018</v>
      </c>
    </row>
    <row r="252" spans="1:6" s="1" customFormat="1" x14ac:dyDescent="0.25">
      <c r="A252" s="3">
        <v>43991000001</v>
      </c>
      <c r="B252" s="3" t="s">
        <v>40</v>
      </c>
      <c r="C252" s="8">
        <v>0</v>
      </c>
      <c r="D252" s="8">
        <v>0</v>
      </c>
      <c r="E252" s="8">
        <v>1613.2714093357272</v>
      </c>
      <c r="F252" s="8">
        <v>1613.2714093357272</v>
      </c>
    </row>
    <row r="253" spans="1:6" s="1" customFormat="1" x14ac:dyDescent="0.25">
      <c r="A253" s="3">
        <v>43991000007</v>
      </c>
      <c r="B253" s="3" t="s">
        <v>41</v>
      </c>
      <c r="C253" s="8">
        <v>0</v>
      </c>
      <c r="D253" s="8">
        <v>0</v>
      </c>
      <c r="E253" s="8">
        <v>556.25277345583697</v>
      </c>
      <c r="F253" s="8">
        <v>556.25277345583697</v>
      </c>
    </row>
    <row r="254" spans="1:6" s="1" customFormat="1" x14ac:dyDescent="0.25">
      <c r="A254" s="3">
        <v>43991000008</v>
      </c>
      <c r="B254" s="3" t="s">
        <v>42</v>
      </c>
      <c r="C254" s="8">
        <v>7962.7903572994264</v>
      </c>
      <c r="D254" s="8">
        <v>1693.3174573518991</v>
      </c>
      <c r="E254" s="8">
        <v>39516.738454495884</v>
      </c>
      <c r="F254" s="8">
        <v>39516.738454495884</v>
      </c>
    </row>
    <row r="255" spans="1:6" s="1" customFormat="1" x14ac:dyDescent="0.25">
      <c r="A255" s="3">
        <v>43991000010</v>
      </c>
      <c r="B255" s="3" t="s">
        <v>101</v>
      </c>
      <c r="C255" s="8">
        <v>127.64999999999999</v>
      </c>
      <c r="D255" s="8">
        <v>127.64999999999999</v>
      </c>
      <c r="E255" s="8">
        <v>127.64999999999999</v>
      </c>
      <c r="F255" s="8">
        <v>127.64999999999999</v>
      </c>
    </row>
    <row r="256" spans="1:6" s="1" customFormat="1" x14ac:dyDescent="0.25">
      <c r="A256" s="11">
        <v>2500</v>
      </c>
      <c r="B256" s="12" t="s">
        <v>84</v>
      </c>
      <c r="C256" s="13">
        <f>SUM(C222:C255)</f>
        <v>56650.883499365853</v>
      </c>
      <c r="D256" s="13">
        <f t="shared" ref="D256:F256" si="4">SUM(D222:D255)</f>
        <v>33688.286245545401</v>
      </c>
      <c r="E256" s="13">
        <f t="shared" si="4"/>
        <v>112346.69983468796</v>
      </c>
      <c r="F256" s="13">
        <f t="shared" si="4"/>
        <v>112346.69983468796</v>
      </c>
    </row>
    <row r="257" spans="1:6" s="1" customFormat="1" x14ac:dyDescent="0.25">
      <c r="A257" s="3">
        <v>41491000123</v>
      </c>
      <c r="B257" s="3" t="s">
        <v>90</v>
      </c>
      <c r="C257" s="8">
        <v>0</v>
      </c>
      <c r="D257" s="8">
        <v>0</v>
      </c>
      <c r="E257" s="8">
        <v>0</v>
      </c>
      <c r="F257" s="8">
        <v>0</v>
      </c>
    </row>
    <row r="258" spans="1:6" s="1" customFormat="1" x14ac:dyDescent="0.25">
      <c r="A258" s="3">
        <v>41492000150</v>
      </c>
      <c r="B258" s="3" t="s">
        <v>92</v>
      </c>
      <c r="C258" s="8">
        <v>5750</v>
      </c>
      <c r="D258" s="8">
        <v>5750</v>
      </c>
      <c r="E258" s="8">
        <v>5750</v>
      </c>
      <c r="F258" s="8">
        <v>5750</v>
      </c>
    </row>
    <row r="259" spans="1:6" s="1" customFormat="1" x14ac:dyDescent="0.25">
      <c r="A259" s="3">
        <v>41732000142</v>
      </c>
      <c r="B259" s="3" t="s">
        <v>112</v>
      </c>
      <c r="C259" s="8">
        <v>843123.57812499988</v>
      </c>
      <c r="D259" s="8">
        <v>843123.57812499988</v>
      </c>
      <c r="E259" s="8">
        <v>843123.57812499988</v>
      </c>
      <c r="F259" s="8">
        <v>843123.57812499988</v>
      </c>
    </row>
    <row r="260" spans="1:6" s="1" customFormat="1" x14ac:dyDescent="0.25">
      <c r="A260" s="3">
        <v>41733000124</v>
      </c>
      <c r="B260" s="3" t="s">
        <v>113</v>
      </c>
      <c r="C260" s="8">
        <v>89700</v>
      </c>
      <c r="D260" s="8">
        <v>89700</v>
      </c>
      <c r="E260" s="8">
        <v>89700</v>
      </c>
      <c r="F260" s="8">
        <v>89700</v>
      </c>
    </row>
    <row r="261" spans="1:6" s="1" customFormat="1" x14ac:dyDescent="0.25">
      <c r="A261" s="3">
        <v>41733000128</v>
      </c>
      <c r="B261" s="3" t="s">
        <v>114</v>
      </c>
      <c r="C261" s="8">
        <v>16932.697749999999</v>
      </c>
      <c r="D261" s="8">
        <v>16932.697749999999</v>
      </c>
      <c r="E261" s="8">
        <v>16932.697749999999</v>
      </c>
      <c r="F261" s="8">
        <v>16932.697749999999</v>
      </c>
    </row>
    <row r="262" spans="1:6" s="1" customFormat="1" x14ac:dyDescent="0.25">
      <c r="A262" s="3">
        <v>41733000130</v>
      </c>
      <c r="B262" s="3" t="s">
        <v>93</v>
      </c>
      <c r="C262" s="8">
        <v>14374.999999999998</v>
      </c>
      <c r="D262" s="8">
        <v>14374.999999999998</v>
      </c>
      <c r="E262" s="8">
        <v>14374.999999999998</v>
      </c>
      <c r="F262" s="8">
        <v>14374.999999999998</v>
      </c>
    </row>
    <row r="263" spans="1:6" s="1" customFormat="1" x14ac:dyDescent="0.25">
      <c r="A263" s="3">
        <v>41733000131</v>
      </c>
      <c r="B263" s="3" t="s">
        <v>115</v>
      </c>
      <c r="C263" s="8">
        <v>4969.1499999999996</v>
      </c>
      <c r="D263" s="8">
        <v>4969.1499999999996</v>
      </c>
      <c r="E263" s="8">
        <v>4969.1499999999996</v>
      </c>
      <c r="F263" s="8">
        <v>4969.1499999999996</v>
      </c>
    </row>
    <row r="264" spans="1:6" s="1" customFormat="1" x14ac:dyDescent="0.25">
      <c r="A264" s="3">
        <v>41733000157</v>
      </c>
      <c r="B264" s="3" t="s">
        <v>88</v>
      </c>
      <c r="C264" s="8">
        <v>0</v>
      </c>
      <c r="D264" s="8">
        <v>0</v>
      </c>
      <c r="E264" s="8">
        <v>0</v>
      </c>
      <c r="F264" s="8">
        <v>0</v>
      </c>
    </row>
    <row r="265" spans="1:6" s="1" customFormat="1" x14ac:dyDescent="0.25">
      <c r="A265" s="3">
        <v>41734000003</v>
      </c>
      <c r="B265" s="3" t="s">
        <v>116</v>
      </c>
      <c r="C265" s="8">
        <v>10781.25</v>
      </c>
      <c r="D265" s="8">
        <v>10781.25</v>
      </c>
      <c r="E265" s="8">
        <v>10781.25</v>
      </c>
      <c r="F265" s="8">
        <v>10781.25</v>
      </c>
    </row>
    <row r="266" spans="1:6" s="1" customFormat="1" x14ac:dyDescent="0.25">
      <c r="A266" s="3">
        <v>41735000001</v>
      </c>
      <c r="B266" s="3" t="s">
        <v>53</v>
      </c>
      <c r="C266" s="8">
        <v>183.86981132075474</v>
      </c>
      <c r="D266" s="8">
        <v>1.0306603773584906</v>
      </c>
      <c r="E266" s="8">
        <v>77.694325471698107</v>
      </c>
      <c r="F266" s="8">
        <v>77.694325471698107</v>
      </c>
    </row>
    <row r="267" spans="1:6" s="1" customFormat="1" x14ac:dyDescent="0.25">
      <c r="A267" s="3">
        <v>41735000002</v>
      </c>
      <c r="B267" s="3" t="s">
        <v>64</v>
      </c>
      <c r="C267" s="8">
        <v>82798.589622641506</v>
      </c>
      <c r="D267" s="8">
        <v>0</v>
      </c>
      <c r="E267" s="8">
        <v>20616.666877358482</v>
      </c>
      <c r="F267" s="8">
        <v>20616.666877358482</v>
      </c>
    </row>
    <row r="268" spans="1:6" s="1" customFormat="1" x14ac:dyDescent="0.25">
      <c r="A268" s="3">
        <v>41735000003</v>
      </c>
      <c r="B268" s="3" t="s">
        <v>65</v>
      </c>
      <c r="C268" s="8">
        <v>9161.8438679245282</v>
      </c>
      <c r="D268" s="8">
        <v>8664.1650943396235</v>
      </c>
      <c r="E268" s="8">
        <v>4405.067080188679</v>
      </c>
      <c r="F268" s="8">
        <v>4405.067080188679</v>
      </c>
    </row>
    <row r="269" spans="1:6" s="1" customFormat="1" x14ac:dyDescent="0.25">
      <c r="A269" s="3">
        <v>41735000004</v>
      </c>
      <c r="B269" s="3" t="s">
        <v>66</v>
      </c>
      <c r="C269" s="8">
        <v>0</v>
      </c>
      <c r="D269" s="8">
        <v>0</v>
      </c>
      <c r="E269" s="8">
        <v>0</v>
      </c>
      <c r="F269" s="8">
        <v>0</v>
      </c>
    </row>
    <row r="270" spans="1:6" s="1" customFormat="1" x14ac:dyDescent="0.25">
      <c r="A270" s="3">
        <v>41736000001</v>
      </c>
      <c r="B270" s="3" t="s">
        <v>95</v>
      </c>
      <c r="C270" s="8">
        <v>0</v>
      </c>
      <c r="D270" s="8">
        <v>0</v>
      </c>
      <c r="E270" s="8">
        <v>0</v>
      </c>
      <c r="F270" s="8">
        <v>0</v>
      </c>
    </row>
    <row r="271" spans="1:6" s="1" customFormat="1" x14ac:dyDescent="0.25">
      <c r="A271" s="3">
        <v>41736000004</v>
      </c>
      <c r="B271" s="3" t="s">
        <v>96</v>
      </c>
      <c r="C271" s="8">
        <v>1036559.0089999997</v>
      </c>
      <c r="D271" s="8">
        <v>1036559.0089999997</v>
      </c>
      <c r="E271" s="8">
        <v>1036559.0089999997</v>
      </c>
      <c r="F271" s="8">
        <v>1036559.0089999997</v>
      </c>
    </row>
    <row r="272" spans="1:6" s="1" customFormat="1" x14ac:dyDescent="0.25">
      <c r="A272" s="3">
        <v>41736000015</v>
      </c>
      <c r="B272" s="3" t="s">
        <v>61</v>
      </c>
      <c r="C272" s="8">
        <v>0</v>
      </c>
      <c r="D272" s="8">
        <v>0</v>
      </c>
      <c r="E272" s="8">
        <v>0</v>
      </c>
      <c r="F272" s="8">
        <v>0</v>
      </c>
    </row>
    <row r="273" spans="1:6" s="1" customFormat="1" x14ac:dyDescent="0.25">
      <c r="A273" s="3">
        <v>41736000021</v>
      </c>
      <c r="B273" s="3" t="s">
        <v>117</v>
      </c>
      <c r="C273" s="8">
        <v>3749.3809375000001</v>
      </c>
      <c r="D273" s="8">
        <v>3749.3809375000001</v>
      </c>
      <c r="E273" s="8">
        <v>3749.3809375000001</v>
      </c>
      <c r="F273" s="8">
        <v>3749.3809375000001</v>
      </c>
    </row>
    <row r="274" spans="1:6" s="1" customFormat="1" x14ac:dyDescent="0.25">
      <c r="A274" s="3">
        <v>41736000125</v>
      </c>
      <c r="B274" s="3" t="s">
        <v>97</v>
      </c>
      <c r="C274" s="8">
        <v>88820.991568152574</v>
      </c>
      <c r="D274" s="8">
        <v>51952.732466833957</v>
      </c>
      <c r="E274" s="8">
        <v>16905.566204810308</v>
      </c>
      <c r="F274" s="8">
        <v>16905.566204810308</v>
      </c>
    </row>
    <row r="275" spans="1:6" s="1" customFormat="1" x14ac:dyDescent="0.25">
      <c r="A275" s="3">
        <v>41736000180</v>
      </c>
      <c r="B275" s="3" t="s">
        <v>67</v>
      </c>
      <c r="C275" s="8">
        <v>71565.656955604907</v>
      </c>
      <c r="D275" s="8">
        <v>349501.51171821635</v>
      </c>
      <c r="E275" s="8">
        <v>23018.952965450535</v>
      </c>
      <c r="F275" s="8">
        <v>23018.952965450535</v>
      </c>
    </row>
    <row r="276" spans="1:6" s="1" customFormat="1" x14ac:dyDescent="0.25">
      <c r="A276" s="11">
        <v>3300</v>
      </c>
      <c r="B276" s="12" t="s">
        <v>80</v>
      </c>
      <c r="C276" s="13">
        <f>SUM(C257:C275)</f>
        <v>2278471.0176381441</v>
      </c>
      <c r="D276" s="13">
        <f t="shared" ref="D276:F276" si="5">SUM(D257:D275)</f>
        <v>2436059.5057522669</v>
      </c>
      <c r="E276" s="13">
        <f t="shared" si="5"/>
        <v>2090964.013265779</v>
      </c>
      <c r="F276" s="13">
        <f t="shared" si="5"/>
        <v>2090964.013265779</v>
      </c>
    </row>
    <row r="278" spans="1:6" s="1" customFormat="1" x14ac:dyDescent="0.25">
      <c r="A278" s="15"/>
      <c r="B278" s="16" t="s">
        <v>78</v>
      </c>
      <c r="C278" s="17">
        <f>C66+C136+C184+C221+C256+C276</f>
        <v>3038056.5219884398</v>
      </c>
      <c r="D278" s="17">
        <f t="shared" ref="D278:F278" si="6">D66+D136+D184+D221+D256+D276</f>
        <v>3063596.886537808</v>
      </c>
      <c r="E278" s="17">
        <f t="shared" si="6"/>
        <v>3395821.2603220036</v>
      </c>
      <c r="F278" s="17">
        <f t="shared" si="6"/>
        <v>3395821.2603220036</v>
      </c>
    </row>
  </sheetData>
  <mergeCells count="5">
    <mergeCell ref="A1:J1"/>
    <mergeCell ref="A2:J2"/>
    <mergeCell ref="A4:J4"/>
    <mergeCell ref="A5:J5"/>
    <mergeCell ref="A6:J6"/>
  </mergeCells>
  <pageMargins left="0.23622047244094491" right="0.23622047244094491" top="0.74803149606299213" bottom="0.74803149606299213" header="0.31496062992125984" footer="0.31496062992125984"/>
  <pageSetup paperSize="1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170"/>
  <sheetViews>
    <sheetView showGridLines="0" topLeftCell="A46" zoomScale="110" zoomScaleNormal="110" workbookViewId="0">
      <selection activeCell="J26" sqref="J26"/>
    </sheetView>
  </sheetViews>
  <sheetFormatPr baseColWidth="10" defaultColWidth="11" defaultRowHeight="12.75" x14ac:dyDescent="0.2"/>
  <cols>
    <col min="1" max="1" width="23.140625" style="31" customWidth="1"/>
    <col min="2" max="2" width="14.7109375" style="31" bestFit="1" customWidth="1"/>
    <col min="3" max="3" width="19.42578125" style="32" customWidth="1"/>
    <col min="4" max="4" width="12" style="32" customWidth="1"/>
    <col min="5" max="5" width="14.42578125" style="32" customWidth="1"/>
    <col min="6" max="6" width="9.7109375" style="32" customWidth="1"/>
    <col min="7" max="7" width="13.42578125" style="32" customWidth="1"/>
    <col min="8" max="8" width="10.85546875" style="32" customWidth="1"/>
    <col min="9" max="9" width="10.5703125" style="32" customWidth="1"/>
    <col min="10" max="10" width="11.140625" style="32" customWidth="1"/>
    <col min="11" max="11" width="14.5703125" style="32" customWidth="1"/>
    <col min="12" max="12" width="14.85546875" style="32" customWidth="1"/>
    <col min="13" max="13" width="13" style="32" customWidth="1"/>
    <col min="14" max="14" width="11.85546875" style="32" customWidth="1"/>
    <col min="15" max="16384" width="11" style="33"/>
  </cols>
  <sheetData>
    <row r="3" spans="1:32" x14ac:dyDescent="0.2">
      <c r="A3" s="30" t="s">
        <v>129</v>
      </c>
    </row>
    <row r="4" spans="1:32" s="31" customFormat="1" x14ac:dyDescent="0.2">
      <c r="C4" s="32"/>
      <c r="D4" s="32"/>
      <c r="E4" s="32"/>
      <c r="F4" s="32"/>
      <c r="G4" s="32"/>
      <c r="H4" s="32"/>
      <c r="I4" s="32"/>
      <c r="J4" s="32"/>
      <c r="K4" s="32"/>
      <c r="L4" s="32"/>
      <c r="M4" s="32"/>
      <c r="N4" s="32"/>
      <c r="O4" s="33"/>
      <c r="P4" s="33"/>
      <c r="Q4" s="33"/>
      <c r="R4" s="33"/>
      <c r="S4" s="33"/>
      <c r="T4" s="33"/>
      <c r="U4" s="33"/>
      <c r="V4" s="33"/>
      <c r="W4" s="33"/>
      <c r="X4" s="33"/>
      <c r="Y4" s="33"/>
      <c r="Z4" s="33"/>
      <c r="AA4" s="33"/>
      <c r="AB4" s="33"/>
      <c r="AC4" s="33"/>
      <c r="AD4" s="33"/>
      <c r="AE4" s="33"/>
      <c r="AF4" s="33"/>
    </row>
    <row r="5" spans="1:32" s="31" customFormat="1" x14ac:dyDescent="0.2">
      <c r="C5" s="34" t="s">
        <v>130</v>
      </c>
      <c r="D5" s="32"/>
      <c r="E5" s="32"/>
      <c r="F5" s="32"/>
      <c r="G5" s="32"/>
      <c r="H5" s="32"/>
      <c r="I5" s="32"/>
      <c r="J5" s="32"/>
      <c r="K5" s="32"/>
      <c r="L5" s="32"/>
      <c r="M5" s="32"/>
      <c r="N5" s="32"/>
      <c r="O5" s="33"/>
      <c r="P5" s="33"/>
      <c r="Q5" s="33"/>
      <c r="R5" s="33"/>
      <c r="S5" s="33"/>
      <c r="T5" s="33"/>
      <c r="U5" s="33"/>
      <c r="V5" s="33"/>
      <c r="W5" s="33"/>
      <c r="X5" s="33"/>
      <c r="Y5" s="33"/>
      <c r="Z5" s="33"/>
      <c r="AA5" s="33"/>
      <c r="AB5" s="33"/>
      <c r="AC5" s="33"/>
      <c r="AD5" s="33"/>
      <c r="AE5" s="33"/>
      <c r="AF5" s="33"/>
    </row>
    <row r="6" spans="1:32" s="31" customFormat="1" x14ac:dyDescent="0.2">
      <c r="C6" s="32"/>
      <c r="D6" s="32"/>
      <c r="E6" s="32"/>
      <c r="F6" s="32"/>
      <c r="G6" s="35" t="s">
        <v>131</v>
      </c>
      <c r="H6" s="32"/>
      <c r="I6" s="32"/>
      <c r="J6" s="32"/>
      <c r="K6" s="32"/>
      <c r="L6" s="32"/>
      <c r="M6" s="32"/>
      <c r="N6" s="32"/>
      <c r="O6" s="33"/>
      <c r="P6" s="33"/>
      <c r="Q6" s="33"/>
      <c r="R6" s="33"/>
      <c r="S6" s="33"/>
      <c r="T6" s="33"/>
      <c r="U6" s="33"/>
      <c r="V6" s="33"/>
      <c r="W6" s="33"/>
      <c r="X6" s="33"/>
      <c r="Y6" s="33"/>
      <c r="Z6" s="33"/>
      <c r="AA6" s="33"/>
      <c r="AB6" s="33"/>
      <c r="AC6" s="33"/>
      <c r="AD6" s="33"/>
      <c r="AE6" s="33"/>
      <c r="AF6" s="33"/>
    </row>
    <row r="7" spans="1:32" s="31" customFormat="1" ht="13.5" thickBot="1" x14ac:dyDescent="0.25">
      <c r="C7" s="32"/>
      <c r="D7" s="32"/>
      <c r="E7" s="32"/>
      <c r="F7" s="32"/>
      <c r="G7" s="32"/>
      <c r="H7" s="32"/>
      <c r="I7" s="32"/>
      <c r="J7" s="32"/>
      <c r="K7" s="32"/>
      <c r="L7" s="32"/>
      <c r="M7" s="32"/>
      <c r="N7" s="32"/>
      <c r="O7" s="33"/>
      <c r="P7" s="33"/>
      <c r="Q7" s="33"/>
      <c r="R7" s="33"/>
      <c r="S7" s="33"/>
      <c r="T7" s="33"/>
      <c r="U7" s="33"/>
      <c r="V7" s="33"/>
      <c r="W7" s="33"/>
      <c r="X7" s="33"/>
      <c r="Y7" s="33"/>
      <c r="Z7" s="33"/>
      <c r="AA7" s="33"/>
      <c r="AB7" s="33"/>
      <c r="AC7" s="33"/>
      <c r="AD7" s="33"/>
      <c r="AE7" s="33"/>
      <c r="AF7" s="33"/>
    </row>
    <row r="8" spans="1:32" s="31" customFormat="1" ht="16.5" thickBot="1" x14ac:dyDescent="0.25">
      <c r="A8" s="119"/>
      <c r="B8" s="120"/>
      <c r="C8" s="121">
        <v>2015</v>
      </c>
      <c r="D8" s="122"/>
      <c r="E8" s="123"/>
      <c r="F8" s="119"/>
      <c r="G8" s="124"/>
      <c r="H8" s="124"/>
      <c r="I8" s="120"/>
      <c r="J8" s="32"/>
      <c r="K8" s="32"/>
      <c r="L8" s="32"/>
      <c r="M8" s="32"/>
      <c r="N8" s="32"/>
      <c r="O8" s="33"/>
      <c r="P8" s="33"/>
      <c r="Q8" s="33"/>
      <c r="R8" s="33"/>
      <c r="S8" s="33"/>
      <c r="T8" s="33"/>
      <c r="U8" s="33"/>
      <c r="V8" s="33"/>
      <c r="W8" s="33"/>
      <c r="X8" s="33"/>
      <c r="Y8" s="33"/>
      <c r="Z8" s="33"/>
      <c r="AA8" s="33"/>
      <c r="AB8" s="33"/>
      <c r="AC8" s="33"/>
      <c r="AD8" s="33"/>
      <c r="AE8" s="33"/>
      <c r="AF8" s="33"/>
    </row>
    <row r="9" spans="1:32" s="31" customFormat="1" x14ac:dyDescent="0.2">
      <c r="A9" s="36"/>
      <c r="B9" s="37"/>
      <c r="C9" s="125" t="s">
        <v>132</v>
      </c>
      <c r="D9" s="127" t="s">
        <v>133</v>
      </c>
      <c r="E9" s="38"/>
      <c r="F9" s="125" t="s">
        <v>134</v>
      </c>
      <c r="G9" s="39" t="s">
        <v>135</v>
      </c>
      <c r="H9" s="38"/>
      <c r="I9" s="38"/>
      <c r="J9" s="32"/>
      <c r="K9" s="32"/>
      <c r="L9" s="32"/>
      <c r="M9" s="32"/>
      <c r="N9" s="32"/>
      <c r="O9" s="33"/>
      <c r="P9" s="33"/>
      <c r="Q9" s="33"/>
      <c r="R9" s="33"/>
      <c r="S9" s="33"/>
      <c r="T9" s="33"/>
      <c r="U9" s="33"/>
      <c r="V9" s="33"/>
      <c r="W9" s="33"/>
      <c r="X9" s="33"/>
      <c r="Y9" s="33"/>
      <c r="Z9" s="33"/>
      <c r="AA9" s="33"/>
      <c r="AB9" s="33"/>
      <c r="AC9" s="33"/>
      <c r="AD9" s="33"/>
      <c r="AE9" s="33"/>
      <c r="AF9" s="33"/>
    </row>
    <row r="10" spans="1:32" s="31" customFormat="1" ht="13.5" thickBot="1" x14ac:dyDescent="0.25">
      <c r="A10" s="40">
        <v>2013</v>
      </c>
      <c r="B10" s="41">
        <v>2014</v>
      </c>
      <c r="C10" s="126"/>
      <c r="D10" s="128"/>
      <c r="E10" s="42" t="s">
        <v>136</v>
      </c>
      <c r="F10" s="126"/>
      <c r="G10" s="42" t="s">
        <v>168</v>
      </c>
      <c r="H10" s="43" t="s">
        <v>137</v>
      </c>
      <c r="I10" s="43" t="s">
        <v>138</v>
      </c>
      <c r="J10" s="32"/>
      <c r="K10" s="32"/>
      <c r="L10" s="32"/>
      <c r="M10" s="32"/>
      <c r="N10" s="32"/>
      <c r="O10" s="33"/>
      <c r="P10" s="33"/>
      <c r="Q10" s="33"/>
      <c r="R10" s="33"/>
      <c r="S10" s="33"/>
      <c r="T10" s="33"/>
      <c r="U10" s="33"/>
      <c r="V10" s="33"/>
      <c r="W10" s="33"/>
      <c r="X10" s="33"/>
      <c r="Y10" s="33"/>
      <c r="Z10" s="33"/>
      <c r="AA10" s="33"/>
      <c r="AB10" s="33"/>
      <c r="AC10" s="33"/>
      <c r="AD10" s="33"/>
      <c r="AE10" s="33"/>
      <c r="AF10" s="33"/>
    </row>
    <row r="11" spans="1:32" s="31" customFormat="1" ht="16.5" thickBot="1" x14ac:dyDescent="0.25">
      <c r="A11" s="44">
        <v>94439577</v>
      </c>
      <c r="B11" s="45">
        <f>60815951+28794630+9840391</f>
        <v>99450972</v>
      </c>
      <c r="C11" s="45">
        <v>41745386</v>
      </c>
      <c r="D11" s="45">
        <v>12893295.929170255</v>
      </c>
      <c r="E11" s="46">
        <f>C11+D11</f>
        <v>54638681.929170251</v>
      </c>
      <c r="F11" s="46">
        <f>(A11+B11+E11)/3</f>
        <v>82843076.976390079</v>
      </c>
      <c r="G11" s="47" t="s">
        <v>139</v>
      </c>
      <c r="H11" s="48">
        <v>76057497.679999933</v>
      </c>
      <c r="I11" s="49">
        <f>(H11-F11)/F11</f>
        <v>-8.1908827436769485E-2</v>
      </c>
      <c r="J11" s="32"/>
      <c r="K11" s="32"/>
      <c r="L11" s="32"/>
      <c r="M11" s="32"/>
      <c r="N11" s="32"/>
      <c r="O11" s="33"/>
      <c r="P11" s="33"/>
      <c r="Q11" s="33"/>
      <c r="R11" s="33"/>
      <c r="S11" s="33"/>
      <c r="T11" s="33"/>
      <c r="U11" s="33"/>
      <c r="V11" s="33"/>
      <c r="W11" s="33"/>
      <c r="X11" s="33"/>
      <c r="Y11" s="33"/>
      <c r="Z11" s="33"/>
      <c r="AA11" s="33"/>
      <c r="AB11" s="33"/>
      <c r="AC11" s="33"/>
      <c r="AD11" s="33"/>
      <c r="AE11" s="33"/>
      <c r="AF11" s="33"/>
    </row>
    <row r="12" spans="1:32" s="31" customFormat="1" x14ac:dyDescent="0.2">
      <c r="C12" s="32"/>
      <c r="D12" s="32"/>
      <c r="E12" s="32"/>
      <c r="F12" s="32"/>
      <c r="G12" s="32"/>
      <c r="H12" s="32"/>
      <c r="I12" s="32"/>
      <c r="J12" s="32"/>
      <c r="K12" s="32"/>
      <c r="L12" s="32"/>
      <c r="M12" s="32"/>
      <c r="N12" s="32"/>
      <c r="O12" s="33"/>
      <c r="P12" s="33"/>
      <c r="Q12" s="33"/>
      <c r="R12" s="33"/>
      <c r="S12" s="33"/>
      <c r="T12" s="33"/>
      <c r="U12" s="33"/>
      <c r="V12" s="33"/>
      <c r="W12" s="33"/>
      <c r="X12" s="33"/>
      <c r="Y12" s="33"/>
      <c r="Z12" s="33"/>
      <c r="AA12" s="33"/>
      <c r="AB12" s="33"/>
      <c r="AC12" s="33"/>
      <c r="AD12" s="33"/>
      <c r="AE12" s="33"/>
      <c r="AF12" s="33"/>
    </row>
    <row r="13" spans="1:32" s="31" customFormat="1" x14ac:dyDescent="0.2">
      <c r="C13" s="32"/>
      <c r="D13" s="32"/>
      <c r="E13" s="32"/>
      <c r="F13" s="32"/>
      <c r="G13" s="32"/>
      <c r="H13" s="32"/>
      <c r="I13" s="32"/>
      <c r="J13" s="32"/>
      <c r="K13" s="32"/>
      <c r="L13" s="32"/>
      <c r="M13" s="32"/>
      <c r="N13" s="32"/>
      <c r="O13" s="33"/>
      <c r="P13" s="33"/>
      <c r="Q13" s="33"/>
      <c r="R13" s="33"/>
      <c r="S13" s="33"/>
      <c r="T13" s="33"/>
      <c r="U13" s="33"/>
      <c r="V13" s="33"/>
      <c r="W13" s="33"/>
      <c r="X13" s="33"/>
      <c r="Y13" s="33"/>
      <c r="Z13" s="33"/>
      <c r="AA13" s="33"/>
      <c r="AB13" s="33"/>
      <c r="AC13" s="33"/>
      <c r="AD13" s="33"/>
      <c r="AE13" s="33"/>
      <c r="AF13" s="33"/>
    </row>
    <row r="14" spans="1:32" s="31" customFormat="1" x14ac:dyDescent="0.2">
      <c r="A14" s="31" t="s">
        <v>140</v>
      </c>
      <c r="C14" s="32"/>
      <c r="D14" s="32"/>
      <c r="E14" s="32"/>
      <c r="F14" s="32"/>
      <c r="G14" s="32"/>
      <c r="H14" s="32"/>
      <c r="I14" s="32"/>
      <c r="J14" s="32"/>
      <c r="K14" s="32"/>
      <c r="L14" s="32"/>
      <c r="M14" s="32"/>
      <c r="N14" s="32"/>
      <c r="O14" s="33"/>
      <c r="P14" s="33"/>
      <c r="Q14" s="33"/>
      <c r="R14" s="33"/>
      <c r="S14" s="33"/>
      <c r="T14" s="33"/>
      <c r="U14" s="33"/>
      <c r="V14" s="33"/>
      <c r="W14" s="33"/>
      <c r="X14" s="33"/>
      <c r="Y14" s="33"/>
      <c r="Z14" s="33"/>
      <c r="AA14" s="33"/>
      <c r="AB14" s="33"/>
      <c r="AC14" s="33"/>
      <c r="AD14" s="33"/>
      <c r="AE14" s="33"/>
      <c r="AF14" s="33"/>
    </row>
    <row r="15" spans="1:32" s="31" customFormat="1" ht="13.5" thickBot="1" x14ac:dyDescent="0.25">
      <c r="C15" s="32"/>
      <c r="D15" s="32"/>
      <c r="E15" s="32"/>
      <c r="F15" s="32"/>
      <c r="G15" s="32"/>
      <c r="H15" s="32"/>
      <c r="I15" s="32"/>
      <c r="J15" s="32"/>
      <c r="K15" s="32"/>
      <c r="L15" s="32"/>
      <c r="M15" s="32"/>
      <c r="N15" s="32"/>
      <c r="O15" s="33"/>
      <c r="P15" s="33"/>
      <c r="Q15" s="33"/>
      <c r="R15" s="33"/>
      <c r="S15" s="33"/>
      <c r="T15" s="33"/>
      <c r="U15" s="33"/>
      <c r="V15" s="33"/>
      <c r="W15" s="33"/>
      <c r="X15" s="33"/>
      <c r="Y15" s="33"/>
      <c r="Z15" s="33"/>
      <c r="AA15" s="33"/>
      <c r="AB15" s="33"/>
      <c r="AC15" s="33"/>
      <c r="AD15" s="33"/>
      <c r="AE15" s="33"/>
      <c r="AF15" s="33"/>
    </row>
    <row r="16" spans="1:32" s="31" customFormat="1" ht="17.25" customHeight="1" thickBot="1" x14ac:dyDescent="0.25">
      <c r="A16" s="112" t="s">
        <v>141</v>
      </c>
      <c r="B16" s="113"/>
      <c r="C16" s="114" t="s">
        <v>142</v>
      </c>
      <c r="D16" s="115"/>
      <c r="F16" s="32"/>
      <c r="G16" s="32"/>
      <c r="H16" s="32"/>
      <c r="I16" s="32"/>
      <c r="J16" s="32"/>
      <c r="K16" s="32"/>
      <c r="L16" s="32"/>
      <c r="M16" s="32"/>
      <c r="N16" s="32"/>
      <c r="O16" s="33"/>
      <c r="P16" s="33"/>
      <c r="Q16" s="33"/>
      <c r="R16" s="33"/>
      <c r="S16" s="33"/>
      <c r="T16" s="33"/>
      <c r="U16" s="33"/>
      <c r="V16" s="33"/>
      <c r="W16" s="33"/>
      <c r="X16" s="33"/>
      <c r="Y16" s="33"/>
      <c r="Z16" s="33"/>
      <c r="AA16" s="33"/>
      <c r="AB16" s="33"/>
      <c r="AC16" s="33"/>
      <c r="AD16" s="33"/>
      <c r="AE16" s="33"/>
      <c r="AF16" s="33"/>
    </row>
    <row r="17" spans="1:32" s="31" customFormat="1" ht="13.5" thickBot="1" x14ac:dyDescent="0.25">
      <c r="A17" s="50" t="s">
        <v>143</v>
      </c>
      <c r="B17" s="50" t="s">
        <v>144</v>
      </c>
      <c r="C17" s="51" t="s">
        <v>145</v>
      </c>
      <c r="D17" s="52" t="s">
        <v>138</v>
      </c>
      <c r="F17" s="32"/>
      <c r="G17" s="32"/>
      <c r="H17" s="32"/>
      <c r="I17" s="32"/>
      <c r="J17" s="32"/>
      <c r="K17" s="32"/>
      <c r="L17" s="32"/>
      <c r="M17" s="32"/>
      <c r="N17" s="32"/>
      <c r="O17" s="33"/>
      <c r="P17" s="33"/>
      <c r="Q17" s="33"/>
      <c r="R17" s="33"/>
      <c r="S17" s="33"/>
      <c r="T17" s="33"/>
      <c r="U17" s="33"/>
      <c r="V17" s="33"/>
      <c r="W17" s="33"/>
      <c r="X17" s="33"/>
      <c r="Y17" s="33"/>
      <c r="Z17" s="33"/>
      <c r="AA17" s="33"/>
      <c r="AB17" s="33"/>
      <c r="AC17" s="33"/>
      <c r="AD17" s="33"/>
      <c r="AE17" s="33"/>
      <c r="AF17" s="33"/>
    </row>
    <row r="18" spans="1:32" s="31" customFormat="1" ht="13.5" thickBot="1" x14ac:dyDescent="0.25">
      <c r="A18" s="53">
        <v>77551999.999999955</v>
      </c>
      <c r="B18" s="53">
        <v>54638681.929170251</v>
      </c>
      <c r="C18" s="54">
        <f>A18-B18</f>
        <v>22913318.070829704</v>
      </c>
      <c r="D18" s="55">
        <f>(C18/A18)*100</f>
        <v>29.545747460838818</v>
      </c>
      <c r="F18" s="32"/>
      <c r="G18" s="32"/>
      <c r="H18" s="32"/>
      <c r="I18" s="32"/>
      <c r="J18" s="32"/>
      <c r="K18" s="32"/>
      <c r="L18" s="32"/>
      <c r="M18" s="32"/>
      <c r="N18" s="32"/>
      <c r="O18" s="33"/>
      <c r="P18" s="33"/>
      <c r="Q18" s="33"/>
      <c r="R18" s="33"/>
      <c r="S18" s="33"/>
      <c r="T18" s="33"/>
      <c r="U18" s="33"/>
      <c r="V18" s="33"/>
      <c r="W18" s="33"/>
      <c r="X18" s="33"/>
      <c r="Y18" s="33"/>
      <c r="Z18" s="33"/>
      <c r="AA18" s="33"/>
      <c r="AB18" s="33"/>
      <c r="AC18" s="33"/>
      <c r="AD18" s="33"/>
      <c r="AE18" s="33"/>
      <c r="AF18" s="33"/>
    </row>
    <row r="19" spans="1:32" s="31" customFormat="1" x14ac:dyDescent="0.2">
      <c r="C19" s="32"/>
      <c r="D19" s="32"/>
      <c r="E19" s="32"/>
      <c r="F19" s="32"/>
      <c r="G19" s="32"/>
      <c r="H19" s="32"/>
      <c r="I19" s="32"/>
      <c r="J19" s="32"/>
      <c r="K19" s="32"/>
      <c r="L19" s="32"/>
      <c r="M19" s="32"/>
      <c r="N19" s="32"/>
      <c r="O19" s="33"/>
      <c r="P19" s="33"/>
      <c r="Q19" s="33"/>
      <c r="R19" s="33"/>
      <c r="S19" s="33"/>
      <c r="T19" s="33"/>
      <c r="U19" s="33"/>
      <c r="V19" s="33"/>
      <c r="W19" s="33"/>
      <c r="X19" s="33"/>
      <c r="Y19" s="33"/>
      <c r="Z19" s="33"/>
      <c r="AA19" s="33"/>
      <c r="AB19" s="33"/>
      <c r="AC19" s="33"/>
      <c r="AD19" s="33"/>
      <c r="AE19" s="33"/>
      <c r="AF19" s="33"/>
    </row>
    <row r="20" spans="1:32" s="31" customFormat="1" ht="69.75" customHeight="1" x14ac:dyDescent="0.2">
      <c r="A20" s="116" t="s">
        <v>146</v>
      </c>
      <c r="B20" s="116"/>
      <c r="C20" s="116"/>
      <c r="D20" s="116"/>
      <c r="E20" s="116"/>
      <c r="F20" s="116"/>
      <c r="G20" s="116"/>
      <c r="H20" s="116"/>
      <c r="I20" s="116"/>
      <c r="J20" s="32"/>
      <c r="K20" s="32"/>
      <c r="L20" s="32"/>
      <c r="M20" s="32"/>
      <c r="N20" s="32"/>
      <c r="O20" s="33"/>
      <c r="P20" s="33"/>
      <c r="Q20" s="33"/>
      <c r="R20" s="33"/>
      <c r="S20" s="33"/>
      <c r="T20" s="33"/>
      <c r="U20" s="33"/>
      <c r="V20" s="33"/>
      <c r="W20" s="33"/>
      <c r="X20" s="33"/>
      <c r="Y20" s="33"/>
      <c r="Z20" s="33"/>
      <c r="AA20" s="33"/>
      <c r="AB20" s="33"/>
      <c r="AC20" s="33"/>
      <c r="AD20" s="33"/>
      <c r="AE20" s="33"/>
      <c r="AF20" s="33"/>
    </row>
    <row r="21" spans="1:32" s="31" customFormat="1" x14ac:dyDescent="0.2">
      <c r="C21" s="32"/>
      <c r="D21" s="32"/>
      <c r="E21" s="32"/>
      <c r="F21" s="32"/>
      <c r="G21" s="32"/>
      <c r="H21" s="32"/>
      <c r="I21" s="32"/>
      <c r="J21" s="32"/>
      <c r="K21" s="32"/>
      <c r="L21" s="32"/>
      <c r="M21" s="32"/>
      <c r="N21" s="32"/>
      <c r="O21" s="33"/>
      <c r="P21" s="33"/>
      <c r="Q21" s="33"/>
      <c r="R21" s="33"/>
      <c r="S21" s="33"/>
      <c r="T21" s="33"/>
      <c r="U21" s="33"/>
      <c r="V21" s="33"/>
      <c r="W21" s="33"/>
      <c r="X21" s="33"/>
      <c r="Y21" s="33"/>
      <c r="Z21" s="33"/>
      <c r="AA21" s="33"/>
      <c r="AB21" s="33"/>
      <c r="AC21" s="33"/>
      <c r="AD21" s="33"/>
      <c r="AE21" s="33"/>
      <c r="AF21" s="33"/>
    </row>
    <row r="22" spans="1:32" s="31" customFormat="1" x14ac:dyDescent="0.2">
      <c r="C22" s="32"/>
      <c r="D22" s="32"/>
      <c r="E22" s="32"/>
      <c r="F22" s="32"/>
      <c r="G22" s="32"/>
      <c r="H22" s="32"/>
      <c r="I22" s="32"/>
      <c r="J22" s="32"/>
      <c r="K22" s="32"/>
      <c r="L22" s="32"/>
      <c r="M22" s="32"/>
      <c r="N22" s="32"/>
      <c r="O22" s="33"/>
      <c r="P22" s="33"/>
      <c r="Q22" s="33"/>
      <c r="R22" s="33"/>
      <c r="S22" s="33"/>
      <c r="T22" s="33"/>
      <c r="U22" s="33"/>
      <c r="V22" s="33"/>
      <c r="W22" s="33"/>
      <c r="X22" s="33"/>
      <c r="Y22" s="33"/>
      <c r="Z22" s="33"/>
      <c r="AA22" s="33"/>
      <c r="AB22" s="33"/>
      <c r="AC22" s="33"/>
      <c r="AD22" s="33"/>
      <c r="AE22" s="33"/>
      <c r="AF22" s="33"/>
    </row>
    <row r="23" spans="1:32" s="31" customFormat="1" x14ac:dyDescent="0.2">
      <c r="A23" s="56" t="s">
        <v>147</v>
      </c>
      <c r="C23" s="32"/>
      <c r="D23" s="32"/>
      <c r="E23" s="32"/>
      <c r="F23" s="32"/>
      <c r="G23" s="32"/>
      <c r="H23" s="32"/>
      <c r="I23" s="32"/>
      <c r="J23" s="32"/>
      <c r="K23" s="32"/>
      <c r="L23" s="32"/>
      <c r="M23" s="32"/>
      <c r="N23" s="32"/>
      <c r="O23" s="33"/>
      <c r="P23" s="33"/>
      <c r="Q23" s="33"/>
      <c r="R23" s="33"/>
      <c r="S23" s="33"/>
      <c r="T23" s="33"/>
      <c r="U23" s="33"/>
      <c r="V23" s="33"/>
      <c r="W23" s="33"/>
      <c r="X23" s="33"/>
      <c r="Y23" s="33"/>
      <c r="Z23" s="33"/>
      <c r="AA23" s="33"/>
      <c r="AB23" s="33"/>
      <c r="AC23" s="33"/>
      <c r="AD23" s="33"/>
      <c r="AE23" s="33"/>
      <c r="AF23" s="33"/>
    </row>
    <row r="24" spans="1:32" s="31" customFormat="1" ht="13.5" thickBot="1" x14ac:dyDescent="0.25">
      <c r="C24" s="32"/>
      <c r="D24" s="32"/>
      <c r="E24" s="32"/>
      <c r="F24" s="32"/>
      <c r="G24" s="32"/>
      <c r="H24" s="32"/>
      <c r="I24" s="32"/>
      <c r="J24" s="32"/>
      <c r="K24" s="32"/>
      <c r="L24" s="32"/>
      <c r="M24" s="32"/>
      <c r="N24" s="32"/>
      <c r="O24" s="33"/>
      <c r="P24" s="33"/>
      <c r="Q24" s="33"/>
      <c r="R24" s="33"/>
      <c r="S24" s="33"/>
      <c r="T24" s="33"/>
      <c r="U24" s="33"/>
      <c r="V24" s="33"/>
      <c r="W24" s="33"/>
      <c r="X24" s="33"/>
      <c r="Y24" s="33"/>
      <c r="Z24" s="33"/>
      <c r="AA24" s="33"/>
      <c r="AB24" s="33"/>
      <c r="AC24" s="33"/>
      <c r="AD24" s="33"/>
      <c r="AE24" s="33"/>
      <c r="AF24" s="33"/>
    </row>
    <row r="25" spans="1:32" s="31" customFormat="1" ht="13.5" thickBot="1" x14ac:dyDescent="0.25">
      <c r="B25" s="57" t="s">
        <v>148</v>
      </c>
      <c r="C25" s="58" t="s">
        <v>149</v>
      </c>
      <c r="D25" s="59"/>
      <c r="E25" s="57" t="s">
        <v>78</v>
      </c>
      <c r="F25" s="60" t="s">
        <v>150</v>
      </c>
      <c r="G25" s="32"/>
      <c r="H25" s="32"/>
      <c r="I25" s="32"/>
      <c r="J25" s="32"/>
      <c r="K25" s="32"/>
      <c r="L25" s="32"/>
      <c r="M25" s="32"/>
      <c r="N25" s="32"/>
      <c r="O25" s="33"/>
      <c r="P25" s="33"/>
      <c r="Q25" s="33"/>
      <c r="R25" s="33"/>
      <c r="S25" s="33"/>
      <c r="T25" s="33"/>
      <c r="U25" s="33"/>
      <c r="V25" s="33"/>
      <c r="W25" s="33"/>
      <c r="X25" s="33"/>
      <c r="Y25" s="33"/>
      <c r="Z25" s="33"/>
      <c r="AA25" s="33"/>
      <c r="AB25" s="33"/>
      <c r="AC25" s="33"/>
      <c r="AD25" s="33"/>
      <c r="AE25" s="33"/>
      <c r="AF25" s="33"/>
    </row>
    <row r="26" spans="1:32" s="31" customFormat="1" ht="338.25" customHeight="1" thickBot="1" x14ac:dyDescent="0.25">
      <c r="B26" s="61" t="s">
        <v>151</v>
      </c>
      <c r="C26" s="117" t="s">
        <v>152</v>
      </c>
      <c r="D26" s="118"/>
      <c r="E26" s="61" t="s">
        <v>151</v>
      </c>
      <c r="F26" s="62">
        <v>40665410.949999943</v>
      </c>
      <c r="G26" s="32"/>
      <c r="H26" s="32"/>
      <c r="I26" s="32"/>
      <c r="J26" s="32"/>
      <c r="K26" s="32"/>
      <c r="L26" s="32"/>
      <c r="M26" s="32"/>
      <c r="N26" s="32"/>
      <c r="O26" s="33"/>
      <c r="P26" s="33"/>
      <c r="Q26" s="33"/>
      <c r="R26" s="33"/>
      <c r="S26" s="33"/>
      <c r="T26" s="33"/>
      <c r="U26" s="33"/>
      <c r="V26" s="33"/>
      <c r="W26" s="33"/>
      <c r="X26" s="33"/>
      <c r="Y26" s="33"/>
      <c r="Z26" s="33"/>
      <c r="AA26" s="33"/>
      <c r="AB26" s="33"/>
      <c r="AC26" s="33"/>
      <c r="AD26" s="33"/>
      <c r="AE26" s="33"/>
      <c r="AF26" s="33"/>
    </row>
    <row r="27" spans="1:32" s="31" customFormat="1" ht="102.75" thickBot="1" x14ac:dyDescent="0.25">
      <c r="B27" s="63" t="s">
        <v>153</v>
      </c>
      <c r="C27" s="64" t="s">
        <v>154</v>
      </c>
      <c r="D27" s="65"/>
      <c r="E27" s="63" t="s">
        <v>153</v>
      </c>
      <c r="F27" s="66">
        <v>14774490.010000002</v>
      </c>
      <c r="G27" s="32"/>
      <c r="H27" s="32"/>
      <c r="I27" s="32"/>
      <c r="J27" s="32"/>
      <c r="K27" s="32"/>
      <c r="L27" s="32"/>
      <c r="M27" s="32"/>
      <c r="N27" s="32"/>
      <c r="O27" s="33"/>
      <c r="P27" s="33"/>
      <c r="Q27" s="33"/>
      <c r="R27" s="33"/>
      <c r="S27" s="33"/>
      <c r="T27" s="33"/>
      <c r="U27" s="33"/>
      <c r="V27" s="33"/>
      <c r="W27" s="33"/>
      <c r="X27" s="33"/>
      <c r="Y27" s="33"/>
      <c r="Z27" s="33"/>
      <c r="AA27" s="33"/>
      <c r="AB27" s="33"/>
      <c r="AC27" s="33"/>
      <c r="AD27" s="33"/>
      <c r="AE27" s="33"/>
      <c r="AF27" s="33"/>
    </row>
    <row r="28" spans="1:32" s="31" customFormat="1" ht="23.25" thickBot="1" x14ac:dyDescent="0.25">
      <c r="B28" s="67" t="s">
        <v>155</v>
      </c>
      <c r="C28" s="68" t="s">
        <v>156</v>
      </c>
      <c r="D28" s="69"/>
      <c r="E28" s="67" t="s">
        <v>155</v>
      </c>
      <c r="F28" s="70">
        <v>20617596.720000003</v>
      </c>
      <c r="G28" s="32"/>
      <c r="H28" s="32"/>
      <c r="I28" s="32"/>
      <c r="J28" s="32"/>
      <c r="K28" s="32"/>
      <c r="L28" s="32"/>
      <c r="M28" s="32"/>
      <c r="N28" s="32"/>
      <c r="O28" s="33"/>
      <c r="P28" s="33"/>
      <c r="Q28" s="33"/>
      <c r="R28" s="33"/>
      <c r="S28" s="33"/>
      <c r="T28" s="33"/>
      <c r="U28" s="33"/>
      <c r="V28" s="33"/>
      <c r="W28" s="33"/>
      <c r="X28" s="33"/>
      <c r="Y28" s="33"/>
      <c r="Z28" s="33"/>
      <c r="AA28" s="33"/>
      <c r="AB28" s="33"/>
      <c r="AC28" s="33"/>
      <c r="AD28" s="33"/>
      <c r="AE28" s="33"/>
      <c r="AF28" s="33"/>
    </row>
    <row r="29" spans="1:32" s="31" customFormat="1" ht="13.5" thickBot="1" x14ac:dyDescent="0.25">
      <c r="B29" s="71"/>
      <c r="C29" s="72" t="s">
        <v>78</v>
      </c>
      <c r="D29" s="73"/>
      <c r="E29" s="74"/>
      <c r="F29" s="75">
        <f>F26+F27+F28</f>
        <v>76057497.679999948</v>
      </c>
      <c r="G29" s="32"/>
      <c r="H29" s="32"/>
      <c r="I29" s="32"/>
      <c r="J29" s="32"/>
      <c r="K29" s="32"/>
      <c r="L29" s="32"/>
      <c r="M29" s="32"/>
      <c r="N29" s="32"/>
      <c r="O29" s="33"/>
      <c r="P29" s="33"/>
      <c r="Q29" s="33"/>
      <c r="R29" s="33"/>
      <c r="S29" s="33"/>
      <c r="T29" s="33"/>
      <c r="U29" s="33"/>
      <c r="V29" s="33"/>
      <c r="W29" s="33"/>
      <c r="X29" s="33"/>
      <c r="Y29" s="33"/>
      <c r="Z29" s="33"/>
      <c r="AA29" s="33"/>
      <c r="AB29" s="33"/>
      <c r="AC29" s="33"/>
      <c r="AD29" s="33"/>
      <c r="AE29" s="33"/>
      <c r="AF29" s="33"/>
    </row>
    <row r="30" spans="1:32" s="31" customFormat="1" x14ac:dyDescent="0.2">
      <c r="C30" s="32"/>
      <c r="D30" s="32"/>
      <c r="E30" s="32"/>
      <c r="F30" s="32"/>
      <c r="G30" s="32"/>
      <c r="H30" s="32"/>
      <c r="I30" s="32"/>
      <c r="J30" s="32"/>
      <c r="K30" s="32"/>
      <c r="L30" s="32"/>
      <c r="M30" s="32"/>
      <c r="N30" s="32"/>
      <c r="O30" s="33"/>
      <c r="P30" s="33"/>
      <c r="Q30" s="33"/>
      <c r="R30" s="33"/>
      <c r="S30" s="33"/>
      <c r="T30" s="33"/>
      <c r="U30" s="33"/>
      <c r="V30" s="33"/>
      <c r="W30" s="33"/>
      <c r="X30" s="33"/>
      <c r="Y30" s="33"/>
      <c r="Z30" s="33"/>
      <c r="AA30" s="33"/>
      <c r="AB30" s="33"/>
      <c r="AC30" s="33"/>
      <c r="AD30" s="33"/>
      <c r="AE30" s="33"/>
      <c r="AF30" s="33"/>
    </row>
    <row r="31" spans="1:32" s="31" customFormat="1" ht="13.5" thickBot="1" x14ac:dyDescent="0.25">
      <c r="C31" s="32"/>
      <c r="D31" s="32"/>
      <c r="E31" s="32"/>
      <c r="F31" s="32"/>
      <c r="G31" s="32"/>
      <c r="H31" s="32"/>
      <c r="I31" s="32"/>
      <c r="J31" s="32"/>
      <c r="K31" s="32"/>
      <c r="L31" s="32"/>
      <c r="M31" s="32"/>
      <c r="N31" s="32"/>
      <c r="O31" s="33"/>
      <c r="P31" s="33"/>
      <c r="Q31" s="33"/>
      <c r="R31" s="33"/>
      <c r="S31" s="33"/>
      <c r="T31" s="33"/>
      <c r="U31" s="33"/>
      <c r="V31" s="33"/>
      <c r="W31" s="33"/>
      <c r="X31" s="33"/>
      <c r="Y31" s="33"/>
      <c r="Z31" s="33"/>
      <c r="AA31" s="33"/>
      <c r="AB31" s="33"/>
      <c r="AC31" s="33"/>
      <c r="AD31" s="33"/>
      <c r="AE31" s="33"/>
      <c r="AF31" s="33"/>
    </row>
    <row r="32" spans="1:32" s="31" customFormat="1" ht="13.5" thickBot="1" x14ac:dyDescent="0.25">
      <c r="A32" s="76" t="s">
        <v>157</v>
      </c>
      <c r="B32" s="77" t="s">
        <v>78</v>
      </c>
      <c r="C32" s="77" t="s">
        <v>70</v>
      </c>
      <c r="D32" s="77" t="s">
        <v>71</v>
      </c>
      <c r="E32" s="77" t="s">
        <v>72</v>
      </c>
      <c r="F32" s="77" t="s">
        <v>73</v>
      </c>
      <c r="G32" s="77" t="s">
        <v>74</v>
      </c>
      <c r="H32" s="77" t="s">
        <v>75</v>
      </c>
      <c r="I32" s="77" t="s">
        <v>76</v>
      </c>
      <c r="J32" s="77" t="s">
        <v>77</v>
      </c>
      <c r="K32" s="77" t="s">
        <v>118</v>
      </c>
      <c r="L32" s="77" t="s">
        <v>119</v>
      </c>
      <c r="M32" s="77" t="s">
        <v>120</v>
      </c>
      <c r="N32" s="77" t="s">
        <v>121</v>
      </c>
      <c r="O32" s="33"/>
      <c r="P32" s="33"/>
      <c r="Q32" s="33"/>
      <c r="R32" s="33"/>
      <c r="S32" s="33"/>
      <c r="T32" s="33"/>
      <c r="U32" s="33"/>
      <c r="V32" s="33"/>
      <c r="W32" s="33"/>
      <c r="X32" s="33"/>
      <c r="Y32" s="33"/>
      <c r="Z32" s="33"/>
      <c r="AA32" s="33"/>
      <c r="AB32" s="33"/>
      <c r="AC32" s="33"/>
      <c r="AD32" s="33"/>
      <c r="AE32" s="33"/>
      <c r="AF32" s="33"/>
    </row>
    <row r="33" spans="1:32" s="31" customFormat="1" x14ac:dyDescent="0.2">
      <c r="A33" s="78"/>
      <c r="B33" s="79"/>
      <c r="C33" s="79"/>
      <c r="D33" s="79"/>
      <c r="E33" s="79"/>
      <c r="F33" s="79"/>
      <c r="G33" s="79"/>
      <c r="H33" s="79"/>
      <c r="I33" s="79"/>
      <c r="J33" s="79"/>
      <c r="K33" s="79"/>
      <c r="L33" s="79"/>
      <c r="M33" s="79"/>
      <c r="N33" s="79"/>
      <c r="O33" s="33"/>
      <c r="P33" s="33"/>
      <c r="Q33" s="33"/>
      <c r="R33" s="33"/>
      <c r="S33" s="33"/>
      <c r="T33" s="33"/>
      <c r="U33" s="33"/>
      <c r="V33" s="33"/>
      <c r="W33" s="33"/>
      <c r="X33" s="33"/>
      <c r="Y33" s="33"/>
      <c r="Z33" s="33"/>
      <c r="AA33" s="33"/>
      <c r="AB33" s="33"/>
      <c r="AC33" s="33"/>
      <c r="AD33" s="33"/>
      <c r="AE33" s="33"/>
      <c r="AF33" s="33"/>
    </row>
    <row r="34" spans="1:32" s="31" customFormat="1" ht="24.95" customHeight="1" x14ac:dyDescent="0.2">
      <c r="A34" s="80"/>
      <c r="B34" s="81"/>
      <c r="C34" s="81"/>
      <c r="D34" s="81"/>
      <c r="E34" s="81"/>
      <c r="F34" s="81"/>
      <c r="G34" s="81"/>
      <c r="H34" s="81"/>
      <c r="I34" s="81"/>
      <c r="J34" s="81"/>
      <c r="K34" s="81"/>
      <c r="L34" s="81"/>
      <c r="M34" s="81"/>
      <c r="N34" s="81"/>
      <c r="O34" s="33"/>
      <c r="P34" s="33"/>
      <c r="Q34" s="33"/>
      <c r="R34" s="33"/>
      <c r="S34" s="33"/>
      <c r="T34" s="33"/>
      <c r="U34" s="33"/>
      <c r="V34" s="33"/>
      <c r="W34" s="33"/>
      <c r="X34" s="33"/>
      <c r="Y34" s="33"/>
      <c r="Z34" s="33"/>
      <c r="AA34" s="33"/>
      <c r="AB34" s="33"/>
      <c r="AC34" s="33"/>
      <c r="AD34" s="33"/>
      <c r="AE34" s="33"/>
      <c r="AF34" s="33"/>
    </row>
    <row r="35" spans="1:32" s="31" customFormat="1" ht="20.25" customHeight="1" thickBot="1" x14ac:dyDescent="0.25">
      <c r="A35" s="82" t="s">
        <v>158</v>
      </c>
      <c r="B35" s="83">
        <v>0</v>
      </c>
      <c r="C35" s="83">
        <v>0</v>
      </c>
      <c r="D35" s="83">
        <v>0</v>
      </c>
      <c r="E35" s="83">
        <v>0</v>
      </c>
      <c r="F35" s="83">
        <v>0</v>
      </c>
      <c r="G35" s="83">
        <v>0</v>
      </c>
      <c r="H35" s="83">
        <v>0</v>
      </c>
      <c r="I35" s="83">
        <v>0</v>
      </c>
      <c r="J35" s="83">
        <v>0</v>
      </c>
      <c r="K35" s="83">
        <v>0</v>
      </c>
      <c r="L35" s="83">
        <v>0</v>
      </c>
      <c r="M35" s="83">
        <v>0</v>
      </c>
      <c r="N35" s="83">
        <v>0</v>
      </c>
      <c r="O35" s="33"/>
      <c r="P35" s="33"/>
      <c r="Q35" s="33"/>
      <c r="R35" s="33"/>
      <c r="S35" s="33"/>
      <c r="T35" s="33"/>
      <c r="U35" s="33"/>
      <c r="V35" s="33"/>
      <c r="W35" s="33"/>
      <c r="X35" s="33"/>
      <c r="Y35" s="33"/>
      <c r="Z35" s="33"/>
      <c r="AA35" s="33"/>
      <c r="AB35" s="33"/>
      <c r="AC35" s="33"/>
      <c r="AD35" s="33"/>
      <c r="AE35" s="33"/>
      <c r="AF35" s="33"/>
    </row>
    <row r="36" spans="1:32" x14ac:dyDescent="0.2">
      <c r="A36" s="84"/>
      <c r="B36" s="85"/>
      <c r="C36" s="85"/>
      <c r="D36" s="85"/>
      <c r="E36" s="85"/>
      <c r="F36" s="85"/>
      <c r="G36" s="85"/>
      <c r="H36" s="85"/>
      <c r="I36" s="85"/>
      <c r="J36" s="85"/>
      <c r="K36" s="85"/>
      <c r="L36" s="85"/>
      <c r="M36" s="85"/>
      <c r="N36" s="85"/>
    </row>
    <row r="37" spans="1:32" ht="26.25" thickBot="1" x14ac:dyDescent="0.25">
      <c r="A37" s="82" t="s">
        <v>151</v>
      </c>
      <c r="B37" s="83">
        <f>SUM(C37:N37)</f>
        <v>40665410.949999943</v>
      </c>
      <c r="C37" s="83">
        <v>8911510.0606532916</v>
      </c>
      <c r="D37" s="83">
        <v>569590.64400452189</v>
      </c>
      <c r="E37" s="83">
        <v>604399.84889648389</v>
      </c>
      <c r="F37" s="83">
        <v>972762.91894854058</v>
      </c>
      <c r="G37" s="83">
        <v>2115205.2023272831</v>
      </c>
      <c r="H37" s="83">
        <v>6615444.220358965</v>
      </c>
      <c r="I37" s="83">
        <v>2320322.9633004786</v>
      </c>
      <c r="J37" s="83">
        <v>17384892.778872002</v>
      </c>
      <c r="K37" s="83">
        <v>101752.52327190875</v>
      </c>
      <c r="L37" s="83">
        <v>101752.52327190875</v>
      </c>
      <c r="M37" s="83">
        <v>463182.83804727951</v>
      </c>
      <c r="N37" s="83">
        <v>504594.42804727959</v>
      </c>
    </row>
    <row r="38" spans="1:32" x14ac:dyDescent="0.2">
      <c r="A38" s="86"/>
      <c r="B38" s="87"/>
      <c r="C38" s="88"/>
      <c r="D38" s="88"/>
      <c r="E38" s="88"/>
      <c r="F38" s="88"/>
      <c r="G38" s="88"/>
      <c r="H38" s="88"/>
      <c r="I38" s="88"/>
      <c r="J38" s="88"/>
      <c r="K38" s="88"/>
      <c r="L38" s="88"/>
      <c r="M38" s="88"/>
      <c r="N38" s="88"/>
    </row>
    <row r="39" spans="1:32" ht="90" thickBot="1" x14ac:dyDescent="0.25">
      <c r="A39" s="82" t="s">
        <v>159</v>
      </c>
      <c r="B39" s="89">
        <f>SUM(C39:N39)</f>
        <v>14774490.010000002</v>
      </c>
      <c r="C39" s="89">
        <v>828200.04</v>
      </c>
      <c r="D39" s="89">
        <v>344448.13</v>
      </c>
      <c r="E39" s="89">
        <v>962879.94</v>
      </c>
      <c r="F39" s="89">
        <v>551507.35</v>
      </c>
      <c r="G39" s="89">
        <v>682478.04</v>
      </c>
      <c r="H39" s="89">
        <v>3585808.35</v>
      </c>
      <c r="I39" s="89">
        <v>1558569.88</v>
      </c>
      <c r="J39" s="89">
        <v>4211860.32</v>
      </c>
      <c r="K39" s="89">
        <v>334212.98</v>
      </c>
      <c r="L39" s="89">
        <v>334212.98</v>
      </c>
      <c r="M39" s="89">
        <v>711886.04</v>
      </c>
      <c r="N39" s="89">
        <v>668425.96</v>
      </c>
    </row>
    <row r="40" spans="1:32" x14ac:dyDescent="0.2">
      <c r="A40" s="86"/>
      <c r="B40" s="87"/>
      <c r="C40" s="88"/>
      <c r="D40" s="88"/>
      <c r="E40" s="88"/>
      <c r="F40" s="88"/>
      <c r="G40" s="88"/>
      <c r="H40" s="88"/>
      <c r="I40" s="88"/>
      <c r="J40" s="88"/>
      <c r="K40" s="88"/>
      <c r="L40" s="88"/>
      <c r="M40" s="88"/>
      <c r="N40" s="88"/>
    </row>
    <row r="41" spans="1:32" ht="13.5" thickBot="1" x14ac:dyDescent="0.25">
      <c r="A41" s="82" t="s">
        <v>160</v>
      </c>
      <c r="B41" s="83">
        <v>0</v>
      </c>
      <c r="C41" s="83">
        <v>0</v>
      </c>
      <c r="D41" s="83">
        <v>0</v>
      </c>
      <c r="E41" s="83">
        <v>0</v>
      </c>
      <c r="F41" s="83">
        <v>0</v>
      </c>
      <c r="G41" s="83">
        <v>0</v>
      </c>
      <c r="H41" s="83">
        <v>0</v>
      </c>
      <c r="I41" s="83">
        <v>0</v>
      </c>
      <c r="J41" s="83">
        <v>0</v>
      </c>
      <c r="K41" s="83">
        <v>0</v>
      </c>
      <c r="L41" s="83">
        <v>0</v>
      </c>
      <c r="M41" s="83">
        <v>0</v>
      </c>
      <c r="N41" s="83">
        <v>0</v>
      </c>
    </row>
    <row r="42" spans="1:32" x14ac:dyDescent="0.2">
      <c r="A42" s="84"/>
      <c r="B42" s="85"/>
      <c r="C42" s="85"/>
      <c r="D42" s="85"/>
      <c r="E42" s="85"/>
      <c r="F42" s="85"/>
      <c r="G42" s="85"/>
      <c r="H42" s="85"/>
      <c r="I42" s="85"/>
      <c r="J42" s="85"/>
      <c r="K42" s="85"/>
      <c r="L42" s="85"/>
      <c r="M42" s="85"/>
      <c r="N42" s="85"/>
    </row>
    <row r="43" spans="1:32" ht="51" x14ac:dyDescent="0.2">
      <c r="A43" s="84" t="s">
        <v>161</v>
      </c>
      <c r="B43" s="85">
        <f>SUM(C43:N43)</f>
        <v>20617596.720000003</v>
      </c>
      <c r="C43" s="85">
        <v>8928413.9499999993</v>
      </c>
      <c r="D43" s="85">
        <v>886740.97</v>
      </c>
      <c r="E43" s="85">
        <v>149613.01999999999</v>
      </c>
      <c r="F43" s="85">
        <v>331747.96999999997</v>
      </c>
      <c r="G43" s="85">
        <v>295578.57</v>
      </c>
      <c r="H43" s="85">
        <v>1464700.93</v>
      </c>
      <c r="I43" s="85">
        <v>1129273.42</v>
      </c>
      <c r="J43" s="85">
        <v>4557900.91</v>
      </c>
      <c r="K43" s="85">
        <v>479279.245</v>
      </c>
      <c r="L43" s="85">
        <v>479279.245</v>
      </c>
      <c r="M43" s="85">
        <v>956510</v>
      </c>
      <c r="N43" s="85">
        <v>958558.49</v>
      </c>
    </row>
    <row r="44" spans="1:32" ht="13.5" thickBot="1" x14ac:dyDescent="0.25">
      <c r="A44" s="80"/>
      <c r="B44" s="90"/>
      <c r="C44" s="91"/>
      <c r="D44" s="91"/>
      <c r="E44" s="91"/>
      <c r="F44" s="91"/>
      <c r="G44" s="91"/>
      <c r="H44" s="91"/>
      <c r="I44" s="91"/>
      <c r="J44" s="91"/>
      <c r="K44" s="91"/>
      <c r="L44" s="91"/>
      <c r="M44" s="91"/>
      <c r="N44" s="91"/>
    </row>
    <row r="45" spans="1:32" ht="13.5" thickBot="1" x14ac:dyDescent="0.25">
      <c r="A45" s="92" t="s">
        <v>162</v>
      </c>
      <c r="B45" s="93">
        <f>SUM(B35:B44)</f>
        <v>76057497.679999948</v>
      </c>
      <c r="C45" s="93">
        <f t="shared" ref="C45:N45" si="0">SUM(C35:C44)</f>
        <v>18668124.05065329</v>
      </c>
      <c r="D45" s="93">
        <f t="shared" si="0"/>
        <v>1800779.744004522</v>
      </c>
      <c r="E45" s="93">
        <f t="shared" si="0"/>
        <v>1716892.8088964839</v>
      </c>
      <c r="F45" s="93">
        <f t="shared" si="0"/>
        <v>1856018.2389485405</v>
      </c>
      <c r="G45" s="93">
        <f t="shared" si="0"/>
        <v>3093261.812327283</v>
      </c>
      <c r="H45" s="93">
        <f t="shared" si="0"/>
        <v>11665953.500358965</v>
      </c>
      <c r="I45" s="93">
        <f t="shared" si="0"/>
        <v>5008166.2633004785</v>
      </c>
      <c r="J45" s="93">
        <f t="shared" si="0"/>
        <v>26154654.008872002</v>
      </c>
      <c r="K45" s="93">
        <f t="shared" si="0"/>
        <v>915244.74827190873</v>
      </c>
      <c r="L45" s="93">
        <f t="shared" si="0"/>
        <v>915244.74827190873</v>
      </c>
      <c r="M45" s="93">
        <f t="shared" si="0"/>
        <v>2131578.8780472795</v>
      </c>
      <c r="N45" s="93">
        <f t="shared" si="0"/>
        <v>2131578.8780472795</v>
      </c>
    </row>
    <row r="46" spans="1:32" x14ac:dyDescent="0.2">
      <c r="A46" s="80"/>
      <c r="B46" s="90"/>
      <c r="C46" s="90"/>
      <c r="D46" s="90"/>
      <c r="E46" s="90"/>
      <c r="F46" s="90"/>
      <c r="G46" s="90"/>
      <c r="H46" s="90"/>
      <c r="I46" s="90"/>
      <c r="J46" s="90"/>
      <c r="K46" s="90"/>
      <c r="L46" s="90"/>
      <c r="M46" s="90"/>
      <c r="N46" s="90"/>
    </row>
    <row r="47" spans="1:32" ht="38.25" x14ac:dyDescent="0.2">
      <c r="A47" s="94" t="s">
        <v>163</v>
      </c>
      <c r="B47" s="95">
        <v>0</v>
      </c>
      <c r="C47" s="95">
        <v>0</v>
      </c>
      <c r="D47" s="95">
        <v>0</v>
      </c>
      <c r="E47" s="95">
        <v>0</v>
      </c>
      <c r="F47" s="95">
        <v>0</v>
      </c>
      <c r="G47" s="95">
        <v>0</v>
      </c>
      <c r="H47" s="95">
        <v>0</v>
      </c>
      <c r="I47" s="95">
        <v>0</v>
      </c>
      <c r="J47" s="95">
        <v>0</v>
      </c>
      <c r="K47" s="95">
        <v>0</v>
      </c>
      <c r="L47" s="95">
        <v>0</v>
      </c>
      <c r="M47" s="95">
        <v>0</v>
      </c>
      <c r="N47" s="95">
        <v>0</v>
      </c>
    </row>
    <row r="48" spans="1:32" x14ac:dyDescent="0.2">
      <c r="A48" s="86"/>
      <c r="B48" s="90"/>
      <c r="C48" s="90"/>
      <c r="D48" s="90"/>
      <c r="E48" s="90"/>
      <c r="F48" s="90"/>
      <c r="G48" s="90"/>
      <c r="H48" s="90"/>
      <c r="I48" s="90"/>
      <c r="J48" s="90"/>
      <c r="K48" s="90"/>
      <c r="L48" s="90"/>
      <c r="M48" s="90"/>
      <c r="N48" s="90"/>
    </row>
    <row r="49" spans="1:18" ht="38.25" x14ac:dyDescent="0.2">
      <c r="A49" s="94" t="s">
        <v>164</v>
      </c>
      <c r="B49" s="95">
        <v>0</v>
      </c>
      <c r="C49" s="95">
        <v>0</v>
      </c>
      <c r="D49" s="95">
        <v>0</v>
      </c>
      <c r="E49" s="95">
        <v>0</v>
      </c>
      <c r="F49" s="95">
        <v>0</v>
      </c>
      <c r="G49" s="95">
        <v>0</v>
      </c>
      <c r="H49" s="95">
        <v>0</v>
      </c>
      <c r="I49" s="95">
        <v>0</v>
      </c>
      <c r="J49" s="95">
        <v>0</v>
      </c>
      <c r="K49" s="95">
        <v>0</v>
      </c>
      <c r="L49" s="95">
        <v>0</v>
      </c>
      <c r="M49" s="95">
        <v>0</v>
      </c>
      <c r="N49" s="95">
        <v>0</v>
      </c>
    </row>
    <row r="50" spans="1:18" x14ac:dyDescent="0.2">
      <c r="A50" s="86"/>
      <c r="B50" s="90"/>
      <c r="C50" s="90"/>
      <c r="D50" s="90"/>
      <c r="E50" s="90"/>
      <c r="F50" s="90"/>
      <c r="G50" s="90"/>
      <c r="H50" s="90"/>
      <c r="I50" s="90"/>
      <c r="J50" s="90"/>
      <c r="K50" s="90"/>
      <c r="L50" s="90"/>
      <c r="M50" s="90"/>
      <c r="N50" s="90"/>
    </row>
    <row r="51" spans="1:18" ht="51" x14ac:dyDescent="0.2">
      <c r="A51" s="94" t="s">
        <v>165</v>
      </c>
      <c r="B51" s="95">
        <v>0</v>
      </c>
      <c r="C51" s="95">
        <v>0</v>
      </c>
      <c r="D51" s="95">
        <v>0</v>
      </c>
      <c r="E51" s="95">
        <v>0</v>
      </c>
      <c r="F51" s="95">
        <v>0</v>
      </c>
      <c r="G51" s="95">
        <v>0</v>
      </c>
      <c r="H51" s="95">
        <v>0</v>
      </c>
      <c r="I51" s="95">
        <v>0</v>
      </c>
      <c r="J51" s="95">
        <v>0</v>
      </c>
      <c r="K51" s="95">
        <v>0</v>
      </c>
      <c r="L51" s="95">
        <v>0</v>
      </c>
      <c r="M51" s="95">
        <v>0</v>
      </c>
      <c r="N51" s="95">
        <v>0</v>
      </c>
      <c r="O51" s="32"/>
      <c r="P51" s="32"/>
      <c r="Q51" s="32"/>
      <c r="R51" s="32"/>
    </row>
    <row r="52" spans="1:18" x14ac:dyDescent="0.2">
      <c r="A52" s="86"/>
      <c r="B52" s="90"/>
      <c r="C52" s="90"/>
      <c r="D52" s="90"/>
      <c r="E52" s="90"/>
      <c r="F52" s="90"/>
      <c r="G52" s="90"/>
      <c r="H52" s="90"/>
      <c r="I52" s="90"/>
      <c r="J52" s="90"/>
      <c r="K52" s="90"/>
      <c r="L52" s="90"/>
      <c r="M52" s="90"/>
      <c r="N52" s="90"/>
      <c r="O52" s="32"/>
    </row>
    <row r="53" spans="1:18" ht="25.5" x14ac:dyDescent="0.2">
      <c r="A53" s="94" t="s">
        <v>166</v>
      </c>
      <c r="B53" s="95">
        <v>0</v>
      </c>
      <c r="C53" s="95">
        <v>0</v>
      </c>
      <c r="D53" s="95">
        <v>0</v>
      </c>
      <c r="E53" s="95">
        <v>0</v>
      </c>
      <c r="F53" s="95">
        <v>0</v>
      </c>
      <c r="G53" s="95">
        <v>0</v>
      </c>
      <c r="H53" s="95">
        <v>0</v>
      </c>
      <c r="I53" s="95">
        <v>0</v>
      </c>
      <c r="J53" s="95">
        <v>0</v>
      </c>
      <c r="K53" s="95">
        <v>0</v>
      </c>
      <c r="L53" s="95">
        <v>0</v>
      </c>
      <c r="M53" s="95">
        <v>0</v>
      </c>
      <c r="N53" s="95">
        <v>0</v>
      </c>
      <c r="O53" s="32"/>
    </row>
    <row r="54" spans="1:18" ht="13.5" thickBot="1" x14ac:dyDescent="0.25">
      <c r="A54" s="80"/>
      <c r="B54" s="90"/>
      <c r="C54" s="90"/>
      <c r="D54" s="90"/>
      <c r="E54" s="90"/>
      <c r="F54" s="90"/>
      <c r="G54" s="90"/>
      <c r="H54" s="90"/>
      <c r="I54" s="90"/>
      <c r="J54" s="90"/>
      <c r="K54" s="90"/>
      <c r="L54" s="90"/>
      <c r="M54" s="90"/>
      <c r="N54" s="90"/>
      <c r="O54" s="32"/>
    </row>
    <row r="55" spans="1:18" x14ac:dyDescent="0.2">
      <c r="A55" s="96" t="s">
        <v>167</v>
      </c>
      <c r="B55" s="97">
        <f t="shared" ref="B55:N55" si="1">SUM(B45:B53)</f>
        <v>76057497.679999948</v>
      </c>
      <c r="C55" s="97">
        <f t="shared" si="1"/>
        <v>18668124.05065329</v>
      </c>
      <c r="D55" s="97">
        <f t="shared" si="1"/>
        <v>1800779.744004522</v>
      </c>
      <c r="E55" s="97">
        <f t="shared" si="1"/>
        <v>1716892.8088964839</v>
      </c>
      <c r="F55" s="97">
        <f t="shared" si="1"/>
        <v>1856018.2389485405</v>
      </c>
      <c r="G55" s="97">
        <f t="shared" si="1"/>
        <v>3093261.812327283</v>
      </c>
      <c r="H55" s="97">
        <f t="shared" si="1"/>
        <v>11665953.500358965</v>
      </c>
      <c r="I55" s="97">
        <f t="shared" si="1"/>
        <v>5008166.2633004785</v>
      </c>
      <c r="J55" s="97">
        <f t="shared" si="1"/>
        <v>26154654.008872002</v>
      </c>
      <c r="K55" s="97">
        <f t="shared" si="1"/>
        <v>915244.74827190873</v>
      </c>
      <c r="L55" s="97">
        <f t="shared" si="1"/>
        <v>915244.74827190873</v>
      </c>
      <c r="M55" s="97">
        <f t="shared" si="1"/>
        <v>2131578.8780472795</v>
      </c>
      <c r="N55" s="97">
        <f t="shared" si="1"/>
        <v>2131578.8780472795</v>
      </c>
      <c r="O55" s="32"/>
    </row>
    <row r="56" spans="1:18" ht="13.5" thickBot="1" x14ac:dyDescent="0.25">
      <c r="A56" s="98"/>
      <c r="B56" s="99"/>
      <c r="C56" s="99"/>
      <c r="D56" s="99"/>
      <c r="E56" s="99"/>
      <c r="F56" s="99"/>
      <c r="G56" s="99"/>
      <c r="H56" s="99"/>
      <c r="I56" s="99"/>
      <c r="J56" s="99"/>
      <c r="K56" s="99"/>
      <c r="L56" s="99"/>
      <c r="M56" s="99"/>
      <c r="N56" s="99"/>
      <c r="O56" s="32"/>
    </row>
    <row r="57" spans="1:18" ht="13.5" thickTop="1" x14ac:dyDescent="0.2">
      <c r="B57" s="100"/>
      <c r="O57" s="32"/>
    </row>
    <row r="58" spans="1:18" x14ac:dyDescent="0.2">
      <c r="B58" s="100"/>
      <c r="O58" s="32"/>
    </row>
    <row r="59" spans="1:18" x14ac:dyDescent="0.2">
      <c r="B59" s="100"/>
      <c r="O59" s="32"/>
    </row>
    <row r="60" spans="1:18" x14ac:dyDescent="0.2">
      <c r="B60" s="100"/>
      <c r="O60" s="32"/>
    </row>
    <row r="61" spans="1:18" x14ac:dyDescent="0.2">
      <c r="B61" s="100"/>
      <c r="O61" s="32"/>
    </row>
    <row r="62" spans="1:18" x14ac:dyDescent="0.2">
      <c r="B62" s="100"/>
      <c r="O62" s="32"/>
    </row>
    <row r="63" spans="1:18" x14ac:dyDescent="0.2">
      <c r="B63" s="100"/>
      <c r="O63" s="32"/>
    </row>
    <row r="64" spans="1:18" x14ac:dyDescent="0.2">
      <c r="B64" s="100"/>
      <c r="O64" s="32"/>
    </row>
    <row r="65" spans="1:15" x14ac:dyDescent="0.2">
      <c r="B65" s="100"/>
      <c r="O65" s="32"/>
    </row>
    <row r="66" spans="1:15" x14ac:dyDescent="0.2">
      <c r="B66" s="100"/>
      <c r="O66" s="32"/>
    </row>
    <row r="67" spans="1:15" x14ac:dyDescent="0.2">
      <c r="B67" s="100"/>
      <c r="O67" s="32"/>
    </row>
    <row r="68" spans="1:15" x14ac:dyDescent="0.2">
      <c r="B68" s="100"/>
      <c r="O68" s="32"/>
    </row>
    <row r="69" spans="1:15" x14ac:dyDescent="0.2">
      <c r="B69" s="100"/>
      <c r="O69" s="32"/>
    </row>
    <row r="70" spans="1:15" x14ac:dyDescent="0.2">
      <c r="B70" s="100"/>
      <c r="O70" s="32"/>
    </row>
    <row r="71" spans="1:15" x14ac:dyDescent="0.2">
      <c r="A71" s="101"/>
      <c r="B71" s="100"/>
    </row>
    <row r="72" spans="1:15" x14ac:dyDescent="0.2">
      <c r="B72" s="100"/>
    </row>
    <row r="73" spans="1:15" x14ac:dyDescent="0.2">
      <c r="B73" s="100"/>
      <c r="O73" s="32"/>
    </row>
    <row r="74" spans="1:15" x14ac:dyDescent="0.2">
      <c r="B74" s="100"/>
      <c r="O74" s="32"/>
    </row>
    <row r="75" spans="1:15" x14ac:dyDescent="0.2">
      <c r="B75" s="100"/>
      <c r="O75" s="32"/>
    </row>
    <row r="76" spans="1:15" x14ac:dyDescent="0.2">
      <c r="B76" s="100"/>
      <c r="O76" s="32"/>
    </row>
    <row r="77" spans="1:15" x14ac:dyDescent="0.2">
      <c r="B77" s="100"/>
      <c r="O77" s="32"/>
    </row>
    <row r="78" spans="1:15" x14ac:dyDescent="0.2">
      <c r="B78" s="100"/>
      <c r="O78" s="32"/>
    </row>
    <row r="79" spans="1:15" x14ac:dyDescent="0.2">
      <c r="B79" s="100"/>
      <c r="O79" s="32"/>
    </row>
    <row r="80" spans="1:15" x14ac:dyDescent="0.2">
      <c r="B80" s="100"/>
      <c r="O80" s="32"/>
    </row>
    <row r="81" spans="1:15" x14ac:dyDescent="0.2">
      <c r="B81" s="100"/>
      <c r="O81" s="32"/>
    </row>
    <row r="82" spans="1:15" x14ac:dyDescent="0.2">
      <c r="B82" s="100"/>
      <c r="O82" s="32"/>
    </row>
    <row r="83" spans="1:15" x14ac:dyDescent="0.2">
      <c r="B83" s="100"/>
      <c r="O83" s="32"/>
    </row>
    <row r="84" spans="1:15" x14ac:dyDescent="0.2">
      <c r="B84" s="100"/>
      <c r="O84" s="32"/>
    </row>
    <row r="85" spans="1:15" x14ac:dyDescent="0.2">
      <c r="B85" s="100"/>
      <c r="O85" s="32"/>
    </row>
    <row r="86" spans="1:15" x14ac:dyDescent="0.2">
      <c r="B86" s="100"/>
      <c r="O86" s="32"/>
    </row>
    <row r="87" spans="1:15" x14ac:dyDescent="0.2">
      <c r="B87" s="100"/>
      <c r="O87" s="32"/>
    </row>
    <row r="88" spans="1:15" x14ac:dyDescent="0.2">
      <c r="B88" s="100"/>
      <c r="O88" s="32"/>
    </row>
    <row r="89" spans="1:15" x14ac:dyDescent="0.2">
      <c r="B89" s="100"/>
      <c r="O89" s="32"/>
    </row>
    <row r="90" spans="1:15" x14ac:dyDescent="0.2">
      <c r="B90" s="100"/>
      <c r="O90" s="32"/>
    </row>
    <row r="91" spans="1:15" ht="12" customHeight="1" x14ac:dyDescent="0.2">
      <c r="B91" s="100"/>
      <c r="O91" s="32"/>
    </row>
    <row r="92" spans="1:15" x14ac:dyDescent="0.2">
      <c r="B92" s="100"/>
      <c r="O92" s="32"/>
    </row>
    <row r="93" spans="1:15" x14ac:dyDescent="0.2">
      <c r="B93" s="100"/>
      <c r="O93" s="32"/>
    </row>
    <row r="94" spans="1:15" x14ac:dyDescent="0.2">
      <c r="B94" s="100"/>
      <c r="O94" s="32"/>
    </row>
    <row r="95" spans="1:15" x14ac:dyDescent="0.2">
      <c r="B95" s="100"/>
      <c r="O95" s="32"/>
    </row>
    <row r="96" spans="1:15" x14ac:dyDescent="0.2">
      <c r="A96" s="101"/>
      <c r="B96" s="100"/>
    </row>
    <row r="97" spans="2:15" x14ac:dyDescent="0.2">
      <c r="B97" s="100"/>
    </row>
    <row r="98" spans="2:15" x14ac:dyDescent="0.2">
      <c r="B98" s="100"/>
      <c r="O98" s="32"/>
    </row>
    <row r="99" spans="2:15" x14ac:dyDescent="0.2">
      <c r="B99" s="100"/>
      <c r="O99" s="32"/>
    </row>
    <row r="100" spans="2:15" x14ac:dyDescent="0.2">
      <c r="B100" s="100"/>
      <c r="O100" s="32"/>
    </row>
    <row r="101" spans="2:15" x14ac:dyDescent="0.2">
      <c r="B101" s="100"/>
      <c r="O101" s="32"/>
    </row>
    <row r="102" spans="2:15" x14ac:dyDescent="0.2">
      <c r="B102" s="100"/>
      <c r="O102" s="32"/>
    </row>
    <row r="103" spans="2:15" x14ac:dyDescent="0.2">
      <c r="B103" s="100"/>
      <c r="O103" s="32"/>
    </row>
    <row r="104" spans="2:15" x14ac:dyDescent="0.2">
      <c r="B104" s="100"/>
      <c r="O104" s="32"/>
    </row>
    <row r="105" spans="2:15" x14ac:dyDescent="0.2">
      <c r="B105" s="100"/>
      <c r="O105" s="32"/>
    </row>
    <row r="106" spans="2:15" x14ac:dyDescent="0.2">
      <c r="B106" s="100"/>
      <c r="O106" s="32"/>
    </row>
    <row r="107" spans="2:15" x14ac:dyDescent="0.2">
      <c r="B107" s="100"/>
      <c r="O107" s="32"/>
    </row>
    <row r="108" spans="2:15" x14ac:dyDescent="0.2">
      <c r="B108" s="100"/>
      <c r="O108" s="32"/>
    </row>
    <row r="109" spans="2:15" x14ac:dyDescent="0.2">
      <c r="B109" s="100"/>
      <c r="O109" s="32"/>
    </row>
    <row r="110" spans="2:15" x14ac:dyDescent="0.2">
      <c r="B110" s="100"/>
      <c r="O110" s="32"/>
    </row>
    <row r="111" spans="2:15" x14ac:dyDescent="0.2">
      <c r="B111" s="100"/>
      <c r="O111" s="32"/>
    </row>
    <row r="112" spans="2:15" x14ac:dyDescent="0.2">
      <c r="B112" s="100"/>
      <c r="O112" s="32"/>
    </row>
    <row r="113" spans="1:15" x14ac:dyDescent="0.2">
      <c r="B113" s="100"/>
      <c r="O113" s="32"/>
    </row>
    <row r="114" spans="1:15" x14ac:dyDescent="0.2">
      <c r="B114" s="100"/>
      <c r="O114" s="32"/>
    </row>
    <row r="115" spans="1:15" x14ac:dyDescent="0.2">
      <c r="B115" s="100"/>
      <c r="O115" s="32"/>
    </row>
    <row r="116" spans="1:15" x14ac:dyDescent="0.2">
      <c r="B116" s="100"/>
      <c r="O116" s="32"/>
    </row>
    <row r="117" spans="1:15" x14ac:dyDescent="0.2">
      <c r="B117" s="100"/>
      <c r="O117" s="32"/>
    </row>
    <row r="118" spans="1:15" x14ac:dyDescent="0.2">
      <c r="B118" s="100"/>
      <c r="O118" s="32"/>
    </row>
    <row r="119" spans="1:15" x14ac:dyDescent="0.2">
      <c r="A119" s="101"/>
      <c r="B119" s="100"/>
    </row>
    <row r="120" spans="1:15" x14ac:dyDescent="0.2">
      <c r="B120" s="100"/>
    </row>
    <row r="121" spans="1:15" x14ac:dyDescent="0.2">
      <c r="B121" s="100"/>
      <c r="O121" s="32"/>
    </row>
    <row r="122" spans="1:15" x14ac:dyDescent="0.2">
      <c r="B122" s="100"/>
      <c r="O122" s="32"/>
    </row>
    <row r="123" spans="1:15" x14ac:dyDescent="0.2">
      <c r="B123" s="100"/>
      <c r="O123" s="32"/>
    </row>
    <row r="124" spans="1:15" x14ac:dyDescent="0.2">
      <c r="B124" s="100"/>
      <c r="O124" s="32"/>
    </row>
    <row r="125" spans="1:15" x14ac:dyDescent="0.2">
      <c r="B125" s="100"/>
      <c r="O125" s="32"/>
    </row>
    <row r="126" spans="1:15" x14ac:dyDescent="0.2">
      <c r="B126" s="100"/>
      <c r="O126" s="32"/>
    </row>
    <row r="127" spans="1:15" x14ac:dyDescent="0.2">
      <c r="B127" s="100"/>
      <c r="O127" s="32"/>
    </row>
    <row r="128" spans="1:15" x14ac:dyDescent="0.2">
      <c r="B128" s="100"/>
      <c r="O128" s="32"/>
    </row>
    <row r="129" spans="1:15" x14ac:dyDescent="0.2">
      <c r="B129" s="100"/>
      <c r="O129" s="32"/>
    </row>
    <row r="130" spans="1:15" x14ac:dyDescent="0.2">
      <c r="B130" s="100"/>
      <c r="O130" s="32"/>
    </row>
    <row r="131" spans="1:15" x14ac:dyDescent="0.2">
      <c r="B131" s="100"/>
      <c r="O131" s="32"/>
    </row>
    <row r="132" spans="1:15" x14ac:dyDescent="0.2">
      <c r="B132" s="100"/>
      <c r="O132" s="32"/>
    </row>
    <row r="133" spans="1:15" x14ac:dyDescent="0.2">
      <c r="B133" s="100"/>
      <c r="O133" s="32"/>
    </row>
    <row r="134" spans="1:15" x14ac:dyDescent="0.2">
      <c r="B134" s="100"/>
      <c r="O134" s="32"/>
    </row>
    <row r="135" spans="1:15" x14ac:dyDescent="0.2">
      <c r="B135" s="100"/>
      <c r="O135" s="32"/>
    </row>
    <row r="136" spans="1:15" x14ac:dyDescent="0.2">
      <c r="B136" s="100"/>
      <c r="O136" s="32"/>
    </row>
    <row r="137" spans="1:15" x14ac:dyDescent="0.2">
      <c r="B137" s="100"/>
      <c r="O137" s="32"/>
    </row>
    <row r="138" spans="1:15" x14ac:dyDescent="0.2">
      <c r="B138" s="100"/>
      <c r="O138" s="32"/>
    </row>
    <row r="139" spans="1:15" x14ac:dyDescent="0.2">
      <c r="A139" s="102"/>
      <c r="B139" s="100"/>
    </row>
    <row r="140" spans="1:15" x14ac:dyDescent="0.2">
      <c r="B140" s="100"/>
    </row>
    <row r="141" spans="1:15" x14ac:dyDescent="0.2">
      <c r="B141" s="100"/>
      <c r="O141" s="32"/>
    </row>
    <row r="142" spans="1:15" x14ac:dyDescent="0.2">
      <c r="B142" s="100"/>
      <c r="O142" s="32"/>
    </row>
    <row r="143" spans="1:15" x14ac:dyDescent="0.2">
      <c r="B143" s="100"/>
      <c r="O143" s="32"/>
    </row>
    <row r="144" spans="1:15" x14ac:dyDescent="0.2">
      <c r="B144" s="100"/>
      <c r="O144" s="32"/>
    </row>
    <row r="145" spans="2:15" x14ac:dyDescent="0.2">
      <c r="B145" s="100"/>
      <c r="O145" s="32"/>
    </row>
    <row r="146" spans="2:15" x14ac:dyDescent="0.2">
      <c r="B146" s="100"/>
      <c r="O146" s="32"/>
    </row>
    <row r="147" spans="2:15" x14ac:dyDescent="0.2">
      <c r="B147" s="100"/>
      <c r="O147" s="32"/>
    </row>
    <row r="148" spans="2:15" x14ac:dyDescent="0.2">
      <c r="B148" s="100"/>
      <c r="O148" s="32"/>
    </row>
    <row r="149" spans="2:15" x14ac:dyDescent="0.2">
      <c r="B149" s="100"/>
      <c r="O149" s="32"/>
    </row>
    <row r="150" spans="2:15" x14ac:dyDescent="0.2">
      <c r="B150" s="100"/>
      <c r="O150" s="32"/>
    </row>
    <row r="151" spans="2:15" x14ac:dyDescent="0.2">
      <c r="B151" s="100"/>
      <c r="O151" s="32"/>
    </row>
    <row r="152" spans="2:15" x14ac:dyDescent="0.2">
      <c r="B152" s="100"/>
      <c r="O152" s="32"/>
    </row>
    <row r="153" spans="2:15" x14ac:dyDescent="0.2">
      <c r="B153" s="100"/>
      <c r="O153" s="32"/>
    </row>
    <row r="154" spans="2:15" x14ac:dyDescent="0.2">
      <c r="B154" s="100"/>
      <c r="O154" s="32"/>
    </row>
    <row r="155" spans="2:15" x14ac:dyDescent="0.2">
      <c r="B155" s="100"/>
      <c r="O155" s="32"/>
    </row>
    <row r="156" spans="2:15" x14ac:dyDescent="0.2">
      <c r="B156" s="100"/>
      <c r="O156" s="32"/>
    </row>
    <row r="157" spans="2:15" x14ac:dyDescent="0.2">
      <c r="B157" s="100"/>
      <c r="O157" s="32"/>
    </row>
    <row r="158" spans="2:15" x14ac:dyDescent="0.2">
      <c r="B158" s="100"/>
      <c r="O158" s="32"/>
    </row>
    <row r="159" spans="2:15" x14ac:dyDescent="0.2">
      <c r="B159" s="100"/>
      <c r="O159" s="32"/>
    </row>
    <row r="160" spans="2:15" x14ac:dyDescent="0.2">
      <c r="B160" s="100"/>
      <c r="O160" s="32"/>
    </row>
    <row r="161" spans="1:32" x14ac:dyDescent="0.2">
      <c r="B161" s="100"/>
      <c r="O161" s="32"/>
    </row>
    <row r="162" spans="1:32" x14ac:dyDescent="0.2">
      <c r="A162" s="101"/>
      <c r="B162" s="101"/>
    </row>
    <row r="164" spans="1:32" s="31" customFormat="1" x14ac:dyDescent="0.2">
      <c r="A164" s="100"/>
      <c r="C164" s="32"/>
      <c r="D164" s="32"/>
      <c r="E164" s="32"/>
      <c r="F164" s="32"/>
      <c r="G164" s="32"/>
      <c r="H164" s="32"/>
      <c r="I164" s="32"/>
      <c r="J164" s="32"/>
      <c r="K164" s="32"/>
      <c r="L164" s="32"/>
      <c r="M164" s="32"/>
      <c r="N164" s="32"/>
      <c r="O164" s="33"/>
      <c r="P164" s="33"/>
      <c r="Q164" s="33"/>
      <c r="R164" s="33"/>
      <c r="S164" s="33"/>
      <c r="T164" s="33"/>
      <c r="U164" s="33"/>
      <c r="V164" s="33"/>
      <c r="W164" s="33"/>
      <c r="X164" s="33"/>
      <c r="Y164" s="33"/>
      <c r="Z164" s="33"/>
      <c r="AA164" s="33"/>
      <c r="AB164" s="33"/>
      <c r="AC164" s="33"/>
      <c r="AD164" s="33"/>
      <c r="AE164" s="33"/>
      <c r="AF164" s="33"/>
    </row>
    <row r="165" spans="1:32" s="31" customFormat="1" x14ac:dyDescent="0.2">
      <c r="C165" s="32"/>
      <c r="D165" s="32"/>
      <c r="E165" s="32"/>
      <c r="F165" s="32"/>
      <c r="G165" s="32"/>
      <c r="H165" s="32"/>
      <c r="I165" s="32"/>
      <c r="J165" s="32"/>
      <c r="K165" s="32"/>
      <c r="L165" s="32"/>
      <c r="M165" s="32"/>
      <c r="N165" s="32"/>
      <c r="O165" s="33"/>
      <c r="P165" s="33"/>
      <c r="Q165" s="33"/>
      <c r="R165" s="33"/>
      <c r="S165" s="33"/>
      <c r="T165" s="33"/>
      <c r="U165" s="33"/>
      <c r="V165" s="33"/>
      <c r="W165" s="33"/>
      <c r="X165" s="33"/>
      <c r="Y165" s="33"/>
      <c r="Z165" s="33"/>
      <c r="AA165" s="33"/>
      <c r="AB165" s="33"/>
      <c r="AC165" s="33"/>
      <c r="AD165" s="33"/>
      <c r="AE165" s="33"/>
      <c r="AF165" s="33"/>
    </row>
    <row r="166" spans="1:32" s="31" customFormat="1" x14ac:dyDescent="0.2">
      <c r="C166" s="32"/>
      <c r="D166" s="32"/>
      <c r="E166" s="32"/>
      <c r="F166" s="32"/>
      <c r="G166" s="32"/>
      <c r="H166" s="32"/>
      <c r="I166" s="32"/>
      <c r="J166" s="32"/>
      <c r="K166" s="32"/>
      <c r="L166" s="32"/>
      <c r="M166" s="32"/>
      <c r="N166" s="32"/>
      <c r="O166" s="33"/>
      <c r="P166" s="33"/>
      <c r="Q166" s="33"/>
      <c r="R166" s="33"/>
      <c r="S166" s="33"/>
      <c r="T166" s="33"/>
      <c r="U166" s="33"/>
      <c r="V166" s="33"/>
      <c r="W166" s="33"/>
      <c r="X166" s="33"/>
      <c r="Y166" s="33"/>
      <c r="Z166" s="33"/>
      <c r="AA166" s="33"/>
      <c r="AB166" s="33"/>
      <c r="AC166" s="33"/>
      <c r="AD166" s="33"/>
      <c r="AE166" s="33"/>
      <c r="AF166" s="33"/>
    </row>
    <row r="167" spans="1:32" s="31" customFormat="1" x14ac:dyDescent="0.2">
      <c r="C167" s="32"/>
      <c r="D167" s="32"/>
      <c r="E167" s="32"/>
      <c r="F167" s="32"/>
      <c r="G167" s="32"/>
      <c r="H167" s="32"/>
      <c r="I167" s="32"/>
      <c r="J167" s="32"/>
      <c r="K167" s="32"/>
      <c r="L167" s="32"/>
      <c r="M167" s="32"/>
      <c r="N167" s="32"/>
      <c r="O167" s="33"/>
      <c r="P167" s="33"/>
      <c r="Q167" s="33"/>
      <c r="R167" s="33"/>
      <c r="S167" s="33"/>
      <c r="T167" s="33"/>
      <c r="U167" s="33"/>
      <c r="V167" s="33"/>
      <c r="W167" s="33"/>
      <c r="X167" s="33"/>
      <c r="Y167" s="33"/>
      <c r="Z167" s="33"/>
      <c r="AA167" s="33"/>
      <c r="AB167" s="33"/>
      <c r="AC167" s="33"/>
      <c r="AD167" s="33"/>
      <c r="AE167" s="33"/>
      <c r="AF167" s="33"/>
    </row>
    <row r="168" spans="1:32" s="31" customFormat="1" x14ac:dyDescent="0.2">
      <c r="C168" s="32"/>
      <c r="D168" s="32"/>
      <c r="E168" s="32"/>
      <c r="F168" s="32"/>
      <c r="G168" s="32"/>
      <c r="H168" s="32"/>
      <c r="I168" s="32"/>
      <c r="J168" s="32"/>
      <c r="K168" s="32"/>
      <c r="L168" s="32"/>
      <c r="M168" s="32"/>
      <c r="N168" s="32"/>
      <c r="O168" s="33"/>
      <c r="P168" s="33"/>
      <c r="Q168" s="33"/>
      <c r="R168" s="33"/>
      <c r="S168" s="33"/>
      <c r="T168" s="33"/>
      <c r="U168" s="33"/>
      <c r="V168" s="33"/>
      <c r="W168" s="33"/>
      <c r="X168" s="33"/>
      <c r="Y168" s="33"/>
      <c r="Z168" s="33"/>
      <c r="AA168" s="33"/>
      <c r="AB168" s="33"/>
      <c r="AC168" s="33"/>
      <c r="AD168" s="33"/>
      <c r="AE168" s="33"/>
      <c r="AF168" s="33"/>
    </row>
    <row r="169" spans="1:32" s="31" customFormat="1" x14ac:dyDescent="0.2">
      <c r="C169" s="32"/>
      <c r="D169" s="32"/>
      <c r="E169" s="32"/>
      <c r="F169" s="32"/>
      <c r="G169" s="32"/>
      <c r="H169" s="32"/>
      <c r="I169" s="32"/>
      <c r="J169" s="32"/>
      <c r="K169" s="32"/>
      <c r="L169" s="32"/>
      <c r="M169" s="32"/>
      <c r="N169" s="32"/>
      <c r="O169" s="33"/>
      <c r="P169" s="33"/>
      <c r="Q169" s="33"/>
      <c r="R169" s="33"/>
      <c r="S169" s="33"/>
      <c r="T169" s="33"/>
      <c r="U169" s="33"/>
      <c r="V169" s="33"/>
      <c r="W169" s="33"/>
      <c r="X169" s="33"/>
      <c r="Y169" s="33"/>
      <c r="Z169" s="33"/>
      <c r="AA169" s="33"/>
      <c r="AB169" s="33"/>
      <c r="AC169" s="33"/>
      <c r="AD169" s="33"/>
      <c r="AE169" s="33"/>
      <c r="AF169" s="33"/>
    </row>
    <row r="170" spans="1:32" s="31" customFormat="1" x14ac:dyDescent="0.2">
      <c r="C170" s="32"/>
      <c r="D170" s="32"/>
      <c r="E170" s="32"/>
      <c r="F170" s="32"/>
      <c r="G170" s="32"/>
      <c r="H170" s="32"/>
      <c r="I170" s="32"/>
      <c r="J170" s="32"/>
      <c r="K170" s="32"/>
      <c r="L170" s="32"/>
      <c r="M170" s="32"/>
      <c r="N170" s="32"/>
      <c r="O170" s="33"/>
      <c r="P170" s="33"/>
      <c r="Q170" s="33"/>
      <c r="R170" s="33"/>
      <c r="S170" s="33"/>
      <c r="T170" s="33"/>
      <c r="U170" s="33"/>
      <c r="V170" s="33"/>
      <c r="W170" s="33"/>
      <c r="X170" s="33"/>
      <c r="Y170" s="33"/>
      <c r="Z170" s="33"/>
      <c r="AA170" s="33"/>
      <c r="AB170" s="33"/>
      <c r="AC170" s="33"/>
      <c r="AD170" s="33"/>
      <c r="AE170" s="33"/>
      <c r="AF170" s="33"/>
    </row>
  </sheetData>
  <mergeCells count="10">
    <mergeCell ref="A16:B16"/>
    <mergeCell ref="C16:D16"/>
    <mergeCell ref="A20:I20"/>
    <mergeCell ref="C26:D26"/>
    <mergeCell ref="A8:B8"/>
    <mergeCell ref="C8:E8"/>
    <mergeCell ref="F8:I8"/>
    <mergeCell ref="C9:C10"/>
    <mergeCell ref="D9:D10"/>
    <mergeCell ref="F9:F10"/>
  </mergeCells>
  <pageMargins left="0.27559055118110237" right="3.937007874015748E-2" top="0.74803149606299213" bottom="0.74803149606299213" header="0.31496062992125984" footer="0.31496062992125984"/>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1"/>
  <sheetViews>
    <sheetView tabSelected="1" workbookViewId="0">
      <selection activeCell="G291" sqref="G291"/>
    </sheetView>
  </sheetViews>
  <sheetFormatPr baseColWidth="10" defaultRowHeight="15" x14ac:dyDescent="0.25"/>
  <cols>
    <col min="1" max="1" width="12" style="1" bestFit="1" customWidth="1"/>
    <col min="2" max="2" width="51.7109375" style="1" customWidth="1"/>
    <col min="3" max="4" width="12.7109375" style="2" customWidth="1"/>
    <col min="5" max="5" width="13" style="2" customWidth="1"/>
    <col min="6" max="6" width="12.7109375" style="2" customWidth="1"/>
    <col min="7" max="7" width="12" style="2" customWidth="1"/>
    <col min="8" max="9" width="13.42578125" style="2" customWidth="1"/>
    <col min="10" max="10" width="12.85546875" style="1" customWidth="1"/>
    <col min="11" max="11" width="11" style="1" customWidth="1"/>
    <col min="12" max="12" width="10.7109375" style="1" customWidth="1"/>
    <col min="13" max="13" width="11.42578125" style="1" customWidth="1"/>
    <col min="14" max="14" width="12.140625" style="1" customWidth="1"/>
    <col min="15" max="22" width="11.42578125" style="1" customWidth="1"/>
    <col min="23" max="27" width="11.42578125" style="1"/>
    <col min="28" max="28" width="4.5703125" style="1" customWidth="1"/>
    <col min="29" max="32" width="11.42578125" style="1"/>
    <col min="33" max="33" width="4.85546875" style="1" customWidth="1"/>
    <col min="34" max="34" width="13.5703125" style="1" customWidth="1"/>
    <col min="35" max="35" width="12.42578125" style="1" customWidth="1"/>
    <col min="36" max="36" width="12.85546875" style="1" customWidth="1"/>
    <col min="37" max="37" width="14" style="1" customWidth="1"/>
    <col min="38" max="16384" width="11.42578125" style="1"/>
  </cols>
  <sheetData>
    <row r="1" spans="1:14" x14ac:dyDescent="0.25">
      <c r="A1" s="103" t="s">
        <v>125</v>
      </c>
      <c r="B1" s="104"/>
      <c r="C1" s="104"/>
      <c r="D1" s="104"/>
      <c r="E1" s="104"/>
      <c r="F1" s="104"/>
      <c r="G1" s="104"/>
      <c r="H1" s="104"/>
      <c r="I1" s="104"/>
      <c r="J1" s="104"/>
      <c r="K1" s="24"/>
      <c r="L1" s="24"/>
      <c r="M1" s="24"/>
      <c r="N1" s="25"/>
    </row>
    <row r="2" spans="1:14" x14ac:dyDescent="0.25">
      <c r="A2" s="106" t="s">
        <v>124</v>
      </c>
      <c r="B2" s="107"/>
      <c r="C2" s="107"/>
      <c r="D2" s="107"/>
      <c r="E2" s="107"/>
      <c r="F2" s="107"/>
      <c r="G2" s="107"/>
      <c r="H2" s="107"/>
      <c r="I2" s="107"/>
      <c r="J2" s="107"/>
      <c r="K2" s="26"/>
      <c r="L2" s="26"/>
      <c r="M2" s="26"/>
      <c r="N2" s="27"/>
    </row>
    <row r="3" spans="1:14" x14ac:dyDescent="0.25">
      <c r="A3" s="5"/>
      <c r="B3" s="6" t="s">
        <v>122</v>
      </c>
      <c r="C3" s="6"/>
      <c r="D3" s="6"/>
      <c r="E3" s="6"/>
      <c r="F3" s="6"/>
      <c r="G3" s="6"/>
      <c r="H3" s="6"/>
      <c r="I3" s="1"/>
      <c r="J3" s="6"/>
      <c r="K3" s="26"/>
      <c r="L3" s="26"/>
      <c r="M3" s="6" t="s">
        <v>126</v>
      </c>
      <c r="N3" s="27"/>
    </row>
    <row r="4" spans="1:14" x14ac:dyDescent="0.25">
      <c r="A4" s="106" t="s">
        <v>127</v>
      </c>
      <c r="B4" s="107"/>
      <c r="C4" s="107"/>
      <c r="D4" s="107"/>
      <c r="E4" s="107"/>
      <c r="F4" s="107"/>
      <c r="G4" s="107"/>
      <c r="H4" s="107"/>
      <c r="I4" s="107"/>
      <c r="J4" s="107"/>
      <c r="K4" s="26"/>
      <c r="L4" s="26"/>
      <c r="M4" s="26"/>
      <c r="N4" s="27"/>
    </row>
    <row r="5" spans="1:14" x14ac:dyDescent="0.25">
      <c r="A5" s="106" t="s">
        <v>85</v>
      </c>
      <c r="B5" s="107"/>
      <c r="C5" s="107"/>
      <c r="D5" s="107"/>
      <c r="E5" s="107"/>
      <c r="F5" s="107"/>
      <c r="G5" s="107"/>
      <c r="H5" s="107"/>
      <c r="I5" s="107"/>
      <c r="J5" s="107"/>
      <c r="K5" s="26"/>
      <c r="L5" s="26"/>
      <c r="M5" s="26"/>
      <c r="N5" s="27"/>
    </row>
    <row r="6" spans="1:14" x14ac:dyDescent="0.25">
      <c r="A6" s="109"/>
      <c r="B6" s="110"/>
      <c r="C6" s="110"/>
      <c r="D6" s="110"/>
      <c r="E6" s="110"/>
      <c r="F6" s="110"/>
      <c r="G6" s="110"/>
      <c r="H6" s="110"/>
      <c r="I6" s="110"/>
      <c r="J6" s="110"/>
      <c r="K6" s="28"/>
      <c r="L6" s="28"/>
      <c r="M6" s="28"/>
      <c r="N6" s="29"/>
    </row>
    <row r="8" spans="1:14" x14ac:dyDescent="0.25">
      <c r="A8" s="10" t="s">
        <v>68</v>
      </c>
      <c r="B8" s="10" t="s">
        <v>69</v>
      </c>
      <c r="C8" s="9" t="s">
        <v>70</v>
      </c>
      <c r="D8" s="9" t="s">
        <v>71</v>
      </c>
      <c r="E8" s="9" t="s">
        <v>72</v>
      </c>
      <c r="F8" s="9" t="s">
        <v>73</v>
      </c>
      <c r="G8" s="9" t="s">
        <v>74</v>
      </c>
      <c r="H8" s="9" t="s">
        <v>75</v>
      </c>
      <c r="I8" s="9" t="s">
        <v>76</v>
      </c>
      <c r="J8" s="9" t="s">
        <v>77</v>
      </c>
      <c r="K8" s="9" t="s">
        <v>118</v>
      </c>
      <c r="L8" s="9" t="s">
        <v>119</v>
      </c>
      <c r="M8" s="9" t="s">
        <v>120</v>
      </c>
      <c r="N8" s="9" t="s">
        <v>121</v>
      </c>
    </row>
    <row r="9" spans="1:14" ht="15" customHeight="1" x14ac:dyDescent="0.25">
      <c r="A9" s="3">
        <v>41491000011</v>
      </c>
      <c r="B9" s="3" t="s">
        <v>0</v>
      </c>
      <c r="C9" s="4">
        <v>8978.7746182579358</v>
      </c>
      <c r="D9" s="4">
        <v>0</v>
      </c>
      <c r="E9" s="4">
        <v>-469.001576113299</v>
      </c>
      <c r="F9" s="4">
        <v>0</v>
      </c>
      <c r="G9" s="4">
        <v>833.78057975697607</v>
      </c>
      <c r="H9" s="4">
        <v>304220.47791020316</v>
      </c>
      <c r="I9" s="4">
        <v>30193.279244449492</v>
      </c>
      <c r="J9" s="4">
        <v>54466.716372624454</v>
      </c>
      <c r="K9" s="4">
        <v>0</v>
      </c>
      <c r="L9" s="4">
        <v>0</v>
      </c>
      <c r="M9" s="4">
        <v>12618.695889565772</v>
      </c>
      <c r="N9" s="4">
        <v>12618.695889565772</v>
      </c>
    </row>
    <row r="10" spans="1:14" ht="15" customHeight="1" x14ac:dyDescent="0.25">
      <c r="A10" s="3">
        <v>41491000012</v>
      </c>
      <c r="B10" s="3" t="s">
        <v>1</v>
      </c>
      <c r="C10" s="4">
        <v>1563.3385870443301</v>
      </c>
      <c r="D10" s="4">
        <v>0</v>
      </c>
      <c r="E10" s="4">
        <v>0</v>
      </c>
      <c r="F10" s="4">
        <v>1563.3385870443301</v>
      </c>
      <c r="G10" s="4">
        <v>0</v>
      </c>
      <c r="H10" s="4">
        <v>0</v>
      </c>
      <c r="I10" s="4">
        <v>0</v>
      </c>
      <c r="J10" s="4">
        <v>29182.320291494161</v>
      </c>
      <c r="K10" s="4">
        <v>0</v>
      </c>
      <c r="L10" s="4">
        <v>0</v>
      </c>
      <c r="M10" s="4">
        <v>619.43604392322516</v>
      </c>
      <c r="N10" s="4">
        <v>619.43604392322516</v>
      </c>
    </row>
    <row r="11" spans="1:14" ht="15" customHeight="1" x14ac:dyDescent="0.25">
      <c r="A11" s="3">
        <v>41491000013</v>
      </c>
      <c r="B11" s="3" t="s">
        <v>2</v>
      </c>
      <c r="C11" s="4">
        <v>468756.65306799539</v>
      </c>
      <c r="D11" s="4">
        <v>1323.6266703641993</v>
      </c>
      <c r="E11" s="4">
        <v>-3585.2564929549967</v>
      </c>
      <c r="F11" s="4">
        <v>724.34687866387287</v>
      </c>
      <c r="G11" s="4">
        <v>93.800315222659805</v>
      </c>
      <c r="H11" s="4">
        <v>0</v>
      </c>
      <c r="I11" s="4">
        <v>661.81333518209965</v>
      </c>
      <c r="J11" s="4">
        <v>812248.19628475211</v>
      </c>
      <c r="K11" s="4">
        <v>0</v>
      </c>
      <c r="L11" s="4">
        <v>0</v>
      </c>
      <c r="M11" s="4">
        <v>44448.548720430685</v>
      </c>
      <c r="N11" s="4">
        <v>44448.548720430685</v>
      </c>
    </row>
    <row r="12" spans="1:14" ht="15" customHeight="1" x14ac:dyDescent="0.25">
      <c r="A12" s="3">
        <v>41491000021</v>
      </c>
      <c r="B12" s="3" t="s">
        <v>3</v>
      </c>
      <c r="C12" s="4">
        <v>1476720.2492905518</v>
      </c>
      <c r="D12" s="4">
        <v>-16436.941904184088</v>
      </c>
      <c r="E12" s="4">
        <v>-37208.500597379752</v>
      </c>
      <c r="F12" s="4">
        <v>-41195.013994342793</v>
      </c>
      <c r="G12" s="4">
        <v>276715.09880974522</v>
      </c>
      <c r="H12" s="4">
        <v>880322.21171901037</v>
      </c>
      <c r="I12" s="4">
        <v>89992.02242461982</v>
      </c>
      <c r="J12" s="4">
        <v>2481072.533377036</v>
      </c>
      <c r="K12" s="4">
        <v>0</v>
      </c>
      <c r="L12" s="4">
        <v>0</v>
      </c>
      <c r="M12" s="4">
        <v>99592.944397672021</v>
      </c>
      <c r="N12" s="4">
        <v>99592.944397672021</v>
      </c>
    </row>
    <row r="13" spans="1:14" ht="15" customHeight="1" x14ac:dyDescent="0.25">
      <c r="A13" s="3">
        <v>41491000022</v>
      </c>
      <c r="B13" s="3" t="s">
        <v>4</v>
      </c>
      <c r="C13" s="4">
        <v>0</v>
      </c>
      <c r="D13" s="4">
        <v>-1563.3385870443301</v>
      </c>
      <c r="E13" s="4">
        <v>0</v>
      </c>
      <c r="F13" s="4">
        <v>0</v>
      </c>
      <c r="G13" s="4">
        <v>0</v>
      </c>
      <c r="H13" s="4">
        <v>0</v>
      </c>
      <c r="I13" s="4">
        <v>0</v>
      </c>
      <c r="J13" s="4">
        <v>70871.349279342961</v>
      </c>
      <c r="K13" s="4">
        <v>0</v>
      </c>
      <c r="L13" s="4">
        <v>0</v>
      </c>
      <c r="M13" s="4">
        <v>1109.2624698941336</v>
      </c>
      <c r="N13" s="4">
        <v>1109.2624698941336</v>
      </c>
    </row>
    <row r="14" spans="1:14" ht="15" customHeight="1" x14ac:dyDescent="0.25">
      <c r="A14" s="3">
        <v>41491000031</v>
      </c>
      <c r="B14" s="3" t="s">
        <v>5</v>
      </c>
      <c r="C14" s="4">
        <v>0</v>
      </c>
      <c r="D14" s="4">
        <v>0</v>
      </c>
      <c r="E14" s="4">
        <v>0</v>
      </c>
      <c r="F14" s="4">
        <v>0</v>
      </c>
      <c r="G14" s="4">
        <v>687.86897829950522</v>
      </c>
      <c r="H14" s="4">
        <v>0</v>
      </c>
      <c r="I14" s="4">
        <v>0</v>
      </c>
      <c r="J14" s="4">
        <v>0</v>
      </c>
      <c r="K14" s="4">
        <v>0</v>
      </c>
      <c r="L14" s="4">
        <v>0</v>
      </c>
      <c r="M14" s="4">
        <v>18.288111772971401</v>
      </c>
      <c r="N14" s="4">
        <v>18.288111772971401</v>
      </c>
    </row>
    <row r="15" spans="1:14" ht="15" customHeight="1" x14ac:dyDescent="0.25">
      <c r="A15" s="3">
        <v>41491000034</v>
      </c>
      <c r="B15" s="3" t="s">
        <v>7</v>
      </c>
      <c r="C15" s="4">
        <v>104.22257246962201</v>
      </c>
      <c r="D15" s="4">
        <v>2814.0094566797939</v>
      </c>
      <c r="E15" s="4">
        <v>104.22257246962201</v>
      </c>
      <c r="F15" s="4">
        <v>416.89028987848803</v>
      </c>
      <c r="G15" s="4">
        <v>0</v>
      </c>
      <c r="H15" s="4">
        <v>0</v>
      </c>
      <c r="I15" s="4">
        <v>0</v>
      </c>
      <c r="J15" s="4">
        <v>0</v>
      </c>
      <c r="K15" s="4">
        <v>31.512301922670837</v>
      </c>
      <c r="L15" s="4">
        <v>31.512301922670837</v>
      </c>
      <c r="M15" s="4">
        <v>67.624632087933719</v>
      </c>
      <c r="N15" s="4">
        <v>67.624632087933719</v>
      </c>
    </row>
    <row r="16" spans="1:14" ht="15" customHeight="1" x14ac:dyDescent="0.25">
      <c r="A16" s="3">
        <v>41491000035</v>
      </c>
      <c r="B16" s="3" t="s">
        <v>8</v>
      </c>
      <c r="C16" s="4">
        <v>0</v>
      </c>
      <c r="D16" s="4">
        <v>0</v>
      </c>
      <c r="E16" s="4">
        <v>92549.644353024341</v>
      </c>
      <c r="F16" s="4">
        <v>115061.7200064627</v>
      </c>
      <c r="G16" s="4">
        <v>26264.088262344743</v>
      </c>
      <c r="H16" s="4">
        <v>416.89028987848803</v>
      </c>
      <c r="I16" s="4">
        <v>11256.037826719175</v>
      </c>
      <c r="J16" s="4">
        <v>29182.320291494161</v>
      </c>
      <c r="K16" s="4">
        <v>1580.8046157646284</v>
      </c>
      <c r="L16" s="4">
        <v>1580.8046157646284</v>
      </c>
      <c r="M16" s="4">
        <v>2990.640375448243</v>
      </c>
      <c r="N16" s="4">
        <v>2990.640375448243</v>
      </c>
    </row>
    <row r="17" spans="1:14" ht="15" customHeight="1" x14ac:dyDescent="0.25">
      <c r="A17" s="3">
        <v>41491000037</v>
      </c>
      <c r="B17" s="3" t="s">
        <v>9</v>
      </c>
      <c r="C17" s="4">
        <v>0</v>
      </c>
      <c r="D17" s="4">
        <v>0</v>
      </c>
      <c r="E17" s="4">
        <v>573.22414858292098</v>
      </c>
      <c r="F17" s="4">
        <v>2292.8965943316839</v>
      </c>
      <c r="G17" s="4">
        <v>0</v>
      </c>
      <c r="H17" s="4">
        <v>0</v>
      </c>
      <c r="I17" s="4">
        <v>0</v>
      </c>
      <c r="J17" s="4">
        <v>0</v>
      </c>
      <c r="K17" s="4">
        <v>0</v>
      </c>
      <c r="L17" s="4">
        <v>0</v>
      </c>
      <c r="M17" s="4">
        <v>117.45330836325329</v>
      </c>
      <c r="N17" s="4">
        <v>117.45330836325329</v>
      </c>
    </row>
    <row r="18" spans="1:14" ht="15" customHeight="1" x14ac:dyDescent="0.25">
      <c r="A18" s="3">
        <v>41491000040</v>
      </c>
      <c r="B18" s="3" t="s">
        <v>10</v>
      </c>
      <c r="C18" s="4">
        <v>0</v>
      </c>
      <c r="D18" s="4">
        <v>-833.78057975697607</v>
      </c>
      <c r="E18" s="4">
        <v>33757.691222910566</v>
      </c>
      <c r="F18" s="4">
        <v>121554.78627132015</v>
      </c>
      <c r="G18" s="4">
        <v>25086.373193438016</v>
      </c>
      <c r="H18" s="4">
        <v>-10813.091893723282</v>
      </c>
      <c r="I18" s="4">
        <v>1792.6282464774984</v>
      </c>
      <c r="J18" s="4">
        <v>-7785.4261634807635</v>
      </c>
      <c r="K18" s="4">
        <v>36469.65269006219</v>
      </c>
      <c r="L18" s="4">
        <v>36469.65269006219</v>
      </c>
      <c r="M18" s="4">
        <v>5841.945404441014</v>
      </c>
      <c r="N18" s="4">
        <v>5841.945404441014</v>
      </c>
    </row>
    <row r="19" spans="1:14" ht="15" customHeight="1" x14ac:dyDescent="0.25">
      <c r="A19" s="3">
        <v>41491000041</v>
      </c>
      <c r="B19" s="3" t="s">
        <v>11</v>
      </c>
      <c r="C19" s="4">
        <v>8000.1246627681849</v>
      </c>
      <c r="D19" s="4">
        <v>0</v>
      </c>
      <c r="E19" s="4">
        <v>0</v>
      </c>
      <c r="F19" s="4">
        <v>281.40094566797939</v>
      </c>
      <c r="G19" s="4">
        <v>62.533543481773201</v>
      </c>
      <c r="H19" s="4">
        <v>156.333858704433</v>
      </c>
      <c r="I19" s="4">
        <v>990.11443846140901</v>
      </c>
      <c r="J19" s="4">
        <v>4481.570616193746</v>
      </c>
      <c r="K19" s="4">
        <v>18.85632293109229</v>
      </c>
      <c r="L19" s="4">
        <v>18.85632293109229</v>
      </c>
      <c r="M19" s="4">
        <v>491.82267587863072</v>
      </c>
      <c r="N19" s="4">
        <v>491.82267587863072</v>
      </c>
    </row>
    <row r="20" spans="1:14" ht="15" customHeight="1" x14ac:dyDescent="0.25">
      <c r="A20" s="3">
        <v>41491000042</v>
      </c>
      <c r="B20" s="3" t="s">
        <v>12</v>
      </c>
      <c r="C20" s="4">
        <v>1094.337010931031</v>
      </c>
      <c r="D20" s="4">
        <v>0</v>
      </c>
      <c r="E20" s="4">
        <v>0</v>
      </c>
      <c r="F20" s="4">
        <v>52.111286234811004</v>
      </c>
      <c r="G20" s="4">
        <v>0</v>
      </c>
      <c r="H20" s="4">
        <v>0</v>
      </c>
      <c r="I20" s="4">
        <v>208.44514493924402</v>
      </c>
      <c r="J20" s="4">
        <v>729.55800728735403</v>
      </c>
      <c r="K20" s="4">
        <v>0</v>
      </c>
      <c r="L20" s="4">
        <v>0</v>
      </c>
      <c r="M20" s="4">
        <v>42.230465588632917</v>
      </c>
      <c r="N20" s="4">
        <v>42.230465588632917</v>
      </c>
    </row>
    <row r="21" spans="1:14" x14ac:dyDescent="0.25">
      <c r="A21" s="3">
        <v>41491000051</v>
      </c>
      <c r="B21" s="3" t="s">
        <v>13</v>
      </c>
      <c r="C21" s="4">
        <v>48.984609060722342</v>
      </c>
      <c r="D21" s="4">
        <v>48.984609060722342</v>
      </c>
      <c r="E21" s="4">
        <v>0</v>
      </c>
      <c r="F21" s="4">
        <v>0</v>
      </c>
      <c r="G21" s="4">
        <v>0</v>
      </c>
      <c r="H21" s="4">
        <v>0</v>
      </c>
      <c r="I21" s="4">
        <v>0</v>
      </c>
      <c r="J21" s="4">
        <v>0</v>
      </c>
      <c r="K21" s="4">
        <v>23.105947670152052</v>
      </c>
      <c r="L21" s="4">
        <v>23.105947670152052</v>
      </c>
      <c r="M21" s="4">
        <v>16.636282322509473</v>
      </c>
      <c r="N21" s="4">
        <v>16.636282322509473</v>
      </c>
    </row>
    <row r="22" spans="1:14" ht="15" customHeight="1" x14ac:dyDescent="0.25">
      <c r="A22" s="3">
        <v>41491000053</v>
      </c>
      <c r="B22" s="3" t="s">
        <v>14</v>
      </c>
      <c r="C22" s="4">
        <v>2334.5856233195332</v>
      </c>
      <c r="D22" s="4">
        <v>3668.6345509306948</v>
      </c>
      <c r="E22" s="4">
        <v>1000.5366957083712</v>
      </c>
      <c r="F22" s="4">
        <v>1334.0489276111616</v>
      </c>
      <c r="G22" s="4">
        <v>7003.7568699585981</v>
      </c>
      <c r="H22" s="4">
        <v>16342.09936323673</v>
      </c>
      <c r="I22" s="4">
        <v>14445.248544289609</v>
      </c>
      <c r="J22" s="4">
        <v>20292.134859835405</v>
      </c>
      <c r="K22" s="4">
        <v>0</v>
      </c>
      <c r="L22" s="4">
        <v>0</v>
      </c>
      <c r="M22" s="4">
        <v>552.50745422504428</v>
      </c>
      <c r="N22" s="4">
        <v>552.50745422504428</v>
      </c>
    </row>
    <row r="23" spans="1:14" ht="15" customHeight="1" x14ac:dyDescent="0.25">
      <c r="A23" s="3">
        <v>41491000054</v>
      </c>
      <c r="B23" s="3" t="s">
        <v>15</v>
      </c>
      <c r="C23" s="4">
        <v>541.95737684203436</v>
      </c>
      <c r="D23" s="4">
        <v>0</v>
      </c>
      <c r="E23" s="4">
        <v>0</v>
      </c>
      <c r="F23" s="4">
        <v>270.97868842101718</v>
      </c>
      <c r="G23" s="4">
        <v>0</v>
      </c>
      <c r="H23" s="4">
        <v>0</v>
      </c>
      <c r="I23" s="4">
        <v>281.40094566797939</v>
      </c>
      <c r="J23" s="4">
        <v>562.80189133595877</v>
      </c>
      <c r="K23" s="4">
        <v>0</v>
      </c>
      <c r="L23" s="4">
        <v>0</v>
      </c>
      <c r="M23" s="4">
        <v>59.583848034519754</v>
      </c>
      <c r="N23" s="4">
        <v>59.583848034519754</v>
      </c>
    </row>
    <row r="24" spans="1:14" ht="15" customHeight="1" x14ac:dyDescent="0.25">
      <c r="A24" s="3">
        <v>41491000055</v>
      </c>
      <c r="B24" s="3" t="s">
        <v>16</v>
      </c>
      <c r="C24" s="4">
        <v>283.48539711737186</v>
      </c>
      <c r="D24" s="4">
        <v>283.48539711737186</v>
      </c>
      <c r="E24" s="4">
        <v>0</v>
      </c>
      <c r="F24" s="4">
        <v>0</v>
      </c>
      <c r="G24" s="4">
        <v>0</v>
      </c>
      <c r="H24" s="4">
        <v>0</v>
      </c>
      <c r="I24" s="4">
        <v>0</v>
      </c>
      <c r="J24" s="4">
        <v>0</v>
      </c>
      <c r="K24" s="4">
        <v>133.71952694215651</v>
      </c>
      <c r="L24" s="4">
        <v>133.71952694215651</v>
      </c>
      <c r="M24" s="4">
        <v>96.27805939835271</v>
      </c>
      <c r="N24" s="4">
        <v>96.27805939835271</v>
      </c>
    </row>
    <row r="25" spans="1:14" ht="15" customHeight="1" x14ac:dyDescent="0.25">
      <c r="A25" s="3">
        <v>41491000061</v>
      </c>
      <c r="B25" s="3" t="s">
        <v>17</v>
      </c>
      <c r="C25" s="4">
        <v>469.001576113299</v>
      </c>
      <c r="D25" s="4">
        <v>469.001576113299</v>
      </c>
      <c r="E25" s="4">
        <v>1563.3385870443301</v>
      </c>
      <c r="F25" s="4">
        <v>1250.670869635464</v>
      </c>
      <c r="G25" s="4">
        <v>677.44672105254301</v>
      </c>
      <c r="H25" s="4">
        <v>573.22414858292098</v>
      </c>
      <c r="I25" s="4">
        <v>104.22257246962201</v>
      </c>
      <c r="J25" s="4">
        <v>938.00315222659799</v>
      </c>
      <c r="K25" s="4">
        <v>491.61590787557554</v>
      </c>
      <c r="L25" s="4">
        <v>491.61590787557554</v>
      </c>
      <c r="M25" s="4">
        <v>290.54500155446505</v>
      </c>
      <c r="N25" s="4">
        <v>290.54500155446505</v>
      </c>
    </row>
    <row r="26" spans="1:14" ht="15" customHeight="1" x14ac:dyDescent="0.25">
      <c r="A26" s="3">
        <v>41491000062</v>
      </c>
      <c r="B26" s="3" t="s">
        <v>18</v>
      </c>
      <c r="C26" s="4">
        <v>4794.2383336026114</v>
      </c>
      <c r="D26" s="4">
        <v>5419.5737684203441</v>
      </c>
      <c r="E26" s="4">
        <v>5211.1286234810996</v>
      </c>
      <c r="F26" s="4">
        <v>3752.012608906392</v>
      </c>
      <c r="G26" s="4">
        <v>3856.2351813760142</v>
      </c>
      <c r="H26" s="4">
        <v>3230.8997465582825</v>
      </c>
      <c r="I26" s="4">
        <v>1146.448297165842</v>
      </c>
      <c r="J26" s="4">
        <v>5732.2414858292095</v>
      </c>
      <c r="K26" s="4">
        <v>1622.3324959893991</v>
      </c>
      <c r="L26" s="4">
        <v>1622.3324959893991</v>
      </c>
      <c r="M26" s="4">
        <v>1303.7653876860263</v>
      </c>
      <c r="N26" s="4">
        <v>1303.7653876860263</v>
      </c>
    </row>
    <row r="27" spans="1:14" ht="15" customHeight="1" x14ac:dyDescent="0.25">
      <c r="A27" s="3">
        <v>41491000063</v>
      </c>
      <c r="B27" s="3" t="s">
        <v>19</v>
      </c>
      <c r="C27" s="4">
        <v>5471.685054655155</v>
      </c>
      <c r="D27" s="4">
        <v>7035.0236416994858</v>
      </c>
      <c r="E27" s="4">
        <v>3126.6771740886602</v>
      </c>
      <c r="F27" s="4">
        <v>9380.031522265981</v>
      </c>
      <c r="G27" s="4">
        <v>20323.401631576289</v>
      </c>
      <c r="H27" s="4">
        <v>41428.472556674744</v>
      </c>
      <c r="I27" s="4">
        <v>24388.081957891551</v>
      </c>
      <c r="J27" s="4">
        <v>32517.442610522066</v>
      </c>
      <c r="K27" s="4">
        <v>1872.4052596108133</v>
      </c>
      <c r="L27" s="4">
        <v>1872.4052596108133</v>
      </c>
      <c r="M27" s="4">
        <v>2409.6228235686795</v>
      </c>
      <c r="N27" s="4">
        <v>2409.6228235686795</v>
      </c>
    </row>
    <row r="28" spans="1:14" ht="15" customHeight="1" x14ac:dyDescent="0.25">
      <c r="A28" s="3">
        <v>41491000081</v>
      </c>
      <c r="B28" s="3" t="s">
        <v>20</v>
      </c>
      <c r="C28" s="4">
        <v>1302.7821558702749</v>
      </c>
      <c r="D28" s="4">
        <v>521.11286234811007</v>
      </c>
      <c r="E28" s="4">
        <v>677.44672105254301</v>
      </c>
      <c r="F28" s="4">
        <v>364.77900364367702</v>
      </c>
      <c r="G28" s="4">
        <v>364.77900364367702</v>
      </c>
      <c r="H28" s="4">
        <v>52.111286234811004</v>
      </c>
      <c r="I28" s="4">
        <v>0</v>
      </c>
      <c r="J28" s="4">
        <v>885.89186599178697</v>
      </c>
      <c r="K28" s="4">
        <v>31.038484116076415</v>
      </c>
      <c r="L28" s="4">
        <v>31.038484116076415</v>
      </c>
      <c r="M28" s="4">
        <v>33.934936863327515</v>
      </c>
      <c r="N28" s="4">
        <v>33.934936863327515</v>
      </c>
    </row>
    <row r="29" spans="1:14" ht="15" customHeight="1" x14ac:dyDescent="0.25">
      <c r="A29" s="3">
        <v>41491000082</v>
      </c>
      <c r="B29" s="3" t="s">
        <v>89</v>
      </c>
      <c r="C29" s="4">
        <v>52.111286234811004</v>
      </c>
      <c r="D29" s="4">
        <v>0</v>
      </c>
      <c r="E29" s="4">
        <v>0</v>
      </c>
      <c r="F29" s="4">
        <v>0</v>
      </c>
      <c r="G29" s="4">
        <v>0</v>
      </c>
      <c r="H29" s="4">
        <v>0</v>
      </c>
      <c r="I29" s="4">
        <v>0</v>
      </c>
      <c r="J29" s="4">
        <v>0</v>
      </c>
      <c r="K29" s="4">
        <v>31.038484116076415</v>
      </c>
      <c r="L29" s="4">
        <v>31.038484116076415</v>
      </c>
      <c r="M29" s="4">
        <v>33.934936863327515</v>
      </c>
      <c r="N29" s="4">
        <v>33.934936863327515</v>
      </c>
    </row>
    <row r="30" spans="1:14" ht="15" customHeight="1" x14ac:dyDescent="0.25">
      <c r="A30" s="3">
        <v>41491000121</v>
      </c>
      <c r="B30" s="3" t="s">
        <v>62</v>
      </c>
      <c r="C30" s="4">
        <v>0</v>
      </c>
      <c r="D30" s="4">
        <v>0</v>
      </c>
      <c r="E30" s="4">
        <v>0</v>
      </c>
      <c r="F30" s="4">
        <v>0</v>
      </c>
      <c r="G30" s="4">
        <v>208.44514493924402</v>
      </c>
      <c r="H30" s="4">
        <v>0</v>
      </c>
      <c r="I30" s="4">
        <v>0</v>
      </c>
      <c r="J30" s="4">
        <v>0</v>
      </c>
      <c r="K30" s="4">
        <v>7.4630806357711466</v>
      </c>
      <c r="L30" s="4">
        <v>7.4630806357711466</v>
      </c>
      <c r="M30" s="4">
        <v>14.926161271542293</v>
      </c>
      <c r="N30" s="4">
        <v>14.926161271542293</v>
      </c>
    </row>
    <row r="31" spans="1:14" ht="15" customHeight="1" x14ac:dyDescent="0.25">
      <c r="A31" s="3">
        <v>41491000123</v>
      </c>
      <c r="B31" s="3" t="s">
        <v>90</v>
      </c>
      <c r="C31" s="4">
        <v>0</v>
      </c>
      <c r="D31" s="4">
        <v>0</v>
      </c>
      <c r="E31" s="4">
        <v>0</v>
      </c>
      <c r="F31" s="4">
        <v>0</v>
      </c>
      <c r="G31" s="4">
        <v>0</v>
      </c>
      <c r="H31" s="4">
        <v>0</v>
      </c>
      <c r="I31" s="4">
        <v>0</v>
      </c>
      <c r="J31" s="4">
        <v>0</v>
      </c>
      <c r="K31" s="4">
        <v>0</v>
      </c>
      <c r="L31" s="4">
        <v>0</v>
      </c>
      <c r="M31" s="4">
        <v>0</v>
      </c>
      <c r="N31" s="4">
        <v>0</v>
      </c>
    </row>
    <row r="32" spans="1:14" ht="15" customHeight="1" x14ac:dyDescent="0.25">
      <c r="A32" s="3">
        <v>41491000125</v>
      </c>
      <c r="B32" s="3" t="s">
        <v>21</v>
      </c>
      <c r="C32" s="4">
        <v>6826.5784967602413</v>
      </c>
      <c r="D32" s="4">
        <v>10.4222572469622</v>
      </c>
      <c r="E32" s="4">
        <v>-41.689028987848801</v>
      </c>
      <c r="F32" s="4">
        <v>0</v>
      </c>
      <c r="G32" s="4">
        <v>0</v>
      </c>
      <c r="H32" s="4">
        <v>4408.6148154650109</v>
      </c>
      <c r="I32" s="4">
        <v>458.57931886633685</v>
      </c>
      <c r="J32" s="4">
        <v>13194.577674654145</v>
      </c>
      <c r="K32" s="4">
        <v>887.77159453097147</v>
      </c>
      <c r="L32" s="4">
        <v>887.77159453097147</v>
      </c>
      <c r="M32" s="4">
        <v>1775.5431890619429</v>
      </c>
      <c r="N32" s="4">
        <v>1775.5431890619429</v>
      </c>
    </row>
    <row r="33" spans="1:14" ht="15" customHeight="1" x14ac:dyDescent="0.25">
      <c r="A33" s="3">
        <v>41492000011</v>
      </c>
      <c r="B33" s="3" t="s">
        <v>22</v>
      </c>
      <c r="C33" s="4">
        <v>314705.26870064711</v>
      </c>
      <c r="D33" s="4">
        <v>729.55800728735403</v>
      </c>
      <c r="E33" s="4">
        <v>-1855.1617899592716</v>
      </c>
      <c r="F33" s="4">
        <v>422.10141850196914</v>
      </c>
      <c r="G33" s="4">
        <v>0</v>
      </c>
      <c r="H33" s="4">
        <v>206647.30556414303</v>
      </c>
      <c r="I33" s="4">
        <v>21120.7043109689</v>
      </c>
      <c r="J33" s="4">
        <v>601895.77826931409</v>
      </c>
      <c r="K33" s="4">
        <v>0</v>
      </c>
      <c r="L33" s="4">
        <v>0</v>
      </c>
      <c r="M33" s="4">
        <v>23368.878430826677</v>
      </c>
      <c r="N33" s="4">
        <v>23368.878430826677</v>
      </c>
    </row>
    <row r="34" spans="1:14" ht="15" customHeight="1" x14ac:dyDescent="0.25">
      <c r="A34" s="3">
        <v>41492000022</v>
      </c>
      <c r="B34" s="3" t="s">
        <v>24</v>
      </c>
      <c r="C34" s="4">
        <v>12694.309326799959</v>
      </c>
      <c r="D34" s="4">
        <v>0</v>
      </c>
      <c r="E34" s="4">
        <v>0</v>
      </c>
      <c r="F34" s="4">
        <v>0</v>
      </c>
      <c r="G34" s="4">
        <v>0</v>
      </c>
      <c r="H34" s="4">
        <v>0</v>
      </c>
      <c r="I34" s="4">
        <v>0</v>
      </c>
      <c r="J34" s="4">
        <v>0</v>
      </c>
      <c r="K34" s="4">
        <v>0</v>
      </c>
      <c r="L34" s="4">
        <v>0</v>
      </c>
      <c r="M34" s="4">
        <v>581.38497265365561</v>
      </c>
      <c r="N34" s="4">
        <v>581.38497265365561</v>
      </c>
    </row>
    <row r="35" spans="1:14" ht="15" customHeight="1" x14ac:dyDescent="0.25">
      <c r="A35" s="3">
        <v>41492000024</v>
      </c>
      <c r="B35" s="3" t="s">
        <v>25</v>
      </c>
      <c r="C35" s="4">
        <v>81642.752144078389</v>
      </c>
      <c r="D35" s="4">
        <v>208.44514493924402</v>
      </c>
      <c r="E35" s="4">
        <v>-5628.0189133595877</v>
      </c>
      <c r="F35" s="4">
        <v>0</v>
      </c>
      <c r="G35" s="4">
        <v>0</v>
      </c>
      <c r="H35" s="4">
        <v>208.44514493924402</v>
      </c>
      <c r="I35" s="4">
        <v>0</v>
      </c>
      <c r="J35" s="4">
        <v>2834.8539711737185</v>
      </c>
      <c r="K35" s="4">
        <v>98.3231815751151</v>
      </c>
      <c r="L35" s="4">
        <v>98.3231815751151</v>
      </c>
      <c r="M35" s="4">
        <v>2281.8843979952708</v>
      </c>
      <c r="N35" s="4">
        <v>2281.8843979952708</v>
      </c>
    </row>
    <row r="36" spans="1:14" x14ac:dyDescent="0.25">
      <c r="A36" s="3">
        <v>41492000126</v>
      </c>
      <c r="B36" s="3" t="s">
        <v>91</v>
      </c>
      <c r="C36" s="4">
        <v>0</v>
      </c>
      <c r="D36" s="4">
        <v>0</v>
      </c>
      <c r="E36" s="4">
        <v>0</v>
      </c>
      <c r="F36" s="4">
        <v>0</v>
      </c>
      <c r="G36" s="4">
        <v>0</v>
      </c>
      <c r="H36" s="4">
        <v>0</v>
      </c>
      <c r="I36" s="4">
        <v>0</v>
      </c>
      <c r="J36" s="4">
        <v>0</v>
      </c>
      <c r="K36" s="4">
        <v>0</v>
      </c>
      <c r="L36" s="4">
        <v>0</v>
      </c>
      <c r="M36" s="4">
        <v>0</v>
      </c>
      <c r="N36" s="4">
        <v>0</v>
      </c>
    </row>
    <row r="37" spans="1:14" x14ac:dyDescent="0.25">
      <c r="A37" s="3">
        <v>41492000150</v>
      </c>
      <c r="B37" s="3" t="s">
        <v>92</v>
      </c>
      <c r="C37" s="4">
        <v>0</v>
      </c>
      <c r="D37" s="4">
        <v>0</v>
      </c>
      <c r="E37" s="4">
        <v>0</v>
      </c>
      <c r="F37" s="4">
        <v>0</v>
      </c>
      <c r="G37" s="4">
        <v>0</v>
      </c>
      <c r="H37" s="4">
        <v>0</v>
      </c>
      <c r="I37" s="4">
        <v>0</v>
      </c>
      <c r="J37" s="4">
        <v>0</v>
      </c>
      <c r="K37" s="4">
        <v>0</v>
      </c>
      <c r="L37" s="4">
        <v>0</v>
      </c>
      <c r="M37" s="4">
        <v>0</v>
      </c>
      <c r="N37" s="4">
        <v>0</v>
      </c>
    </row>
    <row r="38" spans="1:14" x14ac:dyDescent="0.25">
      <c r="A38" s="3">
        <v>41731000006</v>
      </c>
      <c r="B38" s="3" t="s">
        <v>63</v>
      </c>
      <c r="C38" s="4">
        <v>17353.058316192062</v>
      </c>
      <c r="D38" s="4">
        <v>20573.535805503383</v>
      </c>
      <c r="E38" s="4">
        <v>10005.366957083712</v>
      </c>
      <c r="F38" s="4">
        <v>14810.027547933287</v>
      </c>
      <c r="G38" s="4">
        <v>4637.9044748981796</v>
      </c>
      <c r="H38" s="4">
        <v>0</v>
      </c>
      <c r="I38" s="4">
        <v>0</v>
      </c>
      <c r="J38" s="4">
        <v>9958.4667994723823</v>
      </c>
      <c r="K38" s="4">
        <v>2762.1028933551916</v>
      </c>
      <c r="L38" s="4">
        <v>2762.1028933551916</v>
      </c>
      <c r="M38" s="4">
        <v>5524.2057867103831</v>
      </c>
      <c r="N38" s="4">
        <v>5524.2057867103831</v>
      </c>
    </row>
    <row r="39" spans="1:14" x14ac:dyDescent="0.25">
      <c r="A39" s="3">
        <v>41731000013</v>
      </c>
      <c r="B39" s="3" t="s">
        <v>27</v>
      </c>
      <c r="C39" s="4">
        <v>437.73480437241238</v>
      </c>
      <c r="D39" s="4">
        <v>260.55643117405504</v>
      </c>
      <c r="E39" s="4">
        <v>187.60063044531961</v>
      </c>
      <c r="F39" s="4">
        <v>201.67067772871857</v>
      </c>
      <c r="G39" s="4">
        <v>0</v>
      </c>
      <c r="H39" s="4">
        <v>104.22257246962201</v>
      </c>
      <c r="I39" s="4">
        <v>0</v>
      </c>
      <c r="J39" s="4">
        <v>0</v>
      </c>
      <c r="K39" s="4">
        <v>2918.2320291494166</v>
      </c>
      <c r="L39" s="4">
        <v>2918.2320291494166</v>
      </c>
      <c r="M39" s="4">
        <v>293.68642720579004</v>
      </c>
      <c r="N39" s="4">
        <v>293.68642720579004</v>
      </c>
    </row>
    <row r="40" spans="1:14" x14ac:dyDescent="0.25">
      <c r="A40" s="3">
        <v>41731000015</v>
      </c>
      <c r="B40" s="3" t="s">
        <v>28</v>
      </c>
      <c r="C40" s="4">
        <v>0</v>
      </c>
      <c r="D40" s="4">
        <v>0</v>
      </c>
      <c r="E40" s="4">
        <v>21886.74021862062</v>
      </c>
      <c r="F40" s="4">
        <v>7295.5800728735403</v>
      </c>
      <c r="G40" s="4">
        <v>14591.160145747081</v>
      </c>
      <c r="H40" s="4">
        <v>0</v>
      </c>
      <c r="I40" s="4">
        <v>0</v>
      </c>
      <c r="J40" s="4">
        <v>7295.5800728735403</v>
      </c>
      <c r="K40" s="4">
        <v>4916.1590787557543</v>
      </c>
      <c r="L40" s="4">
        <v>4916.1590787557543</v>
      </c>
      <c r="M40" s="4">
        <v>2802.2106748907804</v>
      </c>
      <c r="N40" s="4">
        <v>2802.2106748907804</v>
      </c>
    </row>
    <row r="41" spans="1:14" x14ac:dyDescent="0.25">
      <c r="A41" s="3">
        <v>41731000016</v>
      </c>
      <c r="B41" s="3" t="s">
        <v>29</v>
      </c>
      <c r="C41" s="4">
        <v>8862.0453370919586</v>
      </c>
      <c r="D41" s="4">
        <v>5298.6755843555829</v>
      </c>
      <c r="E41" s="4">
        <v>0</v>
      </c>
      <c r="F41" s="4">
        <v>4929.72767781312</v>
      </c>
      <c r="G41" s="4">
        <v>0</v>
      </c>
      <c r="H41" s="4">
        <v>0</v>
      </c>
      <c r="I41" s="4">
        <v>11011.114781415565</v>
      </c>
      <c r="J41" s="4">
        <v>0</v>
      </c>
      <c r="K41" s="4">
        <v>0</v>
      </c>
      <c r="L41" s="4">
        <v>0</v>
      </c>
      <c r="M41" s="4">
        <v>291.57328840436037</v>
      </c>
      <c r="N41" s="4">
        <v>291.57328840436037</v>
      </c>
    </row>
    <row r="42" spans="1:14" ht="15" customHeight="1" x14ac:dyDescent="0.25">
      <c r="A42" s="3">
        <v>41731000029</v>
      </c>
      <c r="B42" s="3" t="s">
        <v>30</v>
      </c>
      <c r="C42" s="4">
        <v>1322.5844446395031</v>
      </c>
      <c r="D42" s="4">
        <v>1906.2308504693865</v>
      </c>
      <c r="E42" s="4">
        <v>831.69612830758354</v>
      </c>
      <c r="F42" s="4">
        <v>951.55208664764893</v>
      </c>
      <c r="G42" s="4">
        <v>1981.2711026475142</v>
      </c>
      <c r="H42" s="4">
        <v>612.82872612137737</v>
      </c>
      <c r="I42" s="4">
        <v>248.04972247770039</v>
      </c>
      <c r="J42" s="4">
        <v>1624.3087919390589</v>
      </c>
      <c r="K42" s="4">
        <v>261.53966298980617</v>
      </c>
      <c r="L42" s="4">
        <v>261.53966298980617</v>
      </c>
      <c r="M42" s="4">
        <v>259.86816890302924</v>
      </c>
      <c r="N42" s="4">
        <v>259.86816890302924</v>
      </c>
    </row>
    <row r="43" spans="1:14" x14ac:dyDescent="0.25">
      <c r="A43" s="3">
        <v>41731000031</v>
      </c>
      <c r="B43" s="3" t="s">
        <v>31</v>
      </c>
      <c r="C43" s="4">
        <v>375.20126089063922</v>
      </c>
      <c r="D43" s="4">
        <v>15.6333858704433</v>
      </c>
      <c r="E43" s="4">
        <v>0</v>
      </c>
      <c r="F43" s="4">
        <v>0</v>
      </c>
      <c r="G43" s="4">
        <v>0</v>
      </c>
      <c r="H43" s="4">
        <v>0</v>
      </c>
      <c r="I43" s="4">
        <v>0</v>
      </c>
      <c r="J43" s="4">
        <v>0</v>
      </c>
      <c r="K43" s="4">
        <v>0</v>
      </c>
      <c r="L43" s="4">
        <v>0</v>
      </c>
      <c r="M43" s="4">
        <v>2.9496954472534531</v>
      </c>
      <c r="N43" s="4">
        <v>2.9496954472534531</v>
      </c>
    </row>
    <row r="44" spans="1:14" x14ac:dyDescent="0.25">
      <c r="A44" s="3">
        <v>41731000037</v>
      </c>
      <c r="B44" s="3" t="s">
        <v>32</v>
      </c>
      <c r="C44" s="4">
        <v>0</v>
      </c>
      <c r="D44" s="4">
        <v>2084.4514493924403</v>
      </c>
      <c r="E44" s="4">
        <v>0</v>
      </c>
      <c r="F44" s="4">
        <v>0</v>
      </c>
      <c r="G44" s="4">
        <v>0</v>
      </c>
      <c r="H44" s="4">
        <v>0</v>
      </c>
      <c r="I44" s="4">
        <v>0</v>
      </c>
      <c r="J44" s="4">
        <v>0</v>
      </c>
      <c r="K44" s="4">
        <v>3083.4149741956094</v>
      </c>
      <c r="L44" s="4">
        <v>3083.4149741956094</v>
      </c>
      <c r="M44" s="4">
        <v>229.25033016053837</v>
      </c>
      <c r="N44" s="4">
        <v>229.25033016053837</v>
      </c>
    </row>
    <row r="45" spans="1:14" ht="15" customHeight="1" x14ac:dyDescent="0.25">
      <c r="A45" s="3">
        <v>41731000120</v>
      </c>
      <c r="B45" s="3" t="s">
        <v>33</v>
      </c>
      <c r="C45" s="4">
        <v>5196.3498627049066</v>
      </c>
      <c r="D45" s="4">
        <v>0</v>
      </c>
      <c r="E45" s="4">
        <v>1519.0439937447406</v>
      </c>
      <c r="F45" s="4">
        <v>581.04084151814266</v>
      </c>
      <c r="G45" s="4">
        <v>633.15212775295367</v>
      </c>
      <c r="H45" s="4">
        <v>1739.9958473803395</v>
      </c>
      <c r="I45" s="4">
        <v>0</v>
      </c>
      <c r="J45" s="4">
        <v>0</v>
      </c>
      <c r="K45" s="4">
        <v>0</v>
      </c>
      <c r="L45" s="4">
        <v>0</v>
      </c>
      <c r="M45" s="4">
        <v>256.37463963874973</v>
      </c>
      <c r="N45" s="4">
        <v>256.37463963874973</v>
      </c>
    </row>
    <row r="46" spans="1:14" x14ac:dyDescent="0.25">
      <c r="A46" s="3">
        <v>41733000130</v>
      </c>
      <c r="B46" s="3" t="s">
        <v>93</v>
      </c>
      <c r="C46" s="4">
        <v>0</v>
      </c>
      <c r="D46" s="4">
        <v>0</v>
      </c>
      <c r="E46" s="4">
        <v>0</v>
      </c>
      <c r="F46" s="4">
        <v>0</v>
      </c>
      <c r="G46" s="4">
        <v>0</v>
      </c>
      <c r="H46" s="4">
        <v>0</v>
      </c>
      <c r="I46" s="4">
        <v>0</v>
      </c>
      <c r="J46" s="4">
        <v>0</v>
      </c>
      <c r="K46" s="4">
        <v>0</v>
      </c>
      <c r="L46" s="4">
        <v>0</v>
      </c>
      <c r="M46" s="4">
        <v>0</v>
      </c>
      <c r="N46" s="4">
        <v>0</v>
      </c>
    </row>
    <row r="47" spans="1:14" x14ac:dyDescent="0.25">
      <c r="A47" s="3">
        <v>41733000160</v>
      </c>
      <c r="B47" s="3" t="s">
        <v>94</v>
      </c>
      <c r="C47" s="4">
        <v>0</v>
      </c>
      <c r="D47" s="4">
        <v>0</v>
      </c>
      <c r="E47" s="4">
        <v>0</v>
      </c>
      <c r="F47" s="4">
        <v>0</v>
      </c>
      <c r="G47" s="4">
        <v>0</v>
      </c>
      <c r="H47" s="4">
        <v>0</v>
      </c>
      <c r="I47" s="4">
        <v>0</v>
      </c>
      <c r="J47" s="4">
        <v>0</v>
      </c>
      <c r="K47" s="4">
        <v>0</v>
      </c>
      <c r="L47" s="4">
        <v>0</v>
      </c>
      <c r="M47" s="4">
        <v>0</v>
      </c>
      <c r="N47" s="4">
        <v>0</v>
      </c>
    </row>
    <row r="48" spans="1:14" x14ac:dyDescent="0.25">
      <c r="A48" s="3">
        <v>41734000002</v>
      </c>
      <c r="B48" s="3" t="s">
        <v>86</v>
      </c>
      <c r="C48" s="4">
        <v>0</v>
      </c>
      <c r="D48" s="4">
        <v>0</v>
      </c>
      <c r="E48" s="4">
        <v>0</v>
      </c>
      <c r="F48" s="4">
        <v>0</v>
      </c>
      <c r="G48" s="4">
        <v>0</v>
      </c>
      <c r="H48" s="4">
        <v>46274.822176512171</v>
      </c>
      <c r="I48" s="4">
        <v>0</v>
      </c>
      <c r="J48" s="4">
        <v>0</v>
      </c>
      <c r="K48" s="4">
        <v>0</v>
      </c>
      <c r="L48" s="4">
        <v>0</v>
      </c>
      <c r="M48" s="4">
        <v>299.01493147224608</v>
      </c>
      <c r="N48" s="4">
        <v>299.01493147224608</v>
      </c>
    </row>
    <row r="49" spans="1:14" ht="15" customHeight="1" x14ac:dyDescent="0.25">
      <c r="A49" s="3">
        <v>41736000001</v>
      </c>
      <c r="B49" s="3" t="s">
        <v>95</v>
      </c>
      <c r="C49" s="4">
        <v>1.2298263551415396</v>
      </c>
      <c r="D49" s="4">
        <v>2.1261404783802886</v>
      </c>
      <c r="E49" s="4">
        <v>3.1266771740886601E-2</v>
      </c>
      <c r="F49" s="4">
        <v>13.340489276111619</v>
      </c>
      <c r="G49" s="4">
        <v>1.9489621051819317</v>
      </c>
      <c r="H49" s="4">
        <v>48.828275202017906</v>
      </c>
      <c r="I49" s="4">
        <v>-0.36477900364367694</v>
      </c>
      <c r="J49" s="4">
        <v>0.26055643117405503</v>
      </c>
      <c r="K49" s="4">
        <v>0</v>
      </c>
      <c r="L49" s="4">
        <v>0</v>
      </c>
      <c r="M49" s="4">
        <v>0</v>
      </c>
      <c r="N49" s="4">
        <v>0</v>
      </c>
    </row>
    <row r="50" spans="1:14" ht="15" customHeight="1" x14ac:dyDescent="0.25">
      <c r="A50" s="3">
        <v>41736000004</v>
      </c>
      <c r="B50" s="3" t="s">
        <v>96</v>
      </c>
      <c r="C50" s="4">
        <v>-203151.68048351191</v>
      </c>
      <c r="D50" s="4">
        <v>-110249.83679134097</v>
      </c>
      <c r="E50" s="4">
        <v>-32284.129959791568</v>
      </c>
      <c r="F50" s="4">
        <v>30682.979423455261</v>
      </c>
      <c r="G50" s="4">
        <v>21819.672993236421</v>
      </c>
      <c r="H50" s="4">
        <v>20260.722176493062</v>
      </c>
      <c r="I50" s="4">
        <v>61233.241823127704</v>
      </c>
      <c r="J50" s="4">
        <v>-8761.1683091986106</v>
      </c>
      <c r="K50" s="4">
        <v>-7873.2027862381547</v>
      </c>
      <c r="L50" s="4">
        <v>-7873.2027862381547</v>
      </c>
      <c r="M50" s="4">
        <v>-15746.405572476309</v>
      </c>
      <c r="N50" s="4">
        <v>-15746.405572476309</v>
      </c>
    </row>
    <row r="51" spans="1:14" ht="15" customHeight="1" x14ac:dyDescent="0.25">
      <c r="A51" s="3">
        <v>41736000008</v>
      </c>
      <c r="B51" s="3" t="s">
        <v>34</v>
      </c>
      <c r="C51" s="4">
        <v>28.786274516109597</v>
      </c>
      <c r="D51" s="4">
        <v>0</v>
      </c>
      <c r="E51" s="4">
        <v>0</v>
      </c>
      <c r="F51" s="4">
        <v>0</v>
      </c>
      <c r="G51" s="4">
        <v>0</v>
      </c>
      <c r="H51" s="4">
        <v>0</v>
      </c>
      <c r="I51" s="4">
        <v>0</v>
      </c>
      <c r="J51" s="4">
        <v>0</v>
      </c>
      <c r="K51" s="4">
        <v>8.6524399786101309</v>
      </c>
      <c r="L51" s="4">
        <v>8.6524399786101309</v>
      </c>
      <c r="M51" s="4">
        <v>11.376680370511846</v>
      </c>
      <c r="N51" s="4">
        <v>11.376680370511846</v>
      </c>
    </row>
    <row r="52" spans="1:14" x14ac:dyDescent="0.25">
      <c r="A52" s="3">
        <v>41736000010</v>
      </c>
      <c r="B52" s="3" t="s">
        <v>35</v>
      </c>
      <c r="C52" s="4">
        <v>0</v>
      </c>
      <c r="D52" s="4">
        <v>1563.3385870443301</v>
      </c>
      <c r="E52" s="4">
        <v>0</v>
      </c>
      <c r="F52" s="4">
        <v>5523.7963408899668</v>
      </c>
      <c r="G52" s="4">
        <v>1693.6168026313576</v>
      </c>
      <c r="H52" s="4">
        <v>20798.552339465299</v>
      </c>
      <c r="I52" s="4">
        <v>0</v>
      </c>
      <c r="J52" s="4">
        <v>0</v>
      </c>
      <c r="K52" s="4">
        <v>0</v>
      </c>
      <c r="L52" s="4">
        <v>0</v>
      </c>
      <c r="M52" s="4">
        <v>88.490863417603592</v>
      </c>
      <c r="N52" s="4">
        <v>88.490863417603592</v>
      </c>
    </row>
    <row r="53" spans="1:14" x14ac:dyDescent="0.25">
      <c r="A53" s="3">
        <v>41736000100</v>
      </c>
      <c r="B53" s="3" t="s">
        <v>54</v>
      </c>
      <c r="C53" s="4">
        <v>0</v>
      </c>
      <c r="D53" s="4">
        <v>0</v>
      </c>
      <c r="E53" s="4">
        <v>0</v>
      </c>
      <c r="F53" s="4">
        <v>0</v>
      </c>
      <c r="G53" s="4">
        <v>0</v>
      </c>
      <c r="H53" s="4">
        <v>0</v>
      </c>
      <c r="I53" s="4">
        <v>11881.373261536908</v>
      </c>
      <c r="J53" s="4">
        <v>0</v>
      </c>
      <c r="K53" s="4">
        <v>424.35337051425904</v>
      </c>
      <c r="L53" s="4">
        <v>424.35337051425904</v>
      </c>
      <c r="M53" s="4">
        <v>848.70674102851808</v>
      </c>
      <c r="N53" s="4">
        <v>848.70674102851808</v>
      </c>
    </row>
    <row r="54" spans="1:14" x14ac:dyDescent="0.25">
      <c r="A54" s="3">
        <v>41736000125</v>
      </c>
      <c r="B54" s="3" t="s">
        <v>97</v>
      </c>
      <c r="C54" s="4">
        <v>136792.12636637888</v>
      </c>
      <c r="D54" s="4">
        <v>416.89028987848803</v>
      </c>
      <c r="E54" s="4">
        <v>-833.78057975697607</v>
      </c>
      <c r="F54" s="4">
        <v>0</v>
      </c>
      <c r="G54" s="4">
        <v>0</v>
      </c>
      <c r="H54" s="4">
        <v>133509.1153335858</v>
      </c>
      <c r="I54" s="4">
        <v>13965.824710929348</v>
      </c>
      <c r="J54" s="4">
        <v>395368.32866351109</v>
      </c>
      <c r="K54" s="4">
        <v>98.3231815751151</v>
      </c>
      <c r="L54" s="4">
        <v>98.3231815751151</v>
      </c>
      <c r="M54" s="4">
        <v>14812.464389665447</v>
      </c>
      <c r="N54" s="4">
        <v>14812.464389665447</v>
      </c>
    </row>
    <row r="55" spans="1:14" x14ac:dyDescent="0.25">
      <c r="A55" s="3">
        <v>41736000130</v>
      </c>
      <c r="B55" s="3" t="s">
        <v>36</v>
      </c>
      <c r="C55" s="4">
        <v>11256.037826719175</v>
      </c>
      <c r="D55" s="4">
        <v>13132.044131172372</v>
      </c>
      <c r="E55" s="4">
        <v>8129.3606526305166</v>
      </c>
      <c r="F55" s="4">
        <v>6566.0220655861858</v>
      </c>
      <c r="G55" s="4">
        <v>5628.0189133595877</v>
      </c>
      <c r="H55" s="4">
        <v>9380.031522265981</v>
      </c>
      <c r="I55" s="4">
        <v>0</v>
      </c>
      <c r="J55" s="4">
        <v>9275.8089497963592</v>
      </c>
      <c r="K55" s="4">
        <v>4899.3054138094676</v>
      </c>
      <c r="L55" s="4">
        <v>4899.3054138094676</v>
      </c>
      <c r="M55" s="4">
        <v>1694.9131312212419</v>
      </c>
      <c r="N55" s="4">
        <v>1694.9131312212419</v>
      </c>
    </row>
    <row r="56" spans="1:14" ht="15" customHeight="1" x14ac:dyDescent="0.25">
      <c r="A56" s="3">
        <v>41736000150</v>
      </c>
      <c r="B56" s="3" t="s">
        <v>37</v>
      </c>
      <c r="C56" s="4">
        <v>0</v>
      </c>
      <c r="D56" s="4">
        <v>0</v>
      </c>
      <c r="E56" s="4">
        <v>0</v>
      </c>
      <c r="F56" s="4">
        <v>0</v>
      </c>
      <c r="G56" s="4">
        <v>0</v>
      </c>
      <c r="H56" s="4">
        <v>0</v>
      </c>
      <c r="I56" s="4">
        <v>119.8559583400653</v>
      </c>
      <c r="J56" s="4">
        <v>119.8559583400653</v>
      </c>
      <c r="K56" s="4">
        <v>0</v>
      </c>
      <c r="L56" s="4">
        <v>0</v>
      </c>
      <c r="M56" s="4">
        <v>42.475614440449718</v>
      </c>
      <c r="N56" s="4">
        <v>42.475614440449718</v>
      </c>
    </row>
    <row r="57" spans="1:14" ht="15" customHeight="1" x14ac:dyDescent="0.25">
      <c r="A57" s="3">
        <v>41736000170</v>
      </c>
      <c r="B57" s="3" t="s">
        <v>39</v>
      </c>
      <c r="C57" s="4">
        <v>109977.74292139453</v>
      </c>
      <c r="D57" s="4">
        <v>385.62351813760142</v>
      </c>
      <c r="E57" s="4">
        <v>-385.62351813760142</v>
      </c>
      <c r="F57" s="4">
        <v>0</v>
      </c>
      <c r="G57" s="4">
        <v>28921.763860320109</v>
      </c>
      <c r="H57" s="4">
        <v>159851.37052528275</v>
      </c>
      <c r="I57" s="4">
        <v>16633.922566151672</v>
      </c>
      <c r="J57" s="4">
        <v>160773.74029163891</v>
      </c>
      <c r="K57" s="4">
        <v>0</v>
      </c>
      <c r="L57" s="4">
        <v>0</v>
      </c>
      <c r="M57" s="4">
        <v>11039.45709888417</v>
      </c>
      <c r="N57" s="4">
        <v>11039.45709888417</v>
      </c>
    </row>
    <row r="58" spans="1:14" ht="15" customHeight="1" x14ac:dyDescent="0.25">
      <c r="A58" s="3">
        <v>41736000194</v>
      </c>
      <c r="B58" s="3" t="s">
        <v>98</v>
      </c>
      <c r="C58" s="4">
        <v>0</v>
      </c>
      <c r="D58" s="4">
        <v>0</v>
      </c>
      <c r="E58" s="4">
        <v>0</v>
      </c>
      <c r="F58" s="4">
        <v>0</v>
      </c>
      <c r="G58" s="4">
        <v>0</v>
      </c>
      <c r="H58" s="4">
        <v>0</v>
      </c>
      <c r="I58" s="4">
        <v>0</v>
      </c>
      <c r="J58" s="4">
        <v>0</v>
      </c>
      <c r="K58" s="4">
        <v>0</v>
      </c>
      <c r="L58" s="4">
        <v>0</v>
      </c>
      <c r="M58" s="4">
        <v>0</v>
      </c>
      <c r="N58" s="4">
        <v>0</v>
      </c>
    </row>
    <row r="59" spans="1:14" ht="15" customHeight="1" x14ac:dyDescent="0.25">
      <c r="A59" s="3">
        <v>41736000210</v>
      </c>
      <c r="B59" s="3" t="s">
        <v>55</v>
      </c>
      <c r="C59" s="4">
        <v>0</v>
      </c>
      <c r="D59" s="4">
        <v>0</v>
      </c>
      <c r="E59" s="4">
        <v>0</v>
      </c>
      <c r="F59" s="4">
        <v>750.40252178127844</v>
      </c>
      <c r="G59" s="4">
        <v>2251.2075653438351</v>
      </c>
      <c r="H59" s="4">
        <v>0</v>
      </c>
      <c r="I59" s="4">
        <v>0</v>
      </c>
      <c r="J59" s="4">
        <v>0</v>
      </c>
      <c r="K59" s="4">
        <v>0</v>
      </c>
      <c r="L59" s="4">
        <v>0</v>
      </c>
      <c r="M59" s="4">
        <v>21.281242870547242</v>
      </c>
      <c r="N59" s="4">
        <v>21.281242870547242</v>
      </c>
    </row>
    <row r="60" spans="1:14" x14ac:dyDescent="0.25">
      <c r="A60" s="3">
        <v>41736000270</v>
      </c>
      <c r="B60" s="3" t="s">
        <v>99</v>
      </c>
      <c r="C60" s="4">
        <v>0</v>
      </c>
      <c r="D60" s="4">
        <v>0</v>
      </c>
      <c r="E60" s="4">
        <v>0</v>
      </c>
      <c r="F60" s="4">
        <v>0</v>
      </c>
      <c r="G60" s="4">
        <v>0</v>
      </c>
      <c r="H60" s="4">
        <v>573.22414858292098</v>
      </c>
      <c r="I60" s="4">
        <v>0</v>
      </c>
      <c r="J60" s="4">
        <v>0</v>
      </c>
      <c r="K60" s="4">
        <v>20.490902194473893</v>
      </c>
      <c r="L60" s="4">
        <v>20.490902194473893</v>
      </c>
      <c r="M60" s="4">
        <v>40.981804388947786</v>
      </c>
      <c r="N60" s="4">
        <v>40.981804388947786</v>
      </c>
    </row>
    <row r="61" spans="1:14" ht="15" customHeight="1" x14ac:dyDescent="0.25">
      <c r="A61" s="3">
        <v>43991000001</v>
      </c>
      <c r="B61" s="3" t="s">
        <v>40</v>
      </c>
      <c r="C61" s="4">
        <v>31257.391709364336</v>
      </c>
      <c r="D61" s="4">
        <v>2227.2363736758221</v>
      </c>
      <c r="E61" s="4">
        <v>1757.192571837827</v>
      </c>
      <c r="F61" s="4">
        <v>1688.4056740078765</v>
      </c>
      <c r="G61" s="4">
        <v>14171.143178694505</v>
      </c>
      <c r="H61" s="4">
        <v>7879.2264787034228</v>
      </c>
      <c r="I61" s="4">
        <v>4762.9715618617256</v>
      </c>
      <c r="J61" s="4">
        <v>132842.09086978019</v>
      </c>
      <c r="K61" s="4">
        <v>2977.4536524647406</v>
      </c>
      <c r="L61" s="4">
        <v>2977.4536524647406</v>
      </c>
      <c r="M61" s="4">
        <v>19853.902706095621</v>
      </c>
      <c r="N61" s="4">
        <v>19853.902706095621</v>
      </c>
    </row>
    <row r="62" spans="1:14" ht="15" customHeight="1" x14ac:dyDescent="0.25">
      <c r="A62" s="3">
        <v>43991000007</v>
      </c>
      <c r="B62" s="3" t="s">
        <v>41</v>
      </c>
      <c r="C62" s="4">
        <v>79011.132189220443</v>
      </c>
      <c r="D62" s="4">
        <v>12794.362996370797</v>
      </c>
      <c r="E62" s="4">
        <v>34866.619393987348</v>
      </c>
      <c r="F62" s="4">
        <v>39058.45125871554</v>
      </c>
      <c r="G62" s="4">
        <v>44799.030550342322</v>
      </c>
      <c r="H62" s="4">
        <v>9525.9431237234512</v>
      </c>
      <c r="I62" s="4">
        <v>6903.7032003877612</v>
      </c>
      <c r="J62" s="4">
        <v>286269.18202803546</v>
      </c>
      <c r="K62" s="4">
        <v>3449.6539328702943</v>
      </c>
      <c r="L62" s="4">
        <v>3449.6539328702943</v>
      </c>
      <c r="M62" s="4">
        <v>28249.639413686447</v>
      </c>
      <c r="N62" s="4">
        <v>28249.639413686447</v>
      </c>
    </row>
    <row r="63" spans="1:14" ht="15" customHeight="1" x14ac:dyDescent="0.25">
      <c r="A63" s="3">
        <v>43991000008</v>
      </c>
      <c r="B63" s="3" t="s">
        <v>42</v>
      </c>
      <c r="C63" s="4">
        <v>101604.5014491851</v>
      </c>
      <c r="D63" s="4">
        <v>0</v>
      </c>
      <c r="E63" s="4">
        <v>7542.5875696265448</v>
      </c>
      <c r="F63" s="4">
        <v>3595.6787502019592</v>
      </c>
      <c r="G63" s="4">
        <v>10372.230412176783</v>
      </c>
      <c r="H63" s="4">
        <v>58333.373811247438</v>
      </c>
      <c r="I63" s="4">
        <v>10980.890235399374</v>
      </c>
      <c r="J63" s="4">
        <v>285810.60270916915</v>
      </c>
      <c r="K63" s="4">
        <v>5083.8910125666598</v>
      </c>
      <c r="L63" s="4">
        <v>5083.8910125666598</v>
      </c>
      <c r="M63" s="4">
        <v>38863.360005102237</v>
      </c>
      <c r="N63" s="4">
        <v>38863.360005102237</v>
      </c>
    </row>
    <row r="64" spans="1:14" ht="15" customHeight="1" x14ac:dyDescent="0.25">
      <c r="A64" s="3">
        <v>43991000009</v>
      </c>
      <c r="B64" s="3" t="s">
        <v>100</v>
      </c>
      <c r="C64" s="4">
        <v>0</v>
      </c>
      <c r="D64" s="4">
        <v>0</v>
      </c>
      <c r="E64" s="4">
        <v>0</v>
      </c>
      <c r="F64" s="4">
        <v>0</v>
      </c>
      <c r="G64" s="4">
        <v>0</v>
      </c>
      <c r="H64" s="4">
        <v>0</v>
      </c>
      <c r="I64" s="4">
        <v>0</v>
      </c>
      <c r="J64" s="4">
        <v>12506.708696354641</v>
      </c>
      <c r="K64" s="4">
        <v>446.68677890060673</v>
      </c>
      <c r="L64" s="4">
        <v>446.68677890060673</v>
      </c>
      <c r="M64" s="4">
        <v>893.37355780121345</v>
      </c>
      <c r="N64" s="4">
        <v>893.37355780121345</v>
      </c>
    </row>
    <row r="65" spans="1:14" ht="15" customHeight="1" x14ac:dyDescent="0.25">
      <c r="A65" s="3">
        <v>43991000010</v>
      </c>
      <c r="B65" s="3" t="s">
        <v>101</v>
      </c>
      <c r="C65" s="4">
        <v>0</v>
      </c>
      <c r="D65" s="4">
        <v>0</v>
      </c>
      <c r="E65" s="4">
        <v>0</v>
      </c>
      <c r="F65" s="4">
        <v>0</v>
      </c>
      <c r="G65" s="4">
        <v>0</v>
      </c>
      <c r="H65" s="4">
        <v>77780.263608354202</v>
      </c>
      <c r="I65" s="4">
        <v>462.74822176512168</v>
      </c>
      <c r="J65" s="4">
        <v>9949.0867679501171</v>
      </c>
      <c r="K65" s="4">
        <v>3149.7364182475649</v>
      </c>
      <c r="L65" s="4">
        <v>3149.7364182475649</v>
      </c>
      <c r="M65" s="4">
        <v>6299.4728364951297</v>
      </c>
      <c r="N65" s="4">
        <v>6299.4728364951297</v>
      </c>
    </row>
    <row r="66" spans="1:14" ht="15" customHeight="1" x14ac:dyDescent="0.25">
      <c r="A66" s="11">
        <v>2100</v>
      </c>
      <c r="B66" s="12" t="s">
        <v>79</v>
      </c>
      <c r="C66" s="18">
        <f>SUM(C9:C65)</f>
        <v>2696709.6819966328</v>
      </c>
      <c r="D66" s="18">
        <f t="shared" ref="D66:N66" si="0">SUM(D9:D65)</f>
        <v>-45891.314376595721</v>
      </c>
      <c r="E66" s="18">
        <f t="shared" si="0"/>
        <v>142998.98702497754</v>
      </c>
      <c r="F66" s="18">
        <f t="shared" si="0"/>
        <v>334175.77533267543</v>
      </c>
      <c r="G66" s="18">
        <f t="shared" si="0"/>
        <v>513679.72932409111</v>
      </c>
      <c r="H66" s="18">
        <f t="shared" si="0"/>
        <v>1993866.5151752976</v>
      </c>
      <c r="I66" s="18">
        <f t="shared" si="0"/>
        <v>335242.35787255788</v>
      </c>
      <c r="J66" s="18">
        <f t="shared" si="0"/>
        <v>5456335.7169837216</v>
      </c>
      <c r="K66" s="18">
        <f t="shared" si="0"/>
        <v>69926.432849072095</v>
      </c>
      <c r="L66" s="18">
        <f t="shared" si="0"/>
        <v>69926.432849072095</v>
      </c>
      <c r="M66" s="18">
        <f t="shared" si="0"/>
        <v>317750.94283321692</v>
      </c>
      <c r="N66" s="18">
        <f t="shared" si="0"/>
        <v>317750.94283321692</v>
      </c>
    </row>
    <row r="67" spans="1:14" ht="15" customHeight="1" x14ac:dyDescent="0.25">
      <c r="A67" s="3">
        <v>41491000011</v>
      </c>
      <c r="B67" s="3" t="s">
        <v>0</v>
      </c>
      <c r="C67" s="4">
        <v>5013.1057357888185</v>
      </c>
      <c r="D67" s="4">
        <v>1255.8819982589453</v>
      </c>
      <c r="E67" s="4">
        <v>0</v>
      </c>
      <c r="F67" s="4">
        <v>0</v>
      </c>
      <c r="G67" s="4">
        <v>0</v>
      </c>
      <c r="H67" s="4">
        <v>772164.19491293549</v>
      </c>
      <c r="I67" s="4">
        <v>303162.61879963649</v>
      </c>
      <c r="J67" s="4">
        <v>132070.843833505</v>
      </c>
      <c r="K67" s="4">
        <v>0</v>
      </c>
      <c r="L67" s="4">
        <v>0</v>
      </c>
      <c r="M67" s="4">
        <v>5248.065564375328</v>
      </c>
      <c r="N67" s="4">
        <v>5248.065564375328</v>
      </c>
    </row>
    <row r="68" spans="1:14" ht="15" customHeight="1" x14ac:dyDescent="0.25">
      <c r="A68" s="3">
        <v>41491000012</v>
      </c>
      <c r="B68" s="3" t="s">
        <v>1</v>
      </c>
      <c r="C68" s="4">
        <v>0</v>
      </c>
      <c r="D68" s="4">
        <v>0</v>
      </c>
      <c r="E68" s="4">
        <v>0</v>
      </c>
      <c r="F68" s="4">
        <v>-7295.5800728735403</v>
      </c>
      <c r="G68" s="4">
        <v>0</v>
      </c>
      <c r="H68" s="4">
        <v>0</v>
      </c>
      <c r="I68" s="4">
        <v>833.78057975697607</v>
      </c>
      <c r="J68" s="4">
        <v>7295.5800728735403</v>
      </c>
      <c r="K68" s="4">
        <v>0</v>
      </c>
      <c r="L68" s="4">
        <v>0</v>
      </c>
      <c r="M68" s="4">
        <v>525.64073039370942</v>
      </c>
      <c r="N68" s="4">
        <v>525.64073039370942</v>
      </c>
    </row>
    <row r="69" spans="1:14" ht="15" customHeight="1" x14ac:dyDescent="0.25">
      <c r="A69" s="3">
        <v>41491000013</v>
      </c>
      <c r="B69" s="3" t="s">
        <v>2</v>
      </c>
      <c r="C69" s="4">
        <v>891652.24757218303</v>
      </c>
      <c r="D69" s="4">
        <v>56660.601523110003</v>
      </c>
      <c r="E69" s="4">
        <v>823.35832251001375</v>
      </c>
      <c r="F69" s="4">
        <v>3043.2991161129621</v>
      </c>
      <c r="G69" s="4">
        <v>1071.4080449877142</v>
      </c>
      <c r="H69" s="4">
        <v>343.93448914975261</v>
      </c>
      <c r="I69" s="4">
        <v>93.800315222659805</v>
      </c>
      <c r="J69" s="4">
        <v>2485506.1616098937</v>
      </c>
      <c r="K69" s="4">
        <v>529.98741595871581</v>
      </c>
      <c r="L69" s="4">
        <v>529.98741595871581</v>
      </c>
      <c r="M69" s="4">
        <v>12225.453214879177</v>
      </c>
      <c r="N69" s="4">
        <v>12225.453214879177</v>
      </c>
    </row>
    <row r="70" spans="1:14" ht="15" customHeight="1" x14ac:dyDescent="0.25">
      <c r="A70" s="3">
        <v>41491000021</v>
      </c>
      <c r="B70" s="3" t="s">
        <v>3</v>
      </c>
      <c r="C70" s="4">
        <v>2745684.2648458839</v>
      </c>
      <c r="D70" s="4">
        <v>186920.05704709297</v>
      </c>
      <c r="E70" s="4">
        <v>-23157.213377025313</v>
      </c>
      <c r="F70" s="4">
        <v>-41669.226699079576</v>
      </c>
      <c r="G70" s="4">
        <v>819652.90781325859</v>
      </c>
      <c r="H70" s="4">
        <v>2390039.3274534442</v>
      </c>
      <c r="I70" s="4">
        <v>934960.8953362098</v>
      </c>
      <c r="J70" s="4">
        <v>7417309.9530666098</v>
      </c>
      <c r="K70" s="4">
        <v>1622.8998330231361</v>
      </c>
      <c r="L70" s="4">
        <v>1622.8998330231361</v>
      </c>
      <c r="M70" s="4">
        <v>38979.785583257748</v>
      </c>
      <c r="N70" s="4">
        <v>38979.785583257748</v>
      </c>
    </row>
    <row r="71" spans="1:14" ht="15" customHeight="1" x14ac:dyDescent="0.25">
      <c r="A71" s="3">
        <v>41491000022</v>
      </c>
      <c r="B71" s="3" t="s">
        <v>4</v>
      </c>
      <c r="C71" s="4">
        <v>0</v>
      </c>
      <c r="D71" s="4">
        <v>0</v>
      </c>
      <c r="E71" s="4">
        <v>0</v>
      </c>
      <c r="F71" s="4">
        <v>-17717.83731983574</v>
      </c>
      <c r="G71" s="4">
        <v>0</v>
      </c>
      <c r="H71" s="4">
        <v>0</v>
      </c>
      <c r="I71" s="4">
        <v>0</v>
      </c>
      <c r="J71" s="4">
        <v>17717.83731983574</v>
      </c>
      <c r="K71" s="4">
        <v>0</v>
      </c>
      <c r="L71" s="4">
        <v>0</v>
      </c>
      <c r="M71" s="4">
        <v>856.98803097176983</v>
      </c>
      <c r="N71" s="4">
        <v>856.98803097176983</v>
      </c>
    </row>
    <row r="72" spans="1:14" ht="15" customHeight="1" x14ac:dyDescent="0.25">
      <c r="A72" s="3">
        <v>41491000032</v>
      </c>
      <c r="B72" s="3" t="s">
        <v>6</v>
      </c>
      <c r="C72" s="4">
        <v>0</v>
      </c>
      <c r="D72" s="4">
        <v>0</v>
      </c>
      <c r="E72" s="4">
        <v>0</v>
      </c>
      <c r="F72" s="4">
        <v>333.5122319027904</v>
      </c>
      <c r="G72" s="4">
        <v>0</v>
      </c>
      <c r="H72" s="4">
        <v>0</v>
      </c>
      <c r="I72" s="4">
        <v>0</v>
      </c>
      <c r="J72" s="4">
        <v>0</v>
      </c>
      <c r="K72" s="4">
        <v>0</v>
      </c>
      <c r="L72" s="4">
        <v>0</v>
      </c>
      <c r="M72" s="4">
        <v>0</v>
      </c>
      <c r="N72" s="4">
        <v>0</v>
      </c>
    </row>
    <row r="73" spans="1:14" ht="15" customHeight="1" x14ac:dyDescent="0.25">
      <c r="A73" s="3">
        <v>41491000034</v>
      </c>
      <c r="B73" s="3" t="s">
        <v>7</v>
      </c>
      <c r="C73" s="4">
        <v>0</v>
      </c>
      <c r="D73" s="4">
        <v>729.55800728735403</v>
      </c>
      <c r="E73" s="4">
        <v>0</v>
      </c>
      <c r="F73" s="4">
        <v>208.44514493924402</v>
      </c>
      <c r="G73" s="4">
        <v>521.11286234811007</v>
      </c>
      <c r="H73" s="4">
        <v>0</v>
      </c>
      <c r="I73" s="4">
        <v>0</v>
      </c>
      <c r="J73" s="4">
        <v>0</v>
      </c>
      <c r="K73" s="4">
        <v>0</v>
      </c>
      <c r="L73" s="4">
        <v>0</v>
      </c>
      <c r="M73" s="4">
        <v>62.588150189412239</v>
      </c>
      <c r="N73" s="4">
        <v>62.588150189412239</v>
      </c>
    </row>
    <row r="74" spans="1:14" ht="15" customHeight="1" x14ac:dyDescent="0.25">
      <c r="A74" s="3">
        <v>41491000035</v>
      </c>
      <c r="B74" s="3" t="s">
        <v>8</v>
      </c>
      <c r="C74" s="4">
        <v>0</v>
      </c>
      <c r="D74" s="4">
        <v>0</v>
      </c>
      <c r="E74" s="4">
        <v>301411.67958214681</v>
      </c>
      <c r="F74" s="4">
        <v>402716.02002261946</v>
      </c>
      <c r="G74" s="4">
        <v>147579.16261698474</v>
      </c>
      <c r="H74" s="4">
        <v>0</v>
      </c>
      <c r="I74" s="4">
        <v>62950.433771651689</v>
      </c>
      <c r="J74" s="4">
        <v>55654.853698778148</v>
      </c>
      <c r="K74" s="4">
        <v>0</v>
      </c>
      <c r="L74" s="4">
        <v>0</v>
      </c>
      <c r="M74" s="4">
        <v>2403.367330588027</v>
      </c>
      <c r="N74" s="4">
        <v>2403.367330588027</v>
      </c>
    </row>
    <row r="75" spans="1:14" ht="15" customHeight="1" x14ac:dyDescent="0.25">
      <c r="A75" s="3">
        <v>41491000037</v>
      </c>
      <c r="B75" s="3" t="s">
        <v>9</v>
      </c>
      <c r="C75" s="4">
        <v>0</v>
      </c>
      <c r="D75" s="4">
        <v>0</v>
      </c>
      <c r="E75" s="4">
        <v>0</v>
      </c>
      <c r="F75" s="4">
        <v>1146.448297165842</v>
      </c>
      <c r="G75" s="4">
        <v>0</v>
      </c>
      <c r="H75" s="4">
        <v>0</v>
      </c>
      <c r="I75" s="4">
        <v>0</v>
      </c>
      <c r="J75" s="4">
        <v>0</v>
      </c>
      <c r="K75" s="4">
        <v>0</v>
      </c>
      <c r="L75" s="4">
        <v>0</v>
      </c>
      <c r="M75" s="4">
        <v>0</v>
      </c>
      <c r="N75" s="4">
        <v>0</v>
      </c>
    </row>
    <row r="76" spans="1:14" ht="15" customHeight="1" x14ac:dyDescent="0.25">
      <c r="A76" s="3">
        <v>41491000039</v>
      </c>
      <c r="B76" s="3" t="s">
        <v>43</v>
      </c>
      <c r="C76" s="4">
        <v>0</v>
      </c>
      <c r="D76" s="4">
        <v>0</v>
      </c>
      <c r="E76" s="4">
        <v>0</v>
      </c>
      <c r="F76" s="4">
        <v>865.04735149786268</v>
      </c>
      <c r="G76" s="4">
        <v>44117.414926390993</v>
      </c>
      <c r="H76" s="4">
        <v>0</v>
      </c>
      <c r="I76" s="4">
        <v>0</v>
      </c>
      <c r="J76" s="4">
        <v>33163.622559833719</v>
      </c>
      <c r="K76" s="4">
        <v>0</v>
      </c>
      <c r="L76" s="4">
        <v>0</v>
      </c>
      <c r="M76" s="4">
        <v>0</v>
      </c>
      <c r="N76" s="4">
        <v>0</v>
      </c>
    </row>
    <row r="77" spans="1:14" ht="15" customHeight="1" x14ac:dyDescent="0.25">
      <c r="A77" s="3">
        <v>41491000040</v>
      </c>
      <c r="B77" s="3" t="s">
        <v>10</v>
      </c>
      <c r="C77" s="4">
        <v>0</v>
      </c>
      <c r="D77" s="4">
        <v>0</v>
      </c>
      <c r="E77" s="4">
        <v>25086.373193438016</v>
      </c>
      <c r="F77" s="4">
        <v>109861.01364022856</v>
      </c>
      <c r="G77" s="4">
        <v>0</v>
      </c>
      <c r="H77" s="4">
        <v>32006.752005420916</v>
      </c>
      <c r="I77" s="4">
        <v>89131.143976020743</v>
      </c>
      <c r="J77" s="4">
        <v>36331.98876291023</v>
      </c>
      <c r="K77" s="4">
        <v>0</v>
      </c>
      <c r="L77" s="4">
        <v>0</v>
      </c>
      <c r="M77" s="4">
        <v>1078.6650963229717</v>
      </c>
      <c r="N77" s="4">
        <v>1078.6650963229717</v>
      </c>
    </row>
    <row r="78" spans="1:14" ht="15" customHeight="1" x14ac:dyDescent="0.25">
      <c r="A78" s="3">
        <v>41491000041</v>
      </c>
      <c r="B78" s="3" t="s">
        <v>11</v>
      </c>
      <c r="C78" s="4">
        <v>32777.999041696115</v>
      </c>
      <c r="D78" s="4">
        <v>7608.2477902824066</v>
      </c>
      <c r="E78" s="4">
        <v>885.89186599178697</v>
      </c>
      <c r="F78" s="4">
        <v>625.33543481773199</v>
      </c>
      <c r="G78" s="4">
        <v>521.11286234811007</v>
      </c>
      <c r="H78" s="4">
        <v>469.001576113299</v>
      </c>
      <c r="I78" s="4">
        <v>0</v>
      </c>
      <c r="J78" s="4">
        <v>18447.395327123093</v>
      </c>
      <c r="K78" s="4">
        <v>0</v>
      </c>
      <c r="L78" s="4">
        <v>0</v>
      </c>
      <c r="M78" s="4">
        <v>62.796922034984824</v>
      </c>
      <c r="N78" s="4">
        <v>62.796922034984824</v>
      </c>
    </row>
    <row r="79" spans="1:14" ht="15" customHeight="1" x14ac:dyDescent="0.25">
      <c r="A79" s="3">
        <v>41491000042</v>
      </c>
      <c r="B79" s="3" t="s">
        <v>12</v>
      </c>
      <c r="C79" s="4">
        <v>677.44672105254301</v>
      </c>
      <c r="D79" s="4">
        <v>416.89028987848803</v>
      </c>
      <c r="E79" s="4">
        <v>0</v>
      </c>
      <c r="F79" s="4">
        <v>0</v>
      </c>
      <c r="G79" s="4">
        <v>0</v>
      </c>
      <c r="H79" s="4">
        <v>156.333858704433</v>
      </c>
      <c r="I79" s="4">
        <v>0</v>
      </c>
      <c r="J79" s="4">
        <v>2605.5643117405498</v>
      </c>
      <c r="K79" s="4">
        <v>0</v>
      </c>
      <c r="L79" s="4">
        <v>0</v>
      </c>
      <c r="M79" s="4">
        <v>9.4390254312110464</v>
      </c>
      <c r="N79" s="4">
        <v>9.4390254312110464</v>
      </c>
    </row>
    <row r="80" spans="1:14" ht="15" customHeight="1" x14ac:dyDescent="0.25">
      <c r="A80" s="3">
        <v>41491000053</v>
      </c>
      <c r="B80" s="3" t="s">
        <v>14</v>
      </c>
      <c r="C80" s="4">
        <v>7337.2691018613896</v>
      </c>
      <c r="D80" s="4">
        <v>7743.7371344929143</v>
      </c>
      <c r="E80" s="4">
        <v>7003.7568699585981</v>
      </c>
      <c r="F80" s="4">
        <v>4669.1712466390663</v>
      </c>
      <c r="G80" s="4">
        <v>7337.2691018613896</v>
      </c>
      <c r="H80" s="4">
        <v>11005.903652792083</v>
      </c>
      <c r="I80" s="4">
        <v>8379.4948265576095</v>
      </c>
      <c r="J80" s="4">
        <v>42991.811143719075</v>
      </c>
      <c r="K80" s="4">
        <v>0</v>
      </c>
      <c r="L80" s="4">
        <v>0</v>
      </c>
      <c r="M80" s="4">
        <v>659.28642941561918</v>
      </c>
      <c r="N80" s="4">
        <v>659.28642941561918</v>
      </c>
    </row>
    <row r="81" spans="1:14" ht="15" customHeight="1" x14ac:dyDescent="0.25">
      <c r="A81" s="3">
        <v>41491000054</v>
      </c>
      <c r="B81" s="3" t="s">
        <v>15</v>
      </c>
      <c r="C81" s="4">
        <v>1625.8721305261031</v>
      </c>
      <c r="D81" s="4">
        <v>270.97868842101718</v>
      </c>
      <c r="E81" s="4">
        <v>270.97868842101718</v>
      </c>
      <c r="F81" s="4">
        <v>541.95737684203436</v>
      </c>
      <c r="G81" s="4">
        <v>270.97868842101718</v>
      </c>
      <c r="H81" s="4">
        <v>1083.9147536840687</v>
      </c>
      <c r="I81" s="4">
        <v>270.97868842101718</v>
      </c>
      <c r="J81" s="4">
        <v>1688.4056740078765</v>
      </c>
      <c r="K81" s="4">
        <v>0</v>
      </c>
      <c r="L81" s="4">
        <v>0</v>
      </c>
      <c r="M81" s="4">
        <v>7.3742386181336315</v>
      </c>
      <c r="N81" s="4">
        <v>7.3742386181336315</v>
      </c>
    </row>
    <row r="82" spans="1:14" ht="15" customHeight="1" x14ac:dyDescent="0.25">
      <c r="A82" s="3">
        <v>41491000055</v>
      </c>
      <c r="B82" s="3" t="s">
        <v>16</v>
      </c>
      <c r="C82" s="4">
        <v>332.4700061780942</v>
      </c>
      <c r="D82" s="4">
        <v>0</v>
      </c>
      <c r="E82" s="4">
        <v>0</v>
      </c>
      <c r="F82" s="4">
        <v>0</v>
      </c>
      <c r="G82" s="4">
        <v>0</v>
      </c>
      <c r="H82" s="4">
        <v>0</v>
      </c>
      <c r="I82" s="4">
        <v>0</v>
      </c>
      <c r="J82" s="4">
        <v>332.4700061780942</v>
      </c>
      <c r="K82" s="4">
        <v>0</v>
      </c>
      <c r="L82" s="4">
        <v>0</v>
      </c>
      <c r="M82" s="4">
        <v>26.92308907414305</v>
      </c>
      <c r="N82" s="4">
        <v>26.92308907414305</v>
      </c>
    </row>
    <row r="83" spans="1:14" ht="15" customHeight="1" x14ac:dyDescent="0.25">
      <c r="A83" s="3">
        <v>41491000061</v>
      </c>
      <c r="B83" s="3" t="s">
        <v>17</v>
      </c>
      <c r="C83" s="4">
        <v>5471.685054655155</v>
      </c>
      <c r="D83" s="4">
        <v>5575.9076271247768</v>
      </c>
      <c r="E83" s="4">
        <v>5159.0173372462896</v>
      </c>
      <c r="F83" s="4">
        <v>3074.5658878538488</v>
      </c>
      <c r="G83" s="4">
        <v>2188.6740218620621</v>
      </c>
      <c r="H83" s="4">
        <v>7451.913931577973</v>
      </c>
      <c r="I83" s="4">
        <v>4116.7916125500687</v>
      </c>
      <c r="J83" s="4">
        <v>6409.6882068817531</v>
      </c>
      <c r="K83" s="4">
        <v>0</v>
      </c>
      <c r="L83" s="4">
        <v>0</v>
      </c>
      <c r="M83" s="4">
        <v>651.7647060251229</v>
      </c>
      <c r="N83" s="4">
        <v>651.7647060251229</v>
      </c>
    </row>
    <row r="84" spans="1:14" ht="15" customHeight="1" x14ac:dyDescent="0.25">
      <c r="A84" s="3">
        <v>41491000062</v>
      </c>
      <c r="B84" s="3" t="s">
        <v>18</v>
      </c>
      <c r="C84" s="4">
        <v>16050.276160321788</v>
      </c>
      <c r="D84" s="4">
        <v>17613.614747366119</v>
      </c>
      <c r="E84" s="4">
        <v>18760.063044531962</v>
      </c>
      <c r="F84" s="4">
        <v>11256.037826719175</v>
      </c>
      <c r="G84" s="4">
        <v>9796.9218121444683</v>
      </c>
      <c r="H84" s="4">
        <v>9171.5863773267356</v>
      </c>
      <c r="I84" s="4">
        <v>2032.3401631576291</v>
      </c>
      <c r="J84" s="4">
        <v>17144.613171252819</v>
      </c>
      <c r="K84" s="4">
        <v>0</v>
      </c>
      <c r="L84" s="4">
        <v>0</v>
      </c>
      <c r="M84" s="4">
        <v>1225.4804705159197</v>
      </c>
      <c r="N84" s="4">
        <v>1225.4804705159197</v>
      </c>
    </row>
    <row r="85" spans="1:14" ht="15" customHeight="1" x14ac:dyDescent="0.25">
      <c r="A85" s="3">
        <v>41491000063</v>
      </c>
      <c r="B85" s="3" t="s">
        <v>19</v>
      </c>
      <c r="C85" s="4">
        <v>15633.385870443301</v>
      </c>
      <c r="D85" s="4">
        <v>20323.401631576289</v>
      </c>
      <c r="E85" s="4">
        <v>16415.055163965466</v>
      </c>
      <c r="F85" s="4">
        <v>9380.031522265981</v>
      </c>
      <c r="G85" s="4">
        <v>17978.393751009797</v>
      </c>
      <c r="H85" s="4">
        <v>28921.763860320109</v>
      </c>
      <c r="I85" s="4">
        <v>18885.130131495505</v>
      </c>
      <c r="J85" s="4">
        <v>95144.786407517924</v>
      </c>
      <c r="K85" s="4">
        <v>0</v>
      </c>
      <c r="L85" s="4">
        <v>0</v>
      </c>
      <c r="M85" s="4">
        <v>962.86199813807366</v>
      </c>
      <c r="N85" s="4">
        <v>962.86199813807366</v>
      </c>
    </row>
    <row r="86" spans="1:14" ht="15" customHeight="1" x14ac:dyDescent="0.25">
      <c r="A86" s="3">
        <v>41491000081</v>
      </c>
      <c r="B86" s="3" t="s">
        <v>20</v>
      </c>
      <c r="C86" s="4">
        <v>1042.2257246962201</v>
      </c>
      <c r="D86" s="4">
        <v>1198.5595834006529</v>
      </c>
      <c r="E86" s="4">
        <v>833.78057975697607</v>
      </c>
      <c r="F86" s="4">
        <v>677.44672105254301</v>
      </c>
      <c r="G86" s="4">
        <v>573.22414858292098</v>
      </c>
      <c r="H86" s="4">
        <v>260.55643117405504</v>
      </c>
      <c r="I86" s="4">
        <v>52.111286234811004</v>
      </c>
      <c r="J86" s="4">
        <v>364.77900364367702</v>
      </c>
      <c r="K86" s="4">
        <v>0</v>
      </c>
      <c r="L86" s="4">
        <v>0</v>
      </c>
      <c r="M86" s="4">
        <v>18.572472913081803</v>
      </c>
      <c r="N86" s="4">
        <v>18.572472913081803</v>
      </c>
    </row>
    <row r="87" spans="1:14" ht="15" customHeight="1" x14ac:dyDescent="0.25">
      <c r="A87" s="3">
        <v>41491000121</v>
      </c>
      <c r="B87" s="3" t="s">
        <v>62</v>
      </c>
      <c r="C87" s="4">
        <v>0</v>
      </c>
      <c r="D87" s="4">
        <v>0</v>
      </c>
      <c r="E87" s="4">
        <v>-208.44514493924402</v>
      </c>
      <c r="F87" s="4">
        <v>0</v>
      </c>
      <c r="G87" s="4">
        <v>0</v>
      </c>
      <c r="H87" s="4">
        <v>0</v>
      </c>
      <c r="I87" s="4">
        <v>0</v>
      </c>
      <c r="J87" s="4">
        <v>0</v>
      </c>
      <c r="K87" s="4">
        <v>-7.4258582884605682</v>
      </c>
      <c r="L87" s="4">
        <v>-7.4258582884605682</v>
      </c>
      <c r="M87" s="4">
        <v>-14.851716576921136</v>
      </c>
      <c r="N87" s="4">
        <v>-14.851716576921136</v>
      </c>
    </row>
    <row r="88" spans="1:14" ht="15" customHeight="1" x14ac:dyDescent="0.25">
      <c r="A88" s="3">
        <v>41491000123</v>
      </c>
      <c r="B88" s="3" t="s">
        <v>90</v>
      </c>
      <c r="C88" s="4">
        <v>0</v>
      </c>
      <c r="D88" s="4">
        <v>0</v>
      </c>
      <c r="E88" s="4">
        <v>0</v>
      </c>
      <c r="F88" s="4">
        <v>0</v>
      </c>
      <c r="G88" s="4">
        <v>0</v>
      </c>
      <c r="H88" s="4">
        <v>0</v>
      </c>
      <c r="I88" s="4">
        <v>0</v>
      </c>
      <c r="J88" s="4">
        <v>0</v>
      </c>
      <c r="K88" s="4">
        <v>0</v>
      </c>
      <c r="L88" s="4">
        <v>0</v>
      </c>
      <c r="M88" s="4">
        <v>0</v>
      </c>
      <c r="N88" s="4">
        <v>0</v>
      </c>
    </row>
    <row r="89" spans="1:14" ht="15" customHeight="1" x14ac:dyDescent="0.25">
      <c r="A89" s="3">
        <v>41491000125</v>
      </c>
      <c r="B89" s="3" t="s">
        <v>21</v>
      </c>
      <c r="C89" s="4">
        <v>12392.063866638055</v>
      </c>
      <c r="D89" s="4">
        <v>823.35832251001375</v>
      </c>
      <c r="E89" s="4">
        <v>10.4222572469622</v>
      </c>
      <c r="F89" s="4">
        <v>41.689028987848801</v>
      </c>
      <c r="G89" s="4">
        <v>10.4222572469622</v>
      </c>
      <c r="H89" s="4">
        <v>10932.947852063347</v>
      </c>
      <c r="I89" s="4">
        <v>4262.7032140075398</v>
      </c>
      <c r="J89" s="4">
        <v>36613.389708578208</v>
      </c>
      <c r="K89" s="4">
        <v>14.748477236267266</v>
      </c>
      <c r="L89" s="4">
        <v>14.748477236267266</v>
      </c>
      <c r="M89" s="4">
        <v>429.47565712010288</v>
      </c>
      <c r="N89" s="4">
        <v>429.47565712010288</v>
      </c>
    </row>
    <row r="90" spans="1:14" ht="15" customHeight="1" x14ac:dyDescent="0.25">
      <c r="A90" s="3">
        <v>41491000130</v>
      </c>
      <c r="B90" s="3" t="s">
        <v>45</v>
      </c>
      <c r="C90" s="4">
        <v>3126.6771740886602</v>
      </c>
      <c r="D90" s="4">
        <v>2345.0078805664953</v>
      </c>
      <c r="E90" s="4">
        <v>781.66929352216505</v>
      </c>
      <c r="F90" s="4">
        <v>1563.3385870443301</v>
      </c>
      <c r="G90" s="4">
        <v>0</v>
      </c>
      <c r="H90" s="4">
        <v>0</v>
      </c>
      <c r="I90" s="4">
        <v>781.66929352216505</v>
      </c>
      <c r="J90" s="4">
        <v>0</v>
      </c>
      <c r="K90" s="4">
        <v>0</v>
      </c>
      <c r="L90" s="4">
        <v>0</v>
      </c>
      <c r="M90" s="4">
        <v>9.9334915297649271</v>
      </c>
      <c r="N90" s="4">
        <v>9.9334915297649271</v>
      </c>
    </row>
    <row r="91" spans="1:14" ht="15" customHeight="1" x14ac:dyDescent="0.25">
      <c r="A91" s="3">
        <v>41492000011</v>
      </c>
      <c r="B91" s="3" t="s">
        <v>22</v>
      </c>
      <c r="C91" s="4">
        <v>569638.89208996599</v>
      </c>
      <c r="D91" s="4">
        <v>37676.459947768351</v>
      </c>
      <c r="E91" s="4">
        <v>469.001576113299</v>
      </c>
      <c r="F91" s="4">
        <v>1876.006304453196</v>
      </c>
      <c r="G91" s="4">
        <v>511.73283082584402</v>
      </c>
      <c r="H91" s="4">
        <v>505781.72193782864</v>
      </c>
      <c r="I91" s="4">
        <v>198877.51278653269</v>
      </c>
      <c r="J91" s="4">
        <v>1707457.5602553235</v>
      </c>
      <c r="K91" s="4">
        <v>297.34680206635534</v>
      </c>
      <c r="L91" s="4">
        <v>297.34680206635534</v>
      </c>
      <c r="M91" s="4">
        <v>11798.781789013809</v>
      </c>
      <c r="N91" s="4">
        <v>11798.781789013809</v>
      </c>
    </row>
    <row r="92" spans="1:14" x14ac:dyDescent="0.25">
      <c r="A92" s="3">
        <v>41492000013</v>
      </c>
      <c r="B92" s="3" t="s">
        <v>23</v>
      </c>
      <c r="C92" s="4">
        <v>599.27979170032643</v>
      </c>
      <c r="D92" s="4">
        <v>0</v>
      </c>
      <c r="E92" s="4">
        <v>0</v>
      </c>
      <c r="F92" s="4">
        <v>0</v>
      </c>
      <c r="G92" s="4">
        <v>0</v>
      </c>
      <c r="H92" s="4">
        <v>0</v>
      </c>
      <c r="I92" s="4">
        <v>0</v>
      </c>
      <c r="J92" s="4">
        <v>0</v>
      </c>
      <c r="K92" s="4">
        <v>0</v>
      </c>
      <c r="L92" s="4">
        <v>0</v>
      </c>
      <c r="M92" s="4">
        <v>0</v>
      </c>
      <c r="N92" s="4">
        <v>0</v>
      </c>
    </row>
    <row r="93" spans="1:14" ht="15" customHeight="1" x14ac:dyDescent="0.25">
      <c r="A93" s="3">
        <v>41492000022</v>
      </c>
      <c r="B93" s="3" t="s">
        <v>24</v>
      </c>
      <c r="C93" s="4">
        <v>18218.105667689924</v>
      </c>
      <c r="D93" s="4">
        <v>687.86897829950522</v>
      </c>
      <c r="E93" s="4">
        <v>0</v>
      </c>
      <c r="F93" s="4">
        <v>0</v>
      </c>
      <c r="G93" s="4">
        <v>6534.7552938453</v>
      </c>
      <c r="H93" s="4">
        <v>1031.8034674492578</v>
      </c>
      <c r="I93" s="4">
        <v>0</v>
      </c>
      <c r="J93" s="4">
        <v>20552.691291009458</v>
      </c>
      <c r="K93" s="4">
        <v>1679.4909218269922</v>
      </c>
      <c r="L93" s="4">
        <v>1679.4909218269922</v>
      </c>
      <c r="M93" s="4">
        <v>3358.9818436539845</v>
      </c>
      <c r="N93" s="4">
        <v>3358.9818436539845</v>
      </c>
    </row>
    <row r="94" spans="1:14" ht="15" customHeight="1" x14ac:dyDescent="0.25">
      <c r="A94" s="3">
        <v>41492000024</v>
      </c>
      <c r="B94" s="3" t="s">
        <v>25</v>
      </c>
      <c r="C94" s="4">
        <v>229560.63812158941</v>
      </c>
      <c r="D94" s="4">
        <v>16847.578839714399</v>
      </c>
      <c r="E94" s="4">
        <v>812.93606526305155</v>
      </c>
      <c r="F94" s="4">
        <v>2209.5185363559867</v>
      </c>
      <c r="G94" s="4">
        <v>113435.84787593658</v>
      </c>
      <c r="H94" s="4">
        <v>23830.491195179067</v>
      </c>
      <c r="I94" s="4">
        <v>11860.528747042983</v>
      </c>
      <c r="J94" s="4">
        <v>59886.290141044803</v>
      </c>
      <c r="K94" s="4">
        <v>294.96954472534532</v>
      </c>
      <c r="L94" s="4">
        <v>294.96954472534532</v>
      </c>
      <c r="M94" s="4">
        <v>1145.0717726237906</v>
      </c>
      <c r="N94" s="4">
        <v>1145.0717726237906</v>
      </c>
    </row>
    <row r="95" spans="1:14" x14ac:dyDescent="0.25">
      <c r="A95" s="3">
        <v>41492000025</v>
      </c>
      <c r="B95" s="3" t="s">
        <v>58</v>
      </c>
      <c r="C95" s="4">
        <v>0</v>
      </c>
      <c r="D95" s="4">
        <v>0</v>
      </c>
      <c r="E95" s="4">
        <v>16805.889810726549</v>
      </c>
      <c r="F95" s="4">
        <v>0</v>
      </c>
      <c r="G95" s="4">
        <v>0</v>
      </c>
      <c r="H95" s="4">
        <v>0</v>
      </c>
      <c r="I95" s="4">
        <v>0</v>
      </c>
      <c r="J95" s="4">
        <v>0</v>
      </c>
      <c r="K95" s="4">
        <v>0</v>
      </c>
      <c r="L95" s="4">
        <v>0</v>
      </c>
      <c r="M95" s="4">
        <v>516.19670326935432</v>
      </c>
      <c r="N95" s="4">
        <v>516.19670326935432</v>
      </c>
    </row>
    <row r="96" spans="1:14" x14ac:dyDescent="0.25">
      <c r="A96" s="3">
        <v>41492000028</v>
      </c>
      <c r="B96" s="3" t="s">
        <v>47</v>
      </c>
      <c r="C96" s="4">
        <v>62533.543481773202</v>
      </c>
      <c r="D96" s="4">
        <v>0</v>
      </c>
      <c r="E96" s="4">
        <v>0</v>
      </c>
      <c r="F96" s="4">
        <v>9484.2540947356028</v>
      </c>
      <c r="G96" s="4">
        <v>0</v>
      </c>
      <c r="H96" s="4">
        <v>104222.572469622</v>
      </c>
      <c r="I96" s="4">
        <v>208445.144939244</v>
      </c>
      <c r="J96" s="4">
        <v>0</v>
      </c>
      <c r="K96" s="4">
        <v>13738.787003508472</v>
      </c>
      <c r="L96" s="4">
        <v>13738.787003508472</v>
      </c>
      <c r="M96" s="4">
        <v>27477.574007016945</v>
      </c>
      <c r="N96" s="4">
        <v>27477.574007016945</v>
      </c>
    </row>
    <row r="97" spans="1:14" x14ac:dyDescent="0.25">
      <c r="A97" s="3">
        <v>41492000041</v>
      </c>
      <c r="B97" s="3" t="s">
        <v>102</v>
      </c>
      <c r="C97" s="4">
        <v>0</v>
      </c>
      <c r="D97" s="4">
        <v>32830.110327930932</v>
      </c>
      <c r="E97" s="4">
        <v>175239.83335042241</v>
      </c>
      <c r="F97" s="4">
        <v>198937.96187856508</v>
      </c>
      <c r="G97" s="4">
        <v>12558.819982589452</v>
      </c>
      <c r="H97" s="4">
        <v>0</v>
      </c>
      <c r="I97" s="4">
        <v>0</v>
      </c>
      <c r="J97" s="4">
        <v>0</v>
      </c>
      <c r="K97" s="4">
        <v>14984.54452329894</v>
      </c>
      <c r="L97" s="4">
        <v>14984.54452329894</v>
      </c>
      <c r="M97" s="4">
        <v>29969.089046597881</v>
      </c>
      <c r="N97" s="4">
        <v>29969.089046597881</v>
      </c>
    </row>
    <row r="98" spans="1:14" x14ac:dyDescent="0.25">
      <c r="A98" s="3">
        <v>41492000050</v>
      </c>
      <c r="B98" s="3" t="s">
        <v>48</v>
      </c>
      <c r="C98" s="4">
        <v>6878.6897829950522</v>
      </c>
      <c r="D98" s="4">
        <v>0</v>
      </c>
      <c r="E98" s="4">
        <v>0</v>
      </c>
      <c r="F98" s="4">
        <v>0</v>
      </c>
      <c r="G98" s="4">
        <v>13132.044131172372</v>
      </c>
      <c r="H98" s="4">
        <v>1042.2257246962201</v>
      </c>
      <c r="I98" s="4">
        <v>0</v>
      </c>
      <c r="J98" s="4">
        <v>31954.640719186104</v>
      </c>
      <c r="K98" s="4">
        <v>0</v>
      </c>
      <c r="L98" s="4">
        <v>0</v>
      </c>
      <c r="M98" s="4">
        <v>1785.9226054940757</v>
      </c>
      <c r="N98" s="4">
        <v>1785.9226054940757</v>
      </c>
    </row>
    <row r="99" spans="1:14" x14ac:dyDescent="0.25">
      <c r="A99" s="3">
        <v>41492000053</v>
      </c>
      <c r="B99" s="3" t="s">
        <v>59</v>
      </c>
      <c r="C99" s="4">
        <v>0</v>
      </c>
      <c r="D99" s="4">
        <v>0</v>
      </c>
      <c r="E99" s="4">
        <v>0</v>
      </c>
      <c r="F99" s="4">
        <v>0</v>
      </c>
      <c r="G99" s="4">
        <v>1980.228876922818</v>
      </c>
      <c r="H99" s="4">
        <v>0</v>
      </c>
      <c r="I99" s="4">
        <v>0</v>
      </c>
      <c r="J99" s="4">
        <v>4356.5035292302</v>
      </c>
      <c r="K99" s="4">
        <v>0</v>
      </c>
      <c r="L99" s="4">
        <v>0</v>
      </c>
      <c r="M99" s="4">
        <v>25.072411301654352</v>
      </c>
      <c r="N99" s="4">
        <v>25.072411301654352</v>
      </c>
    </row>
    <row r="100" spans="1:14" x14ac:dyDescent="0.25">
      <c r="A100" s="3">
        <v>41492000125</v>
      </c>
      <c r="B100" s="3" t="s">
        <v>103</v>
      </c>
      <c r="C100" s="4">
        <v>0</v>
      </c>
      <c r="D100" s="4">
        <v>16988.279312548388</v>
      </c>
      <c r="E100" s="4">
        <v>0</v>
      </c>
      <c r="F100" s="4">
        <v>0</v>
      </c>
      <c r="G100" s="4">
        <v>0</v>
      </c>
      <c r="H100" s="4">
        <v>0</v>
      </c>
      <c r="I100" s="4">
        <v>0</v>
      </c>
      <c r="J100" s="4">
        <v>0</v>
      </c>
      <c r="K100" s="4">
        <v>606.74287233609755</v>
      </c>
      <c r="L100" s="4">
        <v>606.74287233609755</v>
      </c>
      <c r="M100" s="4">
        <v>1213.4857446721951</v>
      </c>
      <c r="N100" s="4">
        <v>1213.4857446721951</v>
      </c>
    </row>
    <row r="101" spans="1:14" x14ac:dyDescent="0.25">
      <c r="A101" s="3">
        <v>41492000126</v>
      </c>
      <c r="B101" s="3" t="s">
        <v>91</v>
      </c>
      <c r="C101" s="4">
        <v>0</v>
      </c>
      <c r="D101" s="4">
        <v>0</v>
      </c>
      <c r="E101" s="4">
        <v>0</v>
      </c>
      <c r="F101" s="4">
        <v>0</v>
      </c>
      <c r="G101" s="4">
        <v>0</v>
      </c>
      <c r="H101" s="4">
        <v>0</v>
      </c>
      <c r="I101" s="4">
        <v>0</v>
      </c>
      <c r="J101" s="4">
        <v>0</v>
      </c>
      <c r="K101" s="4">
        <v>0</v>
      </c>
      <c r="L101" s="4">
        <v>0</v>
      </c>
      <c r="M101" s="4">
        <v>0</v>
      </c>
      <c r="N101" s="4">
        <v>0</v>
      </c>
    </row>
    <row r="102" spans="1:14" x14ac:dyDescent="0.25">
      <c r="A102" s="3">
        <v>41492000140</v>
      </c>
      <c r="B102" s="3" t="s">
        <v>104</v>
      </c>
      <c r="C102" s="4">
        <v>0</v>
      </c>
      <c r="D102" s="4">
        <v>2918.2320291494161</v>
      </c>
      <c r="E102" s="4">
        <v>2918.2320291494161</v>
      </c>
      <c r="F102" s="4">
        <v>833.78057975697607</v>
      </c>
      <c r="G102" s="4">
        <v>2084.4514493924403</v>
      </c>
      <c r="H102" s="4">
        <v>0</v>
      </c>
      <c r="I102" s="4">
        <v>0</v>
      </c>
      <c r="J102" s="4">
        <v>0</v>
      </c>
      <c r="K102" s="4">
        <v>312.68632858252118</v>
      </c>
      <c r="L102" s="4">
        <v>312.68632858252118</v>
      </c>
      <c r="M102" s="4">
        <v>625.37265716504237</v>
      </c>
      <c r="N102" s="4">
        <v>625.37265716504237</v>
      </c>
    </row>
    <row r="103" spans="1:14" x14ac:dyDescent="0.25">
      <c r="A103" s="3">
        <v>41492000150</v>
      </c>
      <c r="B103" s="3" t="s">
        <v>92</v>
      </c>
      <c r="C103" s="4">
        <v>0</v>
      </c>
      <c r="D103" s="4">
        <v>0</v>
      </c>
      <c r="E103" s="4">
        <v>0</v>
      </c>
      <c r="F103" s="4">
        <v>0</v>
      </c>
      <c r="G103" s="4">
        <v>0</v>
      </c>
      <c r="H103" s="4">
        <v>0</v>
      </c>
      <c r="I103" s="4">
        <v>0</v>
      </c>
      <c r="J103" s="4">
        <v>0</v>
      </c>
      <c r="K103" s="4">
        <v>0</v>
      </c>
      <c r="L103" s="4">
        <v>0</v>
      </c>
      <c r="M103" s="4">
        <v>0</v>
      </c>
      <c r="N103" s="4">
        <v>0</v>
      </c>
    </row>
    <row r="104" spans="1:14" x14ac:dyDescent="0.25">
      <c r="A104" s="3">
        <v>41492000162</v>
      </c>
      <c r="B104" s="3" t="s">
        <v>105</v>
      </c>
      <c r="C104" s="4">
        <v>0</v>
      </c>
      <c r="D104" s="4">
        <v>0</v>
      </c>
      <c r="E104" s="4">
        <v>43773.48043724124</v>
      </c>
      <c r="F104" s="4">
        <v>63909.281438372207</v>
      </c>
      <c r="G104" s="4">
        <v>157289.0585811171</v>
      </c>
      <c r="H104" s="4">
        <v>7295.5800728735403</v>
      </c>
      <c r="I104" s="4">
        <v>0</v>
      </c>
      <c r="J104" s="4">
        <v>0</v>
      </c>
      <c r="K104" s="4">
        <v>9723.8543443738017</v>
      </c>
      <c r="L104" s="4">
        <v>9723.8543443738017</v>
      </c>
      <c r="M104" s="4">
        <v>19447.708688747603</v>
      </c>
      <c r="N104" s="4">
        <v>19447.708688747603</v>
      </c>
    </row>
    <row r="105" spans="1:14" x14ac:dyDescent="0.25">
      <c r="A105" s="3">
        <v>41731000006</v>
      </c>
      <c r="B105" s="3" t="s">
        <v>63</v>
      </c>
      <c r="C105" s="4">
        <v>16071.120674815713</v>
      </c>
      <c r="D105" s="4">
        <v>27191.669157324381</v>
      </c>
      <c r="E105" s="4">
        <v>34763.43904724242</v>
      </c>
      <c r="F105" s="4">
        <v>16998.701569795347</v>
      </c>
      <c r="G105" s="4">
        <v>7519.6586036832277</v>
      </c>
      <c r="H105" s="4">
        <v>0</v>
      </c>
      <c r="I105" s="4">
        <v>0</v>
      </c>
      <c r="J105" s="4">
        <v>0</v>
      </c>
      <c r="K105" s="4">
        <v>3662.3253630615518</v>
      </c>
      <c r="L105" s="4">
        <v>3662.3253630615518</v>
      </c>
      <c r="M105" s="4">
        <v>7324.6507261231036</v>
      </c>
      <c r="N105" s="4">
        <v>7324.6507261231036</v>
      </c>
    </row>
    <row r="106" spans="1:14" ht="15" customHeight="1" x14ac:dyDescent="0.25">
      <c r="A106" s="3">
        <v>41731000011</v>
      </c>
      <c r="B106" s="3" t="s">
        <v>49</v>
      </c>
      <c r="C106" s="4">
        <v>7295.5800728735403</v>
      </c>
      <c r="D106" s="4">
        <v>3647.7900364367702</v>
      </c>
      <c r="E106" s="4">
        <v>7295.5800728735403</v>
      </c>
      <c r="F106" s="4">
        <v>4690.0157611329905</v>
      </c>
      <c r="G106" s="4">
        <v>5732.2414858292095</v>
      </c>
      <c r="H106" s="4">
        <v>4168.9028987848806</v>
      </c>
      <c r="I106" s="4">
        <v>0</v>
      </c>
      <c r="J106" s="4">
        <v>4168.9028987848806</v>
      </c>
      <c r="K106" s="4">
        <v>0</v>
      </c>
      <c r="L106" s="4">
        <v>0</v>
      </c>
      <c r="M106" s="4">
        <v>1.964232115294174</v>
      </c>
      <c r="N106" s="4">
        <v>1.964232115294174</v>
      </c>
    </row>
    <row r="107" spans="1:14" x14ac:dyDescent="0.25">
      <c r="A107" s="3">
        <v>41731000013</v>
      </c>
      <c r="B107" s="3" t="s">
        <v>27</v>
      </c>
      <c r="C107" s="4">
        <v>0</v>
      </c>
      <c r="D107" s="4">
        <v>0</v>
      </c>
      <c r="E107" s="4">
        <v>312.667717408866</v>
      </c>
      <c r="F107" s="4">
        <v>0</v>
      </c>
      <c r="G107" s="4">
        <v>0</v>
      </c>
      <c r="H107" s="4">
        <v>0</v>
      </c>
      <c r="I107" s="4">
        <v>0</v>
      </c>
      <c r="J107" s="4">
        <v>0</v>
      </c>
      <c r="K107" s="4">
        <v>11.185315366829078</v>
      </c>
      <c r="L107" s="4">
        <v>11.185315366829078</v>
      </c>
      <c r="M107" s="4">
        <v>22.370630733658157</v>
      </c>
      <c r="N107" s="4">
        <v>22.370630733658157</v>
      </c>
    </row>
    <row r="108" spans="1:14" ht="15" customHeight="1" x14ac:dyDescent="0.25">
      <c r="A108" s="3">
        <v>41731000014</v>
      </c>
      <c r="B108" s="3" t="s">
        <v>50</v>
      </c>
      <c r="C108" s="4">
        <v>687.86897829950522</v>
      </c>
      <c r="D108" s="4">
        <v>125.0670869635464</v>
      </c>
      <c r="E108" s="4">
        <v>62.533543481773201</v>
      </c>
      <c r="F108" s="4">
        <v>0</v>
      </c>
      <c r="G108" s="4">
        <v>0</v>
      </c>
      <c r="H108" s="4">
        <v>0</v>
      </c>
      <c r="I108" s="4">
        <v>0</v>
      </c>
      <c r="J108" s="4">
        <v>218.86740218620619</v>
      </c>
      <c r="K108" s="4">
        <v>39.102075849763551</v>
      </c>
      <c r="L108" s="4">
        <v>39.102075849763551</v>
      </c>
      <c r="M108" s="4">
        <v>78.204151699527102</v>
      </c>
      <c r="N108" s="4">
        <v>78.204151699527102</v>
      </c>
    </row>
    <row r="109" spans="1:14" x14ac:dyDescent="0.25">
      <c r="A109" s="3">
        <v>41731000016</v>
      </c>
      <c r="B109" s="3" t="s">
        <v>29</v>
      </c>
      <c r="C109" s="4">
        <v>6237.0330933285777</v>
      </c>
      <c r="D109" s="4">
        <v>0</v>
      </c>
      <c r="E109" s="4">
        <v>0</v>
      </c>
      <c r="F109" s="4">
        <v>0</v>
      </c>
      <c r="G109" s="4">
        <v>0</v>
      </c>
      <c r="H109" s="4">
        <v>0</v>
      </c>
      <c r="I109" s="4">
        <v>0</v>
      </c>
      <c r="J109" s="4">
        <v>0</v>
      </c>
      <c r="K109" s="4">
        <v>0</v>
      </c>
      <c r="L109" s="4">
        <v>0</v>
      </c>
      <c r="M109" s="4">
        <v>320.21965042229323</v>
      </c>
      <c r="N109" s="4">
        <v>320.21965042229323</v>
      </c>
    </row>
    <row r="110" spans="1:14" ht="15" customHeight="1" x14ac:dyDescent="0.25">
      <c r="A110" s="3">
        <v>41731000029</v>
      </c>
      <c r="B110" s="3" t="s">
        <v>30</v>
      </c>
      <c r="C110" s="4">
        <v>5173.608497392036</v>
      </c>
      <c r="D110" s="4">
        <v>2071.9447406960853</v>
      </c>
      <c r="E110" s="4">
        <v>2435.6815186150661</v>
      </c>
      <c r="F110" s="4">
        <v>1761.3614747366119</v>
      </c>
      <c r="G110" s="4">
        <v>8895.3965602822373</v>
      </c>
      <c r="H110" s="4">
        <v>2886.9652574085294</v>
      </c>
      <c r="I110" s="4">
        <v>1269.430932679996</v>
      </c>
      <c r="J110" s="4">
        <v>4354.4190777808071</v>
      </c>
      <c r="K110" s="4">
        <v>0</v>
      </c>
      <c r="L110" s="4">
        <v>0</v>
      </c>
      <c r="M110" s="4">
        <v>83.05309492037577</v>
      </c>
      <c r="N110" s="4">
        <v>83.05309492037577</v>
      </c>
    </row>
    <row r="111" spans="1:14" x14ac:dyDescent="0.25">
      <c r="A111" s="3">
        <v>41731000031</v>
      </c>
      <c r="B111" s="3" t="s">
        <v>31</v>
      </c>
      <c r="C111" s="4">
        <v>0</v>
      </c>
      <c r="D111" s="4">
        <v>0</v>
      </c>
      <c r="E111" s="4">
        <v>0</v>
      </c>
      <c r="F111" s="4">
        <v>0</v>
      </c>
      <c r="G111" s="4">
        <v>0</v>
      </c>
      <c r="H111" s="4">
        <v>0</v>
      </c>
      <c r="I111" s="4">
        <v>31266.771740886601</v>
      </c>
      <c r="J111" s="4">
        <v>68786.897829950525</v>
      </c>
      <c r="K111" s="4">
        <v>3573.3639529892671</v>
      </c>
      <c r="L111" s="4">
        <v>3573.3639529892671</v>
      </c>
      <c r="M111" s="4">
        <v>7146.7279059785342</v>
      </c>
      <c r="N111" s="4">
        <v>7146.7279059785342</v>
      </c>
    </row>
    <row r="112" spans="1:14" x14ac:dyDescent="0.25">
      <c r="A112" s="3">
        <v>41732000020</v>
      </c>
      <c r="B112" s="3" t="s">
        <v>51</v>
      </c>
      <c r="C112" s="4">
        <v>0</v>
      </c>
      <c r="D112" s="4">
        <v>0</v>
      </c>
      <c r="E112" s="4">
        <v>0</v>
      </c>
      <c r="F112" s="4">
        <v>500.26834785418561</v>
      </c>
      <c r="G112" s="4">
        <v>0</v>
      </c>
      <c r="H112" s="4">
        <v>521.11286234811007</v>
      </c>
      <c r="I112" s="4">
        <v>208.44514493924402</v>
      </c>
      <c r="J112" s="4">
        <v>0</v>
      </c>
      <c r="K112" s="4">
        <v>43.940981000138855</v>
      </c>
      <c r="L112" s="4">
        <v>43.940981000138855</v>
      </c>
      <c r="M112" s="4">
        <v>87.88196200027771</v>
      </c>
      <c r="N112" s="4">
        <v>87.88196200027771</v>
      </c>
    </row>
    <row r="113" spans="1:14" x14ac:dyDescent="0.25">
      <c r="A113" s="3">
        <v>41733000005</v>
      </c>
      <c r="B113" s="3" t="s">
        <v>52</v>
      </c>
      <c r="C113" s="4">
        <v>0</v>
      </c>
      <c r="D113" s="4">
        <v>48690.492961213073</v>
      </c>
      <c r="E113" s="4">
        <v>12258.169127786332</v>
      </c>
      <c r="F113" s="4">
        <v>0</v>
      </c>
      <c r="G113" s="4">
        <v>0</v>
      </c>
      <c r="H113" s="4">
        <v>0</v>
      </c>
      <c r="I113" s="4">
        <v>0</v>
      </c>
      <c r="J113" s="4">
        <v>0</v>
      </c>
      <c r="K113" s="4">
        <v>2176.7565429236338</v>
      </c>
      <c r="L113" s="4">
        <v>2176.7565429236338</v>
      </c>
      <c r="M113" s="4">
        <v>4353.5130858472676</v>
      </c>
      <c r="N113" s="4">
        <v>4353.5130858472676</v>
      </c>
    </row>
    <row r="114" spans="1:14" x14ac:dyDescent="0.25">
      <c r="A114" s="3">
        <v>41733000130</v>
      </c>
      <c r="B114" s="3" t="s">
        <v>93</v>
      </c>
      <c r="C114" s="4">
        <v>0</v>
      </c>
      <c r="D114" s="4">
        <v>0</v>
      </c>
      <c r="E114" s="4">
        <v>0</v>
      </c>
      <c r="F114" s="4">
        <v>0</v>
      </c>
      <c r="G114" s="4">
        <v>0</v>
      </c>
      <c r="H114" s="4">
        <v>0</v>
      </c>
      <c r="I114" s="4">
        <v>0</v>
      </c>
      <c r="J114" s="4">
        <v>0</v>
      </c>
      <c r="K114" s="4">
        <v>0</v>
      </c>
      <c r="L114" s="4">
        <v>0</v>
      </c>
      <c r="M114" s="4">
        <v>0</v>
      </c>
      <c r="N114" s="4">
        <v>0</v>
      </c>
    </row>
    <row r="115" spans="1:14" x14ac:dyDescent="0.25">
      <c r="A115" s="3">
        <v>41733000155</v>
      </c>
      <c r="B115" s="3" t="s">
        <v>106</v>
      </c>
      <c r="C115" s="4">
        <v>0</v>
      </c>
      <c r="D115" s="4">
        <v>0</v>
      </c>
      <c r="E115" s="4">
        <v>5211.1286234810996</v>
      </c>
      <c r="F115" s="4">
        <v>0</v>
      </c>
      <c r="G115" s="4">
        <v>0</v>
      </c>
      <c r="H115" s="4">
        <v>0</v>
      </c>
      <c r="I115" s="4">
        <v>0</v>
      </c>
      <c r="J115" s="4">
        <v>0</v>
      </c>
      <c r="K115" s="4">
        <v>186.13034772655175</v>
      </c>
      <c r="L115" s="4">
        <v>186.13034772655175</v>
      </c>
      <c r="M115" s="4">
        <v>372.26069545310349</v>
      </c>
      <c r="N115" s="4">
        <v>372.26069545310349</v>
      </c>
    </row>
    <row r="116" spans="1:14" x14ac:dyDescent="0.25">
      <c r="A116" s="3">
        <v>41733000160</v>
      </c>
      <c r="B116" s="3" t="s">
        <v>94</v>
      </c>
      <c r="C116" s="4">
        <v>18134.727609714228</v>
      </c>
      <c r="D116" s="4">
        <v>0</v>
      </c>
      <c r="E116" s="4">
        <v>0</v>
      </c>
      <c r="F116" s="4">
        <v>0</v>
      </c>
      <c r="G116" s="4">
        <v>0</v>
      </c>
      <c r="H116" s="4">
        <v>0</v>
      </c>
      <c r="I116" s="4">
        <v>0</v>
      </c>
      <c r="J116" s="4">
        <v>0</v>
      </c>
      <c r="K116" s="4">
        <v>647.68745437773498</v>
      </c>
      <c r="L116" s="4">
        <v>647.68745437773498</v>
      </c>
      <c r="M116" s="4">
        <v>1295.37490875547</v>
      </c>
      <c r="N116" s="4">
        <v>1295.37490875547</v>
      </c>
    </row>
    <row r="117" spans="1:14" ht="15" customHeight="1" x14ac:dyDescent="0.25">
      <c r="A117" s="3">
        <v>41735000001</v>
      </c>
      <c r="B117" s="3" t="s">
        <v>53</v>
      </c>
      <c r="C117" s="4">
        <v>22.949810457810766</v>
      </c>
      <c r="D117" s="4">
        <v>22.459964367203543</v>
      </c>
      <c r="E117" s="4">
        <v>64.722217503635264</v>
      </c>
      <c r="F117" s="4">
        <v>71.632174058371206</v>
      </c>
      <c r="G117" s="4">
        <v>66.348089634161369</v>
      </c>
      <c r="H117" s="4">
        <v>5.3153511959507211</v>
      </c>
      <c r="I117" s="4">
        <v>0</v>
      </c>
      <c r="J117" s="4">
        <v>2030.6726019981152</v>
      </c>
      <c r="K117" s="4">
        <v>81.59361864562841</v>
      </c>
      <c r="L117" s="4">
        <v>81.59361864562841</v>
      </c>
      <c r="M117" s="4">
        <v>163.18723729125682</v>
      </c>
      <c r="N117" s="4">
        <v>163.18723729125682</v>
      </c>
    </row>
    <row r="118" spans="1:14" ht="15" customHeight="1" x14ac:dyDescent="0.25">
      <c r="A118" s="3">
        <v>41735000002</v>
      </c>
      <c r="B118" s="3" t="s">
        <v>64</v>
      </c>
      <c r="C118" s="4">
        <v>4231.5823538681107</v>
      </c>
      <c r="D118" s="4">
        <v>3027.1758841519122</v>
      </c>
      <c r="E118" s="4">
        <v>0</v>
      </c>
      <c r="F118" s="4">
        <v>3597.6172900498946</v>
      </c>
      <c r="G118" s="4">
        <v>6756.8431735208169</v>
      </c>
      <c r="H118" s="4">
        <v>0</v>
      </c>
      <c r="I118" s="4">
        <v>3405.3162215861944</v>
      </c>
      <c r="J118" s="4">
        <v>0</v>
      </c>
      <c r="K118" s="4">
        <v>750.68057271568864</v>
      </c>
      <c r="L118" s="4">
        <v>750.68057271568864</v>
      </c>
      <c r="M118" s="4">
        <v>1501.3611454313773</v>
      </c>
      <c r="N118" s="4">
        <v>1501.3611454313773</v>
      </c>
    </row>
    <row r="119" spans="1:14" ht="15" customHeight="1" x14ac:dyDescent="0.25">
      <c r="A119" s="3">
        <v>41736000001</v>
      </c>
      <c r="B119" s="3" t="s">
        <v>95</v>
      </c>
      <c r="C119" s="4">
        <v>0.62533543481773202</v>
      </c>
      <c r="D119" s="4">
        <v>0</v>
      </c>
      <c r="E119" s="4">
        <v>0</v>
      </c>
      <c r="F119" s="4">
        <v>0</v>
      </c>
      <c r="G119" s="4">
        <v>-2.386696909554344</v>
      </c>
      <c r="H119" s="4">
        <v>-1.9698066196758557</v>
      </c>
      <c r="I119" s="4">
        <v>0.52111286234811005</v>
      </c>
      <c r="J119" s="4">
        <v>0</v>
      </c>
      <c r="K119" s="4">
        <v>-9.6033656061294589E-2</v>
      </c>
      <c r="L119" s="4">
        <v>-9.6033656061294589E-2</v>
      </c>
      <c r="M119" s="4">
        <v>-0.19206731212258918</v>
      </c>
      <c r="N119" s="4">
        <v>-0.19206731212258918</v>
      </c>
    </row>
    <row r="120" spans="1:14" ht="15" customHeight="1" x14ac:dyDescent="0.25">
      <c r="A120" s="3">
        <v>41736000004</v>
      </c>
      <c r="B120" s="3" t="s">
        <v>96</v>
      </c>
      <c r="C120" s="4">
        <v>-424371.38613035751</v>
      </c>
      <c r="D120" s="4">
        <v>-38522.267812388323</v>
      </c>
      <c r="E120" s="4">
        <v>1845.0522004297181</v>
      </c>
      <c r="F120" s="4">
        <v>16691.16160295199</v>
      </c>
      <c r="G120" s="4">
        <v>-49967.354963310143</v>
      </c>
      <c r="H120" s="4">
        <v>20980.535373254505</v>
      </c>
      <c r="I120" s="4">
        <v>15288.700978771767</v>
      </c>
      <c r="J120" s="4">
        <v>-15271.608476886748</v>
      </c>
      <c r="K120" s="4">
        <v>-16904.523075524012</v>
      </c>
      <c r="L120" s="4">
        <v>-16904.523075524012</v>
      </c>
      <c r="M120" s="4">
        <v>-33809.046151048024</v>
      </c>
      <c r="N120" s="4">
        <v>-33809.046151048024</v>
      </c>
    </row>
    <row r="121" spans="1:14" x14ac:dyDescent="0.25">
      <c r="A121" s="3">
        <v>41736000010</v>
      </c>
      <c r="B121" s="3" t="s">
        <v>35</v>
      </c>
      <c r="C121" s="4">
        <v>0</v>
      </c>
      <c r="D121" s="4">
        <v>0</v>
      </c>
      <c r="E121" s="4">
        <v>1876.006304453196</v>
      </c>
      <c r="F121" s="4">
        <v>5211.1286234810996</v>
      </c>
      <c r="G121" s="4">
        <v>109433.70109310311</v>
      </c>
      <c r="H121" s="4">
        <v>5211.1286234810996</v>
      </c>
      <c r="I121" s="4">
        <v>0</v>
      </c>
      <c r="J121" s="4">
        <v>10943.37010931031</v>
      </c>
      <c r="K121" s="4">
        <v>4738.4234238103991</v>
      </c>
      <c r="L121" s="4">
        <v>4738.4234238103991</v>
      </c>
      <c r="M121" s="4">
        <v>9476.8468476207981</v>
      </c>
      <c r="N121" s="4">
        <v>9476.8468476207981</v>
      </c>
    </row>
    <row r="122" spans="1:14" x14ac:dyDescent="0.25">
      <c r="A122" s="3">
        <v>41736000125</v>
      </c>
      <c r="B122" s="3" t="s">
        <v>97</v>
      </c>
      <c r="C122" s="4">
        <v>242838.59385421927</v>
      </c>
      <c r="D122" s="4">
        <v>15424.940725504057</v>
      </c>
      <c r="E122" s="4">
        <v>208.44514493924402</v>
      </c>
      <c r="F122" s="4">
        <v>833.78057975697607</v>
      </c>
      <c r="G122" s="4">
        <v>208.44514493924402</v>
      </c>
      <c r="H122" s="4">
        <v>327988.43556190043</v>
      </c>
      <c r="I122" s="4">
        <v>127881.0964202262</v>
      </c>
      <c r="J122" s="4">
        <v>1091617.5521920957</v>
      </c>
      <c r="K122" s="4">
        <v>0</v>
      </c>
      <c r="L122" s="4">
        <v>0</v>
      </c>
      <c r="M122" s="4">
        <v>8672.1046149251506</v>
      </c>
      <c r="N122" s="4">
        <v>8672.1046149251506</v>
      </c>
    </row>
    <row r="123" spans="1:14" ht="15" customHeight="1" x14ac:dyDescent="0.25">
      <c r="A123" s="3">
        <v>41736000150</v>
      </c>
      <c r="B123" s="3" t="s">
        <v>37</v>
      </c>
      <c r="C123" s="4">
        <v>255.3453025505739</v>
      </c>
      <c r="D123" s="4">
        <v>0</v>
      </c>
      <c r="E123" s="4">
        <v>0</v>
      </c>
      <c r="F123" s="4">
        <v>0</v>
      </c>
      <c r="G123" s="4">
        <v>0</v>
      </c>
      <c r="H123" s="4">
        <v>0</v>
      </c>
      <c r="I123" s="4">
        <v>0</v>
      </c>
      <c r="J123" s="4">
        <v>0</v>
      </c>
      <c r="K123" s="4">
        <v>0</v>
      </c>
      <c r="L123" s="4">
        <v>0</v>
      </c>
      <c r="M123" s="4">
        <v>32.269668192952778</v>
      </c>
      <c r="N123" s="4">
        <v>32.269668192952778</v>
      </c>
    </row>
    <row r="124" spans="1:14" x14ac:dyDescent="0.25">
      <c r="A124" s="3">
        <v>41736000152</v>
      </c>
      <c r="B124" s="3" t="s">
        <v>38</v>
      </c>
      <c r="C124" s="4">
        <v>0</v>
      </c>
      <c r="D124" s="4">
        <v>7297.6645243229332</v>
      </c>
      <c r="E124" s="4">
        <v>52486.487495701636</v>
      </c>
      <c r="F124" s="4">
        <v>0</v>
      </c>
      <c r="G124" s="4">
        <v>13903.291167447574</v>
      </c>
      <c r="H124" s="4">
        <v>0</v>
      </c>
      <c r="I124" s="4">
        <v>0</v>
      </c>
      <c r="J124" s="4">
        <v>0</v>
      </c>
      <c r="K124" s="4">
        <v>2631.7130107262324</v>
      </c>
      <c r="L124" s="4">
        <v>2631.7130107262324</v>
      </c>
      <c r="M124" s="4">
        <v>5263.4260214524647</v>
      </c>
      <c r="N124" s="4">
        <v>5263.4260214524647</v>
      </c>
    </row>
    <row r="125" spans="1:14" ht="15" customHeight="1" x14ac:dyDescent="0.25">
      <c r="A125" s="3">
        <v>41736000170</v>
      </c>
      <c r="B125" s="3" t="s">
        <v>39</v>
      </c>
      <c r="C125" s="4">
        <v>154879.95381848179</v>
      </c>
      <c r="D125" s="4">
        <v>29932.722813275439</v>
      </c>
      <c r="E125" s="4">
        <v>-385.62351813760142</v>
      </c>
      <c r="F125" s="4">
        <v>0</v>
      </c>
      <c r="G125" s="4">
        <v>151935.66614621496</v>
      </c>
      <c r="H125" s="4">
        <v>403560.22285962338</v>
      </c>
      <c r="I125" s="4">
        <v>158814.35592921</v>
      </c>
      <c r="J125" s="4">
        <v>491409.42919426772</v>
      </c>
      <c r="K125" s="4">
        <v>49648.116012707076</v>
      </c>
      <c r="L125" s="4">
        <v>49648.116012707076</v>
      </c>
      <c r="M125" s="4">
        <v>99296.232025414152</v>
      </c>
      <c r="N125" s="4">
        <v>99296.232025414152</v>
      </c>
    </row>
    <row r="126" spans="1:14" ht="15" customHeight="1" x14ac:dyDescent="0.25">
      <c r="A126" s="3">
        <v>41736000193</v>
      </c>
      <c r="B126" s="3" t="s">
        <v>107</v>
      </c>
      <c r="C126" s="4">
        <v>0</v>
      </c>
      <c r="D126" s="4">
        <v>0</v>
      </c>
      <c r="E126" s="4">
        <v>0</v>
      </c>
      <c r="F126" s="4">
        <v>0</v>
      </c>
      <c r="G126" s="4">
        <v>0</v>
      </c>
      <c r="H126" s="4">
        <v>0</v>
      </c>
      <c r="I126" s="4">
        <v>0</v>
      </c>
      <c r="J126" s="4">
        <v>312.667717408866</v>
      </c>
      <c r="K126" s="4">
        <v>11.185315366829078</v>
      </c>
      <c r="L126" s="4">
        <v>11.185315366829078</v>
      </c>
      <c r="M126" s="4">
        <v>22.370630733658157</v>
      </c>
      <c r="N126" s="4">
        <v>22.370630733658157</v>
      </c>
    </row>
    <row r="127" spans="1:14" ht="15" customHeight="1" x14ac:dyDescent="0.25">
      <c r="A127" s="3">
        <v>41736000194</v>
      </c>
      <c r="B127" s="3" t="s">
        <v>98</v>
      </c>
      <c r="C127" s="4">
        <v>0</v>
      </c>
      <c r="D127" s="4">
        <v>0</v>
      </c>
      <c r="E127" s="4">
        <v>0</v>
      </c>
      <c r="F127" s="4">
        <v>0</v>
      </c>
      <c r="G127" s="4">
        <v>0</v>
      </c>
      <c r="H127" s="4">
        <v>0</v>
      </c>
      <c r="I127" s="4">
        <v>0</v>
      </c>
      <c r="J127" s="4">
        <v>208.44514493924402</v>
      </c>
      <c r="K127" s="4">
        <v>7.4630806357711466</v>
      </c>
      <c r="L127" s="4">
        <v>7.4630806357711466</v>
      </c>
      <c r="M127" s="4">
        <v>14.926161271542293</v>
      </c>
      <c r="N127" s="4">
        <v>14.926161271542293</v>
      </c>
    </row>
    <row r="128" spans="1:14" ht="15" customHeight="1" x14ac:dyDescent="0.25">
      <c r="A128" s="3">
        <v>41736000210</v>
      </c>
      <c r="B128" s="3" t="s">
        <v>55</v>
      </c>
      <c r="C128" s="4">
        <v>0</v>
      </c>
      <c r="D128" s="4">
        <v>750.40252178127844</v>
      </c>
      <c r="E128" s="4">
        <v>0</v>
      </c>
      <c r="F128" s="4">
        <v>0</v>
      </c>
      <c r="G128" s="4">
        <v>375.20126089063922</v>
      </c>
      <c r="H128" s="4">
        <v>0</v>
      </c>
      <c r="I128" s="4">
        <v>0</v>
      </c>
      <c r="J128" s="4">
        <v>375.20126089063922</v>
      </c>
      <c r="K128" s="4">
        <v>53.618791300889463</v>
      </c>
      <c r="L128" s="4">
        <v>53.618791300889463</v>
      </c>
      <c r="M128" s="4">
        <v>107.23758260177893</v>
      </c>
      <c r="N128" s="4">
        <v>107.23758260177893</v>
      </c>
    </row>
    <row r="129" spans="1:14" x14ac:dyDescent="0.25">
      <c r="A129" s="3">
        <v>41736000251</v>
      </c>
      <c r="B129" s="3" t="s">
        <v>56</v>
      </c>
      <c r="C129" s="4">
        <v>20688.180635219967</v>
      </c>
      <c r="D129" s="4">
        <v>7243.4687866387285</v>
      </c>
      <c r="E129" s="4">
        <v>27358.425273275778</v>
      </c>
      <c r="F129" s="4">
        <v>15372.829439269246</v>
      </c>
      <c r="G129" s="4">
        <v>2136.5627356272512</v>
      </c>
      <c r="H129" s="4">
        <v>19489.621051819315</v>
      </c>
      <c r="I129" s="4">
        <v>0</v>
      </c>
      <c r="J129" s="4">
        <v>5992.797917003265</v>
      </c>
      <c r="K129" s="4">
        <v>3510.0859625612825</v>
      </c>
      <c r="L129" s="4">
        <v>3510.0859625612825</v>
      </c>
      <c r="M129" s="4">
        <v>7020.171925122565</v>
      </c>
      <c r="N129" s="4">
        <v>7020.171925122565</v>
      </c>
    </row>
    <row r="130" spans="1:14" x14ac:dyDescent="0.25">
      <c r="A130" s="3">
        <v>41736000260</v>
      </c>
      <c r="B130" s="3" t="s">
        <v>87</v>
      </c>
      <c r="C130" s="4">
        <v>0</v>
      </c>
      <c r="D130" s="4">
        <v>0</v>
      </c>
      <c r="E130" s="4">
        <v>0</v>
      </c>
      <c r="F130" s="4">
        <v>0</v>
      </c>
      <c r="G130" s="4">
        <v>26701.823066717156</v>
      </c>
      <c r="H130" s="4">
        <v>0</v>
      </c>
      <c r="I130" s="4">
        <v>0</v>
      </c>
      <c r="J130" s="4">
        <v>0</v>
      </c>
      <c r="K130" s="4">
        <v>0</v>
      </c>
      <c r="L130" s="4">
        <v>0</v>
      </c>
      <c r="M130" s="4">
        <v>5860.9886400172572</v>
      </c>
      <c r="N130" s="4">
        <v>5860.9886400172572</v>
      </c>
    </row>
    <row r="131" spans="1:14" ht="15" customHeight="1" x14ac:dyDescent="0.25">
      <c r="A131" s="3">
        <v>41736001256</v>
      </c>
      <c r="B131" s="3" t="s">
        <v>57</v>
      </c>
      <c r="C131" s="4">
        <v>2376.2746523073815</v>
      </c>
      <c r="D131" s="4">
        <v>2313.7411088256085</v>
      </c>
      <c r="E131" s="4">
        <v>562.80189133595877</v>
      </c>
      <c r="F131" s="4">
        <v>625.33543481773199</v>
      </c>
      <c r="G131" s="4">
        <v>125.0670869635464</v>
      </c>
      <c r="H131" s="4">
        <v>250.1341739270928</v>
      </c>
      <c r="I131" s="4">
        <v>0</v>
      </c>
      <c r="J131" s="4">
        <v>812.93606526305155</v>
      </c>
      <c r="K131" s="4">
        <v>252.38612593938285</v>
      </c>
      <c r="L131" s="4">
        <v>252.38612593938285</v>
      </c>
      <c r="M131" s="4">
        <v>504.7722518787657</v>
      </c>
      <c r="N131" s="4">
        <v>504.7722518787657</v>
      </c>
    </row>
    <row r="132" spans="1:14" ht="15" customHeight="1" x14ac:dyDescent="0.25">
      <c r="A132" s="3">
        <v>43991000001</v>
      </c>
      <c r="B132" s="3" t="s">
        <v>40</v>
      </c>
      <c r="C132" s="4">
        <v>20604.802577244271</v>
      </c>
      <c r="D132" s="4">
        <v>7253.8910438856919</v>
      </c>
      <c r="E132" s="4">
        <v>2803.5871994328322</v>
      </c>
      <c r="F132" s="4">
        <v>771.24703627520284</v>
      </c>
      <c r="G132" s="4">
        <v>13548.934421050861</v>
      </c>
      <c r="H132" s="4">
        <v>62950.433771651689</v>
      </c>
      <c r="I132" s="4">
        <v>11881.373261536908</v>
      </c>
      <c r="J132" s="4">
        <v>131539.30871390994</v>
      </c>
      <c r="K132" s="4">
        <v>0</v>
      </c>
      <c r="L132" s="4">
        <v>0</v>
      </c>
      <c r="M132" s="4">
        <v>0</v>
      </c>
      <c r="N132" s="4">
        <v>0</v>
      </c>
    </row>
    <row r="133" spans="1:14" ht="15" customHeight="1" x14ac:dyDescent="0.25">
      <c r="A133" s="3">
        <v>43991000007</v>
      </c>
      <c r="B133" s="3" t="s">
        <v>41</v>
      </c>
      <c r="C133" s="4">
        <v>93588.74340054646</v>
      </c>
      <c r="D133" s="4">
        <v>21751.250874410114</v>
      </c>
      <c r="E133" s="4">
        <v>19623.025944580429</v>
      </c>
      <c r="F133" s="4">
        <v>37011.519935412165</v>
      </c>
      <c r="G133" s="4">
        <v>125167.14063311723</v>
      </c>
      <c r="H133" s="4">
        <v>14422.319578346294</v>
      </c>
      <c r="I133" s="4">
        <v>9980.3535396910047</v>
      </c>
      <c r="J133" s="4">
        <v>696096.30817025725</v>
      </c>
      <c r="K133" s="4">
        <v>0</v>
      </c>
      <c r="L133" s="4">
        <v>0</v>
      </c>
      <c r="M133" s="4">
        <v>10348.958746697595</v>
      </c>
      <c r="N133" s="4">
        <v>10348.958746697595</v>
      </c>
    </row>
    <row r="134" spans="1:14" ht="15" customHeight="1" x14ac:dyDescent="0.25">
      <c r="A134" s="3">
        <v>43991000008</v>
      </c>
      <c r="B134" s="3" t="s">
        <v>42</v>
      </c>
      <c r="C134" s="4">
        <v>98500.753241039754</v>
      </c>
      <c r="D134" s="4">
        <v>10701.573741180786</v>
      </c>
      <c r="E134" s="4">
        <v>787.92264787034242</v>
      </c>
      <c r="F134" s="4">
        <v>7659.3168507925211</v>
      </c>
      <c r="G134" s="4">
        <v>36909.381814391934</v>
      </c>
      <c r="H134" s="4">
        <v>11020.494812937832</v>
      </c>
      <c r="I134" s="4">
        <v>11256.037826719175</v>
      </c>
      <c r="J134" s="4">
        <v>253444.28282872803</v>
      </c>
      <c r="K134" s="4">
        <v>0</v>
      </c>
      <c r="L134" s="4">
        <v>0</v>
      </c>
      <c r="M134" s="4">
        <v>115454.96245314526</v>
      </c>
      <c r="N134" s="4">
        <v>115454.96245314526</v>
      </c>
    </row>
    <row r="135" spans="1:14" ht="15" customHeight="1" x14ac:dyDescent="0.25">
      <c r="A135" s="3">
        <v>43991000010</v>
      </c>
      <c r="B135" s="3" t="s">
        <v>101</v>
      </c>
      <c r="C135" s="4">
        <v>0</v>
      </c>
      <c r="D135" s="4">
        <v>0</v>
      </c>
      <c r="E135" s="4">
        <v>0</v>
      </c>
      <c r="F135" s="4">
        <v>0</v>
      </c>
      <c r="G135" s="4">
        <v>0</v>
      </c>
      <c r="H135" s="4">
        <v>145495.75339331702</v>
      </c>
      <c r="I135" s="4">
        <v>14615.131337415094</v>
      </c>
      <c r="J135" s="4">
        <v>4010.4845886310545</v>
      </c>
      <c r="K135" s="4">
        <v>5861.4960868651951</v>
      </c>
      <c r="L135" s="4">
        <v>5861.4960868651951</v>
      </c>
      <c r="M135" s="4">
        <v>11722.99217373039</v>
      </c>
      <c r="N135" s="4">
        <v>11722.99217373039</v>
      </c>
    </row>
    <row r="136" spans="1:14" ht="15" customHeight="1" x14ac:dyDescent="0.25">
      <c r="A136" s="11">
        <v>2200</v>
      </c>
      <c r="B136" s="12" t="s">
        <v>81</v>
      </c>
      <c r="C136" s="18">
        <f>SUM(C67:C135)</f>
        <v>4893462.4957191627</v>
      </c>
      <c r="D136" s="18">
        <f t="shared" ref="D136:N136" si="1">SUM(D67:D135)</f>
        <v>566358.31986536901</v>
      </c>
      <c r="E136" s="18">
        <f t="shared" si="1"/>
        <v>763665.81339796179</v>
      </c>
      <c r="F136" s="18">
        <f t="shared" si="1"/>
        <v>872367.43429752358</v>
      </c>
      <c r="G136" s="18">
        <f t="shared" si="1"/>
        <v>1818591.9027524418</v>
      </c>
      <c r="H136" s="18">
        <f t="shared" si="1"/>
        <v>4926161.9317857306</v>
      </c>
      <c r="I136" s="18">
        <f t="shared" si="1"/>
        <v>2234964.6129137883</v>
      </c>
      <c r="J136" s="18">
        <f t="shared" si="1"/>
        <v>14982052.365057193</v>
      </c>
      <c r="K136" s="18">
        <f t="shared" si="1"/>
        <v>104781.26713403797</v>
      </c>
      <c r="L136" s="18">
        <f t="shared" si="1"/>
        <v>104781.26713403797</v>
      </c>
      <c r="M136" s="18">
        <f t="shared" si="1"/>
        <v>425532.65870598942</v>
      </c>
      <c r="N136" s="18">
        <f t="shared" si="1"/>
        <v>425532.65870598942</v>
      </c>
    </row>
    <row r="137" spans="1:14" ht="15" customHeight="1" x14ac:dyDescent="0.25">
      <c r="A137" s="3">
        <v>41491000011</v>
      </c>
      <c r="B137" s="3" t="s">
        <v>0</v>
      </c>
      <c r="C137" s="4">
        <v>427.31254712545024</v>
      </c>
      <c r="D137" s="4">
        <v>0</v>
      </c>
      <c r="E137" s="4">
        <v>0</v>
      </c>
      <c r="F137" s="4">
        <v>0</v>
      </c>
      <c r="G137" s="4">
        <v>0</v>
      </c>
      <c r="H137" s="4">
        <v>174093.38505325658</v>
      </c>
      <c r="I137" s="4">
        <v>31516.905914813691</v>
      </c>
      <c r="J137" s="4">
        <v>4700.4380183799522</v>
      </c>
      <c r="K137" s="4">
        <v>0</v>
      </c>
      <c r="L137" s="4">
        <v>0</v>
      </c>
      <c r="M137" s="4">
        <v>2417.209884572078</v>
      </c>
      <c r="N137" s="4">
        <v>2417.209884572078</v>
      </c>
    </row>
    <row r="138" spans="1:14" ht="15" customHeight="1" x14ac:dyDescent="0.25">
      <c r="A138" s="3">
        <v>41491000013</v>
      </c>
      <c r="B138" s="3" t="s">
        <v>2</v>
      </c>
      <c r="C138" s="4">
        <v>169465.90283560538</v>
      </c>
      <c r="D138" s="4">
        <v>-5315.3511959507223</v>
      </c>
      <c r="E138" s="4">
        <v>31.2667717408866</v>
      </c>
      <c r="F138" s="4">
        <v>-573.22414858292098</v>
      </c>
      <c r="G138" s="4">
        <v>-2824.4317139267559</v>
      </c>
      <c r="H138" s="4">
        <v>62.533543481773201</v>
      </c>
      <c r="I138" s="4">
        <v>-729.55800728735403</v>
      </c>
      <c r="J138" s="4">
        <v>58526.185570316236</v>
      </c>
      <c r="K138" s="4">
        <v>289.21867828800822</v>
      </c>
      <c r="L138" s="4">
        <v>289.21867828800822</v>
      </c>
      <c r="M138" s="4">
        <v>11550.038814730498</v>
      </c>
      <c r="N138" s="4">
        <v>11550.038814730498</v>
      </c>
    </row>
    <row r="139" spans="1:14" ht="15" customHeight="1" x14ac:dyDescent="0.25">
      <c r="A139" s="3">
        <v>41491000021</v>
      </c>
      <c r="B139" s="3" t="s">
        <v>3</v>
      </c>
      <c r="C139" s="4">
        <v>525959.21196794743</v>
      </c>
      <c r="D139" s="4">
        <v>-24556.922525292335</v>
      </c>
      <c r="E139" s="4">
        <v>-1200.6440348500455</v>
      </c>
      <c r="F139" s="4">
        <v>-7095.4727337318664</v>
      </c>
      <c r="G139" s="4">
        <v>96728.969509056187</v>
      </c>
      <c r="H139" s="4">
        <v>537932.30109325761</v>
      </c>
      <c r="I139" s="4">
        <v>96155.745360473258</v>
      </c>
      <c r="J139" s="4">
        <v>751135.20646573987</v>
      </c>
      <c r="K139" s="4">
        <v>0</v>
      </c>
      <c r="L139" s="4">
        <v>0</v>
      </c>
      <c r="M139" s="4">
        <v>36052.760837955233</v>
      </c>
      <c r="N139" s="4">
        <v>36052.760837955233</v>
      </c>
    </row>
    <row r="140" spans="1:14" ht="15" customHeight="1" x14ac:dyDescent="0.25">
      <c r="A140" s="3">
        <v>41491000034</v>
      </c>
      <c r="B140" s="3" t="s">
        <v>7</v>
      </c>
      <c r="C140" s="4">
        <v>0</v>
      </c>
      <c r="D140" s="4">
        <v>5628.0189133595877</v>
      </c>
      <c r="E140" s="4">
        <v>0</v>
      </c>
      <c r="F140" s="4">
        <v>521.11286234811007</v>
      </c>
      <c r="G140" s="4">
        <v>0</v>
      </c>
      <c r="H140" s="4">
        <v>0</v>
      </c>
      <c r="I140" s="4">
        <v>0</v>
      </c>
      <c r="J140" s="4">
        <v>0</v>
      </c>
      <c r="K140" s="4">
        <v>0</v>
      </c>
      <c r="L140" s="4">
        <v>0</v>
      </c>
      <c r="M140" s="4">
        <v>27.432130390974748</v>
      </c>
      <c r="N140" s="4">
        <v>27.432130390974748</v>
      </c>
    </row>
    <row r="141" spans="1:14" ht="15" customHeight="1" x14ac:dyDescent="0.25">
      <c r="A141" s="3">
        <v>41491000035</v>
      </c>
      <c r="B141" s="3" t="s">
        <v>8</v>
      </c>
      <c r="C141" s="4">
        <v>0</v>
      </c>
      <c r="D141" s="4">
        <v>0</v>
      </c>
      <c r="E141" s="4">
        <v>50860.615365175538</v>
      </c>
      <c r="F141" s="4">
        <v>83794.948265576095</v>
      </c>
      <c r="G141" s="4">
        <v>36686.345509306942</v>
      </c>
      <c r="H141" s="4">
        <v>0</v>
      </c>
      <c r="I141" s="4">
        <v>7920.9155076912721</v>
      </c>
      <c r="J141" s="4">
        <v>0</v>
      </c>
      <c r="K141" s="4">
        <v>0</v>
      </c>
      <c r="L141" s="4">
        <v>0</v>
      </c>
      <c r="M141" s="4">
        <v>793.20288516153425</v>
      </c>
      <c r="N141" s="4">
        <v>793.20288516153425</v>
      </c>
    </row>
    <row r="142" spans="1:14" ht="15" customHeight="1" x14ac:dyDescent="0.25">
      <c r="A142" s="3">
        <v>41491000037</v>
      </c>
      <c r="B142" s="3" t="s">
        <v>9</v>
      </c>
      <c r="C142" s="4">
        <v>0</v>
      </c>
      <c r="D142" s="4">
        <v>0</v>
      </c>
      <c r="E142" s="4">
        <v>0</v>
      </c>
      <c r="F142" s="4">
        <v>2866.1207429146048</v>
      </c>
      <c r="G142" s="4">
        <v>0</v>
      </c>
      <c r="H142" s="4">
        <v>0</v>
      </c>
      <c r="I142" s="4">
        <v>0</v>
      </c>
      <c r="J142" s="4">
        <v>0</v>
      </c>
      <c r="K142" s="4">
        <v>102.38006627774831</v>
      </c>
      <c r="L142" s="4">
        <v>102.38006627774831</v>
      </c>
      <c r="M142" s="4">
        <v>204.76013255549663</v>
      </c>
      <c r="N142" s="4">
        <v>204.76013255549663</v>
      </c>
    </row>
    <row r="143" spans="1:14" ht="15" customHeight="1" x14ac:dyDescent="0.25">
      <c r="A143" s="3">
        <v>41491000040</v>
      </c>
      <c r="B143" s="3" t="s">
        <v>10</v>
      </c>
      <c r="C143" s="4">
        <v>-2501.341739270928</v>
      </c>
      <c r="D143" s="4">
        <v>0</v>
      </c>
      <c r="E143" s="4">
        <v>4773.3938191086872</v>
      </c>
      <c r="F143" s="4">
        <v>48442.651683880307</v>
      </c>
      <c r="G143" s="4">
        <v>-354.35674639671481</v>
      </c>
      <c r="H143" s="4">
        <v>-432.52367574893134</v>
      </c>
      <c r="I143" s="4">
        <v>0</v>
      </c>
      <c r="J143" s="4">
        <v>-416.89028987848803</v>
      </c>
      <c r="K143" s="4">
        <v>0</v>
      </c>
      <c r="L143" s="4">
        <v>0</v>
      </c>
      <c r="M143" s="4">
        <v>1188.7272652431416</v>
      </c>
      <c r="N143" s="4">
        <v>1188.7272652431416</v>
      </c>
    </row>
    <row r="144" spans="1:14" ht="15" customHeight="1" x14ac:dyDescent="0.25">
      <c r="A144" s="3">
        <v>41491000041</v>
      </c>
      <c r="B144" s="3" t="s">
        <v>11</v>
      </c>
      <c r="C144" s="4">
        <v>3752.012608906392</v>
      </c>
      <c r="D144" s="4">
        <v>0</v>
      </c>
      <c r="E144" s="4">
        <v>0</v>
      </c>
      <c r="F144" s="4">
        <v>156.333858704433</v>
      </c>
      <c r="G144" s="4">
        <v>0</v>
      </c>
      <c r="H144" s="4">
        <v>0</v>
      </c>
      <c r="I144" s="4">
        <v>0</v>
      </c>
      <c r="J144" s="4">
        <v>625.33543481773199</v>
      </c>
      <c r="K144" s="4">
        <v>0</v>
      </c>
      <c r="L144" s="4">
        <v>0</v>
      </c>
      <c r="M144" s="4">
        <v>113.01502946410163</v>
      </c>
      <c r="N144" s="4">
        <v>113.01502946410163</v>
      </c>
    </row>
    <row r="145" spans="1:14" ht="15" customHeight="1" x14ac:dyDescent="0.25">
      <c r="A145" s="3">
        <v>41491000042</v>
      </c>
      <c r="B145" s="3" t="s">
        <v>12</v>
      </c>
      <c r="C145" s="4">
        <v>469.001576113299</v>
      </c>
      <c r="D145" s="4">
        <v>0</v>
      </c>
      <c r="E145" s="4">
        <v>0</v>
      </c>
      <c r="F145" s="4">
        <v>0</v>
      </c>
      <c r="G145" s="4">
        <v>52.111286234811004</v>
      </c>
      <c r="H145" s="4">
        <v>0</v>
      </c>
      <c r="I145" s="4">
        <v>52.111286234811004</v>
      </c>
      <c r="J145" s="4">
        <v>0</v>
      </c>
      <c r="K145" s="4">
        <v>0</v>
      </c>
      <c r="L145" s="4">
        <v>0</v>
      </c>
      <c r="M145" s="4">
        <v>13.273629512640538</v>
      </c>
      <c r="N145" s="4">
        <v>13.273629512640538</v>
      </c>
    </row>
    <row r="146" spans="1:14" ht="15" customHeight="1" x14ac:dyDescent="0.25">
      <c r="A146" s="3">
        <v>41491000053</v>
      </c>
      <c r="B146" s="3" t="s">
        <v>14</v>
      </c>
      <c r="C146" s="4">
        <v>2001.0733914167424</v>
      </c>
      <c r="D146" s="4">
        <v>667.02446380558081</v>
      </c>
      <c r="E146" s="4">
        <v>667.02446380558081</v>
      </c>
      <c r="F146" s="4">
        <v>1000.5366957083712</v>
      </c>
      <c r="G146" s="4">
        <v>4335.6590147362749</v>
      </c>
      <c r="H146" s="4">
        <v>6670.2446380558085</v>
      </c>
      <c r="I146" s="4">
        <v>1010.9589529553334</v>
      </c>
      <c r="J146" s="4">
        <v>0</v>
      </c>
      <c r="K146" s="4">
        <v>571.61517648906238</v>
      </c>
      <c r="L146" s="4">
        <v>571.61517648906238</v>
      </c>
      <c r="M146" s="4">
        <v>738.29831092866789</v>
      </c>
      <c r="N146" s="4">
        <v>738.29831092866789</v>
      </c>
    </row>
    <row r="147" spans="1:14" ht="15" customHeight="1" x14ac:dyDescent="0.25">
      <c r="A147" s="3">
        <v>41491000054</v>
      </c>
      <c r="B147" s="3" t="s">
        <v>15</v>
      </c>
      <c r="C147" s="4">
        <v>541.95737684203436</v>
      </c>
      <c r="D147" s="4">
        <v>0</v>
      </c>
      <c r="E147" s="4">
        <v>0</v>
      </c>
      <c r="F147" s="4">
        <v>0</v>
      </c>
      <c r="G147" s="4">
        <v>0</v>
      </c>
      <c r="H147" s="4">
        <v>0</v>
      </c>
      <c r="I147" s="4">
        <v>0</v>
      </c>
      <c r="J147" s="4">
        <v>0</v>
      </c>
      <c r="K147" s="4">
        <v>0</v>
      </c>
      <c r="L147" s="4">
        <v>0</v>
      </c>
      <c r="M147" s="4">
        <v>18.131545770592808</v>
      </c>
      <c r="N147" s="4">
        <v>18.131545770592808</v>
      </c>
    </row>
    <row r="148" spans="1:14" ht="15" customHeight="1" x14ac:dyDescent="0.25">
      <c r="A148" s="3">
        <v>41491000061</v>
      </c>
      <c r="B148" s="3" t="s">
        <v>17</v>
      </c>
      <c r="C148" s="4">
        <v>1354.893442105086</v>
      </c>
      <c r="D148" s="4">
        <v>1667.5611595139521</v>
      </c>
      <c r="E148" s="4">
        <v>2449.2304530361171</v>
      </c>
      <c r="F148" s="4">
        <v>2084.4514493924403</v>
      </c>
      <c r="G148" s="4">
        <v>521.11286234811007</v>
      </c>
      <c r="H148" s="4">
        <v>2136.5627356272512</v>
      </c>
      <c r="I148" s="4">
        <v>364.77900364367702</v>
      </c>
      <c r="J148" s="4">
        <v>0</v>
      </c>
      <c r="K148" s="4">
        <v>0</v>
      </c>
      <c r="L148" s="4">
        <v>0</v>
      </c>
      <c r="M148" s="4">
        <v>63.418452115949236</v>
      </c>
      <c r="N148" s="4">
        <v>63.418452115949236</v>
      </c>
    </row>
    <row r="149" spans="1:14" ht="15" customHeight="1" x14ac:dyDescent="0.25">
      <c r="A149" s="3">
        <v>41491000062</v>
      </c>
      <c r="B149" s="3" t="s">
        <v>18</v>
      </c>
      <c r="C149" s="4">
        <v>6253.3543481773204</v>
      </c>
      <c r="D149" s="4">
        <v>4377.3480437241242</v>
      </c>
      <c r="E149" s="4">
        <v>7191.3575004039185</v>
      </c>
      <c r="F149" s="4">
        <v>1354.893442105086</v>
      </c>
      <c r="G149" s="4">
        <v>3126.6771740886602</v>
      </c>
      <c r="H149" s="4">
        <v>5680.1301995943995</v>
      </c>
      <c r="I149" s="4">
        <v>1563.3385870443301</v>
      </c>
      <c r="J149" s="4">
        <v>0</v>
      </c>
      <c r="K149" s="4">
        <v>393.2927263004604</v>
      </c>
      <c r="L149" s="4">
        <v>393.2927263004604</v>
      </c>
      <c r="M149" s="4">
        <v>280.22106748907805</v>
      </c>
      <c r="N149" s="4">
        <v>280.22106748907805</v>
      </c>
    </row>
    <row r="150" spans="1:14" ht="15" customHeight="1" x14ac:dyDescent="0.25">
      <c r="A150" s="3">
        <v>41491000063</v>
      </c>
      <c r="B150" s="3" t="s">
        <v>19</v>
      </c>
      <c r="C150" s="4">
        <v>6253.3543481773204</v>
      </c>
      <c r="D150" s="4">
        <v>781.66929352216505</v>
      </c>
      <c r="E150" s="4">
        <v>1563.3385870443301</v>
      </c>
      <c r="F150" s="4">
        <v>3126.6771740886602</v>
      </c>
      <c r="G150" s="4">
        <v>9380.031522265981</v>
      </c>
      <c r="H150" s="4">
        <v>13288.377989876806</v>
      </c>
      <c r="I150" s="4">
        <v>4752.5493046147631</v>
      </c>
      <c r="J150" s="4">
        <v>0</v>
      </c>
      <c r="K150" s="4">
        <v>0</v>
      </c>
      <c r="L150" s="4">
        <v>0</v>
      </c>
      <c r="M150" s="4">
        <v>971.9246498700129</v>
      </c>
      <c r="N150" s="4">
        <v>971.9246498700129</v>
      </c>
    </row>
    <row r="151" spans="1:14" ht="15" customHeight="1" x14ac:dyDescent="0.25">
      <c r="A151" s="3">
        <v>41491000081</v>
      </c>
      <c r="B151" s="3" t="s">
        <v>20</v>
      </c>
      <c r="C151" s="4">
        <v>156.333858704433</v>
      </c>
      <c r="D151" s="4">
        <v>156.333858704433</v>
      </c>
      <c r="E151" s="4">
        <v>104.22257246962201</v>
      </c>
      <c r="F151" s="4">
        <v>156.333858704433</v>
      </c>
      <c r="G151" s="4">
        <v>52.111286234811004</v>
      </c>
      <c r="H151" s="4">
        <v>52.111286234811004</v>
      </c>
      <c r="I151" s="4">
        <v>0</v>
      </c>
      <c r="J151" s="4">
        <v>0</v>
      </c>
      <c r="K151" s="4">
        <v>40.004486728257348</v>
      </c>
      <c r="L151" s="4">
        <v>40.004486728257348</v>
      </c>
      <c r="M151" s="4">
        <v>7.7263788381860241</v>
      </c>
      <c r="N151" s="4">
        <v>7.7263788381860241</v>
      </c>
    </row>
    <row r="152" spans="1:14" ht="15" customHeight="1" x14ac:dyDescent="0.25">
      <c r="A152" s="3">
        <v>41491000123</v>
      </c>
      <c r="B152" s="3" t="s">
        <v>90</v>
      </c>
      <c r="C152" s="4">
        <v>0</v>
      </c>
      <c r="D152" s="4">
        <v>0</v>
      </c>
      <c r="E152" s="4">
        <v>0</v>
      </c>
      <c r="F152" s="4">
        <v>0</v>
      </c>
      <c r="G152" s="4">
        <v>0</v>
      </c>
      <c r="H152" s="4">
        <v>0</v>
      </c>
      <c r="I152" s="4">
        <v>0</v>
      </c>
      <c r="J152" s="4">
        <v>0</v>
      </c>
      <c r="K152" s="4">
        <v>0</v>
      </c>
      <c r="L152" s="4">
        <v>0</v>
      </c>
      <c r="M152" s="4">
        <v>0</v>
      </c>
      <c r="N152" s="4">
        <v>0</v>
      </c>
    </row>
    <row r="153" spans="1:14" ht="15" customHeight="1" x14ac:dyDescent="0.25">
      <c r="A153" s="3">
        <v>41491000125</v>
      </c>
      <c r="B153" s="3" t="s">
        <v>21</v>
      </c>
      <c r="C153" s="4">
        <v>3220.4774893113199</v>
      </c>
      <c r="D153" s="4">
        <v>0</v>
      </c>
      <c r="E153" s="4">
        <v>0</v>
      </c>
      <c r="F153" s="4">
        <v>0</v>
      </c>
      <c r="G153" s="4">
        <v>10.4222572469622</v>
      </c>
      <c r="H153" s="4">
        <v>2428.3859385421924</v>
      </c>
      <c r="I153" s="4">
        <v>437.73480437241238</v>
      </c>
      <c r="J153" s="4">
        <v>291.82320291494165</v>
      </c>
      <c r="K153" s="4">
        <v>4.1369886003487517</v>
      </c>
      <c r="L153" s="4">
        <v>4.1369886003487517</v>
      </c>
      <c r="M153" s="4">
        <v>162.83894955468841</v>
      </c>
      <c r="N153" s="4">
        <v>162.83894955468841</v>
      </c>
    </row>
    <row r="154" spans="1:14" ht="15" customHeight="1" x14ac:dyDescent="0.25">
      <c r="A154" s="3">
        <v>41491000130</v>
      </c>
      <c r="B154" s="3" t="s">
        <v>45</v>
      </c>
      <c r="C154" s="4">
        <v>0</v>
      </c>
      <c r="D154" s="4">
        <v>0</v>
      </c>
      <c r="E154" s="4">
        <v>0</v>
      </c>
      <c r="F154" s="4">
        <v>0</v>
      </c>
      <c r="G154" s="4">
        <v>781.66929352216505</v>
      </c>
      <c r="H154" s="4">
        <v>0</v>
      </c>
      <c r="I154" s="4">
        <v>0</v>
      </c>
      <c r="J154" s="4">
        <v>0</v>
      </c>
      <c r="K154" s="4">
        <v>0</v>
      </c>
      <c r="L154" s="4">
        <v>0</v>
      </c>
      <c r="M154" s="4">
        <v>39.902330382276077</v>
      </c>
      <c r="N154" s="4">
        <v>39.902330382276077</v>
      </c>
    </row>
    <row r="155" spans="1:14" ht="15" customHeight="1" x14ac:dyDescent="0.25">
      <c r="A155" s="3">
        <v>41492000011</v>
      </c>
      <c r="B155" s="3" t="s">
        <v>22</v>
      </c>
      <c r="C155" s="4">
        <v>145635.41164042632</v>
      </c>
      <c r="D155" s="4">
        <v>416.89028987848803</v>
      </c>
      <c r="E155" s="4">
        <v>0</v>
      </c>
      <c r="F155" s="4">
        <v>0</v>
      </c>
      <c r="G155" s="4">
        <v>416.89028987848803</v>
      </c>
      <c r="H155" s="4">
        <v>113977.80525277862</v>
      </c>
      <c r="I155" s="4">
        <v>21042.537381616683</v>
      </c>
      <c r="J155" s="4">
        <v>27969.753194353594</v>
      </c>
      <c r="K155" s="4">
        <v>168.50953452397169</v>
      </c>
      <c r="L155" s="4">
        <v>168.50953452397169</v>
      </c>
      <c r="M155" s="4">
        <v>7465.6008703694379</v>
      </c>
      <c r="N155" s="4">
        <v>7465.6008703694379</v>
      </c>
    </row>
    <row r="156" spans="1:14" ht="15" customHeight="1" x14ac:dyDescent="0.25">
      <c r="A156" s="3">
        <v>41492000024</v>
      </c>
      <c r="B156" s="3" t="s">
        <v>25</v>
      </c>
      <c r="C156" s="4">
        <v>42851.110670885086</v>
      </c>
      <c r="D156" s="4">
        <v>0</v>
      </c>
      <c r="E156" s="4">
        <v>0</v>
      </c>
      <c r="F156" s="4">
        <v>0</v>
      </c>
      <c r="G156" s="4">
        <v>-2709.786884210172</v>
      </c>
      <c r="H156" s="4">
        <v>208.44514493924402</v>
      </c>
      <c r="I156" s="4">
        <v>0</v>
      </c>
      <c r="J156" s="4">
        <v>1552.9163297973678</v>
      </c>
      <c r="K156" s="4">
        <v>0</v>
      </c>
      <c r="L156" s="4">
        <v>0</v>
      </c>
      <c r="M156" s="4">
        <v>147.48477236267266</v>
      </c>
      <c r="N156" s="4">
        <v>147.48477236267266</v>
      </c>
    </row>
    <row r="157" spans="1:14" x14ac:dyDescent="0.25">
      <c r="A157" s="3">
        <v>41492000025</v>
      </c>
      <c r="B157" s="3" t="s">
        <v>58</v>
      </c>
      <c r="C157" s="4">
        <v>0</v>
      </c>
      <c r="D157" s="4">
        <v>0</v>
      </c>
      <c r="E157" s="4">
        <v>14955.939149390757</v>
      </c>
      <c r="F157" s="4">
        <v>5836.4640582988322</v>
      </c>
      <c r="G157" s="4">
        <v>2032.3401631576291</v>
      </c>
      <c r="H157" s="4">
        <v>0</v>
      </c>
      <c r="I157" s="4">
        <v>0</v>
      </c>
      <c r="J157" s="4">
        <v>0</v>
      </c>
      <c r="K157" s="4">
        <v>53.43563198780145</v>
      </c>
      <c r="L157" s="4">
        <v>53.43563198780145</v>
      </c>
      <c r="M157" s="4">
        <v>548.68834641618923</v>
      </c>
      <c r="N157" s="4">
        <v>548.68834641618923</v>
      </c>
    </row>
    <row r="158" spans="1:14" x14ac:dyDescent="0.25">
      <c r="A158" s="3">
        <v>41492000050</v>
      </c>
      <c r="B158" s="3" t="s">
        <v>48</v>
      </c>
      <c r="C158" s="4">
        <v>6227.2987050599149</v>
      </c>
      <c r="D158" s="4">
        <v>0</v>
      </c>
      <c r="E158" s="4">
        <v>0</v>
      </c>
      <c r="F158" s="4">
        <v>0</v>
      </c>
      <c r="G158" s="4">
        <v>1250.670869635464</v>
      </c>
      <c r="H158" s="4">
        <v>0</v>
      </c>
      <c r="I158" s="4">
        <v>0</v>
      </c>
      <c r="J158" s="4">
        <v>926.83049245785446</v>
      </c>
      <c r="K158" s="4">
        <v>300.19004214341362</v>
      </c>
      <c r="L158" s="4">
        <v>300.19004214341362</v>
      </c>
      <c r="M158" s="4">
        <v>600.38008428682724</v>
      </c>
      <c r="N158" s="4">
        <v>600.38008428682724</v>
      </c>
    </row>
    <row r="159" spans="1:14" x14ac:dyDescent="0.25">
      <c r="A159" s="3">
        <v>41492000053</v>
      </c>
      <c r="B159" s="3" t="s">
        <v>59</v>
      </c>
      <c r="C159" s="4">
        <v>469.001576113299</v>
      </c>
      <c r="D159" s="4">
        <v>729.55800728735403</v>
      </c>
      <c r="E159" s="4">
        <v>469.001576113299</v>
      </c>
      <c r="F159" s="4">
        <v>260.55643117405504</v>
      </c>
      <c r="G159" s="4">
        <v>0</v>
      </c>
      <c r="H159" s="4">
        <v>0</v>
      </c>
      <c r="I159" s="4">
        <v>0</v>
      </c>
      <c r="J159" s="4">
        <v>0</v>
      </c>
      <c r="K159" s="4">
        <v>68.879953698226984</v>
      </c>
      <c r="L159" s="4">
        <v>68.879953698226984</v>
      </c>
      <c r="M159" s="4">
        <v>137.75990739645397</v>
      </c>
      <c r="N159" s="4">
        <v>137.75990739645397</v>
      </c>
    </row>
    <row r="160" spans="1:14" x14ac:dyDescent="0.25">
      <c r="A160" s="3">
        <v>41492000126</v>
      </c>
      <c r="B160" s="3" t="s">
        <v>91</v>
      </c>
      <c r="C160" s="4">
        <v>0</v>
      </c>
      <c r="D160" s="4">
        <v>0</v>
      </c>
      <c r="E160" s="4">
        <v>0</v>
      </c>
      <c r="F160" s="4">
        <v>0</v>
      </c>
      <c r="G160" s="4">
        <v>0</v>
      </c>
      <c r="H160" s="4">
        <v>0</v>
      </c>
      <c r="I160" s="4">
        <v>0</v>
      </c>
      <c r="J160" s="4">
        <v>0</v>
      </c>
      <c r="K160" s="4">
        <v>0</v>
      </c>
      <c r="L160" s="4">
        <v>0</v>
      </c>
      <c r="M160" s="4">
        <v>0</v>
      </c>
      <c r="N160" s="4">
        <v>0</v>
      </c>
    </row>
    <row r="161" spans="1:14" x14ac:dyDescent="0.25">
      <c r="A161" s="3">
        <v>41492000150</v>
      </c>
      <c r="B161" s="3" t="s">
        <v>92</v>
      </c>
      <c r="C161" s="4">
        <v>0</v>
      </c>
      <c r="D161" s="4">
        <v>0</v>
      </c>
      <c r="E161" s="4">
        <v>0</v>
      </c>
      <c r="F161" s="4">
        <v>0</v>
      </c>
      <c r="G161" s="4">
        <v>0</v>
      </c>
      <c r="H161" s="4">
        <v>0</v>
      </c>
      <c r="I161" s="4">
        <v>0</v>
      </c>
      <c r="J161" s="4">
        <v>0</v>
      </c>
      <c r="K161" s="4">
        <v>0</v>
      </c>
      <c r="L161" s="4">
        <v>0</v>
      </c>
      <c r="M161" s="4">
        <v>0</v>
      </c>
      <c r="N161" s="4">
        <v>0</v>
      </c>
    </row>
    <row r="162" spans="1:14" ht="15" customHeight="1" x14ac:dyDescent="0.25">
      <c r="A162" s="3">
        <v>41492001624</v>
      </c>
      <c r="B162" s="3" t="s">
        <v>108</v>
      </c>
      <c r="C162" s="4">
        <v>0</v>
      </c>
      <c r="D162" s="4">
        <v>0</v>
      </c>
      <c r="E162" s="4">
        <v>0</v>
      </c>
      <c r="F162" s="4">
        <v>0</v>
      </c>
      <c r="G162" s="4">
        <v>281.40094566797939</v>
      </c>
      <c r="H162" s="4">
        <v>0</v>
      </c>
      <c r="I162" s="4">
        <v>208.44514493924402</v>
      </c>
      <c r="J162" s="4">
        <v>0</v>
      </c>
      <c r="K162" s="4">
        <v>17.513114409627555</v>
      </c>
      <c r="L162" s="4">
        <v>17.513114409627555</v>
      </c>
      <c r="M162" s="4">
        <v>35.02622881925511</v>
      </c>
      <c r="N162" s="4">
        <v>35.02622881925511</v>
      </c>
    </row>
    <row r="163" spans="1:14" x14ac:dyDescent="0.25">
      <c r="A163" s="3">
        <v>41731000006</v>
      </c>
      <c r="B163" s="3" t="s">
        <v>63</v>
      </c>
      <c r="C163" s="4">
        <v>3798.912766517722</v>
      </c>
      <c r="D163" s="4">
        <v>11563.49441550456</v>
      </c>
      <c r="E163" s="4">
        <v>6560.8109369627045</v>
      </c>
      <c r="F163" s="4">
        <v>4002.1467828334848</v>
      </c>
      <c r="G163" s="4">
        <v>1146.448297165842</v>
      </c>
      <c r="H163" s="4">
        <v>0</v>
      </c>
      <c r="I163" s="4">
        <v>0</v>
      </c>
      <c r="J163" s="4">
        <v>0</v>
      </c>
      <c r="K163" s="4">
        <v>966.86908256595245</v>
      </c>
      <c r="L163" s="4">
        <v>966.86908256595245</v>
      </c>
      <c r="M163" s="4">
        <v>1933.7381651319049</v>
      </c>
      <c r="N163" s="4">
        <v>1933.7381651319049</v>
      </c>
    </row>
    <row r="164" spans="1:14" ht="15" customHeight="1" x14ac:dyDescent="0.25">
      <c r="A164" s="3">
        <v>41731000011</v>
      </c>
      <c r="B164" s="3" t="s">
        <v>49</v>
      </c>
      <c r="C164" s="4">
        <v>0</v>
      </c>
      <c r="D164" s="4">
        <v>0</v>
      </c>
      <c r="E164" s="4">
        <v>20.8445144939244</v>
      </c>
      <c r="F164" s="4">
        <v>20.8445144939244</v>
      </c>
      <c r="G164" s="4">
        <v>104.22257246962201</v>
      </c>
      <c r="H164" s="4">
        <v>0</v>
      </c>
      <c r="I164" s="4">
        <v>0</v>
      </c>
      <c r="J164" s="4">
        <v>0</v>
      </c>
      <c r="K164" s="4">
        <v>162.23324959893995</v>
      </c>
      <c r="L164" s="4">
        <v>162.23324959893995</v>
      </c>
      <c r="M164" s="4">
        <v>99.404736572441365</v>
      </c>
      <c r="N164" s="4">
        <v>99.404736572441365</v>
      </c>
    </row>
    <row r="165" spans="1:14" x14ac:dyDescent="0.25">
      <c r="A165" s="3">
        <v>41731000015</v>
      </c>
      <c r="B165" s="3" t="s">
        <v>28</v>
      </c>
      <c r="C165" s="4">
        <v>0</v>
      </c>
      <c r="D165" s="4">
        <v>0</v>
      </c>
      <c r="E165" s="4">
        <v>0</v>
      </c>
      <c r="F165" s="4">
        <v>9171.5863773267356</v>
      </c>
      <c r="G165" s="4">
        <v>0</v>
      </c>
      <c r="H165" s="4">
        <v>3335.1223190279043</v>
      </c>
      <c r="I165" s="4">
        <v>0</v>
      </c>
      <c r="J165" s="4">
        <v>0</v>
      </c>
      <c r="K165" s="4">
        <v>0</v>
      </c>
      <c r="L165" s="4">
        <v>0</v>
      </c>
      <c r="M165" s="4">
        <v>699.32264572119027</v>
      </c>
      <c r="N165" s="4">
        <v>699.32264572119027</v>
      </c>
    </row>
    <row r="166" spans="1:14" x14ac:dyDescent="0.25">
      <c r="A166" s="3">
        <v>41731000016</v>
      </c>
      <c r="B166" s="3" t="s">
        <v>29</v>
      </c>
      <c r="C166" s="4">
        <v>0</v>
      </c>
      <c r="D166" s="4">
        <v>0</v>
      </c>
      <c r="E166" s="4">
        <v>0</v>
      </c>
      <c r="F166" s="4">
        <v>6253.3543481773204</v>
      </c>
      <c r="G166" s="4">
        <v>0</v>
      </c>
      <c r="H166" s="4">
        <v>4168.9028987848806</v>
      </c>
      <c r="I166" s="4">
        <v>0</v>
      </c>
      <c r="J166" s="4">
        <v>0</v>
      </c>
      <c r="K166" s="4">
        <v>372.24208427944808</v>
      </c>
      <c r="L166" s="4">
        <v>372.24208427944808</v>
      </c>
      <c r="M166" s="4">
        <v>744.48416855889616</v>
      </c>
      <c r="N166" s="4">
        <v>744.48416855889616</v>
      </c>
    </row>
    <row r="167" spans="1:14" ht="15" customHeight="1" x14ac:dyDescent="0.25">
      <c r="A167" s="3">
        <v>41731000029</v>
      </c>
      <c r="B167" s="3" t="s">
        <v>30</v>
      </c>
      <c r="C167" s="4">
        <v>648.26440076104893</v>
      </c>
      <c r="D167" s="4">
        <v>102.13812102022956</v>
      </c>
      <c r="E167" s="4">
        <v>145.91160145747082</v>
      </c>
      <c r="F167" s="4">
        <v>58.364640582988322</v>
      </c>
      <c r="G167" s="4">
        <v>321.00552320643578</v>
      </c>
      <c r="H167" s="4">
        <v>70.871349279342965</v>
      </c>
      <c r="I167" s="4">
        <v>72.955800728735412</v>
      </c>
      <c r="J167" s="4">
        <v>0</v>
      </c>
      <c r="K167" s="4">
        <v>0</v>
      </c>
      <c r="L167" s="4">
        <v>0</v>
      </c>
      <c r="M167" s="4">
        <v>81.117306321768552</v>
      </c>
      <c r="N167" s="4">
        <v>81.117306321768552</v>
      </c>
    </row>
    <row r="168" spans="1:14" x14ac:dyDescent="0.25">
      <c r="A168" s="3">
        <v>41732000015</v>
      </c>
      <c r="B168" s="3" t="s">
        <v>60</v>
      </c>
      <c r="C168" s="4">
        <v>36999.013226715811</v>
      </c>
      <c r="D168" s="4">
        <v>0</v>
      </c>
      <c r="E168" s="4">
        <v>3126.6771740886602</v>
      </c>
      <c r="F168" s="4">
        <v>6670.2446380558085</v>
      </c>
      <c r="G168" s="4">
        <v>17405.169602426875</v>
      </c>
      <c r="H168" s="4">
        <v>16362.943877730653</v>
      </c>
      <c r="I168" s="4">
        <v>0</v>
      </c>
      <c r="J168" s="4">
        <v>0</v>
      </c>
      <c r="K168" s="4">
        <v>2877.3060582814351</v>
      </c>
      <c r="L168" s="4">
        <v>2877.3060582814351</v>
      </c>
      <c r="M168" s="4">
        <v>5754.6121165628701</v>
      </c>
      <c r="N168" s="4">
        <v>5754.6121165628701</v>
      </c>
    </row>
    <row r="169" spans="1:14" x14ac:dyDescent="0.25">
      <c r="A169" s="3">
        <v>41733000130</v>
      </c>
      <c r="B169" s="3" t="s">
        <v>93</v>
      </c>
      <c r="C169" s="4">
        <v>0</v>
      </c>
      <c r="D169" s="4">
        <v>0</v>
      </c>
      <c r="E169" s="4">
        <v>0</v>
      </c>
      <c r="F169" s="4">
        <v>0</v>
      </c>
      <c r="G169" s="4">
        <v>0</v>
      </c>
      <c r="H169" s="4">
        <v>0</v>
      </c>
      <c r="I169" s="4">
        <v>0</v>
      </c>
      <c r="J169" s="4">
        <v>0</v>
      </c>
      <c r="K169" s="4">
        <v>0</v>
      </c>
      <c r="L169" s="4">
        <v>0</v>
      </c>
      <c r="M169" s="4">
        <v>0</v>
      </c>
      <c r="N169" s="4">
        <v>0</v>
      </c>
    </row>
    <row r="170" spans="1:14" x14ac:dyDescent="0.25">
      <c r="A170" s="3">
        <v>41733000160</v>
      </c>
      <c r="B170" s="3" t="s">
        <v>94</v>
      </c>
      <c r="C170" s="4">
        <v>0</v>
      </c>
      <c r="D170" s="4">
        <v>0</v>
      </c>
      <c r="E170" s="4">
        <v>0</v>
      </c>
      <c r="F170" s="4">
        <v>0</v>
      </c>
      <c r="G170" s="4">
        <v>0</v>
      </c>
      <c r="H170" s="4">
        <v>0</v>
      </c>
      <c r="I170" s="4">
        <v>0</v>
      </c>
      <c r="J170" s="4">
        <v>0</v>
      </c>
      <c r="K170" s="4">
        <v>0</v>
      </c>
      <c r="L170" s="4">
        <v>0</v>
      </c>
      <c r="M170" s="4">
        <v>0</v>
      </c>
      <c r="N170" s="4">
        <v>0</v>
      </c>
    </row>
    <row r="171" spans="1:14" ht="15" customHeight="1" x14ac:dyDescent="0.25">
      <c r="A171" s="3">
        <v>41736000001</v>
      </c>
      <c r="B171" s="3" t="s">
        <v>95</v>
      </c>
      <c r="C171" s="4">
        <v>0</v>
      </c>
      <c r="D171" s="4">
        <v>0</v>
      </c>
      <c r="E171" s="4">
        <v>0</v>
      </c>
      <c r="F171" s="4">
        <v>0</v>
      </c>
      <c r="G171" s="4">
        <v>0</v>
      </c>
      <c r="H171" s="4">
        <v>0</v>
      </c>
      <c r="I171" s="4">
        <v>-0.43773480437241241</v>
      </c>
      <c r="J171" s="4">
        <v>0</v>
      </c>
      <c r="K171" s="4">
        <v>0</v>
      </c>
      <c r="L171" s="4">
        <v>0</v>
      </c>
      <c r="M171" s="4">
        <v>6.734570528654191E-5</v>
      </c>
      <c r="N171" s="4">
        <v>6.734570528654191E-5</v>
      </c>
    </row>
    <row r="172" spans="1:14" ht="15" customHeight="1" x14ac:dyDescent="0.25">
      <c r="A172" s="3">
        <v>41736000004</v>
      </c>
      <c r="B172" s="3" t="s">
        <v>96</v>
      </c>
      <c r="C172" s="4">
        <v>-70664.36325041829</v>
      </c>
      <c r="D172" s="4">
        <v>2311.5420125464993</v>
      </c>
      <c r="E172" s="4">
        <v>4623.0840250929987</v>
      </c>
      <c r="F172" s="4">
        <v>5925.8661809632731</v>
      </c>
      <c r="G172" s="4">
        <v>-68397.636944033729</v>
      </c>
      <c r="H172" s="4">
        <v>5039.9743149714868</v>
      </c>
      <c r="I172" s="4">
        <v>1246.272677077246</v>
      </c>
      <c r="J172" s="4">
        <v>-1919.894429720154</v>
      </c>
      <c r="K172" s="4">
        <v>-4351.2369393092258</v>
      </c>
      <c r="L172" s="4">
        <v>-4351.2369393092258</v>
      </c>
      <c r="M172" s="4">
        <v>-8702.4738786184516</v>
      </c>
      <c r="N172" s="4">
        <v>-8702.4738786184516</v>
      </c>
    </row>
    <row r="173" spans="1:14" x14ac:dyDescent="0.25">
      <c r="A173" s="3">
        <v>41736000010</v>
      </c>
      <c r="B173" s="3" t="s">
        <v>35</v>
      </c>
      <c r="C173" s="4">
        <v>4690.0157611329905</v>
      </c>
      <c r="D173" s="4">
        <v>0</v>
      </c>
      <c r="E173" s="4">
        <v>28431.917769712883</v>
      </c>
      <c r="F173" s="4">
        <v>2084.4514493924403</v>
      </c>
      <c r="G173" s="4">
        <v>39291.909821047499</v>
      </c>
      <c r="H173" s="4">
        <v>37316.892072748153</v>
      </c>
      <c r="I173" s="4">
        <v>0</v>
      </c>
      <c r="J173" s="4">
        <v>0</v>
      </c>
      <c r="K173" s="4">
        <v>0</v>
      </c>
      <c r="L173" s="4">
        <v>0</v>
      </c>
      <c r="M173" s="4">
        <v>58.993908945069052</v>
      </c>
      <c r="N173" s="4">
        <v>58.993908945069052</v>
      </c>
    </row>
    <row r="174" spans="1:14" x14ac:dyDescent="0.25">
      <c r="A174" s="3">
        <v>41736000125</v>
      </c>
      <c r="B174" s="3" t="s">
        <v>97</v>
      </c>
      <c r="C174" s="4">
        <v>64659.392136950577</v>
      </c>
      <c r="D174" s="4">
        <v>0</v>
      </c>
      <c r="E174" s="4">
        <v>0</v>
      </c>
      <c r="F174" s="4">
        <v>0</v>
      </c>
      <c r="G174" s="4">
        <v>416.89028987848803</v>
      </c>
      <c r="H174" s="4">
        <v>72851.578156265779</v>
      </c>
      <c r="I174" s="4">
        <v>13340.489276111617</v>
      </c>
      <c r="J174" s="4">
        <v>13558.314452573126</v>
      </c>
      <c r="K174" s="4">
        <v>68.51469638078774</v>
      </c>
      <c r="L174" s="4">
        <v>68.51469638078774</v>
      </c>
      <c r="M174" s="4">
        <v>2716.2018428042834</v>
      </c>
      <c r="N174" s="4">
        <v>2716.2018428042834</v>
      </c>
    </row>
    <row r="175" spans="1:14" x14ac:dyDescent="0.25">
      <c r="A175" s="3">
        <v>41736000130</v>
      </c>
      <c r="B175" s="3" t="s">
        <v>36</v>
      </c>
      <c r="C175" s="4">
        <v>1400.7513739917197</v>
      </c>
      <c r="D175" s="4">
        <v>2870.2896458133901</v>
      </c>
      <c r="E175" s="4">
        <v>2513.8484479672829</v>
      </c>
      <c r="F175" s="4">
        <v>1131.857137020095</v>
      </c>
      <c r="G175" s="4">
        <v>75.040252178127844</v>
      </c>
      <c r="H175" s="4">
        <v>0</v>
      </c>
      <c r="I175" s="4">
        <v>0</v>
      </c>
      <c r="J175" s="4">
        <v>0</v>
      </c>
      <c r="K175" s="4">
        <v>285.43957035117734</v>
      </c>
      <c r="L175" s="4">
        <v>285.43957035117734</v>
      </c>
      <c r="M175" s="4">
        <v>570.87914070235468</v>
      </c>
      <c r="N175" s="4">
        <v>570.87914070235468</v>
      </c>
    </row>
    <row r="176" spans="1:14" ht="15" customHeight="1" x14ac:dyDescent="0.25">
      <c r="A176" s="3">
        <v>41736000150</v>
      </c>
      <c r="B176" s="3" t="s">
        <v>37</v>
      </c>
      <c r="C176" s="4">
        <v>375.20126089063922</v>
      </c>
      <c r="D176" s="4">
        <v>0</v>
      </c>
      <c r="E176" s="4">
        <v>0</v>
      </c>
      <c r="F176" s="4">
        <v>0</v>
      </c>
      <c r="G176" s="4">
        <v>0</v>
      </c>
      <c r="H176" s="4">
        <v>0</v>
      </c>
      <c r="I176" s="4">
        <v>0</v>
      </c>
      <c r="J176" s="4">
        <v>0</v>
      </c>
      <c r="K176" s="4">
        <v>0</v>
      </c>
      <c r="L176" s="4">
        <v>0</v>
      </c>
      <c r="M176" s="4">
        <v>99.404736572441365</v>
      </c>
      <c r="N176" s="4">
        <v>99.404736572441365</v>
      </c>
    </row>
    <row r="177" spans="1:14" ht="15" customHeight="1" x14ac:dyDescent="0.25">
      <c r="A177" s="3">
        <v>41736000170</v>
      </c>
      <c r="B177" s="3" t="s">
        <v>39</v>
      </c>
      <c r="C177" s="4">
        <v>65795.710000072373</v>
      </c>
      <c r="D177" s="4">
        <v>-385.62351813760142</v>
      </c>
      <c r="E177" s="4">
        <v>0</v>
      </c>
      <c r="F177" s="4">
        <v>0</v>
      </c>
      <c r="G177" s="4">
        <v>24679.905160806491</v>
      </c>
      <c r="H177" s="4">
        <v>92278.665664603323</v>
      </c>
      <c r="I177" s="4">
        <v>17019.546084289275</v>
      </c>
      <c r="J177" s="4">
        <v>10708.11891873188</v>
      </c>
      <c r="K177" s="4">
        <v>0</v>
      </c>
      <c r="L177" s="4">
        <v>0</v>
      </c>
      <c r="M177" s="4">
        <v>2164.043497022481</v>
      </c>
      <c r="N177" s="4">
        <v>2164.043497022481</v>
      </c>
    </row>
    <row r="178" spans="1:14" ht="15" customHeight="1" x14ac:dyDescent="0.25">
      <c r="A178" s="3">
        <v>41736000194</v>
      </c>
      <c r="B178" s="3" t="s">
        <v>98</v>
      </c>
      <c r="C178" s="4">
        <v>0</v>
      </c>
      <c r="D178" s="4">
        <v>0</v>
      </c>
      <c r="E178" s="4">
        <v>0</v>
      </c>
      <c r="F178" s="4">
        <v>0</v>
      </c>
      <c r="G178" s="4">
        <v>0</v>
      </c>
      <c r="H178" s="4">
        <v>0</v>
      </c>
      <c r="I178" s="4">
        <v>0</v>
      </c>
      <c r="J178" s="4">
        <v>0</v>
      </c>
      <c r="K178" s="4">
        <v>0</v>
      </c>
      <c r="L178" s="4">
        <v>0</v>
      </c>
      <c r="M178" s="4">
        <v>0</v>
      </c>
      <c r="N178" s="4">
        <v>0</v>
      </c>
    </row>
    <row r="179" spans="1:14" ht="15" customHeight="1" x14ac:dyDescent="0.25">
      <c r="A179" s="3">
        <v>41736000210</v>
      </c>
      <c r="B179" s="3" t="s">
        <v>55</v>
      </c>
      <c r="C179" s="4">
        <v>0</v>
      </c>
      <c r="D179" s="4">
        <v>750.40252178127844</v>
      </c>
      <c r="E179" s="4">
        <v>1500.8050435625569</v>
      </c>
      <c r="F179" s="4">
        <v>0</v>
      </c>
      <c r="G179" s="4">
        <v>0</v>
      </c>
      <c r="H179" s="4">
        <v>0</v>
      </c>
      <c r="I179" s="4">
        <v>0</v>
      </c>
      <c r="J179" s="4">
        <v>0</v>
      </c>
      <c r="K179" s="4">
        <v>0</v>
      </c>
      <c r="L179" s="4">
        <v>0</v>
      </c>
      <c r="M179" s="4">
        <v>0</v>
      </c>
      <c r="N179" s="4">
        <v>0</v>
      </c>
    </row>
    <row r="180" spans="1:14" ht="15" customHeight="1" x14ac:dyDescent="0.25">
      <c r="A180" s="3">
        <v>43991000001</v>
      </c>
      <c r="B180" s="3" t="s">
        <v>40</v>
      </c>
      <c r="C180" s="4">
        <v>6513.9107793513749</v>
      </c>
      <c r="D180" s="4">
        <v>958.8476667205224</v>
      </c>
      <c r="E180" s="4">
        <v>52.111286234811004</v>
      </c>
      <c r="F180" s="4">
        <v>0</v>
      </c>
      <c r="G180" s="4">
        <v>1177.7150689067284</v>
      </c>
      <c r="H180" s="4">
        <v>4877.61639157831</v>
      </c>
      <c r="I180" s="4">
        <v>0</v>
      </c>
      <c r="J180" s="4">
        <v>0</v>
      </c>
      <c r="K180" s="4">
        <v>0</v>
      </c>
      <c r="L180" s="4">
        <v>0</v>
      </c>
      <c r="M180" s="4">
        <v>2133.1011241538436</v>
      </c>
      <c r="N180" s="4">
        <v>2133.1011241538436</v>
      </c>
    </row>
    <row r="181" spans="1:14" ht="15" customHeight="1" x14ac:dyDescent="0.25">
      <c r="A181" s="3">
        <v>43991000007</v>
      </c>
      <c r="B181" s="3" t="s">
        <v>41</v>
      </c>
      <c r="C181" s="4">
        <v>21303.093812790739</v>
      </c>
      <c r="D181" s="4">
        <v>5027.6968959345659</v>
      </c>
      <c r="E181" s="4">
        <v>1200.6440348500455</v>
      </c>
      <c r="F181" s="4">
        <v>5928.1799220720995</v>
      </c>
      <c r="G181" s="4">
        <v>13244.604509439565</v>
      </c>
      <c r="H181" s="4">
        <v>1050.5635304937898</v>
      </c>
      <c r="I181" s="4">
        <v>3001.6100871251138</v>
      </c>
      <c r="J181" s="4">
        <v>0</v>
      </c>
      <c r="K181" s="4">
        <v>554.74443452153707</v>
      </c>
      <c r="L181" s="4">
        <v>554.74443452153707</v>
      </c>
      <c r="M181" s="4">
        <v>9065.6797776538351</v>
      </c>
      <c r="N181" s="4">
        <v>9065.6797776538351</v>
      </c>
    </row>
    <row r="182" spans="1:14" ht="15" customHeight="1" x14ac:dyDescent="0.25">
      <c r="A182" s="3">
        <v>43991000008</v>
      </c>
      <c r="B182" s="3" t="s">
        <v>42</v>
      </c>
      <c r="C182" s="4">
        <v>273309.10514143796</v>
      </c>
      <c r="D182" s="4">
        <v>28702.896458133899</v>
      </c>
      <c r="E182" s="4">
        <v>0</v>
      </c>
      <c r="F182" s="4">
        <v>1740.5169602426877</v>
      </c>
      <c r="G182" s="4">
        <v>14080.469540645932</v>
      </c>
      <c r="H182" s="4">
        <v>239.7119166801306</v>
      </c>
      <c r="I182" s="4">
        <v>2605.5643117405498</v>
      </c>
      <c r="J182" s="4">
        <v>0</v>
      </c>
      <c r="K182" s="4">
        <v>0</v>
      </c>
      <c r="L182" s="4">
        <v>0</v>
      </c>
      <c r="M182" s="4">
        <v>1357.6148632741476</v>
      </c>
      <c r="N182" s="4">
        <v>1357.6148632741476</v>
      </c>
    </row>
    <row r="183" spans="1:14" ht="15" customHeight="1" x14ac:dyDescent="0.25">
      <c r="A183" s="3">
        <v>43991000010</v>
      </c>
      <c r="B183" s="3" t="s">
        <v>101</v>
      </c>
      <c r="C183" s="4">
        <v>0</v>
      </c>
      <c r="D183" s="4">
        <v>0</v>
      </c>
      <c r="E183" s="4">
        <v>0</v>
      </c>
      <c r="F183" s="4">
        <v>0</v>
      </c>
      <c r="G183" s="4">
        <v>0</v>
      </c>
      <c r="H183" s="4">
        <v>47123.193916414893</v>
      </c>
      <c r="I183" s="4">
        <v>2313.7411088256085</v>
      </c>
      <c r="J183" s="4">
        <v>0</v>
      </c>
      <c r="K183" s="4">
        <v>1765.6234335036729</v>
      </c>
      <c r="L183" s="4">
        <v>1765.6234335036729</v>
      </c>
      <c r="M183" s="4">
        <v>3531.2468670073458</v>
      </c>
      <c r="N183" s="4">
        <v>3531.2468670073458</v>
      </c>
    </row>
    <row r="184" spans="1:14" ht="15" customHeight="1" x14ac:dyDescent="0.25">
      <c r="A184" s="11">
        <v>2300</v>
      </c>
      <c r="B184" s="12" t="s">
        <v>82</v>
      </c>
      <c r="C184" s="18">
        <f>SUM(C137:C183)</f>
        <v>1321365.3740538403</v>
      </c>
      <c r="D184" s="18">
        <f t="shared" ref="D184:N184" si="2">SUM(D137:D183)</f>
        <v>36453.814527869974</v>
      </c>
      <c r="E184" s="18">
        <f t="shared" si="2"/>
        <v>130041.40105786202</v>
      </c>
      <c r="F184" s="18">
        <f t="shared" si="2"/>
        <v>184919.79659174147</v>
      </c>
      <c r="G184" s="18">
        <f t="shared" si="2"/>
        <v>193313.58033298474</v>
      </c>
      <c r="H184" s="18">
        <f t="shared" si="2"/>
        <v>1140813.7956084746</v>
      </c>
      <c r="I184" s="18">
        <f t="shared" si="2"/>
        <v>203896.20485220585</v>
      </c>
      <c r="J184" s="18">
        <f t="shared" si="2"/>
        <v>867658.13736048387</v>
      </c>
      <c r="K184" s="18">
        <f t="shared" si="2"/>
        <v>4710.9120696206519</v>
      </c>
      <c r="L184" s="18">
        <f t="shared" si="2"/>
        <v>4710.9120696206519</v>
      </c>
      <c r="M184" s="18">
        <f t="shared" si="2"/>
        <v>85885.193589918083</v>
      </c>
      <c r="N184" s="18">
        <f t="shared" si="2"/>
        <v>85885.193589918083</v>
      </c>
    </row>
    <row r="185" spans="1:14" ht="15" customHeight="1" x14ac:dyDescent="0.25">
      <c r="A185" s="3">
        <v>41491000011</v>
      </c>
      <c r="B185" s="3" t="s">
        <v>0</v>
      </c>
      <c r="C185" s="4">
        <v>0</v>
      </c>
      <c r="D185" s="4">
        <v>0</v>
      </c>
      <c r="E185" s="4">
        <v>0</v>
      </c>
      <c r="F185" s="4">
        <v>0</v>
      </c>
      <c r="G185" s="4">
        <v>0</v>
      </c>
      <c r="H185" s="4">
        <v>89297.900091972129</v>
      </c>
      <c r="I185" s="4">
        <v>31516.905914813691</v>
      </c>
      <c r="J185" s="4">
        <v>42772.943741532872</v>
      </c>
      <c r="K185" s="4">
        <v>0</v>
      </c>
      <c r="L185" s="4">
        <v>0</v>
      </c>
      <c r="M185" s="4">
        <v>3707.3437060870478</v>
      </c>
      <c r="N185" s="4">
        <v>3707.3437060870478</v>
      </c>
    </row>
    <row r="186" spans="1:14" ht="15" customHeight="1" x14ac:dyDescent="0.25">
      <c r="A186" s="3">
        <v>41491000013</v>
      </c>
      <c r="B186" s="3" t="s">
        <v>2</v>
      </c>
      <c r="C186" s="4">
        <v>177032.46159689993</v>
      </c>
      <c r="D186" s="4">
        <v>9484.2540947356028</v>
      </c>
      <c r="E186" s="4">
        <v>0</v>
      </c>
      <c r="F186" s="4">
        <v>1490.3827863155948</v>
      </c>
      <c r="G186" s="4">
        <v>-729.55800728735403</v>
      </c>
      <c r="H186" s="4">
        <v>0</v>
      </c>
      <c r="I186" s="4">
        <v>0</v>
      </c>
      <c r="J186" s="4">
        <v>219899.20565365546</v>
      </c>
      <c r="K186" s="4">
        <v>0</v>
      </c>
      <c r="L186" s="4">
        <v>0</v>
      </c>
      <c r="M186" s="4">
        <v>7992.0554321505242</v>
      </c>
      <c r="N186" s="4">
        <v>7992.0554321505242</v>
      </c>
    </row>
    <row r="187" spans="1:14" ht="15" customHeight="1" x14ac:dyDescent="0.25">
      <c r="A187" s="3">
        <v>41491000021</v>
      </c>
      <c r="B187" s="3" t="s">
        <v>3</v>
      </c>
      <c r="C187" s="4">
        <v>356853.91923308698</v>
      </c>
      <c r="D187" s="4">
        <v>12681.802618103606</v>
      </c>
      <c r="E187" s="4">
        <v>-6903.7032003877612</v>
      </c>
      <c r="F187" s="4">
        <v>-14370.208292111482</v>
      </c>
      <c r="G187" s="4">
        <v>20946.652614944629</v>
      </c>
      <c r="H187" s="4">
        <v>249708.94583141673</v>
      </c>
      <c r="I187" s="4">
        <v>89481.331819518658</v>
      </c>
      <c r="J187" s="4">
        <v>818953.87659744767</v>
      </c>
      <c r="K187" s="4">
        <v>0</v>
      </c>
      <c r="L187" s="4">
        <v>0</v>
      </c>
      <c r="M187" s="4">
        <v>25079.044696785502</v>
      </c>
      <c r="N187" s="4">
        <v>25079.044696785502</v>
      </c>
    </row>
    <row r="188" spans="1:14" ht="15" customHeight="1" x14ac:dyDescent="0.25">
      <c r="A188" s="3">
        <v>41491000031</v>
      </c>
      <c r="B188" s="3" t="s">
        <v>5</v>
      </c>
      <c r="C188" s="4">
        <v>0</v>
      </c>
      <c r="D188" s="4">
        <v>0</v>
      </c>
      <c r="E188" s="4">
        <v>0</v>
      </c>
      <c r="F188" s="4">
        <v>0</v>
      </c>
      <c r="G188" s="4">
        <v>687.86897829950522</v>
      </c>
      <c r="H188" s="4">
        <v>0</v>
      </c>
      <c r="I188" s="4">
        <v>0</v>
      </c>
      <c r="J188" s="4">
        <v>0</v>
      </c>
      <c r="K188" s="4">
        <v>24.585360398637615</v>
      </c>
      <c r="L188" s="4">
        <v>24.585360398637615</v>
      </c>
      <c r="M188" s="4">
        <v>49.17072079727523</v>
      </c>
      <c r="N188" s="4">
        <v>49.17072079727523</v>
      </c>
    </row>
    <row r="189" spans="1:14" ht="15" customHeight="1" x14ac:dyDescent="0.25">
      <c r="A189" s="3">
        <v>41491000032</v>
      </c>
      <c r="B189" s="3" t="s">
        <v>6</v>
      </c>
      <c r="C189" s="4">
        <v>0</v>
      </c>
      <c r="D189" s="4">
        <v>0</v>
      </c>
      <c r="E189" s="4">
        <v>0</v>
      </c>
      <c r="F189" s="4">
        <v>0</v>
      </c>
      <c r="G189" s="4">
        <v>343.93448914975261</v>
      </c>
      <c r="H189" s="4">
        <v>0</v>
      </c>
      <c r="I189" s="4">
        <v>0</v>
      </c>
      <c r="J189" s="4">
        <v>0</v>
      </c>
      <c r="K189" s="4">
        <v>0</v>
      </c>
      <c r="L189" s="4">
        <v>0</v>
      </c>
      <c r="M189" s="4">
        <v>0</v>
      </c>
      <c r="N189" s="4">
        <v>0</v>
      </c>
    </row>
    <row r="190" spans="1:14" ht="15" customHeight="1" x14ac:dyDescent="0.25">
      <c r="A190" s="3">
        <v>41491000034</v>
      </c>
      <c r="B190" s="3" t="s">
        <v>7</v>
      </c>
      <c r="C190" s="4">
        <v>2084.4514493924403</v>
      </c>
      <c r="D190" s="4">
        <v>0</v>
      </c>
      <c r="E190" s="4">
        <v>104.22257246962201</v>
      </c>
      <c r="F190" s="4">
        <v>0</v>
      </c>
      <c r="G190" s="4">
        <v>0</v>
      </c>
      <c r="H190" s="4">
        <v>0</v>
      </c>
      <c r="I190" s="4">
        <v>0</v>
      </c>
      <c r="J190" s="4">
        <v>0</v>
      </c>
      <c r="K190" s="4">
        <v>0</v>
      </c>
      <c r="L190" s="4">
        <v>0</v>
      </c>
      <c r="M190" s="4">
        <v>5.2436596807362097</v>
      </c>
      <c r="N190" s="4">
        <v>5.2436596807362097</v>
      </c>
    </row>
    <row r="191" spans="1:14" ht="15" customHeight="1" x14ac:dyDescent="0.25">
      <c r="A191" s="3">
        <v>41491000035</v>
      </c>
      <c r="B191" s="3" t="s">
        <v>8</v>
      </c>
      <c r="C191" s="4">
        <v>0</v>
      </c>
      <c r="D191" s="4">
        <v>0</v>
      </c>
      <c r="E191" s="4">
        <v>18760.063044531962</v>
      </c>
      <c r="F191" s="4">
        <v>33768.113480157532</v>
      </c>
      <c r="G191" s="4">
        <v>14174.269855868592</v>
      </c>
      <c r="H191" s="4">
        <v>0</v>
      </c>
      <c r="I191" s="4">
        <v>11256.037826719175</v>
      </c>
      <c r="J191" s="4">
        <v>19176.953334410446</v>
      </c>
      <c r="K191" s="4">
        <v>0</v>
      </c>
      <c r="L191" s="4">
        <v>0</v>
      </c>
      <c r="M191" s="4">
        <v>1032.2832731572125</v>
      </c>
      <c r="N191" s="4">
        <v>1032.2832731572125</v>
      </c>
    </row>
    <row r="192" spans="1:14" ht="15" customHeight="1" x14ac:dyDescent="0.25">
      <c r="A192" s="3">
        <v>41491000040</v>
      </c>
      <c r="B192" s="3" t="s">
        <v>10</v>
      </c>
      <c r="C192" s="4">
        <v>0</v>
      </c>
      <c r="D192" s="4">
        <v>0</v>
      </c>
      <c r="E192" s="4">
        <v>865.04735149786268</v>
      </c>
      <c r="F192" s="4">
        <v>20980.003838134908</v>
      </c>
      <c r="G192" s="4">
        <v>0</v>
      </c>
      <c r="H192" s="4">
        <v>0</v>
      </c>
      <c r="I192" s="4">
        <v>0</v>
      </c>
      <c r="J192" s="4">
        <v>0</v>
      </c>
      <c r="K192" s="4">
        <v>1224.1236106101828</v>
      </c>
      <c r="L192" s="4">
        <v>1224.1236106101828</v>
      </c>
      <c r="M192" s="4">
        <v>191.4352345267491</v>
      </c>
      <c r="N192" s="4">
        <v>191.4352345267491</v>
      </c>
    </row>
    <row r="193" spans="1:14" ht="15" customHeight="1" x14ac:dyDescent="0.25">
      <c r="A193" s="3">
        <v>41491000041</v>
      </c>
      <c r="B193" s="3" t="s">
        <v>11</v>
      </c>
      <c r="C193" s="4">
        <v>1928.1175906880071</v>
      </c>
      <c r="D193" s="4">
        <v>990.11443846140901</v>
      </c>
      <c r="E193" s="4">
        <v>0</v>
      </c>
      <c r="F193" s="4">
        <v>0</v>
      </c>
      <c r="G193" s="4">
        <v>0</v>
      </c>
      <c r="H193" s="4">
        <v>0</v>
      </c>
      <c r="I193" s="4">
        <v>0</v>
      </c>
      <c r="J193" s="4">
        <v>1354.893442105086</v>
      </c>
      <c r="K193" s="4">
        <v>0</v>
      </c>
      <c r="L193" s="4">
        <v>0</v>
      </c>
      <c r="M193" s="4">
        <v>64.25683512557049</v>
      </c>
      <c r="N193" s="4">
        <v>64.25683512557049</v>
      </c>
    </row>
    <row r="194" spans="1:14" ht="15" customHeight="1" x14ac:dyDescent="0.25">
      <c r="A194" s="3">
        <v>41491000042</v>
      </c>
      <c r="B194" s="3" t="s">
        <v>12</v>
      </c>
      <c r="C194" s="4">
        <v>364.77900364367702</v>
      </c>
      <c r="D194" s="4">
        <v>1094.337010931031</v>
      </c>
      <c r="E194" s="4">
        <v>0</v>
      </c>
      <c r="F194" s="4">
        <v>0</v>
      </c>
      <c r="G194" s="4">
        <v>0</v>
      </c>
      <c r="H194" s="4">
        <v>0</v>
      </c>
      <c r="I194" s="4">
        <v>0</v>
      </c>
      <c r="J194" s="4">
        <v>1928.1175906880071</v>
      </c>
      <c r="K194" s="4">
        <v>0</v>
      </c>
      <c r="L194" s="4">
        <v>0</v>
      </c>
      <c r="M194" s="4">
        <v>22.122715854400898</v>
      </c>
      <c r="N194" s="4">
        <v>22.122715854400898</v>
      </c>
    </row>
    <row r="195" spans="1:14" ht="15" customHeight="1" x14ac:dyDescent="0.25">
      <c r="A195" s="3">
        <v>41491000053</v>
      </c>
      <c r="B195" s="3" t="s">
        <v>14</v>
      </c>
      <c r="C195" s="4">
        <v>333.5122319027904</v>
      </c>
      <c r="D195" s="4">
        <v>667.02446380558081</v>
      </c>
      <c r="E195" s="4">
        <v>667.02446380558081</v>
      </c>
      <c r="F195" s="4">
        <v>1667.5611595139521</v>
      </c>
      <c r="G195" s="4">
        <v>3001.6100871251138</v>
      </c>
      <c r="H195" s="4">
        <v>3335.1223190279043</v>
      </c>
      <c r="I195" s="4">
        <v>4335.6590147362749</v>
      </c>
      <c r="J195" s="4">
        <v>11026.748167286007</v>
      </c>
      <c r="K195" s="4">
        <v>0</v>
      </c>
      <c r="L195" s="4">
        <v>0</v>
      </c>
      <c r="M195" s="4">
        <v>0</v>
      </c>
      <c r="N195" s="4">
        <v>0</v>
      </c>
    </row>
    <row r="196" spans="1:14" ht="15" customHeight="1" x14ac:dyDescent="0.25">
      <c r="A196" s="3">
        <v>41491000054</v>
      </c>
      <c r="B196" s="3" t="s">
        <v>15</v>
      </c>
      <c r="C196" s="4">
        <v>0</v>
      </c>
      <c r="D196" s="4">
        <v>0</v>
      </c>
      <c r="E196" s="4">
        <v>0</v>
      </c>
      <c r="F196" s="4">
        <v>0</v>
      </c>
      <c r="G196" s="4">
        <v>0</v>
      </c>
      <c r="H196" s="4">
        <v>0</v>
      </c>
      <c r="I196" s="4">
        <v>0</v>
      </c>
      <c r="J196" s="4">
        <v>281.40094566797939</v>
      </c>
      <c r="K196" s="4">
        <v>200.55183269800645</v>
      </c>
      <c r="L196" s="4">
        <v>200.55183269800645</v>
      </c>
      <c r="M196" s="4">
        <v>237.75273507653719</v>
      </c>
      <c r="N196" s="4">
        <v>237.75273507653719</v>
      </c>
    </row>
    <row r="197" spans="1:14" ht="15" customHeight="1" x14ac:dyDescent="0.25">
      <c r="A197" s="3">
        <v>41491000061</v>
      </c>
      <c r="B197" s="3" t="s">
        <v>17</v>
      </c>
      <c r="C197" s="4">
        <v>156.333858704433</v>
      </c>
      <c r="D197" s="4">
        <v>260.55643117405504</v>
      </c>
      <c r="E197" s="4">
        <v>104.22257246962201</v>
      </c>
      <c r="F197" s="4">
        <v>156.333858704433</v>
      </c>
      <c r="G197" s="4">
        <v>104.22257246962201</v>
      </c>
      <c r="H197" s="4">
        <v>260.55643117405504</v>
      </c>
      <c r="I197" s="4">
        <v>208.44514493924402</v>
      </c>
      <c r="J197" s="4">
        <v>208.44514493924402</v>
      </c>
      <c r="K197" s="4">
        <v>24.580795393778768</v>
      </c>
      <c r="L197" s="4">
        <v>24.580795393778768</v>
      </c>
      <c r="M197" s="4">
        <v>41.295736261548342</v>
      </c>
      <c r="N197" s="4">
        <v>41.295736261548342</v>
      </c>
    </row>
    <row r="198" spans="1:14" ht="15" customHeight="1" x14ac:dyDescent="0.25">
      <c r="A198" s="3">
        <v>41491000062</v>
      </c>
      <c r="B198" s="3" t="s">
        <v>18</v>
      </c>
      <c r="C198" s="4">
        <v>2345.0078805664953</v>
      </c>
      <c r="D198" s="4">
        <v>1511.2273008095192</v>
      </c>
      <c r="E198" s="4">
        <v>1198.5595834006529</v>
      </c>
      <c r="F198" s="4">
        <v>938.00315222659799</v>
      </c>
      <c r="G198" s="4">
        <v>938.00315222659799</v>
      </c>
      <c r="H198" s="4">
        <v>156.333858704433</v>
      </c>
      <c r="I198" s="4">
        <v>0</v>
      </c>
      <c r="J198" s="4">
        <v>1615.4498732791412</v>
      </c>
      <c r="K198" s="4">
        <v>491.61590787557554</v>
      </c>
      <c r="L198" s="4">
        <v>491.61590787557554</v>
      </c>
      <c r="M198" s="4">
        <v>284.64561065995815</v>
      </c>
      <c r="N198" s="4">
        <v>284.64561065995815</v>
      </c>
    </row>
    <row r="199" spans="1:14" ht="15" customHeight="1" x14ac:dyDescent="0.25">
      <c r="A199" s="3">
        <v>41491000063</v>
      </c>
      <c r="B199" s="3" t="s">
        <v>19</v>
      </c>
      <c r="C199" s="4">
        <v>2345.0078805664953</v>
      </c>
      <c r="D199" s="4">
        <v>3126.6771740886602</v>
      </c>
      <c r="E199" s="4">
        <v>781.66929352216505</v>
      </c>
      <c r="F199" s="4">
        <v>1563.3385870443301</v>
      </c>
      <c r="G199" s="4">
        <v>2345.0078805664953</v>
      </c>
      <c r="H199" s="4">
        <v>9380.031522265981</v>
      </c>
      <c r="I199" s="4">
        <v>0</v>
      </c>
      <c r="J199" s="4">
        <v>21136.337696839342</v>
      </c>
      <c r="K199" s="4">
        <v>223.62342259218357</v>
      </c>
      <c r="L199" s="4">
        <v>223.62342259218357</v>
      </c>
      <c r="M199" s="4">
        <v>425.58702682816801</v>
      </c>
      <c r="N199" s="4">
        <v>425.58702682816801</v>
      </c>
    </row>
    <row r="200" spans="1:14" ht="15" customHeight="1" x14ac:dyDescent="0.25">
      <c r="A200" s="3">
        <v>41491000066</v>
      </c>
      <c r="B200" s="3" t="s">
        <v>44</v>
      </c>
      <c r="C200" s="4">
        <v>0</v>
      </c>
      <c r="D200" s="4">
        <v>0</v>
      </c>
      <c r="E200" s="4">
        <v>0</v>
      </c>
      <c r="F200" s="4">
        <v>781.66929352216505</v>
      </c>
      <c r="G200" s="4">
        <v>0</v>
      </c>
      <c r="H200" s="4">
        <v>0</v>
      </c>
      <c r="I200" s="4">
        <v>0</v>
      </c>
      <c r="J200" s="4">
        <v>0</v>
      </c>
      <c r="K200" s="4">
        <v>27.935371656589748</v>
      </c>
      <c r="L200" s="4">
        <v>27.935371656589748</v>
      </c>
      <c r="M200" s="4">
        <v>55.870743313179496</v>
      </c>
      <c r="N200" s="4">
        <v>55.870743313179496</v>
      </c>
    </row>
    <row r="201" spans="1:14" ht="15" customHeight="1" x14ac:dyDescent="0.25">
      <c r="A201" s="3">
        <v>41491000081</v>
      </c>
      <c r="B201" s="3" t="s">
        <v>20</v>
      </c>
      <c r="C201" s="4">
        <v>156.333858704433</v>
      </c>
      <c r="D201" s="4">
        <v>52.111286234811004</v>
      </c>
      <c r="E201" s="4">
        <v>0</v>
      </c>
      <c r="F201" s="4">
        <v>104.22257246962201</v>
      </c>
      <c r="G201" s="4">
        <v>52.111286234811004</v>
      </c>
      <c r="H201" s="4">
        <v>0</v>
      </c>
      <c r="I201" s="4">
        <v>0</v>
      </c>
      <c r="J201" s="4">
        <v>52.111286234811004</v>
      </c>
      <c r="K201" s="4">
        <v>44.186047576307416</v>
      </c>
      <c r="L201" s="4">
        <v>44.186047576307416</v>
      </c>
      <c r="M201" s="4">
        <v>6.2050304702187482</v>
      </c>
      <c r="N201" s="4">
        <v>6.2050304702187482</v>
      </c>
    </row>
    <row r="202" spans="1:14" ht="15" customHeight="1" x14ac:dyDescent="0.25">
      <c r="A202" s="3">
        <v>41491000125</v>
      </c>
      <c r="B202" s="3" t="s">
        <v>21</v>
      </c>
      <c r="C202" s="4">
        <v>2553.4530255057393</v>
      </c>
      <c r="D202" s="4">
        <v>135.48934421050859</v>
      </c>
      <c r="E202" s="4">
        <v>0</v>
      </c>
      <c r="F202" s="4">
        <v>20.8445144939244</v>
      </c>
      <c r="G202" s="4">
        <v>0</v>
      </c>
      <c r="H202" s="4">
        <v>1261.0931268824263</v>
      </c>
      <c r="I202" s="4">
        <v>458.57931886633685</v>
      </c>
      <c r="J202" s="4">
        <v>4168.9028987848806</v>
      </c>
      <c r="K202" s="4">
        <v>0</v>
      </c>
      <c r="L202" s="4">
        <v>0</v>
      </c>
      <c r="M202" s="4">
        <v>157.31881674305365</v>
      </c>
      <c r="N202" s="4">
        <v>157.31881674305365</v>
      </c>
    </row>
    <row r="203" spans="1:14" ht="15" customHeight="1" x14ac:dyDescent="0.25">
      <c r="A203" s="3">
        <v>41492000011</v>
      </c>
      <c r="B203" s="3" t="s">
        <v>22</v>
      </c>
      <c r="C203" s="4">
        <v>114676.09648832509</v>
      </c>
      <c r="D203" s="4">
        <v>6097.0204894728877</v>
      </c>
      <c r="E203" s="4">
        <v>0</v>
      </c>
      <c r="F203" s="4">
        <v>938.00315222659799</v>
      </c>
      <c r="G203" s="4">
        <v>0</v>
      </c>
      <c r="H203" s="4">
        <v>58291.684782259581</v>
      </c>
      <c r="I203" s="4">
        <v>20177.490030118821</v>
      </c>
      <c r="J203" s="4">
        <v>194917.05503268709</v>
      </c>
      <c r="K203" s="4">
        <v>0</v>
      </c>
      <c r="L203" s="4">
        <v>0</v>
      </c>
      <c r="M203" s="4">
        <v>9127.251235650434</v>
      </c>
      <c r="N203" s="4">
        <v>9127.251235650434</v>
      </c>
    </row>
    <row r="204" spans="1:14" x14ac:dyDescent="0.25">
      <c r="A204" s="3">
        <v>41492000021</v>
      </c>
      <c r="B204" s="3" t="s">
        <v>46</v>
      </c>
      <c r="C204" s="4">
        <v>0</v>
      </c>
      <c r="D204" s="4">
        <v>0</v>
      </c>
      <c r="E204" s="4">
        <v>0</v>
      </c>
      <c r="F204" s="4">
        <v>0</v>
      </c>
      <c r="G204" s="4">
        <v>0</v>
      </c>
      <c r="H204" s="4">
        <v>0</v>
      </c>
      <c r="I204" s="4">
        <v>0</v>
      </c>
      <c r="J204" s="4">
        <v>166.7561159513952</v>
      </c>
      <c r="K204" s="4">
        <v>5.9741867433479738</v>
      </c>
      <c r="L204" s="4">
        <v>5.9741867433479738</v>
      </c>
      <c r="M204" s="4">
        <v>11.948373486695948</v>
      </c>
      <c r="N204" s="4">
        <v>11.948373486695948</v>
      </c>
    </row>
    <row r="205" spans="1:14" ht="15" customHeight="1" x14ac:dyDescent="0.25">
      <c r="A205" s="3">
        <v>41492000024</v>
      </c>
      <c r="B205" s="3" t="s">
        <v>25</v>
      </c>
      <c r="C205" s="4">
        <v>32934.33290040055</v>
      </c>
      <c r="D205" s="4">
        <v>208.44514493924402</v>
      </c>
      <c r="E205" s="4">
        <v>0</v>
      </c>
      <c r="F205" s="4">
        <v>0</v>
      </c>
      <c r="G205" s="4">
        <v>0</v>
      </c>
      <c r="H205" s="4">
        <v>0</v>
      </c>
      <c r="I205" s="4">
        <v>0</v>
      </c>
      <c r="J205" s="4">
        <v>875.46960874482477</v>
      </c>
      <c r="K205" s="4">
        <v>160.42133168929851</v>
      </c>
      <c r="L205" s="4">
        <v>160.42133168929851</v>
      </c>
      <c r="M205" s="4">
        <v>1459.3894329023838</v>
      </c>
      <c r="N205" s="4">
        <v>1459.3894329023838</v>
      </c>
    </row>
    <row r="206" spans="1:14" x14ac:dyDescent="0.25">
      <c r="A206" s="3">
        <v>41492000029</v>
      </c>
      <c r="B206" s="3" t="s">
        <v>26</v>
      </c>
      <c r="C206" s="4">
        <v>0</v>
      </c>
      <c r="D206" s="4">
        <v>0</v>
      </c>
      <c r="E206" s="4">
        <v>0</v>
      </c>
      <c r="F206" s="4">
        <v>0</v>
      </c>
      <c r="G206" s="4">
        <v>0</v>
      </c>
      <c r="H206" s="4">
        <v>6232.5098336833953</v>
      </c>
      <c r="I206" s="4">
        <v>7660.3590765172166</v>
      </c>
      <c r="J206" s="4">
        <v>906.73638048571149</v>
      </c>
      <c r="K206" s="4">
        <v>528.57594298388108</v>
      </c>
      <c r="L206" s="4">
        <v>528.57594298388108</v>
      </c>
      <c r="M206" s="4">
        <v>1057.1518859677622</v>
      </c>
      <c r="N206" s="4">
        <v>1057.1518859677622</v>
      </c>
    </row>
    <row r="207" spans="1:14" x14ac:dyDescent="0.25">
      <c r="A207" s="3">
        <v>41731000006</v>
      </c>
      <c r="B207" s="3" t="s">
        <v>63</v>
      </c>
      <c r="C207" s="4">
        <v>0</v>
      </c>
      <c r="D207" s="4">
        <v>2350.2190091899761</v>
      </c>
      <c r="E207" s="4">
        <v>2074.0291921454777</v>
      </c>
      <c r="F207" s="4">
        <v>4273.1254712545024</v>
      </c>
      <c r="G207" s="4">
        <v>0</v>
      </c>
      <c r="H207" s="4">
        <v>0</v>
      </c>
      <c r="I207" s="4">
        <v>0</v>
      </c>
      <c r="J207" s="4">
        <v>0</v>
      </c>
      <c r="K207" s="4">
        <v>8523.2817164226981</v>
      </c>
      <c r="L207" s="4">
        <v>8523.2817164226981</v>
      </c>
      <c r="M207" s="4">
        <v>3244.6649919787978</v>
      </c>
      <c r="N207" s="4">
        <v>3244.6649919787978</v>
      </c>
    </row>
    <row r="208" spans="1:14" ht="15" customHeight="1" x14ac:dyDescent="0.25">
      <c r="A208" s="3">
        <v>41731000011</v>
      </c>
      <c r="B208" s="3" t="s">
        <v>49</v>
      </c>
      <c r="C208" s="4">
        <v>635.75769206469431</v>
      </c>
      <c r="D208" s="4">
        <v>667.02446380558081</v>
      </c>
      <c r="E208" s="4">
        <v>781.66929352216505</v>
      </c>
      <c r="F208" s="4">
        <v>1073.4924964371066</v>
      </c>
      <c r="G208" s="4">
        <v>646.17994931165651</v>
      </c>
      <c r="H208" s="4">
        <v>31.2667717408866</v>
      </c>
      <c r="I208" s="4">
        <v>0</v>
      </c>
      <c r="J208" s="4">
        <v>635.75769206469431</v>
      </c>
      <c r="K208" s="4">
        <v>93.40702249635936</v>
      </c>
      <c r="L208" s="4">
        <v>93.40702249635936</v>
      </c>
      <c r="M208" s="4">
        <v>37.461132180118852</v>
      </c>
      <c r="N208" s="4">
        <v>37.461132180118852</v>
      </c>
    </row>
    <row r="209" spans="1:14" x14ac:dyDescent="0.25">
      <c r="A209" s="3">
        <v>41731000015</v>
      </c>
      <c r="B209" s="3" t="s">
        <v>28</v>
      </c>
      <c r="C209" s="4">
        <v>0</v>
      </c>
      <c r="D209" s="4">
        <v>2246.3091044377629</v>
      </c>
      <c r="E209" s="4">
        <v>0</v>
      </c>
      <c r="F209" s="4">
        <v>4492.6182088755259</v>
      </c>
      <c r="G209" s="4">
        <v>0</v>
      </c>
      <c r="H209" s="4">
        <v>0</v>
      </c>
      <c r="I209" s="4">
        <v>0</v>
      </c>
      <c r="J209" s="4">
        <v>0</v>
      </c>
      <c r="K209" s="4">
        <v>0</v>
      </c>
      <c r="L209" s="4">
        <v>0</v>
      </c>
      <c r="M209" s="4">
        <v>0</v>
      </c>
      <c r="N209" s="4">
        <v>0</v>
      </c>
    </row>
    <row r="210" spans="1:14" ht="15" customHeight="1" x14ac:dyDescent="0.25">
      <c r="A210" s="3">
        <v>41731000029</v>
      </c>
      <c r="B210" s="3" t="s">
        <v>30</v>
      </c>
      <c r="C210" s="4">
        <v>873.38515729543235</v>
      </c>
      <c r="D210" s="4">
        <v>289.73875146554917</v>
      </c>
      <c r="E210" s="4">
        <v>277.23204276919455</v>
      </c>
      <c r="F210" s="4">
        <v>175.09392174896496</v>
      </c>
      <c r="G210" s="4">
        <v>312.667717408866</v>
      </c>
      <c r="H210" s="4">
        <v>379.37016378942405</v>
      </c>
      <c r="I210" s="4">
        <v>0</v>
      </c>
      <c r="J210" s="4">
        <v>218.86740218620619</v>
      </c>
      <c r="K210" s="4">
        <v>61.754064280696021</v>
      </c>
      <c r="L210" s="4">
        <v>61.754064280696021</v>
      </c>
      <c r="M210" s="4">
        <v>24.448661027153822</v>
      </c>
      <c r="N210" s="4">
        <v>24.448661027153822</v>
      </c>
    </row>
    <row r="211" spans="1:14" ht="15" customHeight="1" x14ac:dyDescent="0.25">
      <c r="A211" s="3">
        <v>41736000001</v>
      </c>
      <c r="B211" s="3" t="s">
        <v>95</v>
      </c>
      <c r="C211" s="4">
        <v>0</v>
      </c>
      <c r="D211" s="4">
        <v>0</v>
      </c>
      <c r="E211" s="4">
        <v>0</v>
      </c>
      <c r="F211" s="4">
        <v>0</v>
      </c>
      <c r="G211" s="4">
        <v>1.0213812102022957</v>
      </c>
      <c r="H211" s="4">
        <v>0</v>
      </c>
      <c r="I211" s="4">
        <v>0</v>
      </c>
      <c r="J211" s="4">
        <v>0</v>
      </c>
      <c r="K211" s="4">
        <v>0</v>
      </c>
      <c r="L211" s="4">
        <v>0</v>
      </c>
      <c r="M211" s="4">
        <v>0</v>
      </c>
      <c r="N211" s="4">
        <v>0</v>
      </c>
    </row>
    <row r="212" spans="1:14" ht="15" customHeight="1" x14ac:dyDescent="0.25">
      <c r="A212" s="3">
        <v>41736000004</v>
      </c>
      <c r="B212" s="3" t="s">
        <v>96</v>
      </c>
      <c r="C212" s="4">
        <v>-21684.548428029557</v>
      </c>
      <c r="D212" s="4">
        <v>0</v>
      </c>
      <c r="E212" s="4">
        <v>0</v>
      </c>
      <c r="F212" s="4">
        <v>-2980.7655726311896</v>
      </c>
      <c r="G212" s="4">
        <v>-2428.3859385421924</v>
      </c>
      <c r="H212" s="4">
        <v>-21819.516659377714</v>
      </c>
      <c r="I212" s="4">
        <v>0</v>
      </c>
      <c r="J212" s="4">
        <v>-5365.1695855912012</v>
      </c>
      <c r="K212" s="4">
        <v>-1938.495181118197</v>
      </c>
      <c r="L212" s="4">
        <v>-1938.495181118197</v>
      </c>
      <c r="M212" s="4">
        <v>-3876.990362236394</v>
      </c>
      <c r="N212" s="4">
        <v>-3876.990362236394</v>
      </c>
    </row>
    <row r="213" spans="1:14" x14ac:dyDescent="0.25">
      <c r="A213" s="3">
        <v>41736000125</v>
      </c>
      <c r="B213" s="3" t="s">
        <v>97</v>
      </c>
      <c r="C213" s="4">
        <v>51277.505655054025</v>
      </c>
      <c r="D213" s="4">
        <v>2709.786884210172</v>
      </c>
      <c r="E213" s="4">
        <v>0</v>
      </c>
      <c r="F213" s="4">
        <v>416.89028987848803</v>
      </c>
      <c r="G213" s="4">
        <v>0</v>
      </c>
      <c r="H213" s="4">
        <v>37832.793806472786</v>
      </c>
      <c r="I213" s="4">
        <v>13757.379565990104</v>
      </c>
      <c r="J213" s="4">
        <v>124233.30638378943</v>
      </c>
      <c r="K213" s="4">
        <v>0</v>
      </c>
      <c r="L213" s="4">
        <v>0</v>
      </c>
      <c r="M213" s="4">
        <v>3146.2321165251651</v>
      </c>
      <c r="N213" s="4">
        <v>3146.2321165251651</v>
      </c>
    </row>
    <row r="214" spans="1:14" ht="15" customHeight="1" x14ac:dyDescent="0.25">
      <c r="A214" s="3">
        <v>41736000170</v>
      </c>
      <c r="B214" s="3" t="s">
        <v>39</v>
      </c>
      <c r="C214" s="4">
        <v>41939.163161775898</v>
      </c>
      <c r="D214" s="4">
        <v>1928.1175906880071</v>
      </c>
      <c r="E214" s="4">
        <v>0</v>
      </c>
      <c r="F214" s="4">
        <v>771.24703627520284</v>
      </c>
      <c r="G214" s="4">
        <v>5398.7292539264199</v>
      </c>
      <c r="H214" s="4">
        <v>47535.915303394599</v>
      </c>
      <c r="I214" s="4">
        <v>17426.0141169208</v>
      </c>
      <c r="J214" s="4">
        <v>89881.546497802017</v>
      </c>
      <c r="K214" s="4">
        <v>0</v>
      </c>
      <c r="L214" s="4">
        <v>0</v>
      </c>
      <c r="M214" s="4">
        <v>1789.3868310804821</v>
      </c>
      <c r="N214" s="4">
        <v>1789.3868310804821</v>
      </c>
    </row>
    <row r="215" spans="1:14" ht="15" customHeight="1" x14ac:dyDescent="0.25">
      <c r="A215" s="3">
        <v>41736000210</v>
      </c>
      <c r="B215" s="3" t="s">
        <v>55</v>
      </c>
      <c r="C215" s="4">
        <v>0</v>
      </c>
      <c r="D215" s="4">
        <v>750.40252178127844</v>
      </c>
      <c r="E215" s="4">
        <v>0</v>
      </c>
      <c r="F215" s="4">
        <v>0</v>
      </c>
      <c r="G215" s="4">
        <v>0</v>
      </c>
      <c r="H215" s="4">
        <v>0</v>
      </c>
      <c r="I215" s="4">
        <v>0</v>
      </c>
      <c r="J215" s="4">
        <v>781.66929352216505</v>
      </c>
      <c r="K215" s="4">
        <v>54.73546172020685</v>
      </c>
      <c r="L215" s="4">
        <v>54.73546172020685</v>
      </c>
      <c r="M215" s="4">
        <v>109.4709234404137</v>
      </c>
      <c r="N215" s="4">
        <v>109.4709234404137</v>
      </c>
    </row>
    <row r="216" spans="1:14" ht="15" customHeight="1" x14ac:dyDescent="0.25">
      <c r="A216" s="3">
        <v>41736000562</v>
      </c>
      <c r="B216" s="3" t="s">
        <v>109</v>
      </c>
      <c r="C216" s="4">
        <v>0</v>
      </c>
      <c r="D216" s="4">
        <v>0</v>
      </c>
      <c r="E216" s="4">
        <v>0</v>
      </c>
      <c r="F216" s="4">
        <v>0</v>
      </c>
      <c r="G216" s="4">
        <v>1042.2257246962201</v>
      </c>
      <c r="H216" s="4">
        <v>-521.11286234811007</v>
      </c>
      <c r="I216" s="4">
        <v>0</v>
      </c>
      <c r="J216" s="4">
        <v>0</v>
      </c>
      <c r="K216" s="4">
        <v>18.629784828944938</v>
      </c>
      <c r="L216" s="4">
        <v>18.629784828944938</v>
      </c>
      <c r="M216" s="4">
        <v>37.259569657889877</v>
      </c>
      <c r="N216" s="4">
        <v>37.259569657889877</v>
      </c>
    </row>
    <row r="217" spans="1:14" ht="15" customHeight="1" x14ac:dyDescent="0.25">
      <c r="A217" s="3">
        <v>43991000001</v>
      </c>
      <c r="B217" s="3" t="s">
        <v>40</v>
      </c>
      <c r="C217" s="4">
        <v>8462.8728845333062</v>
      </c>
      <c r="D217" s="4">
        <v>0</v>
      </c>
      <c r="E217" s="4">
        <v>0</v>
      </c>
      <c r="F217" s="4">
        <v>0</v>
      </c>
      <c r="G217" s="4">
        <v>4085.5248408091825</v>
      </c>
      <c r="H217" s="4">
        <v>8608.7844859907764</v>
      </c>
      <c r="I217" s="4">
        <v>7107.9794424282209</v>
      </c>
      <c r="J217" s="4">
        <v>8306.5390258288735</v>
      </c>
      <c r="K217" s="4">
        <v>0</v>
      </c>
      <c r="L217" s="4">
        <v>0</v>
      </c>
      <c r="M217" s="4">
        <v>1462.0808380231483</v>
      </c>
      <c r="N217" s="4">
        <v>1462.0808380231483</v>
      </c>
    </row>
    <row r="218" spans="1:14" ht="15" customHeight="1" x14ac:dyDescent="0.25">
      <c r="A218" s="3">
        <v>43991000007</v>
      </c>
      <c r="B218" s="3" t="s">
        <v>41</v>
      </c>
      <c r="C218" s="4">
        <v>35944.280793323233</v>
      </c>
      <c r="D218" s="4">
        <v>6303.3811829627393</v>
      </c>
      <c r="E218" s="4">
        <v>6903.7032003877612</v>
      </c>
      <c r="F218" s="4">
        <v>18835.103296710091</v>
      </c>
      <c r="G218" s="4">
        <v>43373.265758957896</v>
      </c>
      <c r="H218" s="4">
        <v>6753.6226960315062</v>
      </c>
      <c r="I218" s="4">
        <v>3376.8113480157531</v>
      </c>
      <c r="J218" s="4">
        <v>46595.827699718604</v>
      </c>
      <c r="K218" s="4">
        <v>0</v>
      </c>
      <c r="L218" s="4">
        <v>0</v>
      </c>
      <c r="M218" s="4">
        <v>504.12256515590616</v>
      </c>
      <c r="N218" s="4">
        <v>504.12256515590616</v>
      </c>
    </row>
    <row r="219" spans="1:14" ht="15" customHeight="1" x14ac:dyDescent="0.25">
      <c r="A219" s="3">
        <v>43991000008</v>
      </c>
      <c r="B219" s="3" t="s">
        <v>42</v>
      </c>
      <c r="C219" s="4">
        <v>32348.602043121278</v>
      </c>
      <c r="D219" s="4">
        <v>525.28176524689491</v>
      </c>
      <c r="E219" s="4">
        <v>0</v>
      </c>
      <c r="F219" s="4">
        <v>787.92264787034242</v>
      </c>
      <c r="G219" s="4">
        <v>10522.310916533037</v>
      </c>
      <c r="H219" s="4">
        <v>6074.0915235295706</v>
      </c>
      <c r="I219" s="4">
        <v>0</v>
      </c>
      <c r="J219" s="4">
        <v>89854.448628959901</v>
      </c>
      <c r="K219" s="4">
        <v>767.31261483884498</v>
      </c>
      <c r="L219" s="4">
        <v>767.31261483884498</v>
      </c>
      <c r="M219" s="4">
        <v>35813.357715972139</v>
      </c>
      <c r="N219" s="4">
        <v>35813.357715972139</v>
      </c>
    </row>
    <row r="220" spans="1:14" ht="15" customHeight="1" x14ac:dyDescent="0.25">
      <c r="A220" s="3">
        <v>43991000010</v>
      </c>
      <c r="B220" s="3" t="s">
        <v>101</v>
      </c>
      <c r="C220" s="4">
        <v>0</v>
      </c>
      <c r="D220" s="4">
        <v>0</v>
      </c>
      <c r="E220" s="4">
        <v>0</v>
      </c>
      <c r="F220" s="4">
        <v>0</v>
      </c>
      <c r="G220" s="4">
        <v>0</v>
      </c>
      <c r="H220" s="4">
        <v>21209.29349756808</v>
      </c>
      <c r="I220" s="4">
        <v>3162.1128487283313</v>
      </c>
      <c r="J220" s="4">
        <v>6247.1009938291427</v>
      </c>
      <c r="K220" s="4">
        <v>1093.5367304638537</v>
      </c>
      <c r="L220" s="4">
        <v>1093.5367304638537</v>
      </c>
      <c r="M220" s="4">
        <v>2187.0734609277074</v>
      </c>
      <c r="N220" s="4">
        <v>2187.0734609277074</v>
      </c>
    </row>
    <row r="221" spans="1:14" ht="15" customHeight="1" x14ac:dyDescent="0.25">
      <c r="A221" s="11">
        <v>2400</v>
      </c>
      <c r="B221" s="12" t="s">
        <v>83</v>
      </c>
      <c r="C221" s="18">
        <f>SUM(C185:C220)</f>
        <v>843560.82595752529</v>
      </c>
      <c r="D221" s="18">
        <f t="shared" ref="D221:N221" si="3">SUM(D185:D220)</f>
        <v>54079.321070754886</v>
      </c>
      <c r="E221" s="18">
        <f t="shared" si="3"/>
        <v>25613.739410134305</v>
      </c>
      <c r="F221" s="18">
        <f t="shared" si="3"/>
        <v>75882.995899117232</v>
      </c>
      <c r="G221" s="18">
        <f t="shared" si="3"/>
        <v>104817.66251390906</v>
      </c>
      <c r="H221" s="18">
        <f t="shared" si="3"/>
        <v>524008.68652417837</v>
      </c>
      <c r="I221" s="18">
        <f t="shared" si="3"/>
        <v>209925.10546831263</v>
      </c>
      <c r="J221" s="18">
        <f t="shared" si="3"/>
        <v>1700831.2975428496</v>
      </c>
      <c r="K221" s="18">
        <f t="shared" si="3"/>
        <v>11630.336024151198</v>
      </c>
      <c r="L221" s="18">
        <f t="shared" si="3"/>
        <v>11630.336024151198</v>
      </c>
      <c r="M221" s="18">
        <f t="shared" si="3"/>
        <v>95485.941345257481</v>
      </c>
      <c r="N221" s="18">
        <f t="shared" si="3"/>
        <v>95485.941345257481</v>
      </c>
    </row>
    <row r="222" spans="1:14" ht="15" customHeight="1" x14ac:dyDescent="0.25">
      <c r="A222" s="3">
        <v>41491000011</v>
      </c>
      <c r="B222" s="3" t="s">
        <v>0</v>
      </c>
      <c r="C222" s="4">
        <v>4148.0583842909555</v>
      </c>
      <c r="D222" s="4">
        <v>0</v>
      </c>
      <c r="E222" s="4">
        <v>0</v>
      </c>
      <c r="F222" s="4">
        <v>0</v>
      </c>
      <c r="G222" s="4">
        <v>0</v>
      </c>
      <c r="H222" s="4">
        <v>51777.774002908212</v>
      </c>
      <c r="I222" s="4">
        <v>32267.308436594973</v>
      </c>
      <c r="J222" s="4">
        <v>21000.848352628833</v>
      </c>
      <c r="K222" s="4">
        <v>0</v>
      </c>
      <c r="L222" s="4">
        <v>0</v>
      </c>
      <c r="M222" s="4">
        <v>3707.3437060870478</v>
      </c>
      <c r="N222" s="4">
        <v>3707.3437060870478</v>
      </c>
    </row>
    <row r="223" spans="1:14" ht="15" customHeight="1" x14ac:dyDescent="0.25">
      <c r="A223" s="3">
        <v>41491000013</v>
      </c>
      <c r="B223" s="3" t="s">
        <v>2</v>
      </c>
      <c r="C223" s="4">
        <v>181261.81358771722</v>
      </c>
      <c r="D223" s="4">
        <v>729.55800728735403</v>
      </c>
      <c r="E223" s="4">
        <v>0</v>
      </c>
      <c r="F223" s="4">
        <v>-2188.6740218620621</v>
      </c>
      <c r="G223" s="4">
        <v>-2558.6641541292202</v>
      </c>
      <c r="H223" s="4">
        <v>-5106.9060510114787</v>
      </c>
      <c r="I223" s="4">
        <v>0</v>
      </c>
      <c r="J223" s="4">
        <v>88057.651479583641</v>
      </c>
      <c r="K223" s="4">
        <v>0</v>
      </c>
      <c r="L223" s="4">
        <v>0</v>
      </c>
      <c r="M223" s="4">
        <v>7992.0554321505242</v>
      </c>
      <c r="N223" s="4">
        <v>7992.0554321505242</v>
      </c>
    </row>
    <row r="224" spans="1:14" ht="15" customHeight="1" x14ac:dyDescent="0.25">
      <c r="A224" s="3">
        <v>41491000021</v>
      </c>
      <c r="B224" s="3" t="s">
        <v>3</v>
      </c>
      <c r="C224" s="4">
        <v>738067.78032949858</v>
      </c>
      <c r="D224" s="4">
        <v>2209.5185363559867</v>
      </c>
      <c r="E224" s="4">
        <v>-2176.1673131657071</v>
      </c>
      <c r="F224" s="4">
        <v>-7504.0252178127839</v>
      </c>
      <c r="G224" s="4">
        <v>71367.44872429836</v>
      </c>
      <c r="H224" s="4">
        <v>162537.1862178249</v>
      </c>
      <c r="I224" s="4">
        <v>107588.9615603908</v>
      </c>
      <c r="J224" s="4">
        <v>461105.67402300047</v>
      </c>
      <c r="K224" s="4">
        <v>0</v>
      </c>
      <c r="L224" s="4">
        <v>0</v>
      </c>
      <c r="M224" s="4">
        <v>25079.044696785502</v>
      </c>
      <c r="N224" s="4">
        <v>25079.044696785502</v>
      </c>
    </row>
    <row r="225" spans="1:14" ht="15" customHeight="1" x14ac:dyDescent="0.25">
      <c r="A225" s="3">
        <v>41491000032</v>
      </c>
      <c r="B225" s="3" t="s">
        <v>6</v>
      </c>
      <c r="C225" s="4">
        <v>667.02446380558081</v>
      </c>
      <c r="D225" s="4">
        <v>0</v>
      </c>
      <c r="E225" s="4">
        <v>0</v>
      </c>
      <c r="F225" s="4">
        <v>0</v>
      </c>
      <c r="G225" s="4">
        <v>0</v>
      </c>
      <c r="H225" s="4">
        <v>667.02446380558081</v>
      </c>
      <c r="I225" s="4">
        <v>0</v>
      </c>
      <c r="J225" s="4">
        <v>0</v>
      </c>
      <c r="K225" s="4">
        <v>47.663215731196786</v>
      </c>
      <c r="L225" s="4">
        <v>47.663215731196786</v>
      </c>
      <c r="M225" s="4">
        <v>95.326431462393572</v>
      </c>
      <c r="N225" s="4">
        <v>95.326431462393572</v>
      </c>
    </row>
    <row r="226" spans="1:14" ht="15" customHeight="1" x14ac:dyDescent="0.25">
      <c r="A226" s="3">
        <v>41491000035</v>
      </c>
      <c r="B226" s="3" t="s">
        <v>8</v>
      </c>
      <c r="C226" s="4">
        <v>0</v>
      </c>
      <c r="D226" s="4">
        <v>0</v>
      </c>
      <c r="E226" s="4">
        <v>5419.5737684203441</v>
      </c>
      <c r="F226" s="4">
        <v>25847.19797246626</v>
      </c>
      <c r="G226" s="4">
        <v>8337.8057975697611</v>
      </c>
      <c r="H226" s="4">
        <v>0</v>
      </c>
      <c r="I226" s="4">
        <v>6253.3543481773204</v>
      </c>
      <c r="J226" s="4">
        <v>260.55643117405504</v>
      </c>
      <c r="K226" s="4">
        <v>0</v>
      </c>
      <c r="L226" s="4">
        <v>0</v>
      </c>
      <c r="M226" s="4">
        <v>0</v>
      </c>
      <c r="N226" s="4">
        <v>0</v>
      </c>
    </row>
    <row r="227" spans="1:14" ht="15" customHeight="1" x14ac:dyDescent="0.25">
      <c r="A227" s="3">
        <v>41491000039</v>
      </c>
      <c r="B227" s="3" t="s">
        <v>43</v>
      </c>
      <c r="C227" s="4">
        <v>0</v>
      </c>
      <c r="D227" s="4">
        <v>0</v>
      </c>
      <c r="E227" s="4">
        <v>0</v>
      </c>
      <c r="F227" s="4">
        <v>0</v>
      </c>
      <c r="G227" s="4">
        <v>9515.5208664764887</v>
      </c>
      <c r="H227" s="4">
        <v>15570.852326961527</v>
      </c>
      <c r="I227" s="4">
        <v>0</v>
      </c>
      <c r="J227" s="4">
        <v>0</v>
      </c>
      <c r="K227" s="4">
        <v>895.96051093929896</v>
      </c>
      <c r="L227" s="4">
        <v>895.96051093929896</v>
      </c>
      <c r="M227" s="4">
        <v>1791.9210218785979</v>
      </c>
      <c r="N227" s="4">
        <v>1791.9210218785979</v>
      </c>
    </row>
    <row r="228" spans="1:14" ht="15" customHeight="1" x14ac:dyDescent="0.25">
      <c r="A228" s="3">
        <v>41491000040</v>
      </c>
      <c r="B228" s="3" t="s">
        <v>10</v>
      </c>
      <c r="C228" s="4">
        <v>0</v>
      </c>
      <c r="D228" s="4">
        <v>0</v>
      </c>
      <c r="E228" s="4">
        <v>865.04735149786268</v>
      </c>
      <c r="F228" s="4">
        <v>1730.0947029957254</v>
      </c>
      <c r="G228" s="4">
        <v>3460.1894059914507</v>
      </c>
      <c r="H228" s="4">
        <v>0</v>
      </c>
      <c r="I228" s="4">
        <v>0</v>
      </c>
      <c r="J228" s="4">
        <v>0</v>
      </c>
      <c r="K228" s="4">
        <v>1224.1236106101828</v>
      </c>
      <c r="L228" s="4">
        <v>1224.1236106101828</v>
      </c>
      <c r="M228" s="4">
        <v>191.4352345267491</v>
      </c>
      <c r="N228" s="4">
        <v>191.4352345267491</v>
      </c>
    </row>
    <row r="229" spans="1:14" ht="15" customHeight="1" x14ac:dyDescent="0.25">
      <c r="A229" s="3">
        <v>41491000041</v>
      </c>
      <c r="B229" s="3" t="s">
        <v>11</v>
      </c>
      <c r="C229" s="4">
        <v>1615.4498732791412</v>
      </c>
      <c r="D229" s="4">
        <v>0</v>
      </c>
      <c r="E229" s="4">
        <v>260.55643117405504</v>
      </c>
      <c r="F229" s="4">
        <v>0</v>
      </c>
      <c r="G229" s="4">
        <v>0</v>
      </c>
      <c r="H229" s="4">
        <v>0</v>
      </c>
      <c r="I229" s="4">
        <v>0</v>
      </c>
      <c r="J229" s="4">
        <v>0</v>
      </c>
      <c r="K229" s="4">
        <v>0</v>
      </c>
      <c r="L229" s="4">
        <v>0</v>
      </c>
      <c r="M229" s="4">
        <v>64.25683512557049</v>
      </c>
      <c r="N229" s="4">
        <v>64.25683512557049</v>
      </c>
    </row>
    <row r="230" spans="1:14" ht="15" customHeight="1" x14ac:dyDescent="0.25">
      <c r="A230" s="3">
        <v>41491000042</v>
      </c>
      <c r="B230" s="3" t="s">
        <v>12</v>
      </c>
      <c r="C230" s="4">
        <v>208.44514493924402</v>
      </c>
      <c r="D230" s="4">
        <v>0</v>
      </c>
      <c r="E230" s="4">
        <v>0</v>
      </c>
      <c r="F230" s="4">
        <v>0</v>
      </c>
      <c r="G230" s="4">
        <v>0</v>
      </c>
      <c r="H230" s="4">
        <v>0</v>
      </c>
      <c r="I230" s="4">
        <v>0</v>
      </c>
      <c r="J230" s="4">
        <v>0</v>
      </c>
      <c r="K230" s="4">
        <v>0</v>
      </c>
      <c r="L230" s="4">
        <v>0</v>
      </c>
      <c r="M230" s="4">
        <v>22.122715854400898</v>
      </c>
      <c r="N230" s="4">
        <v>22.122715854400898</v>
      </c>
    </row>
    <row r="231" spans="1:14" ht="15" customHeight="1" x14ac:dyDescent="0.25">
      <c r="A231" s="3">
        <v>41491000053</v>
      </c>
      <c r="B231" s="3" t="s">
        <v>14</v>
      </c>
      <c r="C231" s="4">
        <v>1000.5366957083712</v>
      </c>
      <c r="D231" s="4">
        <v>0</v>
      </c>
      <c r="E231" s="4">
        <v>333.5122319027904</v>
      </c>
      <c r="F231" s="4">
        <v>333.5122319027904</v>
      </c>
      <c r="G231" s="4">
        <v>2001.0733914167424</v>
      </c>
      <c r="H231" s="4">
        <v>2334.5856233195332</v>
      </c>
      <c r="I231" s="4">
        <v>1667.5611595139521</v>
      </c>
      <c r="J231" s="4">
        <v>0</v>
      </c>
      <c r="K231" s="4">
        <v>200.55183269800645</v>
      </c>
      <c r="L231" s="4">
        <v>200.55183269800645</v>
      </c>
      <c r="M231" s="4">
        <v>237.75273507653719</v>
      </c>
      <c r="N231" s="4">
        <v>237.75273507653719</v>
      </c>
    </row>
    <row r="232" spans="1:14" ht="15" customHeight="1" x14ac:dyDescent="0.25">
      <c r="A232" s="3">
        <v>41491000061</v>
      </c>
      <c r="B232" s="3" t="s">
        <v>17</v>
      </c>
      <c r="C232" s="4">
        <v>260.55643117405504</v>
      </c>
      <c r="D232" s="4">
        <v>104.22257246962201</v>
      </c>
      <c r="E232" s="4">
        <v>260.55643117405504</v>
      </c>
      <c r="F232" s="4">
        <v>208.44514493924402</v>
      </c>
      <c r="G232" s="4">
        <v>52.111286234811004</v>
      </c>
      <c r="H232" s="4">
        <v>260.55643117405504</v>
      </c>
      <c r="I232" s="4">
        <v>52.111286234811004</v>
      </c>
      <c r="J232" s="4">
        <v>0</v>
      </c>
      <c r="K232" s="4">
        <v>24.580795393778768</v>
      </c>
      <c r="L232" s="4">
        <v>24.580795393778768</v>
      </c>
      <c r="M232" s="4">
        <v>41.295736261548342</v>
      </c>
      <c r="N232" s="4">
        <v>41.295736261548342</v>
      </c>
    </row>
    <row r="233" spans="1:14" ht="15" customHeight="1" x14ac:dyDescent="0.25">
      <c r="A233" s="3">
        <v>41491000062</v>
      </c>
      <c r="B233" s="3" t="s">
        <v>18</v>
      </c>
      <c r="C233" s="4">
        <v>1563.3385870443301</v>
      </c>
      <c r="D233" s="4">
        <v>781.66929352216505</v>
      </c>
      <c r="E233" s="4">
        <v>1302.7821558702749</v>
      </c>
      <c r="F233" s="4">
        <v>573.22414858292098</v>
      </c>
      <c r="G233" s="4">
        <v>1042.2257246962201</v>
      </c>
      <c r="H233" s="4">
        <v>364.77900364367702</v>
      </c>
      <c r="I233" s="4">
        <v>104.22257246962201</v>
      </c>
      <c r="J233" s="4">
        <v>0</v>
      </c>
      <c r="K233" s="4">
        <v>491.61590787557554</v>
      </c>
      <c r="L233" s="4">
        <v>491.61590787557554</v>
      </c>
      <c r="M233" s="4">
        <v>284.64561065995815</v>
      </c>
      <c r="N233" s="4">
        <v>284.64561065995815</v>
      </c>
    </row>
    <row r="234" spans="1:14" ht="15" customHeight="1" x14ac:dyDescent="0.25">
      <c r="A234" s="3">
        <v>41491000063</v>
      </c>
      <c r="B234" s="3" t="s">
        <v>19</v>
      </c>
      <c r="C234" s="4">
        <v>1563.3385870443301</v>
      </c>
      <c r="D234" s="4">
        <v>0</v>
      </c>
      <c r="E234" s="4">
        <v>1563.3385870443301</v>
      </c>
      <c r="F234" s="4">
        <v>3126.6771740886602</v>
      </c>
      <c r="G234" s="4">
        <v>4690.0157611329905</v>
      </c>
      <c r="H234" s="4">
        <v>3126.6771740886602</v>
      </c>
      <c r="I234" s="4">
        <v>2345.0078805664953</v>
      </c>
      <c r="J234" s="4">
        <v>0</v>
      </c>
      <c r="K234" s="4">
        <v>223.62342259218357</v>
      </c>
      <c r="L234" s="4">
        <v>223.62342259218357</v>
      </c>
      <c r="M234" s="4">
        <v>425.58702682816801</v>
      </c>
      <c r="N234" s="4">
        <v>425.58702682816801</v>
      </c>
    </row>
    <row r="235" spans="1:14" ht="15" customHeight="1" x14ac:dyDescent="0.25">
      <c r="A235" s="3">
        <v>41491000081</v>
      </c>
      <c r="B235" s="3" t="s">
        <v>20</v>
      </c>
      <c r="C235" s="4">
        <v>104.22257246962201</v>
      </c>
      <c r="D235" s="4">
        <v>52.111286234811004</v>
      </c>
      <c r="E235" s="4">
        <v>52.111286234811004</v>
      </c>
      <c r="F235" s="4">
        <v>208.44514493924402</v>
      </c>
      <c r="G235" s="4">
        <v>52.111286234811004</v>
      </c>
      <c r="H235" s="4">
        <v>0</v>
      </c>
      <c r="I235" s="4">
        <v>0</v>
      </c>
      <c r="J235" s="4">
        <v>0</v>
      </c>
      <c r="K235" s="4">
        <v>44.186047576307416</v>
      </c>
      <c r="L235" s="4">
        <v>44.186047576307416</v>
      </c>
      <c r="M235" s="4">
        <v>6.2050304702187482</v>
      </c>
      <c r="N235" s="4">
        <v>6.2050304702187482</v>
      </c>
    </row>
    <row r="236" spans="1:14" ht="15" customHeight="1" x14ac:dyDescent="0.25">
      <c r="A236" s="3">
        <v>41491000125</v>
      </c>
      <c r="B236" s="3" t="s">
        <v>21</v>
      </c>
      <c r="C236" s="4">
        <v>4512.8373879346327</v>
      </c>
      <c r="D236" s="4">
        <v>10.4222572469622</v>
      </c>
      <c r="E236" s="4">
        <v>10.4222572469622</v>
      </c>
      <c r="F236" s="4">
        <v>-10.4222572469622</v>
      </c>
      <c r="G236" s="4">
        <v>20.8445144939244</v>
      </c>
      <c r="H236" s="4">
        <v>719.13575004039183</v>
      </c>
      <c r="I236" s="4">
        <v>448.15706161937459</v>
      </c>
      <c r="J236" s="4">
        <v>1021.3812102022956</v>
      </c>
      <c r="K236" s="4">
        <v>0</v>
      </c>
      <c r="L236" s="4">
        <v>0</v>
      </c>
      <c r="M236" s="4">
        <v>157.31881674305365</v>
      </c>
      <c r="N236" s="4">
        <v>157.31881674305365</v>
      </c>
    </row>
    <row r="237" spans="1:14" ht="15" customHeight="1" x14ac:dyDescent="0.25">
      <c r="A237" s="3">
        <v>41492000011</v>
      </c>
      <c r="B237" s="3" t="s">
        <v>22</v>
      </c>
      <c r="C237" s="4">
        <v>210600.46773791581</v>
      </c>
      <c r="D237" s="4">
        <v>469.001576113299</v>
      </c>
      <c r="E237" s="4">
        <v>469.001576113299</v>
      </c>
      <c r="F237" s="4">
        <v>-469.001576113299</v>
      </c>
      <c r="G237" s="4">
        <v>917.1586377326737</v>
      </c>
      <c r="H237" s="4">
        <v>33799.380251898416</v>
      </c>
      <c r="I237" s="4">
        <v>21063.381896110608</v>
      </c>
      <c r="J237" s="4">
        <v>65837.399029060223</v>
      </c>
      <c r="K237" s="4">
        <v>0</v>
      </c>
      <c r="L237" s="4">
        <v>0</v>
      </c>
      <c r="M237" s="4">
        <v>9127.251235650434</v>
      </c>
      <c r="N237" s="4">
        <v>9127.251235650434</v>
      </c>
    </row>
    <row r="238" spans="1:14" x14ac:dyDescent="0.25">
      <c r="A238" s="3">
        <v>41492000013</v>
      </c>
      <c r="B238" s="3" t="s">
        <v>23</v>
      </c>
      <c r="C238" s="4">
        <v>156.333858704433</v>
      </c>
      <c r="D238" s="4">
        <v>0</v>
      </c>
      <c r="E238" s="4">
        <v>0</v>
      </c>
      <c r="F238" s="4">
        <v>0</v>
      </c>
      <c r="G238" s="4">
        <v>0</v>
      </c>
      <c r="H238" s="4">
        <v>0</v>
      </c>
      <c r="I238" s="4">
        <v>0</v>
      </c>
      <c r="J238" s="4">
        <v>0</v>
      </c>
      <c r="K238" s="4">
        <v>5.601963270242182</v>
      </c>
      <c r="L238" s="4">
        <v>5.601963270242182</v>
      </c>
      <c r="M238" s="4">
        <v>11.203926540484364</v>
      </c>
      <c r="N238" s="4">
        <v>11.203926540484364</v>
      </c>
    </row>
    <row r="239" spans="1:14" ht="15" customHeight="1" x14ac:dyDescent="0.25">
      <c r="A239" s="3">
        <v>41492000024</v>
      </c>
      <c r="B239" s="3" t="s">
        <v>25</v>
      </c>
      <c r="C239" s="4">
        <v>66686.812994687643</v>
      </c>
      <c r="D239" s="4">
        <v>208.44514493924402</v>
      </c>
      <c r="E239" s="4">
        <v>208.44514493924402</v>
      </c>
      <c r="F239" s="4">
        <v>-208.44514493924402</v>
      </c>
      <c r="G239" s="4">
        <v>406.46803263152577</v>
      </c>
      <c r="H239" s="4">
        <v>1459.1160145747081</v>
      </c>
      <c r="I239" s="4">
        <v>0</v>
      </c>
      <c r="J239" s="4">
        <v>2563.8752827527014</v>
      </c>
      <c r="K239" s="4">
        <v>160.42133168929851</v>
      </c>
      <c r="L239" s="4">
        <v>160.42133168929851</v>
      </c>
      <c r="M239" s="4">
        <v>1459.3894329023838</v>
      </c>
      <c r="N239" s="4">
        <v>1459.3894329023838</v>
      </c>
    </row>
    <row r="240" spans="1:14" x14ac:dyDescent="0.25">
      <c r="A240" s="3">
        <v>41492000126</v>
      </c>
      <c r="B240" s="3" t="s">
        <v>91</v>
      </c>
      <c r="C240" s="4">
        <v>0</v>
      </c>
      <c r="D240" s="4">
        <v>0</v>
      </c>
      <c r="E240" s="4">
        <v>3544.6096896918443</v>
      </c>
      <c r="F240" s="4">
        <v>416.89028987848803</v>
      </c>
      <c r="G240" s="4">
        <v>0</v>
      </c>
      <c r="H240" s="4">
        <v>0</v>
      </c>
      <c r="I240" s="4">
        <v>0</v>
      </c>
      <c r="J240" s="4">
        <v>0</v>
      </c>
      <c r="K240" s="4">
        <v>141.50075330116715</v>
      </c>
      <c r="L240" s="4">
        <v>141.50075330116715</v>
      </c>
      <c r="M240" s="4">
        <v>283.0015066023343</v>
      </c>
      <c r="N240" s="4">
        <v>283.0015066023343</v>
      </c>
    </row>
    <row r="241" spans="1:14" x14ac:dyDescent="0.25">
      <c r="A241" s="3">
        <v>41492000160</v>
      </c>
      <c r="B241" s="3" t="s">
        <v>110</v>
      </c>
      <c r="C241" s="4">
        <v>0</v>
      </c>
      <c r="D241" s="4">
        <v>0</v>
      </c>
      <c r="E241" s="4">
        <v>0</v>
      </c>
      <c r="F241" s="4">
        <v>7920.9155076912721</v>
      </c>
      <c r="G241" s="4">
        <v>0</v>
      </c>
      <c r="H241" s="4">
        <v>0</v>
      </c>
      <c r="I241" s="4">
        <v>0</v>
      </c>
      <c r="J241" s="4">
        <v>0</v>
      </c>
      <c r="K241" s="4">
        <v>282.90845073405791</v>
      </c>
      <c r="L241" s="4">
        <v>282.90845073405791</v>
      </c>
      <c r="M241" s="4">
        <v>565.81690146811582</v>
      </c>
      <c r="N241" s="4">
        <v>565.81690146811582</v>
      </c>
    </row>
    <row r="242" spans="1:14" x14ac:dyDescent="0.25">
      <c r="A242" s="3">
        <v>41731000006</v>
      </c>
      <c r="B242" s="3" t="s">
        <v>63</v>
      </c>
      <c r="C242" s="4">
        <v>14200.325498985998</v>
      </c>
      <c r="D242" s="4">
        <v>21365.627356272511</v>
      </c>
      <c r="E242" s="4">
        <v>27462.647845745396</v>
      </c>
      <c r="F242" s="4">
        <v>22121.241006677272</v>
      </c>
      <c r="G242" s="4">
        <v>6289.8322485416884</v>
      </c>
      <c r="H242" s="4">
        <v>0</v>
      </c>
      <c r="I242" s="4">
        <v>0</v>
      </c>
      <c r="J242" s="4">
        <v>0</v>
      </c>
      <c r="K242" s="4">
        <v>8523.2817164226981</v>
      </c>
      <c r="L242" s="4">
        <v>8523.2817164226981</v>
      </c>
      <c r="M242" s="4">
        <v>3244.6649919787978</v>
      </c>
      <c r="N242" s="4">
        <v>3244.6649919787978</v>
      </c>
    </row>
    <row r="243" spans="1:14" ht="15" customHeight="1" x14ac:dyDescent="0.25">
      <c r="A243" s="3">
        <v>41731000011</v>
      </c>
      <c r="B243" s="3" t="s">
        <v>49</v>
      </c>
      <c r="C243" s="4">
        <v>151.1227300809519</v>
      </c>
      <c r="D243" s="4">
        <v>244.92304530361173</v>
      </c>
      <c r="E243" s="4">
        <v>0</v>
      </c>
      <c r="F243" s="4">
        <v>328.3011032793093</v>
      </c>
      <c r="G243" s="4">
        <v>0</v>
      </c>
      <c r="H243" s="4">
        <v>140.70047283398969</v>
      </c>
      <c r="I243" s="4">
        <v>0</v>
      </c>
      <c r="J243" s="4">
        <v>0</v>
      </c>
      <c r="K243" s="4">
        <v>93.40702249635936</v>
      </c>
      <c r="L243" s="4">
        <v>93.40702249635936</v>
      </c>
      <c r="M243" s="4">
        <v>37.461132180118852</v>
      </c>
      <c r="N243" s="4">
        <v>37.461132180118852</v>
      </c>
    </row>
    <row r="244" spans="1:14" ht="15" customHeight="1" x14ac:dyDescent="0.25">
      <c r="A244" s="3">
        <v>41731000029</v>
      </c>
      <c r="B244" s="3" t="s">
        <v>30</v>
      </c>
      <c r="C244" s="4">
        <v>410.63693553031067</v>
      </c>
      <c r="D244" s="4">
        <v>29.182320291494161</v>
      </c>
      <c r="E244" s="4">
        <v>72.955800728735412</v>
      </c>
      <c r="F244" s="4">
        <v>43.77348043724124</v>
      </c>
      <c r="G244" s="4">
        <v>0</v>
      </c>
      <c r="H244" s="4">
        <v>43.77348043724124</v>
      </c>
      <c r="I244" s="4">
        <v>0</v>
      </c>
      <c r="J244" s="4">
        <v>14.591160145747081</v>
      </c>
      <c r="K244" s="4">
        <v>21.979796086897068</v>
      </c>
      <c r="L244" s="4">
        <v>21.979796086897068</v>
      </c>
      <c r="M244" s="4">
        <v>43.959592173794135</v>
      </c>
      <c r="N244" s="4">
        <v>43.959592173794135</v>
      </c>
    </row>
    <row r="245" spans="1:14" ht="15" customHeight="1" x14ac:dyDescent="0.25">
      <c r="A245" s="3">
        <v>41735000001</v>
      </c>
      <c r="B245" s="3" t="s">
        <v>53</v>
      </c>
      <c r="C245" s="4">
        <v>0</v>
      </c>
      <c r="D245" s="4">
        <v>0</v>
      </c>
      <c r="E245" s="4">
        <v>0</v>
      </c>
      <c r="F245" s="4">
        <v>0</v>
      </c>
      <c r="G245" s="4">
        <v>0.50026834785418561</v>
      </c>
      <c r="H245" s="4">
        <v>0</v>
      </c>
      <c r="I245" s="4">
        <v>0.48984609060722334</v>
      </c>
      <c r="J245" s="4">
        <v>0</v>
      </c>
      <c r="K245" s="4">
        <v>5.3972403600339967E-2</v>
      </c>
      <c r="L245" s="4">
        <v>5.3972403600339967E-2</v>
      </c>
      <c r="M245" s="4">
        <v>0.10794480720067993</v>
      </c>
      <c r="N245" s="4">
        <v>0.10794480720067993</v>
      </c>
    </row>
    <row r="246" spans="1:14" ht="15" customHeight="1" x14ac:dyDescent="0.25">
      <c r="A246" s="3">
        <v>41736000001</v>
      </c>
      <c r="B246" s="3" t="s">
        <v>95</v>
      </c>
      <c r="C246" s="4">
        <v>0</v>
      </c>
      <c r="D246" s="4">
        <v>0</v>
      </c>
      <c r="E246" s="4">
        <v>0</v>
      </c>
      <c r="F246" s="4">
        <v>0</v>
      </c>
      <c r="G246" s="4">
        <v>0</v>
      </c>
      <c r="H246" s="4">
        <v>-0.47942383336026123</v>
      </c>
      <c r="I246" s="4">
        <v>0</v>
      </c>
      <c r="J246" s="4">
        <v>0</v>
      </c>
      <c r="K246" s="4">
        <v>0</v>
      </c>
      <c r="L246" s="4">
        <v>0</v>
      </c>
      <c r="M246" s="4">
        <v>0</v>
      </c>
      <c r="N246" s="4">
        <v>0</v>
      </c>
    </row>
    <row r="247" spans="1:14" ht="15" customHeight="1" x14ac:dyDescent="0.25">
      <c r="A247" s="3">
        <v>41736000004</v>
      </c>
      <c r="B247" s="3" t="s">
        <v>96</v>
      </c>
      <c r="C247" s="4">
        <v>0</v>
      </c>
      <c r="D247" s="4">
        <v>0</v>
      </c>
      <c r="E247" s="4">
        <v>0</v>
      </c>
      <c r="F247" s="4">
        <v>1042.2257246962201</v>
      </c>
      <c r="G247" s="4">
        <v>0</v>
      </c>
      <c r="H247" s="4">
        <v>0</v>
      </c>
      <c r="I247" s="4">
        <v>0</v>
      </c>
      <c r="J247" s="4">
        <v>0</v>
      </c>
      <c r="K247" s="4">
        <v>74.472611381641514</v>
      </c>
      <c r="L247" s="4">
        <v>74.472611381641514</v>
      </c>
      <c r="M247" s="4">
        <v>148.94522276328303</v>
      </c>
      <c r="N247" s="4">
        <v>148.94522276328303</v>
      </c>
    </row>
    <row r="248" spans="1:14" x14ac:dyDescent="0.25">
      <c r="A248" s="3">
        <v>41736000023</v>
      </c>
      <c r="B248" s="3" t="s">
        <v>111</v>
      </c>
      <c r="C248" s="4">
        <v>2571.6919756879229</v>
      </c>
      <c r="D248" s="4">
        <v>0</v>
      </c>
      <c r="E248" s="4">
        <v>0</v>
      </c>
      <c r="F248" s="4">
        <v>0</v>
      </c>
      <c r="G248" s="4">
        <v>0</v>
      </c>
      <c r="H248" s="4">
        <v>0</v>
      </c>
      <c r="I248" s="4">
        <v>0</v>
      </c>
      <c r="J248" s="4">
        <v>0</v>
      </c>
      <c r="K248" s="4">
        <v>91.864753162509672</v>
      </c>
      <c r="L248" s="4">
        <v>91.864753162509672</v>
      </c>
      <c r="M248" s="4">
        <v>183.72950632501934</v>
      </c>
      <c r="N248" s="4">
        <v>183.72950632501934</v>
      </c>
    </row>
    <row r="249" spans="1:14" x14ac:dyDescent="0.25">
      <c r="A249" s="3">
        <v>41736000125</v>
      </c>
      <c r="B249" s="3" t="s">
        <v>97</v>
      </c>
      <c r="C249" s="4">
        <v>92643.444668247001</v>
      </c>
      <c r="D249" s="4">
        <v>208.44514493924402</v>
      </c>
      <c r="E249" s="4">
        <v>208.44514493924402</v>
      </c>
      <c r="F249" s="4">
        <v>-208.44514493924402</v>
      </c>
      <c r="G249" s="4">
        <v>625.33543481773199</v>
      </c>
      <c r="H249" s="4">
        <v>21574.072501211755</v>
      </c>
      <c r="I249" s="4">
        <v>13444.711848581237</v>
      </c>
      <c r="J249" s="4">
        <v>27202.091414571343</v>
      </c>
      <c r="K249" s="4">
        <v>0</v>
      </c>
      <c r="L249" s="4">
        <v>0</v>
      </c>
      <c r="M249" s="4">
        <v>3146.2321165251651</v>
      </c>
      <c r="N249" s="4">
        <v>3146.2321165251651</v>
      </c>
    </row>
    <row r="250" spans="1:14" x14ac:dyDescent="0.25">
      <c r="A250" s="3">
        <v>41736000130</v>
      </c>
      <c r="B250" s="3" t="s">
        <v>36</v>
      </c>
      <c r="C250" s="4">
        <v>0</v>
      </c>
      <c r="D250" s="4">
        <v>2946.372123716214</v>
      </c>
      <c r="E250" s="4">
        <v>4512.8373879346327</v>
      </c>
      <c r="F250" s="4">
        <v>2780.6582334895152</v>
      </c>
      <c r="G250" s="4">
        <v>1302.7821558702749</v>
      </c>
      <c r="H250" s="4">
        <v>0</v>
      </c>
      <c r="I250" s="4">
        <v>0</v>
      </c>
      <c r="J250" s="4">
        <v>0</v>
      </c>
      <c r="K250" s="4">
        <v>412.25610763832083</v>
      </c>
      <c r="L250" s="4">
        <v>412.25610763832083</v>
      </c>
      <c r="M250" s="4">
        <v>824.51221527664165</v>
      </c>
      <c r="N250" s="4">
        <v>824.51221527664165</v>
      </c>
    </row>
    <row r="251" spans="1:14" ht="15" customHeight="1" x14ac:dyDescent="0.25">
      <c r="A251" s="3">
        <v>41736000170</v>
      </c>
      <c r="B251" s="3" t="s">
        <v>39</v>
      </c>
      <c r="C251" s="4">
        <v>57416.215173514756</v>
      </c>
      <c r="D251" s="4">
        <v>0</v>
      </c>
      <c r="E251" s="4">
        <v>0</v>
      </c>
      <c r="F251" s="4">
        <v>-239.7119166801306</v>
      </c>
      <c r="G251" s="4">
        <v>13184.155417407184</v>
      </c>
      <c r="H251" s="4">
        <v>16540.122250929013</v>
      </c>
      <c r="I251" s="4">
        <v>10307.612417245617</v>
      </c>
      <c r="J251" s="4">
        <v>12934.021243480091</v>
      </c>
      <c r="K251" s="4">
        <v>0</v>
      </c>
      <c r="L251" s="4">
        <v>0</v>
      </c>
      <c r="M251" s="4">
        <v>1789.3868310804821</v>
      </c>
      <c r="N251" s="4">
        <v>1789.3868310804821</v>
      </c>
    </row>
    <row r="252" spans="1:14" ht="15" customHeight="1" x14ac:dyDescent="0.25">
      <c r="A252" s="3">
        <v>43991000001</v>
      </c>
      <c r="B252" s="3" t="s">
        <v>40</v>
      </c>
      <c r="C252" s="4">
        <v>7274.7355583796161</v>
      </c>
      <c r="D252" s="4">
        <v>0</v>
      </c>
      <c r="E252" s="4">
        <v>0</v>
      </c>
      <c r="F252" s="4">
        <v>0</v>
      </c>
      <c r="G252" s="4">
        <v>0</v>
      </c>
      <c r="H252" s="4">
        <v>0</v>
      </c>
      <c r="I252" s="4">
        <v>0</v>
      </c>
      <c r="J252" s="4">
        <v>0</v>
      </c>
      <c r="K252" s="4">
        <v>0</v>
      </c>
      <c r="L252" s="4">
        <v>0</v>
      </c>
      <c r="M252" s="4">
        <v>1462.0808380231483</v>
      </c>
      <c r="N252" s="4">
        <v>1462.0808380231483</v>
      </c>
    </row>
    <row r="253" spans="1:14" ht="15" customHeight="1" x14ac:dyDescent="0.25">
      <c r="A253" s="3">
        <v>43991000007</v>
      </c>
      <c r="B253" s="3" t="s">
        <v>41</v>
      </c>
      <c r="C253" s="4">
        <v>2738.9692045016664</v>
      </c>
      <c r="D253" s="4">
        <v>1125.6037826719175</v>
      </c>
      <c r="E253" s="4">
        <v>1050.5635304937898</v>
      </c>
      <c r="F253" s="4">
        <v>0</v>
      </c>
      <c r="G253" s="4">
        <v>1650.8855479188123</v>
      </c>
      <c r="H253" s="4">
        <v>0</v>
      </c>
      <c r="I253" s="4">
        <v>0</v>
      </c>
      <c r="J253" s="4">
        <v>0</v>
      </c>
      <c r="K253" s="4">
        <v>0</v>
      </c>
      <c r="L253" s="4">
        <v>0</v>
      </c>
      <c r="M253" s="4">
        <v>504.12256515590616</v>
      </c>
      <c r="N253" s="4">
        <v>504.12256515590616</v>
      </c>
    </row>
    <row r="254" spans="1:14" ht="15" customHeight="1" x14ac:dyDescent="0.25">
      <c r="A254" s="3">
        <v>43991000008</v>
      </c>
      <c r="B254" s="3" t="s">
        <v>42</v>
      </c>
      <c r="C254" s="4">
        <v>600962.98624571098</v>
      </c>
      <c r="D254" s="4">
        <v>-1094.337010931031</v>
      </c>
      <c r="E254" s="4">
        <v>3731.1680944124673</v>
      </c>
      <c r="F254" s="4">
        <v>9692.6992396748465</v>
      </c>
      <c r="G254" s="4">
        <v>15654.230384937226</v>
      </c>
      <c r="H254" s="4">
        <v>21240.560269308964</v>
      </c>
      <c r="I254" s="4">
        <v>0</v>
      </c>
      <c r="J254" s="4">
        <v>0</v>
      </c>
      <c r="K254" s="4">
        <v>767.31261483884498</v>
      </c>
      <c r="L254" s="4">
        <v>767.31261483884498</v>
      </c>
      <c r="M254" s="4">
        <v>35813.357715972139</v>
      </c>
      <c r="N254" s="4">
        <v>35813.357715972139</v>
      </c>
    </row>
    <row r="255" spans="1:14" ht="15" customHeight="1" x14ac:dyDescent="0.25">
      <c r="A255" s="3">
        <v>43991000010</v>
      </c>
      <c r="B255" s="3" t="s">
        <v>101</v>
      </c>
      <c r="C255" s="4">
        <v>0</v>
      </c>
      <c r="D255" s="4">
        <v>0</v>
      </c>
      <c r="E255" s="4">
        <v>0</v>
      </c>
      <c r="F255" s="4">
        <v>0</v>
      </c>
      <c r="G255" s="4">
        <v>0</v>
      </c>
      <c r="H255" s="4">
        <v>925.49644353024337</v>
      </c>
      <c r="I255" s="4">
        <v>0</v>
      </c>
      <c r="J255" s="4">
        <v>0</v>
      </c>
      <c r="K255" s="4">
        <v>33.072055585449696</v>
      </c>
      <c r="L255" s="4">
        <v>33.072055585449696</v>
      </c>
      <c r="M255" s="4">
        <v>66.144111170899393</v>
      </c>
      <c r="N255" s="4">
        <v>66.144111170899393</v>
      </c>
    </row>
    <row r="256" spans="1:14" ht="15" customHeight="1" x14ac:dyDescent="0.25">
      <c r="A256" s="11">
        <v>2500</v>
      </c>
      <c r="B256" s="12" t="s">
        <v>84</v>
      </c>
      <c r="C256" s="18">
        <f>SUM(C222:C255)</f>
        <v>1990787.1446268531</v>
      </c>
      <c r="D256" s="18">
        <f t="shared" ref="D256:N256" si="4">SUM(D222:D255)</f>
        <v>29390.765436433401</v>
      </c>
      <c r="E256" s="18">
        <f t="shared" si="4"/>
        <v>49152.407402398429</v>
      </c>
      <c r="F256" s="18">
        <f t="shared" si="4"/>
        <v>65545.575826145272</v>
      </c>
      <c r="G256" s="18">
        <f t="shared" si="4"/>
        <v>138012.03073262129</v>
      </c>
      <c r="H256" s="18">
        <f t="shared" si="4"/>
        <v>327974.40720364603</v>
      </c>
      <c r="I256" s="18">
        <f t="shared" si="4"/>
        <v>195542.88031359538</v>
      </c>
      <c r="J256" s="18">
        <f t="shared" si="4"/>
        <v>679998.08962659945</v>
      </c>
      <c r="K256" s="18">
        <f t="shared" si="4"/>
        <v>13760.438492427618</v>
      </c>
      <c r="L256" s="18">
        <f t="shared" si="4"/>
        <v>13760.438492427618</v>
      </c>
      <c r="M256" s="18">
        <f t="shared" si="4"/>
        <v>98807.67881650661</v>
      </c>
      <c r="N256" s="18">
        <f t="shared" si="4"/>
        <v>98807.67881650661</v>
      </c>
    </row>
    <row r="257" spans="1:14" ht="15" customHeight="1" x14ac:dyDescent="0.25">
      <c r="A257" s="3">
        <v>41491000123</v>
      </c>
      <c r="B257" s="3" t="s">
        <v>90</v>
      </c>
      <c r="C257" s="4">
        <v>0</v>
      </c>
      <c r="D257" s="4">
        <v>137573.79565990105</v>
      </c>
      <c r="E257" s="4">
        <v>0</v>
      </c>
      <c r="F257" s="4">
        <v>0</v>
      </c>
      <c r="G257" s="4">
        <v>0</v>
      </c>
      <c r="H257" s="4">
        <v>0</v>
      </c>
      <c r="I257" s="4">
        <v>0</v>
      </c>
      <c r="J257" s="4">
        <v>50026.834785418563</v>
      </c>
      <c r="K257" s="4">
        <v>0</v>
      </c>
      <c r="L257" s="4">
        <v>0</v>
      </c>
      <c r="M257" s="4">
        <v>0</v>
      </c>
      <c r="N257" s="4">
        <v>0</v>
      </c>
    </row>
    <row r="258" spans="1:14" x14ac:dyDescent="0.25">
      <c r="A258" s="3">
        <v>41492000150</v>
      </c>
      <c r="B258" s="3" t="s">
        <v>92</v>
      </c>
      <c r="C258" s="4">
        <v>0</v>
      </c>
      <c r="D258" s="4">
        <v>41689.028987848797</v>
      </c>
      <c r="E258" s="4">
        <v>0</v>
      </c>
      <c r="F258" s="4">
        <v>0</v>
      </c>
      <c r="G258" s="4">
        <v>0</v>
      </c>
      <c r="H258" s="4">
        <v>0</v>
      </c>
      <c r="I258" s="4">
        <v>0</v>
      </c>
      <c r="J258" s="4">
        <v>0</v>
      </c>
      <c r="K258" s="4">
        <v>1488.9125035968266</v>
      </c>
      <c r="L258" s="4">
        <v>1488.9125035968266</v>
      </c>
      <c r="M258" s="4">
        <v>2977.8250071936532</v>
      </c>
      <c r="N258" s="4">
        <v>2977.8250071936532</v>
      </c>
    </row>
    <row r="259" spans="1:14" x14ac:dyDescent="0.25">
      <c r="A259" s="3">
        <v>41732000142</v>
      </c>
      <c r="B259" s="3" t="s">
        <v>112</v>
      </c>
      <c r="C259" s="4">
        <v>0</v>
      </c>
      <c r="D259" s="4">
        <v>0</v>
      </c>
      <c r="E259" s="4">
        <v>315499.44470286561</v>
      </c>
      <c r="F259" s="4">
        <v>0</v>
      </c>
      <c r="G259" s="4">
        <v>0</v>
      </c>
      <c r="H259" s="4">
        <v>2579191.8320028372</v>
      </c>
      <c r="I259" s="4">
        <v>1069418.9571921316</v>
      </c>
      <c r="J259" s="4">
        <v>2148759.9032833711</v>
      </c>
      <c r="K259" s="4">
        <v>218316.80922478816</v>
      </c>
      <c r="L259" s="4">
        <v>218316.80922478816</v>
      </c>
      <c r="M259" s="4">
        <v>436633.61844957632</v>
      </c>
      <c r="N259" s="4">
        <v>436633.61844957632</v>
      </c>
    </row>
    <row r="260" spans="1:14" ht="15" customHeight="1" x14ac:dyDescent="0.25">
      <c r="A260" s="3">
        <v>41733000124</v>
      </c>
      <c r="B260" s="3" t="s">
        <v>113</v>
      </c>
      <c r="C260" s="4">
        <v>0</v>
      </c>
      <c r="D260" s="4">
        <v>0</v>
      </c>
      <c r="E260" s="4">
        <v>0</v>
      </c>
      <c r="F260" s="4">
        <v>0</v>
      </c>
      <c r="G260" s="4">
        <v>0</v>
      </c>
      <c r="H260" s="4">
        <v>0</v>
      </c>
      <c r="I260" s="4">
        <v>650348.85221044126</v>
      </c>
      <c r="J260" s="4">
        <v>0</v>
      </c>
      <c r="K260" s="4">
        <v>23226.763332975122</v>
      </c>
      <c r="L260" s="4">
        <v>23226.763332975122</v>
      </c>
      <c r="M260" s="4">
        <v>46453.526665950245</v>
      </c>
      <c r="N260" s="4">
        <v>46453.526665950245</v>
      </c>
    </row>
    <row r="261" spans="1:14" x14ac:dyDescent="0.25">
      <c r="A261" s="3">
        <v>41733000128</v>
      </c>
      <c r="B261" s="3" t="s">
        <v>114</v>
      </c>
      <c r="C261" s="4">
        <v>0</v>
      </c>
      <c r="D261" s="4">
        <v>0</v>
      </c>
      <c r="E261" s="4">
        <v>0</v>
      </c>
      <c r="F261" s="4">
        <v>0</v>
      </c>
      <c r="G261" s="4">
        <v>0</v>
      </c>
      <c r="H261" s="4">
        <v>122766.56127690992</v>
      </c>
      <c r="I261" s="4">
        <v>0</v>
      </c>
      <c r="J261" s="4">
        <v>0</v>
      </c>
      <c r="K261" s="4">
        <v>4384.5386567775822</v>
      </c>
      <c r="L261" s="4">
        <v>4384.5386567775822</v>
      </c>
      <c r="M261" s="4">
        <v>8769.0773135551644</v>
      </c>
      <c r="N261" s="4">
        <v>8769.0773135551644</v>
      </c>
    </row>
    <row r="262" spans="1:14" x14ac:dyDescent="0.25">
      <c r="A262" s="3">
        <v>41733000130</v>
      </c>
      <c r="B262" s="3" t="s">
        <v>93</v>
      </c>
      <c r="C262" s="4">
        <v>0</v>
      </c>
      <c r="D262" s="4">
        <v>0</v>
      </c>
      <c r="E262" s="4">
        <v>0</v>
      </c>
      <c r="F262" s="4">
        <v>0</v>
      </c>
      <c r="G262" s="4">
        <v>104222.572469622</v>
      </c>
      <c r="H262" s="4">
        <v>0</v>
      </c>
      <c r="I262" s="4">
        <v>0</v>
      </c>
      <c r="J262" s="4">
        <v>0</v>
      </c>
      <c r="K262" s="4">
        <v>3722.2533422315846</v>
      </c>
      <c r="L262" s="4">
        <v>3722.2533422315846</v>
      </c>
      <c r="M262" s="4">
        <v>7444.5066844631692</v>
      </c>
      <c r="N262" s="4">
        <v>7444.5066844631692</v>
      </c>
    </row>
    <row r="263" spans="1:14" x14ac:dyDescent="0.25">
      <c r="A263" s="3">
        <v>41733000131</v>
      </c>
      <c r="B263" s="3" t="s">
        <v>115</v>
      </c>
      <c r="C263" s="4">
        <v>0</v>
      </c>
      <c r="D263" s="4">
        <v>0</v>
      </c>
      <c r="E263" s="4">
        <v>0</v>
      </c>
      <c r="F263" s="4">
        <v>0</v>
      </c>
      <c r="G263" s="4">
        <v>0</v>
      </c>
      <c r="H263" s="4">
        <v>0</v>
      </c>
      <c r="I263" s="4">
        <v>36027.658851298933</v>
      </c>
      <c r="J263" s="4">
        <v>0</v>
      </c>
      <c r="K263" s="4">
        <v>1286.7207130057598</v>
      </c>
      <c r="L263" s="4">
        <v>1286.7207130057598</v>
      </c>
      <c r="M263" s="4">
        <v>2573.4414260115195</v>
      </c>
      <c r="N263" s="4">
        <v>2573.4414260115195</v>
      </c>
    </row>
    <row r="264" spans="1:14" x14ac:dyDescent="0.25">
      <c r="A264" s="3">
        <v>41733000157</v>
      </c>
      <c r="B264" s="3" t="s">
        <v>88</v>
      </c>
      <c r="C264" s="4">
        <v>0</v>
      </c>
      <c r="D264" s="4">
        <v>0</v>
      </c>
      <c r="E264" s="4">
        <v>0</v>
      </c>
      <c r="F264" s="4">
        <v>0</v>
      </c>
      <c r="G264" s="4">
        <v>0</v>
      </c>
      <c r="H264" s="4">
        <v>0</v>
      </c>
      <c r="I264" s="4">
        <v>0</v>
      </c>
      <c r="J264" s="4">
        <v>260556.43117405503</v>
      </c>
      <c r="K264" s="4">
        <v>0</v>
      </c>
      <c r="L264" s="4">
        <v>0</v>
      </c>
      <c r="M264" s="4">
        <v>0</v>
      </c>
      <c r="N264" s="4">
        <v>0</v>
      </c>
    </row>
    <row r="265" spans="1:14" ht="15" customHeight="1" x14ac:dyDescent="0.25">
      <c r="A265" s="3">
        <v>41734000003</v>
      </c>
      <c r="B265" s="3" t="s">
        <v>116</v>
      </c>
      <c r="C265" s="4">
        <v>0</v>
      </c>
      <c r="D265" s="4">
        <v>0</v>
      </c>
      <c r="E265" s="4">
        <v>0</v>
      </c>
      <c r="F265" s="4">
        <v>78166.929352216495</v>
      </c>
      <c r="G265" s="4">
        <v>0</v>
      </c>
      <c r="H265" s="4">
        <v>0</v>
      </c>
      <c r="I265" s="4">
        <v>0</v>
      </c>
      <c r="J265" s="4">
        <v>0</v>
      </c>
      <c r="K265" s="4">
        <v>2791.6946594671026</v>
      </c>
      <c r="L265" s="4">
        <v>2791.6946594671026</v>
      </c>
      <c r="M265" s="4">
        <v>5583.3893189342052</v>
      </c>
      <c r="N265" s="4">
        <v>5583.3893189342052</v>
      </c>
    </row>
    <row r="266" spans="1:14" ht="15" customHeight="1" x14ac:dyDescent="0.25">
      <c r="A266" s="3">
        <v>41735000001</v>
      </c>
      <c r="B266" s="3" t="s">
        <v>53</v>
      </c>
      <c r="C266" s="4">
        <v>62.752410883959406</v>
      </c>
      <c r="D266" s="4">
        <v>14.080469540645932</v>
      </c>
      <c r="E266" s="4">
        <v>0.44815706161937457</v>
      </c>
      <c r="F266" s="4">
        <v>45.47230836849608</v>
      </c>
      <c r="G266" s="4">
        <v>93.935804566870303</v>
      </c>
      <c r="H266" s="4">
        <v>54.435449600883572</v>
      </c>
      <c r="I266" s="4">
        <v>5.8677308300397186</v>
      </c>
      <c r="J266" s="4">
        <v>0.27097868842101719</v>
      </c>
      <c r="K266" s="4">
        <v>0.46703511248179674</v>
      </c>
      <c r="L266" s="4">
        <v>0.46703511248179674</v>
      </c>
      <c r="M266" s="4">
        <v>70.413064930021349</v>
      </c>
      <c r="N266" s="4">
        <v>70.413064930021349</v>
      </c>
    </row>
    <row r="267" spans="1:14" ht="15" customHeight="1" x14ac:dyDescent="0.25">
      <c r="A267" s="3">
        <v>41735000002</v>
      </c>
      <c r="B267" s="3" t="s">
        <v>64</v>
      </c>
      <c r="C267" s="4">
        <v>94017.160706940092</v>
      </c>
      <c r="D267" s="4">
        <v>108309.06658035514</v>
      </c>
      <c r="E267" s="4">
        <v>93140.440427325637</v>
      </c>
      <c r="F267" s="4">
        <v>85549.785407276111</v>
      </c>
      <c r="G267" s="4">
        <v>38477.629284599585</v>
      </c>
      <c r="H267" s="4">
        <v>6076.3218865804201</v>
      </c>
      <c r="I267" s="4">
        <v>31958.517798881978</v>
      </c>
      <c r="J267" s="4">
        <v>0</v>
      </c>
      <c r="K267" s="4">
        <v>0</v>
      </c>
      <c r="L267" s="4">
        <v>0</v>
      </c>
      <c r="M267" s="4">
        <v>18684.539632239568</v>
      </c>
      <c r="N267" s="4">
        <v>18684.539632239568</v>
      </c>
    </row>
    <row r="268" spans="1:14" ht="15" customHeight="1" x14ac:dyDescent="0.25">
      <c r="A268" s="3">
        <v>41735000003</v>
      </c>
      <c r="B268" s="3" t="s">
        <v>65</v>
      </c>
      <c r="C268" s="4">
        <v>12484.95744548023</v>
      </c>
      <c r="D268" s="4">
        <v>29468.557164524729</v>
      </c>
      <c r="E268" s="4">
        <v>33845.592540531448</v>
      </c>
      <c r="F268" s="4">
        <v>31708.685870415044</v>
      </c>
      <c r="G268" s="4">
        <v>29781.026859045905</v>
      </c>
      <c r="H268" s="4">
        <v>22367.696123796188</v>
      </c>
      <c r="I268" s="4">
        <v>14109.474682564229</v>
      </c>
      <c r="J268" s="4">
        <v>0</v>
      </c>
      <c r="K268" s="4">
        <v>3926.0938018851343</v>
      </c>
      <c r="L268" s="4">
        <v>3926.0938018851343</v>
      </c>
      <c r="M268" s="4">
        <v>3992.2384608566163</v>
      </c>
      <c r="N268" s="4">
        <v>3992.2384608566163</v>
      </c>
    </row>
    <row r="269" spans="1:14" ht="15" customHeight="1" x14ac:dyDescent="0.25">
      <c r="A269" s="3">
        <v>41735000004</v>
      </c>
      <c r="B269" s="3" t="s">
        <v>66</v>
      </c>
      <c r="C269" s="4">
        <v>1498.856081457375</v>
      </c>
      <c r="D269" s="4">
        <v>1895.4542364760277</v>
      </c>
      <c r="E269" s="4">
        <v>0</v>
      </c>
      <c r="F269" s="4">
        <v>0</v>
      </c>
      <c r="G269" s="4">
        <v>0</v>
      </c>
      <c r="H269" s="4">
        <v>1055.1076346534653</v>
      </c>
      <c r="I269" s="4">
        <v>0</v>
      </c>
      <c r="J269" s="4">
        <v>0</v>
      </c>
      <c r="K269" s="4">
        <v>0</v>
      </c>
      <c r="L269" s="4">
        <v>0</v>
      </c>
      <c r="M269" s="4">
        <v>0</v>
      </c>
      <c r="N269" s="4">
        <v>0</v>
      </c>
    </row>
    <row r="270" spans="1:14" ht="15" customHeight="1" x14ac:dyDescent="0.25">
      <c r="A270" s="3">
        <v>41736000001</v>
      </c>
      <c r="B270" s="3" t="s">
        <v>95</v>
      </c>
      <c r="C270" s="4">
        <v>0.51069060510114783</v>
      </c>
      <c r="D270" s="4">
        <v>2.6159865689875117</v>
      </c>
      <c r="E270" s="4">
        <v>-4.4815706161937454</v>
      </c>
      <c r="F270" s="4">
        <v>0.20844514493924404</v>
      </c>
      <c r="G270" s="4">
        <v>1.5320718153034434</v>
      </c>
      <c r="H270" s="4">
        <v>0.35435674639671483</v>
      </c>
      <c r="I270" s="4">
        <v>1.5216495580564813</v>
      </c>
      <c r="J270" s="4">
        <v>0</v>
      </c>
      <c r="K270" s="4">
        <v>0</v>
      </c>
      <c r="L270" s="4">
        <v>0</v>
      </c>
      <c r="M270" s="4">
        <v>0</v>
      </c>
      <c r="N270" s="4">
        <v>0</v>
      </c>
    </row>
    <row r="271" spans="1:14" ht="15" customHeight="1" x14ac:dyDescent="0.25">
      <c r="A271" s="3">
        <v>41736000004</v>
      </c>
      <c r="B271" s="3" t="s">
        <v>96</v>
      </c>
      <c r="C271" s="4">
        <v>6669633.8520921068</v>
      </c>
      <c r="D271" s="4">
        <v>787646.20791912393</v>
      </c>
      <c r="E271" s="4">
        <v>4.7108602756269136</v>
      </c>
      <c r="F271" s="4">
        <v>-0.35435674639671483</v>
      </c>
      <c r="G271" s="4">
        <v>17349.942061275218</v>
      </c>
      <c r="H271" s="4">
        <v>5795.4316315175429</v>
      </c>
      <c r="I271" s="4">
        <v>26463.695333138563</v>
      </c>
      <c r="J271" s="4">
        <v>8434.9620796259424</v>
      </c>
      <c r="K271" s="4">
        <v>268404.60602618498</v>
      </c>
      <c r="L271" s="4">
        <v>268404.60602618498</v>
      </c>
      <c r="M271" s="4">
        <v>536809.21205236996</v>
      </c>
      <c r="N271" s="4">
        <v>536809.21205236996</v>
      </c>
    </row>
    <row r="272" spans="1:14" ht="15" customHeight="1" x14ac:dyDescent="0.25">
      <c r="A272" s="3">
        <v>41736000015</v>
      </c>
      <c r="B272" s="3" t="s">
        <v>61</v>
      </c>
      <c r="C272" s="4">
        <v>149.44474666419097</v>
      </c>
      <c r="D272" s="4">
        <v>0</v>
      </c>
      <c r="E272" s="4">
        <v>0</v>
      </c>
      <c r="F272" s="4">
        <v>0</v>
      </c>
      <c r="G272" s="4">
        <v>0</v>
      </c>
      <c r="H272" s="4">
        <v>8055.9254280684208</v>
      </c>
      <c r="I272" s="4">
        <v>0</v>
      </c>
      <c r="J272" s="4">
        <v>0</v>
      </c>
      <c r="K272" s="4">
        <v>0</v>
      </c>
      <c r="L272" s="4">
        <v>0</v>
      </c>
      <c r="M272" s="4">
        <v>0</v>
      </c>
      <c r="N272" s="4">
        <v>0</v>
      </c>
    </row>
    <row r="273" spans="1:15" ht="15" customHeight="1" x14ac:dyDescent="0.25">
      <c r="A273" s="3">
        <v>41736000021</v>
      </c>
      <c r="B273" s="3" t="s">
        <v>117</v>
      </c>
      <c r="C273" s="4">
        <v>0</v>
      </c>
      <c r="D273" s="4">
        <v>0</v>
      </c>
      <c r="E273" s="4">
        <v>22002.062495058261</v>
      </c>
      <c r="F273" s="4">
        <v>5181.9463031896057</v>
      </c>
      <c r="G273" s="4">
        <v>0</v>
      </c>
      <c r="H273" s="4">
        <v>0</v>
      </c>
      <c r="I273" s="4">
        <v>0</v>
      </c>
      <c r="J273" s="4">
        <v>0</v>
      </c>
      <c r="K273" s="4">
        <v>970.87606825393641</v>
      </c>
      <c r="L273" s="4">
        <v>970.87606825393641</v>
      </c>
      <c r="M273" s="4">
        <v>1941.7521365078728</v>
      </c>
      <c r="N273" s="4">
        <v>1941.7521365078728</v>
      </c>
    </row>
    <row r="274" spans="1:15" x14ac:dyDescent="0.25">
      <c r="A274" s="3">
        <v>41736000125</v>
      </c>
      <c r="B274" s="3" t="s">
        <v>97</v>
      </c>
      <c r="C274" s="4">
        <v>0</v>
      </c>
      <c r="D274" s="4">
        <v>53790.030476350941</v>
      </c>
      <c r="E274" s="4">
        <v>140932.24299064765</v>
      </c>
      <c r="F274" s="4">
        <v>122473.98767147322</v>
      </c>
      <c r="G274" s="4">
        <v>134920.26812030998</v>
      </c>
      <c r="H274" s="4">
        <v>7764.4982709288633</v>
      </c>
      <c r="I274" s="4">
        <v>260.55643117405504</v>
      </c>
      <c r="J274" s="4">
        <v>0</v>
      </c>
      <c r="K274" s="4">
        <v>23541.945323997767</v>
      </c>
      <c r="L274" s="4">
        <v>23541.945323997767</v>
      </c>
      <c r="M274" s="4">
        <v>15321.231294963784</v>
      </c>
      <c r="N274" s="4">
        <v>15321.231294963784</v>
      </c>
    </row>
    <row r="275" spans="1:15" ht="15" customHeight="1" x14ac:dyDescent="0.25">
      <c r="A275" s="3">
        <v>41736000180</v>
      </c>
      <c r="B275" s="3" t="s">
        <v>67</v>
      </c>
      <c r="C275" s="4">
        <v>144390.99412513903</v>
      </c>
      <c r="D275" s="4">
        <v>0</v>
      </c>
      <c r="E275" s="4">
        <v>0</v>
      </c>
      <c r="F275" s="4">
        <v>0</v>
      </c>
      <c r="G275" s="4">
        <v>0</v>
      </c>
      <c r="H275" s="4">
        <v>0</v>
      </c>
      <c r="I275" s="4">
        <v>0</v>
      </c>
      <c r="J275" s="4">
        <v>0</v>
      </c>
      <c r="K275" s="4">
        <v>158373.68101432282</v>
      </c>
      <c r="L275" s="4">
        <v>158373.68101432282</v>
      </c>
      <c r="M275" s="4">
        <v>20861.691248839034</v>
      </c>
      <c r="N275" s="4">
        <v>20861.691248839034</v>
      </c>
    </row>
    <row r="276" spans="1:15" ht="15" customHeight="1" x14ac:dyDescent="0.25">
      <c r="A276" s="11">
        <v>3300</v>
      </c>
      <c r="B276" s="12" t="s">
        <v>80</v>
      </c>
      <c r="C276" s="18">
        <f>SUM(C257:C275)</f>
        <v>6922238.5282992767</v>
      </c>
      <c r="D276" s="18">
        <f t="shared" ref="D276:N276" si="5">SUM(D257:D275)</f>
        <v>1160388.8374806903</v>
      </c>
      <c r="E276" s="18">
        <f t="shared" si="5"/>
        <v>605420.46060314972</v>
      </c>
      <c r="F276" s="18">
        <f t="shared" si="5"/>
        <v>323126.66100133752</v>
      </c>
      <c r="G276" s="18">
        <f t="shared" si="5"/>
        <v>324846.90667123487</v>
      </c>
      <c r="H276" s="18">
        <f t="shared" si="5"/>
        <v>2753128.1640616385</v>
      </c>
      <c r="I276" s="18">
        <f t="shared" si="5"/>
        <v>1828595.1018800188</v>
      </c>
      <c r="J276" s="18">
        <f t="shared" si="5"/>
        <v>2467778.4023011592</v>
      </c>
      <c r="K276" s="18">
        <f t="shared" si="5"/>
        <v>710435.36170259921</v>
      </c>
      <c r="L276" s="18">
        <f t="shared" si="5"/>
        <v>710435.36170259921</v>
      </c>
      <c r="M276" s="18">
        <f t="shared" si="5"/>
        <v>1108116.4627563909</v>
      </c>
      <c r="N276" s="18">
        <f t="shared" si="5"/>
        <v>1108116.4627563909</v>
      </c>
    </row>
    <row r="277" spans="1:15" ht="6.75" customHeight="1" x14ac:dyDescent="0.25">
      <c r="J277" s="2"/>
      <c r="K277" s="2"/>
      <c r="L277" s="2"/>
      <c r="M277" s="2"/>
      <c r="N277" s="2"/>
    </row>
    <row r="278" spans="1:15" x14ac:dyDescent="0.25">
      <c r="A278" s="10"/>
      <c r="B278" s="14" t="s">
        <v>78</v>
      </c>
      <c r="C278" s="19">
        <f>C66+C136+C184+C221+C256+C276</f>
        <v>18668124.05065329</v>
      </c>
      <c r="D278" s="19">
        <f t="shared" ref="D278:N278" si="6">D66+D136+D184+D221+D256+D276</f>
        <v>1800779.744004522</v>
      </c>
      <c r="E278" s="19">
        <f t="shared" si="6"/>
        <v>1716892.8088964839</v>
      </c>
      <c r="F278" s="19">
        <f t="shared" si="6"/>
        <v>1856018.2389485405</v>
      </c>
      <c r="G278" s="19">
        <f t="shared" si="6"/>
        <v>3093261.812327283</v>
      </c>
      <c r="H278" s="19">
        <f t="shared" si="6"/>
        <v>11665953.500358965</v>
      </c>
      <c r="I278" s="19">
        <f t="shared" si="6"/>
        <v>5008166.2633004785</v>
      </c>
      <c r="J278" s="19">
        <f t="shared" si="6"/>
        <v>26154654.008872002</v>
      </c>
      <c r="K278" s="19">
        <f t="shared" ref="K278" si="7">K66+K136+K184+K221+K256+K276</f>
        <v>915244.74827190873</v>
      </c>
      <c r="L278" s="19">
        <f t="shared" si="6"/>
        <v>915244.74827190873</v>
      </c>
      <c r="M278" s="19">
        <f t="shared" si="6"/>
        <v>2131578.8780472795</v>
      </c>
      <c r="N278" s="19">
        <f t="shared" si="6"/>
        <v>2131578.8780472795</v>
      </c>
    </row>
    <row r="279" spans="1:15" ht="4.5" customHeight="1" x14ac:dyDescent="0.25"/>
    <row r="280" spans="1:15" x14ac:dyDescent="0.25">
      <c r="K280" s="21" t="s">
        <v>128</v>
      </c>
      <c r="L280" s="21" t="s">
        <v>128</v>
      </c>
      <c r="M280" s="20"/>
      <c r="N280" s="23">
        <f>C278+D278+E278+F278+G278+H278+I278+J278+L278+M278+N278+K278</f>
        <v>76057497.679999933</v>
      </c>
    </row>
    <row r="285" spans="1:15" x14ac:dyDescent="0.25">
      <c r="D285" s="22"/>
      <c r="E285" s="22"/>
      <c r="F285" s="22"/>
      <c r="G285" s="22"/>
      <c r="H285" s="22"/>
      <c r="I285" s="22"/>
      <c r="J285" s="22"/>
      <c r="K285" s="22"/>
      <c r="L285" s="22"/>
      <c r="M285" s="22"/>
      <c r="N285" s="22"/>
      <c r="O285" s="22"/>
    </row>
    <row r="286" spans="1:15" x14ac:dyDescent="0.25">
      <c r="D286" s="22"/>
      <c r="E286" s="22"/>
      <c r="F286" s="22"/>
      <c r="G286" s="22"/>
      <c r="H286" s="22"/>
      <c r="I286" s="22"/>
      <c r="J286" s="22"/>
      <c r="K286" s="22"/>
      <c r="L286" s="22"/>
      <c r="M286" s="22"/>
      <c r="N286" s="22"/>
      <c r="O286" s="22"/>
    </row>
    <row r="287" spans="1:15" x14ac:dyDescent="0.25">
      <c r="D287" s="22"/>
      <c r="E287" s="22"/>
      <c r="F287" s="22"/>
      <c r="G287" s="22"/>
      <c r="H287" s="22"/>
      <c r="I287" s="22"/>
      <c r="J287" s="22"/>
      <c r="K287" s="22"/>
      <c r="L287" s="22"/>
      <c r="M287" s="22"/>
      <c r="N287" s="22"/>
      <c r="O287" s="22"/>
    </row>
    <row r="288" spans="1:15" x14ac:dyDescent="0.25">
      <c r="D288" s="22"/>
      <c r="E288" s="22"/>
      <c r="F288" s="22"/>
      <c r="G288" s="22"/>
      <c r="H288" s="22"/>
      <c r="I288" s="22"/>
      <c r="J288" s="22"/>
      <c r="K288" s="22"/>
      <c r="L288" s="22"/>
      <c r="M288" s="22"/>
      <c r="N288" s="22"/>
      <c r="O288" s="22"/>
    </row>
    <row r="289" spans="4:15" x14ac:dyDescent="0.25">
      <c r="D289" s="22"/>
      <c r="E289" s="22"/>
      <c r="F289" s="22"/>
      <c r="G289" s="22"/>
      <c r="H289" s="22"/>
      <c r="I289" s="22"/>
      <c r="J289" s="22"/>
      <c r="K289" s="22"/>
      <c r="L289" s="22"/>
      <c r="M289" s="22"/>
      <c r="N289" s="22"/>
      <c r="O289" s="22"/>
    </row>
    <row r="290" spans="4:15" x14ac:dyDescent="0.25">
      <c r="D290" s="22"/>
      <c r="E290" s="22"/>
      <c r="F290" s="22"/>
      <c r="G290" s="22"/>
      <c r="H290" s="22"/>
      <c r="I290" s="22"/>
      <c r="J290" s="22"/>
      <c r="K290" s="22"/>
      <c r="L290" s="22"/>
      <c r="M290" s="22"/>
      <c r="N290" s="22"/>
      <c r="O290" s="22"/>
    </row>
    <row r="291" spans="4:15" x14ac:dyDescent="0.25">
      <c r="D291" s="22"/>
      <c r="E291" s="22"/>
      <c r="F291" s="22"/>
      <c r="G291" s="22"/>
      <c r="H291" s="22"/>
      <c r="I291" s="22"/>
      <c r="J291" s="22"/>
      <c r="K291" s="22"/>
      <c r="L291" s="22"/>
      <c r="M291" s="22"/>
      <c r="N291" s="22"/>
      <c r="O291" s="22"/>
    </row>
  </sheetData>
  <autoFilter ref="A8:N276"/>
  <mergeCells count="5">
    <mergeCell ref="A1:J1"/>
    <mergeCell ref="A2:J2"/>
    <mergeCell ref="A4:J4"/>
    <mergeCell ref="A5:J5"/>
    <mergeCell ref="A6:J6"/>
  </mergeCells>
  <pageMargins left="0.23622047244094491" right="0.23622047244094491" top="0.74803149606299213" bottom="0.74803149606299213" header="0.31496062992125984" footer="0.31496062992125984"/>
  <pageSetup paperSize="126"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IP SEP-DIC 2015</vt:lpstr>
      <vt:lpstr>Anteproyecto</vt:lpstr>
      <vt:lpstr>IP 2016</vt:lpstr>
      <vt:lpstr>Anteproyecto!Títulos_a_imprimir</vt:lpstr>
      <vt:lpstr>'IP 2016'!Títulos_a_imprimir</vt:lpstr>
      <vt:lpstr>'IP SEP-DIC 2015'!Títulos_a_imprimir</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dc:creator>
  <cp:lastModifiedBy>Usuario</cp:lastModifiedBy>
  <cp:lastPrinted>2015-09-02T18:13:55Z</cp:lastPrinted>
  <dcterms:created xsi:type="dcterms:W3CDTF">2014-10-28T21:30:24Z</dcterms:created>
  <dcterms:modified xsi:type="dcterms:W3CDTF">2017-05-18T16:07:07Z</dcterms:modified>
</cp:coreProperties>
</file>