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paldo oficina\2016\Informes trimestrales\Informes de hacienda\Cuarto trimestre\"/>
    </mc:Choice>
  </mc:AlternateContent>
  <bookViews>
    <workbookView xWindow="0" yWindow="0" windowWidth="28800" windowHeight="12210"/>
  </bookViews>
  <sheets>
    <sheet name="4to trimestre Formato POA " sheetId="1" r:id="rId1"/>
  </sheets>
  <definedNames>
    <definedName name="_xlnm._FilterDatabase" localSheetId="0" hidden="1">'4to trimestre Formato POA '!$A$1:$U$80</definedName>
    <definedName name="_xlnm.Print_Area" localSheetId="0">'4to trimestre Formato POA '!$A$1:$U$85</definedName>
    <definedName name="_xlnm.Print_Titles" localSheetId="0">'4to trimestre Formato POA '!$3:$4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8" i="1" l="1"/>
  <c r="U77" i="1"/>
  <c r="T76" i="1"/>
  <c r="K76" i="1"/>
  <c r="U76" i="1"/>
  <c r="K75" i="1"/>
  <c r="U75" i="1"/>
  <c r="T75" i="1"/>
  <c r="K74" i="1"/>
  <c r="U74" i="1"/>
  <c r="T74" i="1"/>
  <c r="T73" i="1"/>
  <c r="K73" i="1"/>
  <c r="U73" i="1"/>
  <c r="T72" i="1"/>
  <c r="K72" i="1"/>
  <c r="U72" i="1"/>
  <c r="K71" i="1"/>
  <c r="U71" i="1"/>
  <c r="T71" i="1"/>
  <c r="U70" i="1"/>
  <c r="U65" i="1"/>
  <c r="T64" i="1"/>
  <c r="K64" i="1"/>
  <c r="U64" i="1"/>
  <c r="K63" i="1"/>
  <c r="U63" i="1"/>
  <c r="T63" i="1"/>
  <c r="U62" i="1"/>
  <c r="K61" i="1"/>
  <c r="U61" i="1"/>
  <c r="T61" i="1"/>
  <c r="U59" i="1"/>
  <c r="U58" i="1"/>
  <c r="U57" i="1"/>
  <c r="U56" i="1"/>
  <c r="U55" i="1"/>
  <c r="K54" i="1"/>
  <c r="U54" i="1"/>
  <c r="T54" i="1"/>
  <c r="K53" i="1"/>
  <c r="U53" i="1"/>
  <c r="T53" i="1"/>
  <c r="T52" i="1"/>
  <c r="K52" i="1"/>
  <c r="U52" i="1"/>
  <c r="U50" i="1"/>
  <c r="U49" i="1"/>
  <c r="U48" i="1"/>
  <c r="U47" i="1"/>
  <c r="U46" i="1"/>
  <c r="T45" i="1"/>
  <c r="K45" i="1"/>
  <c r="U45" i="1"/>
  <c r="U44" i="1"/>
  <c r="T43" i="1"/>
  <c r="K43" i="1"/>
  <c r="U43" i="1"/>
  <c r="T42" i="1"/>
  <c r="K42" i="1"/>
  <c r="U42" i="1"/>
  <c r="K41" i="1"/>
  <c r="U41" i="1"/>
  <c r="T41" i="1"/>
  <c r="U40" i="1"/>
  <c r="K39" i="1"/>
  <c r="U39" i="1"/>
  <c r="T39" i="1"/>
  <c r="K38" i="1"/>
  <c r="U38" i="1"/>
  <c r="T38" i="1"/>
  <c r="T37" i="1"/>
  <c r="K37" i="1"/>
  <c r="U37" i="1"/>
  <c r="T35" i="1"/>
  <c r="K35" i="1"/>
  <c r="U35" i="1"/>
  <c r="K34" i="1"/>
  <c r="U34" i="1"/>
  <c r="T34" i="1"/>
  <c r="K33" i="1"/>
  <c r="U33" i="1"/>
  <c r="T33" i="1"/>
  <c r="T32" i="1"/>
  <c r="K32" i="1"/>
  <c r="U32" i="1"/>
  <c r="T31" i="1"/>
  <c r="K31" i="1"/>
  <c r="U31" i="1"/>
  <c r="K29" i="1"/>
  <c r="U29" i="1"/>
  <c r="T29" i="1"/>
  <c r="U28" i="1"/>
  <c r="K27" i="1"/>
  <c r="U27" i="1"/>
  <c r="T27" i="1"/>
  <c r="K26" i="1"/>
  <c r="U26" i="1"/>
  <c r="T26" i="1"/>
  <c r="T25" i="1"/>
  <c r="K25" i="1"/>
  <c r="U25" i="1"/>
  <c r="T24" i="1"/>
  <c r="K24" i="1"/>
  <c r="U24" i="1"/>
  <c r="K23" i="1"/>
  <c r="U23" i="1"/>
  <c r="T23" i="1"/>
  <c r="K22" i="1"/>
  <c r="U22" i="1"/>
  <c r="T22" i="1"/>
  <c r="T21" i="1"/>
  <c r="K21" i="1"/>
  <c r="U21" i="1"/>
  <c r="T20" i="1"/>
  <c r="K20" i="1"/>
  <c r="U20" i="1"/>
  <c r="K19" i="1"/>
  <c r="U19" i="1"/>
  <c r="T19" i="1"/>
  <c r="K18" i="1"/>
  <c r="U18" i="1"/>
  <c r="T18" i="1"/>
  <c r="T17" i="1"/>
  <c r="K17" i="1"/>
  <c r="U17" i="1"/>
  <c r="T16" i="1"/>
  <c r="K16" i="1"/>
  <c r="U16" i="1"/>
  <c r="K15" i="1"/>
  <c r="U15" i="1"/>
  <c r="T15" i="1"/>
  <c r="K14" i="1"/>
  <c r="U14" i="1"/>
  <c r="T14" i="1"/>
  <c r="T13" i="1"/>
  <c r="K13" i="1"/>
  <c r="U13" i="1"/>
  <c r="T12" i="1"/>
  <c r="K12" i="1"/>
  <c r="U12" i="1"/>
  <c r="K11" i="1"/>
  <c r="U11" i="1"/>
  <c r="T11" i="1"/>
  <c r="U10" i="1"/>
  <c r="U9" i="1"/>
  <c r="U8" i="1"/>
  <c r="U7" i="1"/>
  <c r="U6" i="1"/>
  <c r="U5" i="1"/>
</calcChain>
</file>

<file path=xl/sharedStrings.xml><?xml version="1.0" encoding="utf-8"?>
<sst xmlns="http://schemas.openxmlformats.org/spreadsheetml/2006/main" count="199" uniqueCount="118">
  <si>
    <t>Unidad Responsable</t>
  </si>
  <si>
    <t xml:space="preserve">Universidad Estatal de Sonora </t>
  </si>
  <si>
    <t xml:space="preserve">Trimestre: </t>
  </si>
  <si>
    <t>Información Programática</t>
  </si>
  <si>
    <t>Unidad Ejecutora</t>
  </si>
  <si>
    <t>Eje Rector</t>
  </si>
  <si>
    <t>Reto</t>
  </si>
  <si>
    <t>Estrategia</t>
  </si>
  <si>
    <t>Prog. Estatal</t>
  </si>
  <si>
    <t>Proceso</t>
  </si>
  <si>
    <t>Indicador</t>
  </si>
  <si>
    <t>Descripción</t>
  </si>
  <si>
    <t>Unidad de Medida</t>
  </si>
  <si>
    <t>*Frecuencia de medición</t>
  </si>
  <si>
    <t>Programado</t>
  </si>
  <si>
    <t>Alcanzado</t>
  </si>
  <si>
    <t>Total Acumulado</t>
  </si>
  <si>
    <t>% Avance Anual</t>
  </si>
  <si>
    <t>Meta Anual</t>
  </si>
  <si>
    <t>I TRIM</t>
  </si>
  <si>
    <t>II TRIM</t>
  </si>
  <si>
    <t>III TRIM</t>
  </si>
  <si>
    <t>IV TRIM</t>
  </si>
  <si>
    <t>561</t>
  </si>
  <si>
    <t>Secretaria General Académica</t>
  </si>
  <si>
    <t>Todos los sonorenses todas las  oportunidades</t>
  </si>
  <si>
    <t>Elevar la calidad de la educación para impulsar la creatividad, el ingenio, las competencias y los valores fundamentales de los sonorenses, potencializando el talento del personal docente y desarrollando sus capacidades de aprendizaje</t>
  </si>
  <si>
    <t>Promover cambios innovadores a los procesos de enseñanza y aprendizaje del sistema educativo con utilizació de herramientas.</t>
  </si>
  <si>
    <t>Educación superior de calidad para el desarrollo</t>
  </si>
  <si>
    <t>0GZ</t>
  </si>
  <si>
    <t>Innovación y desarrollo educativo</t>
  </si>
  <si>
    <t>Estudiantes con acceso a las plataformas Its Learning y SMRT</t>
  </si>
  <si>
    <t>Usuario</t>
  </si>
  <si>
    <t>Anual</t>
  </si>
  <si>
    <t>Procesos certificados por la norma ISO 9001:2008</t>
  </si>
  <si>
    <t>Porcentaje de programas educativos evaluables reconocidos por su calidad por el COPAES</t>
  </si>
  <si>
    <t>Programa educativo</t>
  </si>
  <si>
    <t>Incremento porcentual de matrícula de licenciatura</t>
  </si>
  <si>
    <t>Estudiantes</t>
  </si>
  <si>
    <t>Porcentaje de atención a la demanda de primer ingreso</t>
  </si>
  <si>
    <t>Porcentaje de atención en actividades de tutorías</t>
  </si>
  <si>
    <t>Porcentaje de eficiencia terminal</t>
  </si>
  <si>
    <t>Eficiencia</t>
  </si>
  <si>
    <t>Porcentaje de aprobación</t>
  </si>
  <si>
    <t>Índice de titulación</t>
  </si>
  <si>
    <t>Titulados</t>
  </si>
  <si>
    <t>Porcentaje de empleabilidad de egresados</t>
  </si>
  <si>
    <t>Empleabilidad</t>
  </si>
  <si>
    <t>Porcentaje de estudiantes participando en actividades de salud universitaria</t>
  </si>
  <si>
    <t>Índice de retención</t>
  </si>
  <si>
    <t>Porcentaje de alumnos becados</t>
  </si>
  <si>
    <t>Porcentaje de estudiantes participando en actividades académicas nacionales e internacionales</t>
  </si>
  <si>
    <t>Porcentaje de profesores registrados en el Sistema Nacional de Investigadores (SNI)</t>
  </si>
  <si>
    <t>Profesor</t>
  </si>
  <si>
    <t>Porcentaje de profesores registrados en en Programa de Mejoramiento de Posgrado (ProMep)</t>
  </si>
  <si>
    <t>Productividad institucional en investigación</t>
  </si>
  <si>
    <t>Producto</t>
  </si>
  <si>
    <t>0JV</t>
  </si>
  <si>
    <t>Desarrollo académico universitario</t>
  </si>
  <si>
    <t>Profesores evaluados con calificación satisfactoria en los períodos escolares</t>
  </si>
  <si>
    <t>Profesores</t>
  </si>
  <si>
    <t>0JW</t>
  </si>
  <si>
    <t>Implementación del modelo educativo basado en competencias</t>
  </si>
  <si>
    <t>Eficiencia terminal</t>
  </si>
  <si>
    <t>Porcentaje de titulación</t>
  </si>
  <si>
    <t>Porcentaje de estudiantes retenidos en el ciclo escolar</t>
  </si>
  <si>
    <t>0JX</t>
  </si>
  <si>
    <t>Apoyo y seguimiento académico</t>
  </si>
  <si>
    <t>Atención en actividades de tutorías</t>
  </si>
  <si>
    <t>Atención de estudiantes participando en actividades de salud universitaria</t>
  </si>
  <si>
    <t>Atención de alumnos becados</t>
  </si>
  <si>
    <t>0JZ</t>
  </si>
  <si>
    <t>Desarrollo de la capacidad académica</t>
  </si>
  <si>
    <t>Grupos colegiados para el desarrollo de la investigación</t>
  </si>
  <si>
    <t>Grupos colegiados</t>
  </si>
  <si>
    <t>Profesores adscritos al ProDEP</t>
  </si>
  <si>
    <t>Profesores adscritos al Sistema Nacional de Investigadores</t>
  </si>
  <si>
    <t>0K0</t>
  </si>
  <si>
    <t>Movilidad e intercambio académico</t>
  </si>
  <si>
    <t>Estudiantes participando en actividades académicas nacionales e internacionales</t>
  </si>
  <si>
    <t>Secretaria General Administrativa</t>
  </si>
  <si>
    <t xml:space="preserve">Mejorar la infraestructura y equipo del sector educativo para fortalecer y ampliar los servicios formativos con un enfoque equitativo, incluyente, sustentable y congruente con las necesidades específicas del sector </t>
  </si>
  <si>
    <t>Adaptar la infraestructura física y tecnológica del sector educativo para ofrecer el servicio formativo en instalaciones seguras y funcionales de acuerdo a las necesidades de todos los sectores de la población.</t>
  </si>
  <si>
    <t>Educación responsable e incluyente</t>
  </si>
  <si>
    <t>0J9</t>
  </si>
  <si>
    <t>Apoyo administrativo integral.</t>
  </si>
  <si>
    <t>Personal directivo y administrativo formado según su competencia</t>
  </si>
  <si>
    <t>Capacitado</t>
  </si>
  <si>
    <t>Espacios académicos y administrativos atendidos con condiciones adecuadas, remodelación y rehabilitación</t>
  </si>
  <si>
    <t>Área</t>
  </si>
  <si>
    <t>Semestral</t>
  </si>
  <si>
    <t>Índice de eficiencia en el ejercicio presupuestal</t>
  </si>
  <si>
    <t>Porcentaje</t>
  </si>
  <si>
    <t>Trimestral</t>
  </si>
  <si>
    <t>563</t>
  </si>
  <si>
    <t>Secretaria General de Planeación</t>
  </si>
  <si>
    <t>0JC</t>
  </si>
  <si>
    <t>Planeación y evaluación institucional</t>
  </si>
  <si>
    <t>Porcentaje de metas alcanzadas con relación a las programadas</t>
  </si>
  <si>
    <t>0JU</t>
  </si>
  <si>
    <t>Desarrollo de la competitividad académica</t>
  </si>
  <si>
    <t>Procesos certificados por la norma de calidad ISO 9001:2008</t>
  </si>
  <si>
    <t>Programas educativos evaluables reconocidos por su calidad</t>
  </si>
  <si>
    <t>564</t>
  </si>
  <si>
    <t>Secretaria Técnica</t>
  </si>
  <si>
    <t>0H3</t>
  </si>
  <si>
    <t>Gestión estratégica</t>
  </si>
  <si>
    <t>Avance de los elementos del modulo del SIIA</t>
  </si>
  <si>
    <t>Módulo</t>
  </si>
  <si>
    <t>Porcentaje de estudiantes participando en actividades de vinculación</t>
  </si>
  <si>
    <t>porcentaje</t>
  </si>
  <si>
    <t>índice de variación anual en la inscripción de estudiantes de nuevo ingreso</t>
  </si>
  <si>
    <t>Módulos desarrollados del SIIA</t>
  </si>
  <si>
    <t>Conectividad para la comunidad estudiantil de la Universidad</t>
  </si>
  <si>
    <t>Porcentaje de estudiantes atendidos en modalidades innovadoras de aprendizaje virtual</t>
  </si>
  <si>
    <t>Total de indicadores</t>
  </si>
  <si>
    <t>* En función de la frecuencia de medición se presentará o no la ficha técnica del indicador.</t>
  </si>
  <si>
    <t>4to.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</si>
</sst>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2" xfId="0" applyFont="1" applyFill="1" applyBorder="1"/>
    <xf numFmtId="0" fontId="2" fillId="2" borderId="3" xfId="0" applyFont="1" applyFill="1" applyBorder="1"/>
    <xf numFmtId="0" fontId="2" fillId="0" borderId="2" xfId="0" applyFont="1" applyBorder="1" applyAlignment="1"/>
    <xf numFmtId="0" fontId="2" fillId="0" borderId="5" xfId="0" applyFont="1" applyBorder="1" applyAlignment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/>
    <xf numFmtId="0" fontId="4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center" wrapText="1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9" fontId="3" fillId="0" borderId="7" xfId="1" applyFont="1" applyBorder="1"/>
    <xf numFmtId="0" fontId="3" fillId="0" borderId="0" xfId="0" applyFont="1" applyFill="1"/>
    <xf numFmtId="0" fontId="3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9" fontId="3" fillId="0" borderId="9" xfId="1" applyFont="1" applyBorder="1"/>
    <xf numFmtId="164" fontId="3" fillId="0" borderId="9" xfId="0" applyNumberFormat="1" applyFont="1" applyBorder="1" applyAlignment="1">
      <alignment horizontal="left" vertical="center"/>
    </xf>
    <xf numFmtId="0" fontId="3" fillId="0" borderId="9" xfId="0" applyFont="1" applyBorder="1"/>
    <xf numFmtId="0" fontId="3" fillId="0" borderId="9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justify" wrapText="1"/>
    </xf>
    <xf numFmtId="0" fontId="3" fillId="0" borderId="9" xfId="0" applyFont="1" applyFill="1" applyBorder="1"/>
    <xf numFmtId="0" fontId="3" fillId="0" borderId="9" xfId="0" applyFont="1" applyBorder="1" applyAlignment="1">
      <alignment horizontal="justify" wrapText="1"/>
    </xf>
    <xf numFmtId="0" fontId="5" fillId="0" borderId="9" xfId="0" applyFont="1" applyBorder="1" applyAlignment="1">
      <alignment horizontal="justify" wrapText="1"/>
    </xf>
    <xf numFmtId="0" fontId="3" fillId="0" borderId="9" xfId="0" applyFont="1" applyFill="1" applyBorder="1" applyAlignment="1">
      <alignment horizontal="center"/>
    </xf>
    <xf numFmtId="0" fontId="3" fillId="0" borderId="11" xfId="0" applyFont="1" applyBorder="1" applyAlignment="1">
      <alignment horizontal="left"/>
    </xf>
    <xf numFmtId="0" fontId="5" fillId="0" borderId="11" xfId="0" applyFont="1" applyBorder="1" applyAlignment="1">
      <alignment horizontal="justify" wrapText="1"/>
    </xf>
    <xf numFmtId="0" fontId="3" fillId="0" borderId="11" xfId="0" applyFont="1" applyBorder="1"/>
    <xf numFmtId="0" fontId="3" fillId="0" borderId="11" xfId="0" applyFont="1" applyBorder="1" applyAlignment="1">
      <alignment horizontal="center"/>
    </xf>
    <xf numFmtId="0" fontId="3" fillId="0" borderId="12" xfId="0" applyFont="1" applyBorder="1"/>
    <xf numFmtId="9" fontId="3" fillId="0" borderId="11" xfId="1" applyFont="1" applyBorder="1"/>
    <xf numFmtId="0" fontId="0" fillId="0" borderId="0" xfId="0" applyAlignment="1">
      <alignment wrapText="1"/>
    </xf>
    <xf numFmtId="0" fontId="4" fillId="2" borderId="6" xfId="0" applyFont="1" applyFill="1" applyBorder="1" applyAlignment="1">
      <alignment horizontal="center" vertical="center" textRotation="90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1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4" fillId="2" borderId="6" xfId="0" applyFont="1" applyFill="1" applyBorder="1" applyAlignment="1">
      <alignment horizontal="center" vertical="center" textRotation="90"/>
    </xf>
    <xf numFmtId="0" fontId="4" fillId="2" borderId="6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/>
    </xf>
    <xf numFmtId="9" fontId="3" fillId="0" borderId="0" xfId="1" applyFon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87313</xdr:colOff>
      <xdr:row>82</xdr:row>
      <xdr:rowOff>55563</xdr:rowOff>
    </xdr:from>
    <xdr:to>
      <xdr:col>19</xdr:col>
      <xdr:colOff>392112</xdr:colOff>
      <xdr:row>85</xdr:row>
      <xdr:rowOff>169863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063" y="25669876"/>
          <a:ext cx="7313612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2"/>
  <sheetViews>
    <sheetView tabSelected="1" topLeftCell="A58" zoomScale="120" zoomScaleNormal="120" zoomScalePageLayoutView="115" workbookViewId="0">
      <selection activeCell="S64" sqref="S64"/>
    </sheetView>
  </sheetViews>
  <sheetFormatPr baseColWidth="10" defaultRowHeight="15" x14ac:dyDescent="0.25"/>
  <cols>
    <col min="1" max="1" width="3.7109375" style="9" customWidth="1"/>
    <col min="2" max="3" width="2.85546875" style="9" customWidth="1"/>
    <col min="4" max="4" width="3.42578125" style="9" customWidth="1"/>
    <col min="5" max="5" width="2.85546875" style="9" customWidth="1"/>
    <col min="6" max="6" width="3.5703125" style="9" customWidth="1"/>
    <col min="7" max="7" width="2.85546875" style="9" customWidth="1"/>
    <col min="8" max="8" width="26" style="46" customWidth="1"/>
    <col min="9" max="9" width="9.140625" customWidth="1"/>
    <col min="10" max="10" width="7.5703125" customWidth="1"/>
    <col min="11" max="11" width="6.42578125" customWidth="1"/>
    <col min="12" max="19" width="6.140625" customWidth="1"/>
    <col min="20" max="20" width="6.7109375" customWidth="1"/>
    <col min="21" max="21" width="6.5703125" customWidth="1"/>
  </cols>
  <sheetData>
    <row r="1" spans="1:22" ht="24" customHeight="1" thickBot="1" x14ac:dyDescent="0.3">
      <c r="A1" s="1" t="s">
        <v>0</v>
      </c>
      <c r="B1" s="2"/>
      <c r="C1" s="3"/>
      <c r="D1" s="4"/>
      <c r="E1" s="5"/>
      <c r="F1" s="5"/>
      <c r="G1" s="6"/>
      <c r="H1" s="54" t="s">
        <v>1</v>
      </c>
      <c r="I1" s="55"/>
      <c r="J1" s="55"/>
      <c r="K1" s="55"/>
      <c r="L1" s="55"/>
      <c r="M1" s="55"/>
      <c r="N1" s="55"/>
      <c r="O1" s="55"/>
      <c r="P1" s="55"/>
      <c r="Q1" s="55"/>
      <c r="R1" s="55"/>
      <c r="S1" s="7" t="s">
        <v>2</v>
      </c>
      <c r="T1" s="7"/>
      <c r="U1" s="8" t="s">
        <v>117</v>
      </c>
    </row>
    <row r="2" spans="1:22" x14ac:dyDescent="0.25">
      <c r="A2" s="9" t="s">
        <v>3</v>
      </c>
      <c r="B2" s="10"/>
      <c r="C2" s="10"/>
      <c r="D2" s="10"/>
      <c r="E2" s="10"/>
      <c r="F2" s="10"/>
      <c r="G2" s="10"/>
      <c r="H2" s="10"/>
      <c r="K2" s="11"/>
      <c r="L2" s="11"/>
      <c r="M2" s="11"/>
      <c r="N2" s="11"/>
      <c r="P2" s="11"/>
      <c r="Q2" s="11"/>
      <c r="R2" s="11"/>
      <c r="S2" s="11"/>
      <c r="T2" s="12"/>
      <c r="U2" s="12"/>
    </row>
    <row r="3" spans="1:22" ht="16.5" customHeight="1" x14ac:dyDescent="0.25">
      <c r="A3" s="47" t="s">
        <v>4</v>
      </c>
      <c r="B3" s="47" t="s">
        <v>5</v>
      </c>
      <c r="C3" s="56" t="s">
        <v>6</v>
      </c>
      <c r="D3" s="56" t="s">
        <v>7</v>
      </c>
      <c r="E3" s="47" t="s">
        <v>8</v>
      </c>
      <c r="F3" s="56" t="s">
        <v>9</v>
      </c>
      <c r="G3" s="56" t="s">
        <v>10</v>
      </c>
      <c r="H3" s="57" t="s">
        <v>11</v>
      </c>
      <c r="I3" s="47" t="s">
        <v>12</v>
      </c>
      <c r="J3" s="47" t="s">
        <v>13</v>
      </c>
      <c r="K3" s="48" t="s">
        <v>14</v>
      </c>
      <c r="L3" s="48"/>
      <c r="M3" s="48"/>
      <c r="N3" s="48"/>
      <c r="O3" s="48"/>
      <c r="P3" s="48" t="s">
        <v>15</v>
      </c>
      <c r="Q3" s="48"/>
      <c r="R3" s="48"/>
      <c r="S3" s="48"/>
      <c r="T3" s="47" t="s">
        <v>16</v>
      </c>
      <c r="U3" s="47" t="s">
        <v>17</v>
      </c>
      <c r="V3" s="13"/>
    </row>
    <row r="4" spans="1:22" s="11" customFormat="1" ht="36" customHeight="1" x14ac:dyDescent="0.25">
      <c r="A4" s="47"/>
      <c r="B4" s="47"/>
      <c r="C4" s="56"/>
      <c r="D4" s="56"/>
      <c r="E4" s="47"/>
      <c r="F4" s="56"/>
      <c r="G4" s="56"/>
      <c r="H4" s="57"/>
      <c r="I4" s="47"/>
      <c r="J4" s="47"/>
      <c r="K4" s="14" t="s">
        <v>18</v>
      </c>
      <c r="L4" s="15" t="s">
        <v>19</v>
      </c>
      <c r="M4" s="15" t="s">
        <v>20</v>
      </c>
      <c r="N4" s="15" t="s">
        <v>21</v>
      </c>
      <c r="O4" s="15" t="s">
        <v>22</v>
      </c>
      <c r="P4" s="15" t="s">
        <v>19</v>
      </c>
      <c r="Q4" s="15" t="s">
        <v>20</v>
      </c>
      <c r="R4" s="15" t="s">
        <v>21</v>
      </c>
      <c r="S4" s="15" t="s">
        <v>22</v>
      </c>
      <c r="T4" s="49"/>
      <c r="U4" s="49"/>
      <c r="V4" s="16"/>
    </row>
    <row r="5" spans="1:22" s="9" customFormat="1" ht="11.25" x14ac:dyDescent="0.2">
      <c r="A5" s="17" t="s">
        <v>23</v>
      </c>
      <c r="B5" s="18"/>
      <c r="C5" s="18"/>
      <c r="D5" s="18"/>
      <c r="E5" s="18"/>
      <c r="G5" s="17"/>
      <c r="H5" s="19" t="s">
        <v>24</v>
      </c>
      <c r="I5" s="20"/>
      <c r="J5" s="20"/>
      <c r="K5" s="21"/>
      <c r="L5" s="21"/>
      <c r="M5" s="21"/>
      <c r="N5" s="21"/>
      <c r="O5" s="21"/>
      <c r="P5" s="21"/>
      <c r="Q5" s="21"/>
      <c r="R5" s="21"/>
      <c r="S5" s="22"/>
      <c r="T5" s="21"/>
      <c r="U5" s="23" t="str">
        <f>IF(K5=0,"",(P5+Q5+R5+S5)/K5)</f>
        <v/>
      </c>
      <c r="V5" s="24"/>
    </row>
    <row r="6" spans="1:22" s="9" customFormat="1" ht="22.5" x14ac:dyDescent="0.2">
      <c r="A6" s="25"/>
      <c r="B6" s="26">
        <v>4</v>
      </c>
      <c r="C6" s="26"/>
      <c r="D6" s="26"/>
      <c r="E6" s="26"/>
      <c r="F6" s="26"/>
      <c r="G6" s="25"/>
      <c r="H6" s="27" t="s">
        <v>25</v>
      </c>
      <c r="I6" s="28"/>
      <c r="J6" s="28"/>
      <c r="K6" s="29"/>
      <c r="L6" s="29"/>
      <c r="M6" s="29"/>
      <c r="N6" s="29"/>
      <c r="O6" s="29"/>
      <c r="P6" s="29"/>
      <c r="Q6" s="29"/>
      <c r="R6" s="29"/>
      <c r="S6" s="30"/>
      <c r="T6" s="29"/>
      <c r="U6" s="31" t="str">
        <f t="shared" ref="U6:U77" si="0">IF(K6=0,"",(P6+Q6+R6+S6)/K6)</f>
        <v/>
      </c>
      <c r="V6" s="24"/>
    </row>
    <row r="7" spans="1:22" s="9" customFormat="1" ht="80.25" customHeight="1" x14ac:dyDescent="0.2">
      <c r="A7" s="25"/>
      <c r="B7" s="26"/>
      <c r="C7" s="26">
        <v>4</v>
      </c>
      <c r="D7" s="26"/>
      <c r="E7" s="26"/>
      <c r="F7" s="26"/>
      <c r="G7" s="25"/>
      <c r="H7" s="27" t="s">
        <v>26</v>
      </c>
      <c r="I7" s="28"/>
      <c r="J7" s="28"/>
      <c r="K7" s="29"/>
      <c r="L7" s="29"/>
      <c r="M7" s="29"/>
      <c r="N7" s="29"/>
      <c r="O7" s="29"/>
      <c r="P7" s="29"/>
      <c r="Q7" s="29"/>
      <c r="R7" s="29"/>
      <c r="S7" s="30"/>
      <c r="T7" s="29"/>
      <c r="U7" s="31" t="str">
        <f t="shared" si="0"/>
        <v/>
      </c>
      <c r="V7" s="24"/>
    </row>
    <row r="8" spans="1:22" s="9" customFormat="1" ht="45" x14ac:dyDescent="0.2">
      <c r="A8" s="25"/>
      <c r="B8" s="26"/>
      <c r="C8" s="26"/>
      <c r="D8" s="26">
        <v>4.0999999999999996</v>
      </c>
      <c r="E8" s="32"/>
      <c r="F8" s="26"/>
      <c r="G8" s="25"/>
      <c r="H8" s="27" t="s">
        <v>27</v>
      </c>
      <c r="I8" s="33"/>
      <c r="J8" s="33"/>
      <c r="K8" s="29"/>
      <c r="L8" s="29"/>
      <c r="M8" s="29"/>
      <c r="N8" s="29"/>
      <c r="O8" s="29"/>
      <c r="P8" s="29"/>
      <c r="Q8" s="29"/>
      <c r="R8" s="29"/>
      <c r="S8" s="30"/>
      <c r="T8" s="29"/>
      <c r="U8" s="31" t="str">
        <f t="shared" si="0"/>
        <v/>
      </c>
      <c r="V8" s="24"/>
    </row>
    <row r="9" spans="1:22" s="9" customFormat="1" ht="22.5" x14ac:dyDescent="0.2">
      <c r="A9" s="25"/>
      <c r="B9" s="26"/>
      <c r="C9" s="26"/>
      <c r="D9" s="26"/>
      <c r="E9" s="26">
        <v>87</v>
      </c>
      <c r="F9" s="26"/>
      <c r="G9" s="25"/>
      <c r="H9" s="27" t="s">
        <v>28</v>
      </c>
      <c r="I9" s="33"/>
      <c r="J9" s="33"/>
      <c r="K9" s="29"/>
      <c r="L9" s="29"/>
      <c r="M9" s="29"/>
      <c r="N9" s="29"/>
      <c r="O9" s="29"/>
      <c r="P9" s="29"/>
      <c r="Q9" s="29"/>
      <c r="R9" s="29"/>
      <c r="S9" s="30"/>
      <c r="T9" s="29"/>
      <c r="U9" s="31" t="str">
        <f t="shared" si="0"/>
        <v/>
      </c>
      <c r="V9" s="24"/>
    </row>
    <row r="10" spans="1:22" s="9" customFormat="1" ht="11.25" x14ac:dyDescent="0.2">
      <c r="A10" s="25"/>
      <c r="B10" s="26"/>
      <c r="C10" s="26"/>
      <c r="D10" s="26"/>
      <c r="E10" s="26"/>
      <c r="F10" s="26" t="s">
        <v>29</v>
      </c>
      <c r="G10" s="25"/>
      <c r="H10" s="27" t="s">
        <v>30</v>
      </c>
      <c r="I10" s="33"/>
      <c r="J10" s="33"/>
      <c r="K10" s="29"/>
      <c r="L10" s="29"/>
      <c r="M10" s="29"/>
      <c r="N10" s="29"/>
      <c r="O10" s="29"/>
      <c r="P10" s="29"/>
      <c r="Q10" s="29"/>
      <c r="R10" s="29"/>
      <c r="S10" s="30"/>
      <c r="T10" s="29"/>
      <c r="U10" s="31" t="str">
        <f t="shared" si="0"/>
        <v/>
      </c>
      <c r="V10" s="24"/>
    </row>
    <row r="11" spans="1:22" s="9" customFormat="1" ht="22.5" x14ac:dyDescent="0.2">
      <c r="A11" s="25"/>
      <c r="B11" s="26"/>
      <c r="C11" s="26"/>
      <c r="D11" s="26"/>
      <c r="E11" s="26"/>
      <c r="F11" s="26"/>
      <c r="G11" s="25">
        <v>1</v>
      </c>
      <c r="H11" s="27" t="s">
        <v>31</v>
      </c>
      <c r="I11" s="33" t="s">
        <v>32</v>
      </c>
      <c r="J11" s="33" t="s">
        <v>33</v>
      </c>
      <c r="K11" s="29">
        <f t="shared" ref="K11:K45" si="1">L11+M11+N11+O11</f>
        <v>7000</v>
      </c>
      <c r="L11" s="29">
        <v>0</v>
      </c>
      <c r="M11" s="29">
        <v>0</v>
      </c>
      <c r="N11" s="29">
        <v>0</v>
      </c>
      <c r="O11" s="29">
        <v>7000</v>
      </c>
      <c r="P11" s="29">
        <v>0</v>
      </c>
      <c r="Q11" s="29">
        <v>0</v>
      </c>
      <c r="R11" s="29">
        <v>0</v>
      </c>
      <c r="S11" s="30">
        <v>10587</v>
      </c>
      <c r="T11" s="29">
        <f t="shared" ref="T11:T27" si="2">P11+Q11+R11+S11</f>
        <v>10587</v>
      </c>
      <c r="U11" s="31">
        <f t="shared" si="0"/>
        <v>1.5124285714285715</v>
      </c>
      <c r="V11" s="24"/>
    </row>
    <row r="12" spans="1:22" s="9" customFormat="1" ht="22.5" x14ac:dyDescent="0.2">
      <c r="A12" s="25"/>
      <c r="B12" s="26"/>
      <c r="C12" s="26"/>
      <c r="D12" s="26"/>
      <c r="E12" s="26"/>
      <c r="F12" s="26"/>
      <c r="G12" s="25">
        <v>2</v>
      </c>
      <c r="H12" s="27" t="s">
        <v>34</v>
      </c>
      <c r="I12" s="33" t="s">
        <v>9</v>
      </c>
      <c r="J12" s="33" t="s">
        <v>33</v>
      </c>
      <c r="K12" s="29">
        <f t="shared" si="1"/>
        <v>60</v>
      </c>
      <c r="L12" s="29">
        <v>0</v>
      </c>
      <c r="M12" s="29">
        <v>0</v>
      </c>
      <c r="N12" s="29">
        <v>0</v>
      </c>
      <c r="O12" s="29">
        <v>60</v>
      </c>
      <c r="P12" s="29">
        <v>0</v>
      </c>
      <c r="Q12" s="29">
        <v>0</v>
      </c>
      <c r="R12" s="29">
        <v>0</v>
      </c>
      <c r="S12" s="30">
        <v>62</v>
      </c>
      <c r="T12" s="29">
        <f t="shared" si="2"/>
        <v>62</v>
      </c>
      <c r="U12" s="31">
        <f t="shared" si="0"/>
        <v>1.0333333333333334</v>
      </c>
      <c r="V12" s="24"/>
    </row>
    <row r="13" spans="1:22" s="9" customFormat="1" ht="33.75" x14ac:dyDescent="0.2">
      <c r="A13" s="25"/>
      <c r="B13" s="26"/>
      <c r="C13" s="26"/>
      <c r="D13" s="26"/>
      <c r="E13" s="26"/>
      <c r="F13" s="26"/>
      <c r="G13" s="25">
        <v>3</v>
      </c>
      <c r="H13" s="27" t="s">
        <v>35</v>
      </c>
      <c r="I13" s="33" t="s">
        <v>36</v>
      </c>
      <c r="J13" s="33" t="s">
        <v>33</v>
      </c>
      <c r="K13" s="29">
        <f t="shared" si="1"/>
        <v>18</v>
      </c>
      <c r="L13" s="29">
        <v>0</v>
      </c>
      <c r="M13" s="29">
        <v>0</v>
      </c>
      <c r="N13" s="29">
        <v>0</v>
      </c>
      <c r="O13" s="29">
        <v>18</v>
      </c>
      <c r="P13" s="29">
        <v>0</v>
      </c>
      <c r="Q13" s="29">
        <v>0</v>
      </c>
      <c r="R13" s="29">
        <v>0</v>
      </c>
      <c r="S13" s="58">
        <v>18</v>
      </c>
      <c r="T13" s="29">
        <f t="shared" si="2"/>
        <v>18</v>
      </c>
      <c r="U13" s="31">
        <f t="shared" si="0"/>
        <v>1</v>
      </c>
      <c r="V13" s="24"/>
    </row>
    <row r="14" spans="1:22" s="9" customFormat="1" ht="22.5" x14ac:dyDescent="0.2">
      <c r="A14" s="25"/>
      <c r="B14" s="26"/>
      <c r="C14" s="26"/>
      <c r="D14" s="26"/>
      <c r="E14" s="26"/>
      <c r="F14" s="26"/>
      <c r="G14" s="25">
        <v>4</v>
      </c>
      <c r="H14" s="27" t="s">
        <v>37</v>
      </c>
      <c r="I14" s="33" t="s">
        <v>38</v>
      </c>
      <c r="J14" s="33" t="s">
        <v>33</v>
      </c>
      <c r="K14" s="29">
        <f t="shared" si="1"/>
        <v>150</v>
      </c>
      <c r="L14" s="29">
        <v>0</v>
      </c>
      <c r="M14" s="29">
        <v>0</v>
      </c>
      <c r="N14" s="29">
        <v>0</v>
      </c>
      <c r="O14" s="29">
        <v>150</v>
      </c>
      <c r="P14" s="29">
        <v>0</v>
      </c>
      <c r="Q14" s="29">
        <v>0</v>
      </c>
      <c r="R14" s="29">
        <v>0</v>
      </c>
      <c r="S14" s="30">
        <v>2030</v>
      </c>
      <c r="T14" s="29">
        <f t="shared" si="2"/>
        <v>2030</v>
      </c>
      <c r="U14" s="31">
        <f t="shared" si="0"/>
        <v>13.533333333333333</v>
      </c>
      <c r="V14" s="24"/>
    </row>
    <row r="15" spans="1:22" s="9" customFormat="1" ht="22.5" x14ac:dyDescent="0.2">
      <c r="A15" s="25"/>
      <c r="B15" s="26"/>
      <c r="C15" s="26"/>
      <c r="D15" s="26"/>
      <c r="E15" s="26"/>
      <c r="F15" s="26"/>
      <c r="G15" s="25">
        <v>5</v>
      </c>
      <c r="H15" s="27" t="s">
        <v>39</v>
      </c>
      <c r="I15" s="33" t="s">
        <v>38</v>
      </c>
      <c r="J15" s="33" t="s">
        <v>33</v>
      </c>
      <c r="K15" s="29">
        <f t="shared" si="1"/>
        <v>2200</v>
      </c>
      <c r="L15" s="29">
        <v>0</v>
      </c>
      <c r="M15" s="29">
        <v>0</v>
      </c>
      <c r="N15" s="29">
        <v>0</v>
      </c>
      <c r="O15" s="29">
        <v>2200</v>
      </c>
      <c r="P15" s="29">
        <v>0</v>
      </c>
      <c r="Q15" s="29">
        <v>0</v>
      </c>
      <c r="R15" s="29">
        <v>0</v>
      </c>
      <c r="S15" s="58">
        <v>4399</v>
      </c>
      <c r="T15" s="29">
        <f t="shared" si="2"/>
        <v>4399</v>
      </c>
      <c r="U15" s="31">
        <f t="shared" si="0"/>
        <v>1.9995454545454545</v>
      </c>
      <c r="V15" s="24"/>
    </row>
    <row r="16" spans="1:22" s="9" customFormat="1" ht="22.5" x14ac:dyDescent="0.2">
      <c r="A16" s="25"/>
      <c r="B16" s="26"/>
      <c r="C16" s="26"/>
      <c r="D16" s="26"/>
      <c r="E16" s="26"/>
      <c r="F16" s="26"/>
      <c r="G16" s="25">
        <v>6</v>
      </c>
      <c r="H16" s="27" t="s">
        <v>40</v>
      </c>
      <c r="I16" s="33" t="s">
        <v>38</v>
      </c>
      <c r="J16" s="33" t="s">
        <v>33</v>
      </c>
      <c r="K16" s="29">
        <f t="shared" si="1"/>
        <v>5800</v>
      </c>
      <c r="L16" s="29">
        <v>0</v>
      </c>
      <c r="M16" s="29">
        <v>0</v>
      </c>
      <c r="N16" s="29">
        <v>0</v>
      </c>
      <c r="O16" s="29">
        <v>5800</v>
      </c>
      <c r="P16" s="29">
        <v>0</v>
      </c>
      <c r="Q16" s="29">
        <v>0</v>
      </c>
      <c r="R16" s="29">
        <v>0</v>
      </c>
      <c r="S16" s="30">
        <v>6929</v>
      </c>
      <c r="T16" s="29">
        <f t="shared" si="2"/>
        <v>6929</v>
      </c>
      <c r="U16" s="31">
        <f t="shared" si="0"/>
        <v>1.194655172413793</v>
      </c>
      <c r="V16" s="24"/>
    </row>
    <row r="17" spans="1:22" s="9" customFormat="1" ht="11.25" x14ac:dyDescent="0.2">
      <c r="A17" s="25"/>
      <c r="B17" s="26"/>
      <c r="C17" s="26"/>
      <c r="D17" s="26"/>
      <c r="E17" s="26"/>
      <c r="F17" s="26"/>
      <c r="G17" s="25">
        <v>7</v>
      </c>
      <c r="H17" s="27" t="s">
        <v>41</v>
      </c>
      <c r="I17" s="33" t="s">
        <v>42</v>
      </c>
      <c r="J17" s="33" t="s">
        <v>33</v>
      </c>
      <c r="K17" s="29">
        <f t="shared" si="1"/>
        <v>35</v>
      </c>
      <c r="L17" s="29">
        <v>0</v>
      </c>
      <c r="M17" s="29">
        <v>0</v>
      </c>
      <c r="N17" s="29">
        <v>0</v>
      </c>
      <c r="O17" s="29">
        <v>35</v>
      </c>
      <c r="P17" s="29">
        <v>0</v>
      </c>
      <c r="Q17" s="29">
        <v>0</v>
      </c>
      <c r="R17" s="29">
        <v>0</v>
      </c>
      <c r="S17" s="30">
        <v>40</v>
      </c>
      <c r="T17" s="29">
        <f t="shared" si="2"/>
        <v>40</v>
      </c>
      <c r="U17" s="31">
        <f t="shared" si="0"/>
        <v>1.1428571428571428</v>
      </c>
      <c r="V17" s="24"/>
    </row>
    <row r="18" spans="1:22" s="9" customFormat="1" ht="11.25" x14ac:dyDescent="0.2">
      <c r="A18" s="25"/>
      <c r="B18" s="26"/>
      <c r="C18" s="26"/>
      <c r="D18" s="26"/>
      <c r="E18" s="26"/>
      <c r="F18" s="26"/>
      <c r="G18" s="25">
        <v>8</v>
      </c>
      <c r="H18" s="27" t="s">
        <v>43</v>
      </c>
      <c r="I18" s="33" t="s">
        <v>38</v>
      </c>
      <c r="J18" s="33" t="s">
        <v>33</v>
      </c>
      <c r="K18" s="29">
        <f t="shared" si="1"/>
        <v>5000</v>
      </c>
      <c r="L18" s="29">
        <v>0</v>
      </c>
      <c r="M18" s="29">
        <v>0</v>
      </c>
      <c r="N18" s="29">
        <v>0</v>
      </c>
      <c r="O18" s="29">
        <v>5000</v>
      </c>
      <c r="P18" s="29">
        <v>0</v>
      </c>
      <c r="Q18" s="29">
        <v>0</v>
      </c>
      <c r="R18" s="29">
        <v>0</v>
      </c>
      <c r="S18" s="30">
        <v>2439</v>
      </c>
      <c r="T18" s="29">
        <f t="shared" si="2"/>
        <v>2439</v>
      </c>
      <c r="U18" s="31">
        <f t="shared" si="0"/>
        <v>0.48780000000000001</v>
      </c>
      <c r="V18" s="24"/>
    </row>
    <row r="19" spans="1:22" s="9" customFormat="1" ht="11.25" x14ac:dyDescent="0.2">
      <c r="A19" s="25"/>
      <c r="B19" s="26"/>
      <c r="C19" s="26"/>
      <c r="D19" s="26"/>
      <c r="E19" s="26"/>
      <c r="F19" s="26"/>
      <c r="G19" s="25">
        <v>9</v>
      </c>
      <c r="H19" s="27" t="s">
        <v>44</v>
      </c>
      <c r="I19" s="33" t="s">
        <v>45</v>
      </c>
      <c r="J19" s="33" t="s">
        <v>33</v>
      </c>
      <c r="K19" s="29">
        <f t="shared" si="1"/>
        <v>150</v>
      </c>
      <c r="L19" s="29">
        <v>0</v>
      </c>
      <c r="M19" s="29">
        <v>0</v>
      </c>
      <c r="N19" s="29">
        <v>0</v>
      </c>
      <c r="O19" s="29">
        <v>150</v>
      </c>
      <c r="P19" s="29">
        <v>0</v>
      </c>
      <c r="Q19" s="29">
        <v>0</v>
      </c>
      <c r="R19" s="29">
        <v>0</v>
      </c>
      <c r="S19" s="30">
        <v>852</v>
      </c>
      <c r="T19" s="29">
        <f t="shared" si="2"/>
        <v>852</v>
      </c>
      <c r="U19" s="31">
        <f t="shared" si="0"/>
        <v>5.68</v>
      </c>
      <c r="V19" s="24"/>
    </row>
    <row r="20" spans="1:22" s="9" customFormat="1" ht="22.5" x14ac:dyDescent="0.2">
      <c r="A20" s="25"/>
      <c r="B20" s="26"/>
      <c r="C20" s="26"/>
      <c r="D20" s="26"/>
      <c r="E20" s="26"/>
      <c r="F20" s="26"/>
      <c r="G20" s="25">
        <v>10</v>
      </c>
      <c r="H20" s="27" t="s">
        <v>46</v>
      </c>
      <c r="I20" s="33" t="s">
        <v>47</v>
      </c>
      <c r="J20" s="33" t="s">
        <v>33</v>
      </c>
      <c r="K20" s="29">
        <f t="shared" si="1"/>
        <v>77</v>
      </c>
      <c r="L20" s="29">
        <v>0</v>
      </c>
      <c r="M20" s="29">
        <v>0</v>
      </c>
      <c r="N20" s="29">
        <v>0</v>
      </c>
      <c r="O20" s="29">
        <v>77</v>
      </c>
      <c r="P20" s="29">
        <v>0</v>
      </c>
      <c r="Q20" s="29">
        <v>0</v>
      </c>
      <c r="R20" s="29">
        <v>0</v>
      </c>
      <c r="S20" s="30">
        <v>81</v>
      </c>
      <c r="T20" s="29">
        <f t="shared" si="2"/>
        <v>81</v>
      </c>
      <c r="U20" s="31">
        <f t="shared" si="0"/>
        <v>1.051948051948052</v>
      </c>
      <c r="V20" s="24"/>
    </row>
    <row r="21" spans="1:22" s="9" customFormat="1" ht="33.75" x14ac:dyDescent="0.2">
      <c r="A21" s="25"/>
      <c r="B21" s="26"/>
      <c r="C21" s="26"/>
      <c r="D21" s="26"/>
      <c r="E21" s="26"/>
      <c r="F21" s="26"/>
      <c r="G21" s="25">
        <v>11</v>
      </c>
      <c r="H21" s="27" t="s">
        <v>48</v>
      </c>
      <c r="I21" s="33" t="s">
        <v>38</v>
      </c>
      <c r="J21" s="33" t="s">
        <v>33</v>
      </c>
      <c r="K21" s="29">
        <f t="shared" si="1"/>
        <v>1200</v>
      </c>
      <c r="L21" s="29">
        <v>0</v>
      </c>
      <c r="M21" s="29">
        <v>0</v>
      </c>
      <c r="N21" s="29">
        <v>0</v>
      </c>
      <c r="O21" s="29">
        <v>1200</v>
      </c>
      <c r="P21" s="29">
        <v>0</v>
      </c>
      <c r="Q21" s="29">
        <v>0</v>
      </c>
      <c r="R21" s="29">
        <v>0</v>
      </c>
      <c r="S21" s="30">
        <v>2156</v>
      </c>
      <c r="T21" s="29">
        <f t="shared" si="2"/>
        <v>2156</v>
      </c>
      <c r="U21" s="31">
        <f t="shared" si="0"/>
        <v>1.7966666666666666</v>
      </c>
      <c r="V21" s="24"/>
    </row>
    <row r="22" spans="1:22" s="9" customFormat="1" ht="11.25" x14ac:dyDescent="0.2">
      <c r="A22" s="25"/>
      <c r="B22" s="26"/>
      <c r="C22" s="26"/>
      <c r="D22" s="26"/>
      <c r="E22" s="26"/>
      <c r="F22" s="26"/>
      <c r="G22" s="25">
        <v>12</v>
      </c>
      <c r="H22" s="27" t="s">
        <v>49</v>
      </c>
      <c r="I22" s="33" t="s">
        <v>38</v>
      </c>
      <c r="J22" s="33" t="s">
        <v>33</v>
      </c>
      <c r="K22" s="29">
        <f t="shared" si="1"/>
        <v>4000</v>
      </c>
      <c r="L22" s="29">
        <v>0</v>
      </c>
      <c r="M22" s="29">
        <v>0</v>
      </c>
      <c r="N22" s="29">
        <v>0</v>
      </c>
      <c r="O22" s="29">
        <v>4000</v>
      </c>
      <c r="P22" s="29">
        <v>0</v>
      </c>
      <c r="Q22" s="29">
        <v>0</v>
      </c>
      <c r="R22" s="29">
        <v>0</v>
      </c>
      <c r="S22" s="58">
        <v>6691</v>
      </c>
      <c r="T22" s="29">
        <f t="shared" si="2"/>
        <v>6691</v>
      </c>
      <c r="U22" s="31">
        <f t="shared" si="0"/>
        <v>1.67275</v>
      </c>
      <c r="V22" s="24"/>
    </row>
    <row r="23" spans="1:22" s="9" customFormat="1" ht="11.25" x14ac:dyDescent="0.2">
      <c r="A23" s="25"/>
      <c r="B23" s="26"/>
      <c r="C23" s="26"/>
      <c r="D23" s="26"/>
      <c r="E23" s="26"/>
      <c r="F23" s="26"/>
      <c r="G23" s="25">
        <v>13</v>
      </c>
      <c r="H23" s="27" t="s">
        <v>50</v>
      </c>
      <c r="I23" s="33" t="s">
        <v>38</v>
      </c>
      <c r="J23" s="33" t="s">
        <v>33</v>
      </c>
      <c r="K23" s="29">
        <f t="shared" si="1"/>
        <v>1000</v>
      </c>
      <c r="L23" s="29">
        <v>0</v>
      </c>
      <c r="M23" s="29">
        <v>0</v>
      </c>
      <c r="N23" s="29">
        <v>0</v>
      </c>
      <c r="O23" s="29">
        <v>1000</v>
      </c>
      <c r="P23" s="29">
        <v>0</v>
      </c>
      <c r="Q23" s="29">
        <v>0</v>
      </c>
      <c r="R23" s="29">
        <v>0</v>
      </c>
      <c r="S23" s="58">
        <v>2752</v>
      </c>
      <c r="T23" s="29">
        <f t="shared" si="2"/>
        <v>2752</v>
      </c>
      <c r="U23" s="31">
        <f t="shared" si="0"/>
        <v>2.7519999999999998</v>
      </c>
      <c r="V23" s="24"/>
    </row>
    <row r="24" spans="1:22" s="9" customFormat="1" ht="45" x14ac:dyDescent="0.2">
      <c r="A24" s="25"/>
      <c r="B24" s="26"/>
      <c r="C24" s="26"/>
      <c r="D24" s="26"/>
      <c r="E24" s="26"/>
      <c r="F24" s="26"/>
      <c r="G24" s="25">
        <v>14</v>
      </c>
      <c r="H24" s="27" t="s">
        <v>51</v>
      </c>
      <c r="I24" s="33" t="s">
        <v>38</v>
      </c>
      <c r="J24" s="33" t="s">
        <v>33</v>
      </c>
      <c r="K24" s="29">
        <f t="shared" si="1"/>
        <v>500</v>
      </c>
      <c r="L24" s="29">
        <v>0</v>
      </c>
      <c r="M24" s="29">
        <v>0</v>
      </c>
      <c r="N24" s="29">
        <v>0</v>
      </c>
      <c r="O24" s="29">
        <v>500</v>
      </c>
      <c r="P24" s="29">
        <v>0</v>
      </c>
      <c r="Q24" s="29">
        <v>0</v>
      </c>
      <c r="R24" s="29">
        <v>0</v>
      </c>
      <c r="S24" s="30">
        <v>364</v>
      </c>
      <c r="T24" s="29">
        <f t="shared" si="2"/>
        <v>364</v>
      </c>
      <c r="U24" s="31">
        <f t="shared" si="0"/>
        <v>0.72799999999999998</v>
      </c>
      <c r="V24" s="24"/>
    </row>
    <row r="25" spans="1:22" s="9" customFormat="1" ht="33.75" x14ac:dyDescent="0.2">
      <c r="A25" s="25"/>
      <c r="B25" s="26"/>
      <c r="C25" s="26"/>
      <c r="D25" s="26"/>
      <c r="E25" s="26"/>
      <c r="F25" s="26"/>
      <c r="G25" s="25">
        <v>15</v>
      </c>
      <c r="H25" s="27" t="s">
        <v>52</v>
      </c>
      <c r="I25" s="33" t="s">
        <v>53</v>
      </c>
      <c r="J25" s="33" t="s">
        <v>33</v>
      </c>
      <c r="K25" s="29">
        <f t="shared" si="1"/>
        <v>15</v>
      </c>
      <c r="L25" s="29">
        <v>0</v>
      </c>
      <c r="M25" s="29">
        <v>0</v>
      </c>
      <c r="N25" s="29">
        <v>0</v>
      </c>
      <c r="O25" s="29">
        <v>15</v>
      </c>
      <c r="P25" s="29">
        <v>0</v>
      </c>
      <c r="Q25" s="29">
        <v>0</v>
      </c>
      <c r="R25" s="29">
        <v>0</v>
      </c>
      <c r="S25" s="58">
        <v>17</v>
      </c>
      <c r="T25" s="29">
        <f t="shared" si="2"/>
        <v>17</v>
      </c>
      <c r="U25" s="31">
        <f t="shared" si="0"/>
        <v>1.1333333333333333</v>
      </c>
      <c r="V25" s="24"/>
    </row>
    <row r="26" spans="1:22" s="9" customFormat="1" ht="33.75" x14ac:dyDescent="0.2">
      <c r="A26" s="25"/>
      <c r="B26" s="26"/>
      <c r="C26" s="26"/>
      <c r="D26" s="26"/>
      <c r="E26" s="26"/>
      <c r="F26" s="26"/>
      <c r="G26" s="25">
        <v>16</v>
      </c>
      <c r="H26" s="27" t="s">
        <v>54</v>
      </c>
      <c r="I26" s="25" t="s">
        <v>53</v>
      </c>
      <c r="J26" s="25" t="s">
        <v>33</v>
      </c>
      <c r="K26" s="29">
        <f t="shared" si="1"/>
        <v>110</v>
      </c>
      <c r="L26" s="29">
        <v>0</v>
      </c>
      <c r="M26" s="29">
        <v>0</v>
      </c>
      <c r="N26" s="29">
        <v>0</v>
      </c>
      <c r="O26" s="29">
        <v>110</v>
      </c>
      <c r="P26" s="29">
        <v>0</v>
      </c>
      <c r="Q26" s="29">
        <v>0</v>
      </c>
      <c r="R26" s="29">
        <v>0</v>
      </c>
      <c r="S26" s="58">
        <v>95</v>
      </c>
      <c r="T26" s="29">
        <f t="shared" si="2"/>
        <v>95</v>
      </c>
      <c r="U26" s="31">
        <f t="shared" si="0"/>
        <v>0.86363636363636365</v>
      </c>
      <c r="V26" s="24"/>
    </row>
    <row r="27" spans="1:22" s="9" customFormat="1" ht="22.5" x14ac:dyDescent="0.2">
      <c r="A27" s="25"/>
      <c r="B27" s="26"/>
      <c r="C27" s="26"/>
      <c r="D27" s="26"/>
      <c r="E27" s="26"/>
      <c r="F27" s="26"/>
      <c r="G27" s="25">
        <v>17</v>
      </c>
      <c r="H27" s="27" t="s">
        <v>55</v>
      </c>
      <c r="I27" s="25" t="s">
        <v>56</v>
      </c>
      <c r="J27" s="25" t="s">
        <v>33</v>
      </c>
      <c r="K27" s="29">
        <f t="shared" si="1"/>
        <v>25</v>
      </c>
      <c r="L27" s="29">
        <v>0</v>
      </c>
      <c r="M27" s="29">
        <v>0</v>
      </c>
      <c r="N27" s="29">
        <v>0</v>
      </c>
      <c r="O27" s="29">
        <v>25</v>
      </c>
      <c r="P27" s="29">
        <v>0</v>
      </c>
      <c r="Q27" s="29">
        <v>0</v>
      </c>
      <c r="R27" s="29">
        <v>0</v>
      </c>
      <c r="S27" s="58">
        <v>21</v>
      </c>
      <c r="T27" s="29">
        <f t="shared" si="2"/>
        <v>21</v>
      </c>
      <c r="U27" s="31">
        <f t="shared" si="0"/>
        <v>0.84</v>
      </c>
      <c r="V27" s="24"/>
    </row>
    <row r="28" spans="1:22" s="9" customFormat="1" ht="11.25" x14ac:dyDescent="0.2">
      <c r="A28" s="25"/>
      <c r="B28" s="26"/>
      <c r="C28" s="26"/>
      <c r="D28" s="26"/>
      <c r="E28" s="26"/>
      <c r="F28" s="26" t="s">
        <v>57</v>
      </c>
      <c r="G28" s="25"/>
      <c r="H28" s="27" t="s">
        <v>58</v>
      </c>
      <c r="I28" s="25"/>
      <c r="J28" s="25"/>
      <c r="K28" s="29"/>
      <c r="L28" s="29"/>
      <c r="M28" s="29"/>
      <c r="N28" s="29"/>
      <c r="O28" s="29"/>
      <c r="P28" s="29"/>
      <c r="Q28" s="29"/>
      <c r="R28" s="29"/>
      <c r="S28" s="30"/>
      <c r="T28" s="29"/>
      <c r="U28" s="31" t="str">
        <f t="shared" si="0"/>
        <v/>
      </c>
      <c r="V28" s="24"/>
    </row>
    <row r="29" spans="1:22" s="9" customFormat="1" ht="33.75" x14ac:dyDescent="0.2">
      <c r="A29" s="25"/>
      <c r="B29" s="26"/>
      <c r="C29" s="26"/>
      <c r="D29" s="26"/>
      <c r="E29" s="26"/>
      <c r="F29" s="26"/>
      <c r="G29" s="25">
        <v>18</v>
      </c>
      <c r="H29" s="27" t="s">
        <v>59</v>
      </c>
      <c r="I29" s="26" t="s">
        <v>60</v>
      </c>
      <c r="J29" s="26" t="s">
        <v>33</v>
      </c>
      <c r="K29" s="29">
        <f t="shared" si="1"/>
        <v>80</v>
      </c>
      <c r="L29" s="29">
        <v>0</v>
      </c>
      <c r="M29" s="29">
        <v>0</v>
      </c>
      <c r="N29" s="29">
        <v>0</v>
      </c>
      <c r="O29" s="29">
        <v>80</v>
      </c>
      <c r="P29" s="29">
        <v>0</v>
      </c>
      <c r="Q29" s="29">
        <v>0</v>
      </c>
      <c r="R29" s="29">
        <v>0</v>
      </c>
      <c r="S29" s="58">
        <v>85</v>
      </c>
      <c r="T29" s="29">
        <f t="shared" ref="T29:T35" si="3">P29+Q29+R29+S29</f>
        <v>85</v>
      </c>
      <c r="U29" s="31">
        <f t="shared" si="0"/>
        <v>1.0625</v>
      </c>
      <c r="V29" s="24"/>
    </row>
    <row r="30" spans="1:22" s="9" customFormat="1" ht="22.5" x14ac:dyDescent="0.2">
      <c r="A30" s="25"/>
      <c r="B30" s="26"/>
      <c r="C30" s="26"/>
      <c r="D30" s="26"/>
      <c r="E30" s="26"/>
      <c r="F30" s="26" t="s">
        <v>61</v>
      </c>
      <c r="G30" s="25"/>
      <c r="H30" s="27" t="s">
        <v>62</v>
      </c>
      <c r="I30" s="25"/>
      <c r="J30" s="25"/>
      <c r="K30" s="29"/>
      <c r="L30" s="29"/>
      <c r="M30" s="29"/>
      <c r="N30" s="29"/>
      <c r="O30" s="29"/>
      <c r="P30" s="29"/>
      <c r="Q30" s="29"/>
      <c r="R30" s="29"/>
      <c r="S30" s="30"/>
      <c r="T30" s="29"/>
      <c r="U30" s="31"/>
      <c r="V30" s="24"/>
    </row>
    <row r="31" spans="1:22" s="9" customFormat="1" ht="11.25" x14ac:dyDescent="0.2">
      <c r="A31" s="25"/>
      <c r="B31" s="26"/>
      <c r="C31" s="26"/>
      <c r="D31" s="26"/>
      <c r="E31" s="26"/>
      <c r="F31" s="26"/>
      <c r="G31" s="25">
        <v>19</v>
      </c>
      <c r="H31" s="27" t="s">
        <v>63</v>
      </c>
      <c r="I31" s="26" t="s">
        <v>42</v>
      </c>
      <c r="J31" s="26" t="s">
        <v>33</v>
      </c>
      <c r="K31" s="29">
        <f t="shared" si="1"/>
        <v>35</v>
      </c>
      <c r="L31" s="29">
        <v>0</v>
      </c>
      <c r="M31" s="29">
        <v>0</v>
      </c>
      <c r="N31" s="29">
        <v>0</v>
      </c>
      <c r="O31" s="29">
        <v>35</v>
      </c>
      <c r="P31" s="29">
        <v>0</v>
      </c>
      <c r="Q31" s="29">
        <v>0</v>
      </c>
      <c r="R31" s="29">
        <v>0</v>
      </c>
      <c r="S31" s="30">
        <v>40</v>
      </c>
      <c r="T31" s="29">
        <f t="shared" si="3"/>
        <v>40</v>
      </c>
      <c r="U31" s="31">
        <f t="shared" si="0"/>
        <v>1.1428571428571428</v>
      </c>
      <c r="V31" s="24"/>
    </row>
    <row r="32" spans="1:22" s="9" customFormat="1" ht="11.25" x14ac:dyDescent="0.2">
      <c r="A32" s="25"/>
      <c r="B32" s="34"/>
      <c r="C32" s="34"/>
      <c r="D32" s="34"/>
      <c r="E32" s="34"/>
      <c r="F32" s="34"/>
      <c r="G32" s="34">
        <v>20</v>
      </c>
      <c r="H32" s="35" t="s">
        <v>43</v>
      </c>
      <c r="I32" s="25" t="s">
        <v>38</v>
      </c>
      <c r="J32" s="25" t="s">
        <v>33</v>
      </c>
      <c r="K32" s="29">
        <f t="shared" si="1"/>
        <v>5000</v>
      </c>
      <c r="L32" s="29">
        <v>0</v>
      </c>
      <c r="M32" s="29">
        <v>0</v>
      </c>
      <c r="N32" s="29">
        <v>0</v>
      </c>
      <c r="O32" s="29">
        <v>5000</v>
      </c>
      <c r="P32" s="29">
        <v>0</v>
      </c>
      <c r="Q32" s="29">
        <v>0</v>
      </c>
      <c r="R32" s="29">
        <v>0</v>
      </c>
      <c r="S32" s="30">
        <v>2439</v>
      </c>
      <c r="T32" s="29">
        <f t="shared" si="3"/>
        <v>2439</v>
      </c>
      <c r="U32" s="31">
        <f t="shared" si="0"/>
        <v>0.48780000000000001</v>
      </c>
      <c r="V32" s="24"/>
    </row>
    <row r="33" spans="1:22" s="9" customFormat="1" ht="11.25" x14ac:dyDescent="0.2">
      <c r="A33" s="25"/>
      <c r="B33" s="34"/>
      <c r="C33" s="36"/>
      <c r="D33" s="36"/>
      <c r="E33" s="36"/>
      <c r="F33" s="36"/>
      <c r="G33" s="25">
        <v>21</v>
      </c>
      <c r="H33" s="35" t="s">
        <v>64</v>
      </c>
      <c r="I33" s="25" t="s">
        <v>45</v>
      </c>
      <c r="J33" s="25" t="s">
        <v>33</v>
      </c>
      <c r="K33" s="29">
        <f t="shared" si="1"/>
        <v>150</v>
      </c>
      <c r="L33" s="29">
        <v>0</v>
      </c>
      <c r="M33" s="29">
        <v>0</v>
      </c>
      <c r="N33" s="29">
        <v>0</v>
      </c>
      <c r="O33" s="29">
        <v>150</v>
      </c>
      <c r="P33" s="29">
        <v>0</v>
      </c>
      <c r="Q33" s="29">
        <v>0</v>
      </c>
      <c r="R33" s="29">
        <v>0</v>
      </c>
      <c r="S33" s="30">
        <v>852</v>
      </c>
      <c r="T33" s="29">
        <f t="shared" si="3"/>
        <v>852</v>
      </c>
      <c r="U33" s="31">
        <f t="shared" si="0"/>
        <v>5.68</v>
      </c>
      <c r="V33" s="24"/>
    </row>
    <row r="34" spans="1:22" s="9" customFormat="1" ht="22.5" x14ac:dyDescent="0.2">
      <c r="A34" s="25"/>
      <c r="B34" s="34"/>
      <c r="C34" s="36"/>
      <c r="D34" s="36"/>
      <c r="E34" s="36"/>
      <c r="F34" s="36"/>
      <c r="G34" s="34">
        <v>22</v>
      </c>
      <c r="H34" s="35" t="s">
        <v>46</v>
      </c>
      <c r="I34" s="25" t="s">
        <v>47</v>
      </c>
      <c r="J34" s="25" t="s">
        <v>33</v>
      </c>
      <c r="K34" s="29">
        <f t="shared" si="1"/>
        <v>77</v>
      </c>
      <c r="L34" s="29">
        <v>0</v>
      </c>
      <c r="M34" s="29">
        <v>0</v>
      </c>
      <c r="N34" s="29">
        <v>0</v>
      </c>
      <c r="O34" s="29">
        <v>77</v>
      </c>
      <c r="P34" s="29">
        <v>0</v>
      </c>
      <c r="Q34" s="29">
        <v>0</v>
      </c>
      <c r="R34" s="29">
        <v>0</v>
      </c>
      <c r="S34" s="30">
        <v>81</v>
      </c>
      <c r="T34" s="29">
        <f t="shared" si="3"/>
        <v>81</v>
      </c>
      <c r="U34" s="31">
        <f t="shared" si="0"/>
        <v>1.051948051948052</v>
      </c>
      <c r="V34" s="24"/>
    </row>
    <row r="35" spans="1:22" s="9" customFormat="1" ht="22.5" x14ac:dyDescent="0.2">
      <c r="A35" s="25"/>
      <c r="B35" s="34"/>
      <c r="C35" s="34"/>
      <c r="D35" s="34"/>
      <c r="E35" s="25"/>
      <c r="F35" s="25"/>
      <c r="G35" s="25">
        <v>23</v>
      </c>
      <c r="H35" s="37" t="s">
        <v>65</v>
      </c>
      <c r="I35" s="25" t="s">
        <v>38</v>
      </c>
      <c r="J35" s="25" t="s">
        <v>33</v>
      </c>
      <c r="K35" s="29">
        <f t="shared" si="1"/>
        <v>4000</v>
      </c>
      <c r="L35" s="29">
        <v>0</v>
      </c>
      <c r="M35" s="29">
        <v>0</v>
      </c>
      <c r="N35" s="29">
        <v>0</v>
      </c>
      <c r="O35" s="29">
        <v>4000</v>
      </c>
      <c r="P35" s="29">
        <v>0</v>
      </c>
      <c r="Q35" s="29">
        <v>0</v>
      </c>
      <c r="R35" s="29">
        <v>0</v>
      </c>
      <c r="S35" s="58">
        <v>6691</v>
      </c>
      <c r="T35" s="29">
        <f t="shared" si="3"/>
        <v>6691</v>
      </c>
      <c r="U35" s="31">
        <f t="shared" si="0"/>
        <v>1.67275</v>
      </c>
      <c r="V35" s="24"/>
    </row>
    <row r="36" spans="1:22" s="9" customFormat="1" ht="11.25" x14ac:dyDescent="0.2">
      <c r="A36" s="25"/>
      <c r="B36" s="34"/>
      <c r="C36" s="34"/>
      <c r="D36" s="34"/>
      <c r="E36" s="25"/>
      <c r="F36" s="25" t="s">
        <v>66</v>
      </c>
      <c r="G36" s="25"/>
      <c r="H36" s="27" t="s">
        <v>67</v>
      </c>
      <c r="I36" s="33"/>
      <c r="J36" s="33"/>
      <c r="K36" s="29"/>
      <c r="L36" s="29"/>
      <c r="M36" s="29"/>
      <c r="N36" s="29"/>
      <c r="O36" s="29"/>
      <c r="P36" s="29"/>
      <c r="Q36" s="29"/>
      <c r="R36" s="29"/>
      <c r="S36" s="30"/>
      <c r="T36" s="29"/>
      <c r="U36" s="31"/>
      <c r="V36" s="24"/>
    </row>
    <row r="37" spans="1:22" s="9" customFormat="1" ht="21" customHeight="1" x14ac:dyDescent="0.2">
      <c r="A37" s="25"/>
      <c r="B37" s="34"/>
      <c r="C37" s="34"/>
      <c r="D37" s="34"/>
      <c r="E37" s="25"/>
      <c r="F37" s="25"/>
      <c r="G37" s="25">
        <v>24</v>
      </c>
      <c r="H37" s="27" t="s">
        <v>68</v>
      </c>
      <c r="I37" s="33" t="s">
        <v>38</v>
      </c>
      <c r="J37" s="33" t="s">
        <v>33</v>
      </c>
      <c r="K37" s="29">
        <f t="shared" si="1"/>
        <v>5800</v>
      </c>
      <c r="L37" s="29">
        <v>0</v>
      </c>
      <c r="M37" s="29">
        <v>0</v>
      </c>
      <c r="N37" s="29">
        <v>0</v>
      </c>
      <c r="O37" s="29">
        <v>5800</v>
      </c>
      <c r="P37" s="29">
        <v>0</v>
      </c>
      <c r="Q37" s="29">
        <v>0</v>
      </c>
      <c r="R37" s="29">
        <v>0</v>
      </c>
      <c r="S37" s="30">
        <v>6929</v>
      </c>
      <c r="T37" s="29">
        <f t="shared" ref="T37:T43" si="4">P37+Q37+R37+S37</f>
        <v>6929</v>
      </c>
      <c r="U37" s="31">
        <f t="shared" ref="U37:U76" si="5">IF(K37=0,"",(P37+Q37+R37+S37)/K37)</f>
        <v>1.194655172413793</v>
      </c>
      <c r="V37" s="24"/>
    </row>
    <row r="38" spans="1:22" s="9" customFormat="1" ht="21.75" customHeight="1" x14ac:dyDescent="0.2">
      <c r="A38" s="25"/>
      <c r="B38" s="34"/>
      <c r="C38" s="34"/>
      <c r="D38" s="34"/>
      <c r="E38" s="25"/>
      <c r="F38" s="25"/>
      <c r="G38" s="25">
        <v>25</v>
      </c>
      <c r="H38" s="27" t="s">
        <v>69</v>
      </c>
      <c r="I38" s="33" t="s">
        <v>38</v>
      </c>
      <c r="J38" s="33" t="s">
        <v>33</v>
      </c>
      <c r="K38" s="29">
        <f t="shared" si="1"/>
        <v>1200</v>
      </c>
      <c r="L38" s="29">
        <v>0</v>
      </c>
      <c r="M38" s="29">
        <v>0</v>
      </c>
      <c r="N38" s="29">
        <v>0</v>
      </c>
      <c r="O38" s="29">
        <v>1200</v>
      </c>
      <c r="P38" s="29">
        <v>0</v>
      </c>
      <c r="Q38" s="29">
        <v>0</v>
      </c>
      <c r="R38" s="29">
        <v>0</v>
      </c>
      <c r="S38" s="30">
        <v>2156</v>
      </c>
      <c r="T38" s="29">
        <f t="shared" si="4"/>
        <v>2156</v>
      </c>
      <c r="U38" s="31">
        <f t="shared" si="5"/>
        <v>1.7966666666666666</v>
      </c>
      <c r="V38" s="24"/>
    </row>
    <row r="39" spans="1:22" s="9" customFormat="1" ht="15" customHeight="1" x14ac:dyDescent="0.2">
      <c r="A39" s="25"/>
      <c r="B39" s="34"/>
      <c r="C39" s="34"/>
      <c r="D39" s="34"/>
      <c r="E39" s="25"/>
      <c r="F39" s="25"/>
      <c r="G39" s="25">
        <v>26</v>
      </c>
      <c r="H39" s="27" t="s">
        <v>70</v>
      </c>
      <c r="I39" s="33" t="s">
        <v>38</v>
      </c>
      <c r="J39" s="33" t="s">
        <v>33</v>
      </c>
      <c r="K39" s="29">
        <f t="shared" si="1"/>
        <v>1000</v>
      </c>
      <c r="L39" s="29">
        <v>0</v>
      </c>
      <c r="M39" s="29">
        <v>0</v>
      </c>
      <c r="N39" s="29">
        <v>0</v>
      </c>
      <c r="O39" s="29">
        <v>1000</v>
      </c>
      <c r="P39" s="29">
        <v>0</v>
      </c>
      <c r="Q39" s="29">
        <v>0</v>
      </c>
      <c r="R39" s="29">
        <v>0</v>
      </c>
      <c r="S39" s="58">
        <v>2752</v>
      </c>
      <c r="T39" s="29">
        <f t="shared" si="4"/>
        <v>2752</v>
      </c>
      <c r="U39" s="31">
        <f t="shared" si="5"/>
        <v>2.7519999999999998</v>
      </c>
      <c r="V39" s="24"/>
    </row>
    <row r="40" spans="1:22" s="9" customFormat="1" ht="12.75" customHeight="1" x14ac:dyDescent="0.2">
      <c r="A40" s="25"/>
      <c r="B40" s="34"/>
      <c r="C40" s="34"/>
      <c r="D40" s="34"/>
      <c r="E40" s="25"/>
      <c r="F40" s="25" t="s">
        <v>71</v>
      </c>
      <c r="G40" s="25"/>
      <c r="H40" s="27" t="s">
        <v>72</v>
      </c>
      <c r="I40" s="33"/>
      <c r="J40" s="33"/>
      <c r="K40" s="29"/>
      <c r="L40" s="29"/>
      <c r="M40" s="29"/>
      <c r="N40" s="29"/>
      <c r="O40" s="29"/>
      <c r="P40" s="29"/>
      <c r="Q40" s="29"/>
      <c r="R40" s="29"/>
      <c r="S40" s="30"/>
      <c r="T40" s="29"/>
      <c r="U40" s="31" t="str">
        <f t="shared" si="5"/>
        <v/>
      </c>
      <c r="V40" s="24"/>
    </row>
    <row r="41" spans="1:22" s="9" customFormat="1" ht="22.5" x14ac:dyDescent="0.2">
      <c r="A41" s="25"/>
      <c r="B41" s="34"/>
      <c r="C41" s="34"/>
      <c r="D41" s="34"/>
      <c r="E41" s="25"/>
      <c r="F41" s="25"/>
      <c r="G41" s="25">
        <v>27</v>
      </c>
      <c r="H41" s="37" t="s">
        <v>73</v>
      </c>
      <c r="I41" s="33" t="s">
        <v>74</v>
      </c>
      <c r="J41" s="33" t="s">
        <v>33</v>
      </c>
      <c r="K41" s="29">
        <f t="shared" si="1"/>
        <v>12</v>
      </c>
      <c r="L41" s="29">
        <v>0</v>
      </c>
      <c r="M41" s="29">
        <v>0</v>
      </c>
      <c r="N41" s="29">
        <v>0</v>
      </c>
      <c r="O41" s="29">
        <v>12</v>
      </c>
      <c r="P41" s="29">
        <v>0</v>
      </c>
      <c r="Q41" s="29">
        <v>0</v>
      </c>
      <c r="R41" s="29">
        <v>0</v>
      </c>
      <c r="S41" s="58">
        <v>21</v>
      </c>
      <c r="T41" s="29">
        <f t="shared" si="4"/>
        <v>21</v>
      </c>
      <c r="U41" s="31">
        <f t="shared" si="5"/>
        <v>1.75</v>
      </c>
      <c r="V41" s="24"/>
    </row>
    <row r="42" spans="1:22" s="9" customFormat="1" ht="11.25" x14ac:dyDescent="0.2">
      <c r="A42" s="25"/>
      <c r="B42" s="34"/>
      <c r="C42" s="34"/>
      <c r="D42" s="34"/>
      <c r="E42" s="25"/>
      <c r="F42" s="25"/>
      <c r="G42" s="25">
        <v>28</v>
      </c>
      <c r="H42" s="37" t="s">
        <v>75</v>
      </c>
      <c r="I42" s="33" t="s">
        <v>60</v>
      </c>
      <c r="J42" s="33" t="s">
        <v>33</v>
      </c>
      <c r="K42" s="29">
        <f t="shared" si="1"/>
        <v>110</v>
      </c>
      <c r="L42" s="29">
        <v>0</v>
      </c>
      <c r="M42" s="29">
        <v>0</v>
      </c>
      <c r="N42" s="29">
        <v>0</v>
      </c>
      <c r="O42" s="29">
        <v>110</v>
      </c>
      <c r="P42" s="29">
        <v>0</v>
      </c>
      <c r="Q42" s="29">
        <v>0</v>
      </c>
      <c r="R42" s="29">
        <v>0</v>
      </c>
      <c r="S42" s="58">
        <v>95</v>
      </c>
      <c r="T42" s="29">
        <f t="shared" si="4"/>
        <v>95</v>
      </c>
      <c r="U42" s="31">
        <f t="shared" si="5"/>
        <v>0.86363636363636365</v>
      </c>
      <c r="V42" s="24"/>
    </row>
    <row r="43" spans="1:22" s="9" customFormat="1" ht="22.5" x14ac:dyDescent="0.2">
      <c r="A43" s="25"/>
      <c r="B43" s="34"/>
      <c r="C43" s="34"/>
      <c r="D43" s="34"/>
      <c r="E43" s="25"/>
      <c r="F43" s="25"/>
      <c r="G43" s="25">
        <v>29</v>
      </c>
      <c r="H43" s="37" t="s">
        <v>76</v>
      </c>
      <c r="I43" s="33" t="s">
        <v>60</v>
      </c>
      <c r="J43" s="33" t="s">
        <v>33</v>
      </c>
      <c r="K43" s="29">
        <f t="shared" si="1"/>
        <v>12</v>
      </c>
      <c r="L43" s="29">
        <v>0</v>
      </c>
      <c r="M43" s="29">
        <v>0</v>
      </c>
      <c r="N43" s="29">
        <v>0</v>
      </c>
      <c r="O43" s="29">
        <v>12</v>
      </c>
      <c r="P43" s="29">
        <v>0</v>
      </c>
      <c r="Q43" s="29">
        <v>0</v>
      </c>
      <c r="R43" s="29">
        <v>0</v>
      </c>
      <c r="S43" s="58">
        <v>17</v>
      </c>
      <c r="T43" s="29">
        <f t="shared" si="4"/>
        <v>17</v>
      </c>
      <c r="U43" s="31">
        <f t="shared" si="5"/>
        <v>1.4166666666666667</v>
      </c>
      <c r="V43" s="24"/>
    </row>
    <row r="44" spans="1:22" s="9" customFormat="1" ht="11.25" x14ac:dyDescent="0.2">
      <c r="A44" s="25"/>
      <c r="B44" s="34"/>
      <c r="C44" s="34"/>
      <c r="D44" s="34"/>
      <c r="E44" s="25"/>
      <c r="F44" s="25" t="s">
        <v>77</v>
      </c>
      <c r="G44" s="25"/>
      <c r="H44" s="37" t="s">
        <v>78</v>
      </c>
      <c r="I44" s="33"/>
      <c r="J44" s="33"/>
      <c r="K44" s="29"/>
      <c r="L44" s="29"/>
      <c r="M44" s="29"/>
      <c r="N44" s="29"/>
      <c r="O44" s="29"/>
      <c r="P44" s="29"/>
      <c r="Q44" s="29"/>
      <c r="R44" s="29"/>
      <c r="S44" s="30"/>
      <c r="T44" s="29"/>
      <c r="U44" s="31" t="str">
        <f t="shared" si="5"/>
        <v/>
      </c>
      <c r="V44" s="24"/>
    </row>
    <row r="45" spans="1:22" s="9" customFormat="1" ht="33.75" x14ac:dyDescent="0.2">
      <c r="A45" s="25"/>
      <c r="B45" s="34"/>
      <c r="C45" s="34"/>
      <c r="D45" s="34"/>
      <c r="E45" s="25"/>
      <c r="F45" s="25"/>
      <c r="G45" s="25">
        <v>30</v>
      </c>
      <c r="H45" s="37" t="s">
        <v>79</v>
      </c>
      <c r="I45" s="33" t="s">
        <v>38</v>
      </c>
      <c r="J45" s="33" t="s">
        <v>33</v>
      </c>
      <c r="K45" s="29">
        <f t="shared" si="1"/>
        <v>500</v>
      </c>
      <c r="L45" s="29">
        <v>0</v>
      </c>
      <c r="M45" s="29">
        <v>0</v>
      </c>
      <c r="N45" s="29">
        <v>0</v>
      </c>
      <c r="O45" s="29">
        <v>500</v>
      </c>
      <c r="P45" s="29">
        <v>0</v>
      </c>
      <c r="Q45" s="29">
        <v>0</v>
      </c>
      <c r="R45" s="29">
        <v>0</v>
      </c>
      <c r="S45" s="30">
        <v>364</v>
      </c>
      <c r="T45" s="29">
        <f t="shared" ref="T45:T76" si="6">P45+Q45+R45+S45</f>
        <v>364</v>
      </c>
      <c r="U45" s="31">
        <f t="shared" si="5"/>
        <v>0.72799999999999998</v>
      </c>
      <c r="V45" s="24"/>
    </row>
    <row r="46" spans="1:22" s="9" customFormat="1" ht="11.25" x14ac:dyDescent="0.2">
      <c r="A46" s="25">
        <v>562</v>
      </c>
      <c r="B46" s="34"/>
      <c r="C46" s="34"/>
      <c r="D46" s="34"/>
      <c r="E46" s="25"/>
      <c r="F46" s="25"/>
      <c r="G46" s="25"/>
      <c r="H46" s="38" t="s">
        <v>80</v>
      </c>
      <c r="I46" s="33"/>
      <c r="J46" s="33"/>
      <c r="K46" s="29"/>
      <c r="L46" s="29"/>
      <c r="M46" s="29"/>
      <c r="N46" s="29"/>
      <c r="O46" s="29"/>
      <c r="P46" s="29"/>
      <c r="Q46" s="29"/>
      <c r="R46" s="29"/>
      <c r="S46" s="30"/>
      <c r="T46" s="29"/>
      <c r="U46" s="31" t="str">
        <f t="shared" si="5"/>
        <v/>
      </c>
      <c r="V46" s="24"/>
    </row>
    <row r="47" spans="1:22" s="9" customFormat="1" ht="22.5" x14ac:dyDescent="0.2">
      <c r="A47" s="25"/>
      <c r="B47" s="34">
        <v>4</v>
      </c>
      <c r="C47" s="34"/>
      <c r="D47" s="34"/>
      <c r="E47" s="25"/>
      <c r="F47" s="25"/>
      <c r="G47" s="25"/>
      <c r="H47" s="37" t="s">
        <v>25</v>
      </c>
      <c r="I47" s="33"/>
      <c r="J47" s="33"/>
      <c r="K47" s="29"/>
      <c r="L47" s="29"/>
      <c r="M47" s="29"/>
      <c r="N47" s="29"/>
      <c r="O47" s="29"/>
      <c r="P47" s="29"/>
      <c r="Q47" s="29"/>
      <c r="R47" s="29"/>
      <c r="S47" s="30"/>
      <c r="T47" s="29"/>
      <c r="U47" s="31" t="str">
        <f t="shared" si="5"/>
        <v/>
      </c>
      <c r="V47" s="24"/>
    </row>
    <row r="48" spans="1:22" s="9" customFormat="1" ht="69" customHeight="1" x14ac:dyDescent="0.2">
      <c r="A48" s="25"/>
      <c r="B48" s="34"/>
      <c r="C48" s="34">
        <v>3</v>
      </c>
      <c r="D48" s="34"/>
      <c r="E48" s="25"/>
      <c r="F48" s="25"/>
      <c r="G48" s="25"/>
      <c r="H48" s="37" t="s">
        <v>81</v>
      </c>
      <c r="I48" s="33"/>
      <c r="J48" s="33"/>
      <c r="K48" s="29"/>
      <c r="L48" s="29"/>
      <c r="M48" s="29"/>
      <c r="N48" s="29"/>
      <c r="O48" s="29"/>
      <c r="P48" s="29"/>
      <c r="Q48" s="29"/>
      <c r="R48" s="29"/>
      <c r="S48" s="30"/>
      <c r="T48" s="29"/>
      <c r="U48" s="31" t="str">
        <f t="shared" si="5"/>
        <v/>
      </c>
      <c r="V48" s="24"/>
    </row>
    <row r="49" spans="1:22" s="9" customFormat="1" ht="75" customHeight="1" x14ac:dyDescent="0.2">
      <c r="A49" s="25"/>
      <c r="B49" s="34"/>
      <c r="C49" s="34"/>
      <c r="D49" s="34">
        <v>3.1</v>
      </c>
      <c r="E49" s="25"/>
      <c r="F49" s="25"/>
      <c r="G49" s="25"/>
      <c r="H49" s="37" t="s">
        <v>82</v>
      </c>
      <c r="I49" s="33"/>
      <c r="J49" s="33"/>
      <c r="K49" s="29"/>
      <c r="L49" s="29"/>
      <c r="M49" s="29"/>
      <c r="N49" s="29"/>
      <c r="O49" s="29"/>
      <c r="P49" s="29"/>
      <c r="Q49" s="29"/>
      <c r="R49" s="29"/>
      <c r="S49" s="30"/>
      <c r="T49" s="29"/>
      <c r="U49" s="31" t="str">
        <f t="shared" si="5"/>
        <v/>
      </c>
      <c r="V49" s="24"/>
    </row>
    <row r="50" spans="1:22" s="9" customFormat="1" ht="11.25" x14ac:dyDescent="0.2">
      <c r="A50" s="25"/>
      <c r="B50" s="34"/>
      <c r="C50" s="34"/>
      <c r="D50" s="34"/>
      <c r="E50" s="25">
        <v>43</v>
      </c>
      <c r="F50" s="25"/>
      <c r="G50" s="25"/>
      <c r="H50" s="37" t="s">
        <v>83</v>
      </c>
      <c r="I50" s="33"/>
      <c r="J50" s="33"/>
      <c r="K50" s="29"/>
      <c r="L50" s="29"/>
      <c r="M50" s="29"/>
      <c r="N50" s="29"/>
      <c r="O50" s="29"/>
      <c r="P50" s="29"/>
      <c r="Q50" s="29"/>
      <c r="R50" s="29"/>
      <c r="S50" s="30"/>
      <c r="T50" s="29"/>
      <c r="U50" s="31" t="str">
        <f t="shared" si="5"/>
        <v/>
      </c>
      <c r="V50" s="24"/>
    </row>
    <row r="51" spans="1:22" s="9" customFormat="1" ht="11.25" x14ac:dyDescent="0.2">
      <c r="A51" s="25"/>
      <c r="B51" s="34"/>
      <c r="C51" s="34"/>
      <c r="D51" s="34"/>
      <c r="E51" s="25"/>
      <c r="F51" s="25" t="s">
        <v>84</v>
      </c>
      <c r="G51" s="25"/>
      <c r="H51" s="37" t="s">
        <v>85</v>
      </c>
      <c r="I51" s="33"/>
      <c r="J51" s="33"/>
      <c r="K51" s="29"/>
      <c r="L51" s="29"/>
      <c r="M51" s="29"/>
      <c r="N51" s="29"/>
      <c r="O51" s="29"/>
      <c r="P51" s="29"/>
      <c r="Q51" s="29"/>
      <c r="R51" s="29"/>
      <c r="S51" s="30"/>
      <c r="T51" s="29"/>
      <c r="U51" s="31"/>
      <c r="V51" s="24"/>
    </row>
    <row r="52" spans="1:22" s="9" customFormat="1" ht="22.5" x14ac:dyDescent="0.2">
      <c r="A52" s="25"/>
      <c r="B52" s="34"/>
      <c r="C52" s="34"/>
      <c r="D52" s="34"/>
      <c r="E52" s="25"/>
      <c r="F52" s="25"/>
      <c r="G52" s="25">
        <v>1</v>
      </c>
      <c r="H52" s="37" t="s">
        <v>86</v>
      </c>
      <c r="I52" s="33" t="s">
        <v>87</v>
      </c>
      <c r="J52" s="33" t="s">
        <v>33</v>
      </c>
      <c r="K52" s="29">
        <f t="shared" ref="K52:K76" si="7">L52+M52+N52+O52</f>
        <v>20</v>
      </c>
      <c r="L52" s="29">
        <v>0</v>
      </c>
      <c r="M52" s="29">
        <v>0</v>
      </c>
      <c r="N52" s="29">
        <v>0</v>
      </c>
      <c r="O52" s="29">
        <v>20</v>
      </c>
      <c r="P52" s="39">
        <v>0</v>
      </c>
      <c r="Q52" s="29">
        <v>0</v>
      </c>
      <c r="R52" s="29">
        <v>0</v>
      </c>
      <c r="S52" s="58">
        <v>100</v>
      </c>
      <c r="T52" s="29">
        <f t="shared" si="6"/>
        <v>100</v>
      </c>
      <c r="U52" s="31">
        <f t="shared" si="5"/>
        <v>5</v>
      </c>
      <c r="V52" s="24"/>
    </row>
    <row r="53" spans="1:22" s="9" customFormat="1" ht="45" x14ac:dyDescent="0.2">
      <c r="A53" s="25"/>
      <c r="B53" s="34"/>
      <c r="C53" s="34"/>
      <c r="D53" s="34"/>
      <c r="E53" s="25"/>
      <c r="F53" s="25"/>
      <c r="G53" s="25">
        <v>2</v>
      </c>
      <c r="H53" s="37" t="s">
        <v>88</v>
      </c>
      <c r="I53" s="33" t="s">
        <v>89</v>
      </c>
      <c r="J53" s="33" t="s">
        <v>90</v>
      </c>
      <c r="K53" s="29">
        <f t="shared" si="7"/>
        <v>22</v>
      </c>
      <c r="L53" s="39">
        <v>0</v>
      </c>
      <c r="M53" s="39">
        <v>11</v>
      </c>
      <c r="N53" s="29">
        <v>0</v>
      </c>
      <c r="O53" s="29">
        <v>11</v>
      </c>
      <c r="P53" s="39">
        <v>0</v>
      </c>
      <c r="Q53" s="29">
        <v>11</v>
      </c>
      <c r="R53" s="29">
        <v>0</v>
      </c>
      <c r="S53" s="30">
        <v>11</v>
      </c>
      <c r="T53" s="29">
        <f t="shared" si="6"/>
        <v>22</v>
      </c>
      <c r="U53" s="31">
        <f t="shared" si="5"/>
        <v>1</v>
      </c>
      <c r="V53" s="24"/>
    </row>
    <row r="54" spans="1:22" s="9" customFormat="1" ht="22.5" x14ac:dyDescent="0.2">
      <c r="A54" s="25"/>
      <c r="B54" s="34"/>
      <c r="C54" s="34"/>
      <c r="D54" s="34"/>
      <c r="E54" s="25"/>
      <c r="F54" s="25"/>
      <c r="G54" s="25">
        <v>3</v>
      </c>
      <c r="H54" s="37" t="s">
        <v>91</v>
      </c>
      <c r="I54" s="33" t="s">
        <v>92</v>
      </c>
      <c r="J54" s="33" t="s">
        <v>93</v>
      </c>
      <c r="K54" s="29">
        <f t="shared" si="7"/>
        <v>360</v>
      </c>
      <c r="L54" s="39">
        <v>90</v>
      </c>
      <c r="M54" s="39">
        <v>90</v>
      </c>
      <c r="N54" s="29">
        <v>90</v>
      </c>
      <c r="O54" s="29">
        <v>90</v>
      </c>
      <c r="P54" s="39">
        <v>100</v>
      </c>
      <c r="Q54" s="29">
        <v>100</v>
      </c>
      <c r="R54" s="29">
        <v>100</v>
      </c>
      <c r="S54" s="30">
        <v>100</v>
      </c>
      <c r="T54" s="29">
        <f t="shared" si="6"/>
        <v>400</v>
      </c>
      <c r="U54" s="31">
        <f>IF(K54=0,"",(P54+Q54+R54+S54)/K54)</f>
        <v>1.1111111111111112</v>
      </c>
      <c r="V54" s="24"/>
    </row>
    <row r="55" spans="1:22" s="9" customFormat="1" ht="11.25" x14ac:dyDescent="0.2">
      <c r="A55" s="25" t="s">
        <v>94</v>
      </c>
      <c r="B55" s="34"/>
      <c r="C55" s="34"/>
      <c r="D55" s="34"/>
      <c r="E55" s="25"/>
      <c r="F55" s="25"/>
      <c r="G55" s="25"/>
      <c r="H55" s="38" t="s">
        <v>95</v>
      </c>
      <c r="I55" s="33"/>
      <c r="J55" s="33"/>
      <c r="K55" s="29"/>
      <c r="L55" s="29"/>
      <c r="M55" s="29"/>
      <c r="N55" s="29"/>
      <c r="O55" s="29"/>
      <c r="P55" s="29"/>
      <c r="Q55" s="29"/>
      <c r="R55" s="29"/>
      <c r="S55" s="30"/>
      <c r="T55" s="29"/>
      <c r="U55" s="31" t="str">
        <f t="shared" si="5"/>
        <v/>
      </c>
      <c r="V55" s="24"/>
    </row>
    <row r="56" spans="1:22" s="9" customFormat="1" ht="22.5" x14ac:dyDescent="0.2">
      <c r="A56" s="25"/>
      <c r="B56" s="34">
        <v>4</v>
      </c>
      <c r="C56" s="34"/>
      <c r="D56" s="34"/>
      <c r="E56" s="25"/>
      <c r="F56" s="25"/>
      <c r="G56" s="25"/>
      <c r="H56" s="37" t="s">
        <v>25</v>
      </c>
      <c r="I56" s="33"/>
      <c r="J56" s="33"/>
      <c r="K56" s="29"/>
      <c r="L56" s="29"/>
      <c r="M56" s="29"/>
      <c r="N56" s="29"/>
      <c r="O56" s="29"/>
      <c r="P56" s="29"/>
      <c r="Q56" s="29"/>
      <c r="R56" s="29"/>
      <c r="S56" s="30"/>
      <c r="T56" s="29"/>
      <c r="U56" s="31" t="str">
        <f t="shared" si="5"/>
        <v/>
      </c>
      <c r="V56" s="24"/>
    </row>
    <row r="57" spans="1:22" s="9" customFormat="1" ht="90" x14ac:dyDescent="0.2">
      <c r="A57" s="25"/>
      <c r="B57" s="34"/>
      <c r="C57" s="34">
        <v>4</v>
      </c>
      <c r="D57" s="34"/>
      <c r="E57" s="25"/>
      <c r="F57" s="25"/>
      <c r="G57" s="25"/>
      <c r="H57" s="37" t="s">
        <v>26</v>
      </c>
      <c r="I57" s="33"/>
      <c r="J57" s="33"/>
      <c r="K57" s="29"/>
      <c r="L57" s="29"/>
      <c r="M57" s="29"/>
      <c r="N57" s="29"/>
      <c r="O57" s="29"/>
      <c r="P57" s="29"/>
      <c r="Q57" s="29"/>
      <c r="R57" s="29"/>
      <c r="S57" s="30"/>
      <c r="T57" s="29"/>
      <c r="U57" s="31" t="str">
        <f t="shared" si="5"/>
        <v/>
      </c>
      <c r="V57" s="24"/>
    </row>
    <row r="58" spans="1:22" s="9" customFormat="1" ht="45" x14ac:dyDescent="0.2">
      <c r="A58" s="25"/>
      <c r="B58" s="34"/>
      <c r="C58" s="34"/>
      <c r="D58" s="34">
        <v>4.0999999999999996</v>
      </c>
      <c r="E58" s="25"/>
      <c r="F58" s="25"/>
      <c r="G58" s="25"/>
      <c r="H58" s="37" t="s">
        <v>27</v>
      </c>
      <c r="I58" s="33"/>
      <c r="J58" s="33"/>
      <c r="K58" s="29"/>
      <c r="L58" s="29"/>
      <c r="M58" s="29"/>
      <c r="N58" s="29"/>
      <c r="O58" s="29"/>
      <c r="P58" s="29"/>
      <c r="Q58" s="29"/>
      <c r="R58" s="29"/>
      <c r="S58" s="30"/>
      <c r="T58" s="29"/>
      <c r="U58" s="31" t="str">
        <f t="shared" si="5"/>
        <v/>
      </c>
      <c r="V58" s="24"/>
    </row>
    <row r="59" spans="1:22" s="9" customFormat="1" ht="11.25" x14ac:dyDescent="0.2">
      <c r="A59" s="25"/>
      <c r="B59" s="34"/>
      <c r="C59" s="34"/>
      <c r="D59" s="34"/>
      <c r="E59" s="25">
        <v>43</v>
      </c>
      <c r="F59" s="25"/>
      <c r="G59" s="25"/>
      <c r="H59" s="37" t="s">
        <v>83</v>
      </c>
      <c r="I59" s="33"/>
      <c r="J59" s="33"/>
      <c r="K59" s="29"/>
      <c r="L59" s="29"/>
      <c r="M59" s="29"/>
      <c r="N59" s="29"/>
      <c r="O59" s="29"/>
      <c r="P59" s="29"/>
      <c r="Q59" s="29"/>
      <c r="R59" s="29"/>
      <c r="S59" s="30"/>
      <c r="T59" s="29"/>
      <c r="U59" s="31" t="str">
        <f t="shared" si="5"/>
        <v/>
      </c>
      <c r="V59" s="24"/>
    </row>
    <row r="60" spans="1:22" s="9" customFormat="1" ht="14.25" customHeight="1" x14ac:dyDescent="0.2">
      <c r="A60" s="25"/>
      <c r="B60" s="34"/>
      <c r="C60" s="34"/>
      <c r="D60" s="34"/>
      <c r="E60" s="25"/>
      <c r="F60" s="25" t="s">
        <v>96</v>
      </c>
      <c r="G60" s="25"/>
      <c r="H60" s="37" t="s">
        <v>97</v>
      </c>
      <c r="I60" s="33"/>
      <c r="J60" s="33"/>
      <c r="K60" s="29"/>
      <c r="L60" s="29"/>
      <c r="M60" s="29"/>
      <c r="N60" s="29"/>
      <c r="O60" s="29"/>
      <c r="P60" s="29"/>
      <c r="Q60" s="29"/>
      <c r="R60" s="29"/>
      <c r="S60" s="30"/>
      <c r="T60" s="29"/>
      <c r="U60" s="31"/>
      <c r="V60" s="24"/>
    </row>
    <row r="61" spans="1:22" s="9" customFormat="1" ht="22.5" x14ac:dyDescent="0.2">
      <c r="A61" s="25"/>
      <c r="B61" s="34"/>
      <c r="C61" s="34"/>
      <c r="D61" s="34"/>
      <c r="E61" s="25"/>
      <c r="F61" s="25"/>
      <c r="G61" s="25">
        <v>1</v>
      </c>
      <c r="H61" s="37" t="s">
        <v>98</v>
      </c>
      <c r="I61" s="33" t="s">
        <v>92</v>
      </c>
      <c r="J61" s="33" t="s">
        <v>93</v>
      </c>
      <c r="K61" s="29">
        <f t="shared" si="7"/>
        <v>360</v>
      </c>
      <c r="L61" s="39">
        <v>90</v>
      </c>
      <c r="M61" s="39">
        <v>90</v>
      </c>
      <c r="N61" s="29">
        <v>90</v>
      </c>
      <c r="O61" s="29">
        <v>90</v>
      </c>
      <c r="P61" s="39">
        <v>100</v>
      </c>
      <c r="Q61" s="29">
        <v>100</v>
      </c>
      <c r="R61" s="29">
        <v>100</v>
      </c>
      <c r="S61" s="58">
        <v>83</v>
      </c>
      <c r="T61" s="29">
        <f t="shared" si="6"/>
        <v>383</v>
      </c>
      <c r="U61" s="31">
        <f t="shared" si="5"/>
        <v>1.0638888888888889</v>
      </c>
      <c r="V61" s="24"/>
    </row>
    <row r="62" spans="1:22" s="9" customFormat="1" ht="22.5" x14ac:dyDescent="0.2">
      <c r="A62" s="25"/>
      <c r="B62" s="34"/>
      <c r="C62" s="34"/>
      <c r="D62" s="34"/>
      <c r="E62" s="25"/>
      <c r="F62" s="25" t="s">
        <v>99</v>
      </c>
      <c r="G62" s="25"/>
      <c r="H62" s="37" t="s">
        <v>100</v>
      </c>
      <c r="I62" s="33"/>
      <c r="J62" s="33"/>
      <c r="K62" s="29"/>
      <c r="L62" s="29"/>
      <c r="M62" s="29"/>
      <c r="N62" s="29"/>
      <c r="O62" s="29"/>
      <c r="P62" s="29"/>
      <c r="Q62" s="29"/>
      <c r="R62" s="29"/>
      <c r="S62" s="30"/>
      <c r="T62" s="29"/>
      <c r="U62" s="31" t="str">
        <f t="shared" si="5"/>
        <v/>
      </c>
      <c r="V62" s="24"/>
    </row>
    <row r="63" spans="1:22" s="9" customFormat="1" ht="22.5" x14ac:dyDescent="0.2">
      <c r="A63" s="25"/>
      <c r="B63" s="34"/>
      <c r="C63" s="34"/>
      <c r="D63" s="34"/>
      <c r="E63" s="25"/>
      <c r="F63" s="25"/>
      <c r="G63" s="25">
        <v>2</v>
      </c>
      <c r="H63" s="37" t="s">
        <v>101</v>
      </c>
      <c r="I63" s="33" t="s">
        <v>9</v>
      </c>
      <c r="J63" s="33" t="s">
        <v>33</v>
      </c>
      <c r="K63" s="29">
        <f t="shared" si="7"/>
        <v>60</v>
      </c>
      <c r="L63" s="29">
        <v>0</v>
      </c>
      <c r="M63" s="29">
        <v>0</v>
      </c>
      <c r="N63" s="29">
        <v>0</v>
      </c>
      <c r="O63" s="29">
        <v>60</v>
      </c>
      <c r="P63" s="29">
        <v>0</v>
      </c>
      <c r="Q63" s="29">
        <v>0</v>
      </c>
      <c r="R63" s="29">
        <v>0</v>
      </c>
      <c r="S63" s="30">
        <v>62</v>
      </c>
      <c r="T63" s="29">
        <f t="shared" si="6"/>
        <v>62</v>
      </c>
      <c r="U63" s="31">
        <f t="shared" si="5"/>
        <v>1.0333333333333334</v>
      </c>
      <c r="V63" s="24"/>
    </row>
    <row r="64" spans="1:22" s="9" customFormat="1" ht="22.5" x14ac:dyDescent="0.2">
      <c r="A64" s="25"/>
      <c r="B64" s="34"/>
      <c r="C64" s="34"/>
      <c r="D64" s="34"/>
      <c r="E64" s="25"/>
      <c r="F64" s="25"/>
      <c r="G64" s="25">
        <v>3</v>
      </c>
      <c r="H64" s="37" t="s">
        <v>102</v>
      </c>
      <c r="I64" s="33" t="s">
        <v>92</v>
      </c>
      <c r="J64" s="33" t="s">
        <v>33</v>
      </c>
      <c r="K64" s="29">
        <f t="shared" si="7"/>
        <v>55</v>
      </c>
      <c r="L64" s="29">
        <v>0</v>
      </c>
      <c r="M64" s="29">
        <v>0</v>
      </c>
      <c r="N64" s="29">
        <v>0</v>
      </c>
      <c r="O64" s="29">
        <v>55</v>
      </c>
      <c r="P64" s="29">
        <v>0</v>
      </c>
      <c r="Q64" s="29">
        <v>0</v>
      </c>
      <c r="R64" s="29">
        <v>0</v>
      </c>
      <c r="S64" s="58">
        <v>75</v>
      </c>
      <c r="T64" s="29">
        <f t="shared" si="6"/>
        <v>75</v>
      </c>
      <c r="U64" s="31">
        <f t="shared" si="5"/>
        <v>1.3636363636363635</v>
      </c>
      <c r="V64" s="24"/>
    </row>
    <row r="65" spans="1:22" s="9" customFormat="1" ht="11.25" x14ac:dyDescent="0.2">
      <c r="A65" s="25" t="s">
        <v>103</v>
      </c>
      <c r="B65" s="34"/>
      <c r="C65" s="34"/>
      <c r="D65" s="34"/>
      <c r="E65" s="25"/>
      <c r="F65" s="25"/>
      <c r="G65" s="25"/>
      <c r="H65" s="38" t="s">
        <v>104</v>
      </c>
      <c r="I65" s="33"/>
      <c r="J65" s="33"/>
      <c r="K65" s="29"/>
      <c r="L65" s="29"/>
      <c r="M65" s="29"/>
      <c r="N65" s="29"/>
      <c r="O65" s="29"/>
      <c r="P65" s="29"/>
      <c r="Q65" s="29"/>
      <c r="R65" s="29"/>
      <c r="S65" s="30"/>
      <c r="T65" s="29"/>
      <c r="U65" s="31" t="str">
        <f t="shared" si="5"/>
        <v/>
      </c>
      <c r="V65" s="24"/>
    </row>
    <row r="66" spans="1:22" s="9" customFormat="1" ht="22.5" x14ac:dyDescent="0.2">
      <c r="A66" s="25"/>
      <c r="B66" s="34">
        <v>4</v>
      </c>
      <c r="C66" s="34"/>
      <c r="D66" s="34"/>
      <c r="E66" s="25"/>
      <c r="F66" s="25"/>
      <c r="G66" s="25"/>
      <c r="H66" s="37" t="s">
        <v>25</v>
      </c>
      <c r="I66" s="33"/>
      <c r="J66" s="33"/>
      <c r="K66" s="29"/>
      <c r="L66" s="29"/>
      <c r="M66" s="29"/>
      <c r="N66" s="29"/>
      <c r="O66" s="29"/>
      <c r="P66" s="29"/>
      <c r="Q66" s="29"/>
      <c r="R66" s="29"/>
      <c r="S66" s="30"/>
      <c r="T66" s="29"/>
      <c r="U66" s="31"/>
      <c r="V66" s="24"/>
    </row>
    <row r="67" spans="1:22" s="9" customFormat="1" ht="72" customHeight="1" x14ac:dyDescent="0.2">
      <c r="A67" s="25"/>
      <c r="B67" s="34"/>
      <c r="C67" s="34">
        <v>3</v>
      </c>
      <c r="D67" s="34"/>
      <c r="E67" s="25"/>
      <c r="F67" s="25"/>
      <c r="G67" s="25"/>
      <c r="H67" s="37" t="s">
        <v>81</v>
      </c>
      <c r="I67" s="33"/>
      <c r="J67" s="33"/>
      <c r="K67" s="29"/>
      <c r="L67" s="29"/>
      <c r="M67" s="29"/>
      <c r="N67" s="29"/>
      <c r="O67" s="29"/>
      <c r="P67" s="29"/>
      <c r="Q67" s="29"/>
      <c r="R67" s="29"/>
      <c r="S67" s="30"/>
      <c r="T67" s="29"/>
      <c r="U67" s="31"/>
      <c r="V67" s="24"/>
    </row>
    <row r="68" spans="1:22" s="9" customFormat="1" ht="67.5" x14ac:dyDescent="0.2">
      <c r="A68" s="25"/>
      <c r="B68" s="34"/>
      <c r="C68" s="34"/>
      <c r="D68" s="34">
        <v>3.1</v>
      </c>
      <c r="E68" s="25"/>
      <c r="F68" s="25"/>
      <c r="G68" s="25"/>
      <c r="H68" s="37" t="s">
        <v>82</v>
      </c>
      <c r="I68" s="33"/>
      <c r="J68" s="33"/>
      <c r="K68" s="29"/>
      <c r="L68" s="29"/>
      <c r="M68" s="29"/>
      <c r="N68" s="29"/>
      <c r="O68" s="29"/>
      <c r="P68" s="29"/>
      <c r="Q68" s="29"/>
      <c r="R68" s="29"/>
      <c r="S68" s="30"/>
      <c r="T68" s="29"/>
      <c r="U68" s="31"/>
      <c r="V68" s="24"/>
    </row>
    <row r="69" spans="1:22" s="9" customFormat="1" ht="11.25" x14ac:dyDescent="0.2">
      <c r="A69" s="25"/>
      <c r="B69" s="34"/>
      <c r="C69" s="34"/>
      <c r="D69" s="34"/>
      <c r="E69" s="25">
        <v>43</v>
      </c>
      <c r="F69" s="25"/>
      <c r="G69" s="25"/>
      <c r="H69" s="37" t="s">
        <v>83</v>
      </c>
      <c r="I69" s="33"/>
      <c r="J69" s="33"/>
      <c r="K69" s="29"/>
      <c r="L69" s="29"/>
      <c r="M69" s="29"/>
      <c r="N69" s="29"/>
      <c r="O69" s="29"/>
      <c r="P69" s="29"/>
      <c r="Q69" s="29"/>
      <c r="R69" s="29"/>
      <c r="S69" s="30"/>
      <c r="T69" s="29"/>
      <c r="U69" s="31"/>
      <c r="V69" s="24"/>
    </row>
    <row r="70" spans="1:22" s="9" customFormat="1" ht="11.25" x14ac:dyDescent="0.2">
      <c r="A70" s="25"/>
      <c r="B70" s="34"/>
      <c r="C70" s="34"/>
      <c r="D70" s="34"/>
      <c r="E70" s="25"/>
      <c r="F70" s="25" t="s">
        <v>105</v>
      </c>
      <c r="G70" s="25"/>
      <c r="H70" s="37" t="s">
        <v>106</v>
      </c>
      <c r="I70" s="33"/>
      <c r="J70" s="33"/>
      <c r="K70" s="29"/>
      <c r="L70" s="29"/>
      <c r="M70" s="29"/>
      <c r="N70" s="29"/>
      <c r="O70" s="29"/>
      <c r="P70" s="29"/>
      <c r="Q70" s="29"/>
      <c r="R70" s="29"/>
      <c r="S70" s="30"/>
      <c r="T70" s="29"/>
      <c r="U70" s="31" t="str">
        <f t="shared" si="5"/>
        <v/>
      </c>
      <c r="V70" s="24"/>
    </row>
    <row r="71" spans="1:22" s="9" customFormat="1" ht="22.5" x14ac:dyDescent="0.2">
      <c r="A71" s="25"/>
      <c r="B71" s="34"/>
      <c r="C71" s="34"/>
      <c r="D71" s="34"/>
      <c r="E71" s="25"/>
      <c r="F71" s="25"/>
      <c r="G71" s="25">
        <v>1</v>
      </c>
      <c r="H71" s="37" t="s">
        <v>107</v>
      </c>
      <c r="I71" s="33" t="s">
        <v>108</v>
      </c>
      <c r="J71" s="33" t="s">
        <v>33</v>
      </c>
      <c r="K71" s="29">
        <f t="shared" si="7"/>
        <v>3</v>
      </c>
      <c r="L71" s="29">
        <v>0</v>
      </c>
      <c r="M71" s="29">
        <v>0</v>
      </c>
      <c r="N71" s="29">
        <v>0</v>
      </c>
      <c r="O71" s="29">
        <v>3</v>
      </c>
      <c r="P71" s="29">
        <v>0</v>
      </c>
      <c r="Q71" s="29">
        <v>0</v>
      </c>
      <c r="R71" s="29">
        <v>0</v>
      </c>
      <c r="S71" s="30">
        <v>3</v>
      </c>
      <c r="T71" s="29">
        <f t="shared" si="6"/>
        <v>3</v>
      </c>
      <c r="U71" s="31">
        <f t="shared" si="5"/>
        <v>1</v>
      </c>
      <c r="V71" s="24"/>
    </row>
    <row r="72" spans="1:22" s="9" customFormat="1" ht="33.75" x14ac:dyDescent="0.2">
      <c r="A72" s="25"/>
      <c r="B72" s="34"/>
      <c r="C72" s="34"/>
      <c r="D72" s="34"/>
      <c r="E72" s="25"/>
      <c r="F72" s="25"/>
      <c r="G72" s="25">
        <v>2</v>
      </c>
      <c r="H72" s="37" t="s">
        <v>109</v>
      </c>
      <c r="I72" s="33" t="s">
        <v>110</v>
      </c>
      <c r="J72" s="33" t="s">
        <v>33</v>
      </c>
      <c r="K72" s="29">
        <f t="shared" si="7"/>
        <v>25</v>
      </c>
      <c r="L72" s="29">
        <v>0</v>
      </c>
      <c r="M72" s="29">
        <v>0</v>
      </c>
      <c r="N72" s="29">
        <v>0</v>
      </c>
      <c r="O72" s="29">
        <v>25</v>
      </c>
      <c r="P72" s="29">
        <v>0</v>
      </c>
      <c r="Q72" s="29">
        <v>0</v>
      </c>
      <c r="R72" s="29">
        <v>0</v>
      </c>
      <c r="S72" s="30">
        <v>80</v>
      </c>
      <c r="T72" s="29">
        <f t="shared" si="6"/>
        <v>80</v>
      </c>
      <c r="U72" s="31">
        <f t="shared" si="5"/>
        <v>3.2</v>
      </c>
      <c r="V72" s="24"/>
    </row>
    <row r="73" spans="1:22" s="9" customFormat="1" ht="33.75" x14ac:dyDescent="0.2">
      <c r="A73" s="25"/>
      <c r="B73" s="34"/>
      <c r="C73" s="34"/>
      <c r="D73" s="34"/>
      <c r="E73" s="25"/>
      <c r="F73" s="25"/>
      <c r="G73" s="25">
        <v>3</v>
      </c>
      <c r="H73" s="37" t="s">
        <v>111</v>
      </c>
      <c r="I73" s="33" t="s">
        <v>110</v>
      </c>
      <c r="J73" s="33" t="s">
        <v>33</v>
      </c>
      <c r="K73" s="39">
        <f t="shared" si="7"/>
        <v>5</v>
      </c>
      <c r="L73" s="39">
        <v>0</v>
      </c>
      <c r="M73" s="39">
        <v>0</v>
      </c>
      <c r="N73" s="39">
        <v>0</v>
      </c>
      <c r="O73" s="29">
        <v>5</v>
      </c>
      <c r="P73" s="29">
        <v>0</v>
      </c>
      <c r="Q73" s="29">
        <v>0</v>
      </c>
      <c r="R73" s="29">
        <v>0</v>
      </c>
      <c r="S73" s="58">
        <v>22</v>
      </c>
      <c r="T73" s="29">
        <f t="shared" si="6"/>
        <v>22</v>
      </c>
      <c r="U73" s="31">
        <f t="shared" si="5"/>
        <v>4.4000000000000004</v>
      </c>
      <c r="V73" s="24"/>
    </row>
    <row r="74" spans="1:22" s="9" customFormat="1" ht="11.25" x14ac:dyDescent="0.2">
      <c r="A74" s="25"/>
      <c r="B74" s="34"/>
      <c r="C74" s="34"/>
      <c r="D74" s="34"/>
      <c r="E74" s="25"/>
      <c r="F74" s="25"/>
      <c r="G74" s="25">
        <v>4</v>
      </c>
      <c r="H74" s="37" t="s">
        <v>112</v>
      </c>
      <c r="I74" s="33" t="s">
        <v>108</v>
      </c>
      <c r="J74" s="33" t="s">
        <v>93</v>
      </c>
      <c r="K74" s="39">
        <f t="shared" si="7"/>
        <v>12</v>
      </c>
      <c r="L74" s="39">
        <v>3</v>
      </c>
      <c r="M74" s="39">
        <v>3</v>
      </c>
      <c r="N74" s="39">
        <v>3</v>
      </c>
      <c r="O74" s="29">
        <v>3</v>
      </c>
      <c r="P74" s="39">
        <v>3</v>
      </c>
      <c r="Q74" s="29">
        <v>3</v>
      </c>
      <c r="R74" s="29">
        <v>3</v>
      </c>
      <c r="S74" s="30">
        <v>3</v>
      </c>
      <c r="T74" s="29">
        <f t="shared" si="6"/>
        <v>12</v>
      </c>
      <c r="U74" s="31">
        <f t="shared" si="5"/>
        <v>1</v>
      </c>
      <c r="V74" s="24"/>
    </row>
    <row r="75" spans="1:22" s="9" customFormat="1" ht="18.75" customHeight="1" x14ac:dyDescent="0.2">
      <c r="A75" s="25"/>
      <c r="B75" s="25"/>
      <c r="C75" s="25"/>
      <c r="D75" s="25"/>
      <c r="E75" s="25"/>
      <c r="F75" s="25"/>
      <c r="G75" s="25">
        <v>5</v>
      </c>
      <c r="H75" s="37" t="s">
        <v>113</v>
      </c>
      <c r="I75" s="33" t="s">
        <v>32</v>
      </c>
      <c r="J75" s="33" t="s">
        <v>93</v>
      </c>
      <c r="K75" s="39">
        <f t="shared" si="7"/>
        <v>12000</v>
      </c>
      <c r="L75" s="39">
        <v>3000</v>
      </c>
      <c r="M75" s="39">
        <v>3000</v>
      </c>
      <c r="N75" s="39">
        <v>3000</v>
      </c>
      <c r="O75" s="29">
        <v>3000</v>
      </c>
      <c r="P75" s="39">
        <v>3250</v>
      </c>
      <c r="Q75" s="29">
        <v>3640</v>
      </c>
      <c r="R75" s="29">
        <v>655</v>
      </c>
      <c r="S75" s="30">
        <v>4896</v>
      </c>
      <c r="T75" s="29">
        <f t="shared" si="6"/>
        <v>12441</v>
      </c>
      <c r="U75" s="31">
        <f t="shared" si="5"/>
        <v>1.0367500000000001</v>
      </c>
      <c r="V75" s="24"/>
    </row>
    <row r="76" spans="1:22" s="9" customFormat="1" ht="33.75" x14ac:dyDescent="0.2">
      <c r="A76" s="25"/>
      <c r="B76" s="25"/>
      <c r="C76" s="25"/>
      <c r="D76" s="25"/>
      <c r="E76" s="25"/>
      <c r="F76" s="25"/>
      <c r="G76" s="25">
        <v>6</v>
      </c>
      <c r="H76" s="37" t="s">
        <v>114</v>
      </c>
      <c r="I76" s="33" t="s">
        <v>92</v>
      </c>
      <c r="J76" s="33" t="s">
        <v>33</v>
      </c>
      <c r="K76" s="39">
        <f t="shared" si="7"/>
        <v>60</v>
      </c>
      <c r="L76" s="39">
        <v>0</v>
      </c>
      <c r="M76" s="39">
        <v>0</v>
      </c>
      <c r="N76" s="39">
        <v>0</v>
      </c>
      <c r="O76" s="29">
        <v>60</v>
      </c>
      <c r="P76" s="29">
        <v>0</v>
      </c>
      <c r="Q76" s="29">
        <v>0</v>
      </c>
      <c r="R76" s="29">
        <v>0</v>
      </c>
      <c r="S76" s="30">
        <v>96</v>
      </c>
      <c r="T76" s="29">
        <f t="shared" si="6"/>
        <v>96</v>
      </c>
      <c r="U76" s="31">
        <f t="shared" si="5"/>
        <v>1.6</v>
      </c>
      <c r="V76" s="24"/>
    </row>
    <row r="77" spans="1:22" s="9" customFormat="1" ht="11.25" x14ac:dyDescent="0.2">
      <c r="A77" s="40"/>
      <c r="B77" s="40"/>
      <c r="C77" s="40"/>
      <c r="D77" s="40"/>
      <c r="E77" s="40"/>
      <c r="F77" s="40"/>
      <c r="G77" s="40"/>
      <c r="H77" s="41"/>
      <c r="I77" s="42"/>
      <c r="J77" s="42"/>
      <c r="K77" s="43"/>
      <c r="L77" s="42"/>
      <c r="M77" s="42"/>
      <c r="N77" s="42"/>
      <c r="O77" s="42"/>
      <c r="P77" s="42"/>
      <c r="Q77" s="42"/>
      <c r="R77" s="42"/>
      <c r="S77" s="44"/>
      <c r="T77" s="43"/>
      <c r="U77" s="45" t="str">
        <f t="shared" si="0"/>
        <v/>
      </c>
      <c r="V77" s="24"/>
    </row>
    <row r="78" spans="1:22" ht="15" customHeight="1" x14ac:dyDescent="0.25">
      <c r="D78" s="50" t="s">
        <v>115</v>
      </c>
      <c r="E78" s="50"/>
      <c r="F78" s="50"/>
      <c r="G78" s="52">
        <f>(COUNT(G5:G77))</f>
        <v>42</v>
      </c>
      <c r="V78" s="13"/>
    </row>
    <row r="79" spans="1:22" x14ac:dyDescent="0.25">
      <c r="D79" s="51"/>
      <c r="E79" s="51"/>
      <c r="F79" s="51"/>
      <c r="G79" s="53"/>
    </row>
    <row r="80" spans="1:22" x14ac:dyDescent="0.25">
      <c r="A80" s="9" t="s">
        <v>116</v>
      </c>
    </row>
    <row r="82" spans="21:21" x14ac:dyDescent="0.25">
      <c r="U82" s="59"/>
    </row>
  </sheetData>
  <sheetProtection selectLockedCells="1"/>
  <mergeCells count="17">
    <mergeCell ref="D78:F79"/>
    <mergeCell ref="G78:G79"/>
    <mergeCell ref="H1:R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O3"/>
    <mergeCell ref="P3:S3"/>
    <mergeCell ref="T3:T4"/>
    <mergeCell ref="U3:U4"/>
  </mergeCells>
  <printOptions horizontalCentered="1"/>
  <pageMargins left="3.937007874015748E-2" right="0.23622047244094491" top="0.74803149606299213" bottom="0.74803149606299213" header="0.31496062992125984" footer="0.31496062992125984"/>
  <pageSetup scale="75" fitToHeight="10" orientation="landscape" r:id="rId1"/>
  <headerFooter scaleWithDoc="0" alignWithMargins="0">
    <oddHeader>&amp;C&amp;"-,Negrita"&amp;13SISTEMA ESTATAL DE EVALUACIÓN
&amp;12PROGRAMA OPERATIVO ANUAL 2016&amp;R&amp;"-,Negrita"ETCA-III-15-A
POA - 2016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4to trimestre Formato POA </vt:lpstr>
      <vt:lpstr>'4to trimestre Formato POA '!Área_de_impresión</vt:lpstr>
      <vt:lpstr>'4to trimestre Formato POA 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2016-10-13T22:52:39Z</cp:lastPrinted>
  <dcterms:created xsi:type="dcterms:W3CDTF">2016-10-13T22:39:16Z</dcterms:created>
  <dcterms:modified xsi:type="dcterms:W3CDTF">2017-01-17T00:41:29Z</dcterms:modified>
</cp:coreProperties>
</file>