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Eduardo\Desktop\Trabalho 2 - Ceará\Questão 1\"/>
    </mc:Choice>
  </mc:AlternateContent>
  <xr:revisionPtr revIDLastSave="0" documentId="13_ncr:1_{01E44D32-A9B5-4A2F-9935-5AEE1358E03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Geral" sheetId="1" r:id="rId1"/>
    <sheet name="Indicadores" sheetId="3" r:id="rId2"/>
    <sheet name="1991" sheetId="4" r:id="rId3"/>
    <sheet name="2000" sheetId="5" r:id="rId4"/>
    <sheet name="2010" sheetId="6" r:id="rId5"/>
    <sheet name="2015" sheetId="7" r:id="rId6"/>
    <sheet name="2020" sheetId="8" r:id="rId7"/>
    <sheet name="2030" sheetId="9" r:id="rId8"/>
  </sheets>
  <definedNames>
    <definedName name="_xlnm._FilterDatabase" localSheetId="0" hidden="1">Geral!$A$1:$E$109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9" i="3" l="1"/>
  <c r="G60" i="3"/>
  <c r="G61" i="3"/>
  <c r="G62" i="3"/>
  <c r="G63" i="3"/>
  <c r="G58" i="3"/>
  <c r="H45" i="3"/>
  <c r="I45" i="3"/>
  <c r="H46" i="3"/>
  <c r="I46" i="3"/>
  <c r="H47" i="3"/>
  <c r="I47" i="3"/>
  <c r="H48" i="3"/>
  <c r="I48" i="3"/>
  <c r="H49" i="3"/>
  <c r="I49" i="3"/>
  <c r="H50" i="3"/>
  <c r="I50" i="3"/>
  <c r="G46" i="3"/>
  <c r="G47" i="3"/>
  <c r="G48" i="3"/>
  <c r="G49" i="3"/>
  <c r="G50" i="3"/>
  <c r="G45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1" i="9"/>
  <c r="I1" i="9"/>
  <c r="H1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" i="8"/>
  <c r="I1" i="8"/>
  <c r="H1" i="8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" i="7"/>
  <c r="I1" i="7"/>
  <c r="H1" i="7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1" i="6"/>
  <c r="I1" i="6"/>
  <c r="H1" i="6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J1" i="5"/>
  <c r="I1" i="5"/>
  <c r="H1" i="5"/>
  <c r="I2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I1" i="4"/>
  <c r="J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" i="4"/>
</calcChain>
</file>

<file path=xl/sharedStrings.xml><?xml version="1.0" encoding="utf-8"?>
<sst xmlns="http://schemas.openxmlformats.org/spreadsheetml/2006/main" count="352" uniqueCount="49">
  <si>
    <t>Faixa Etária</t>
  </si>
  <si>
    <t>Masculino</t>
  </si>
  <si>
    <t>Feminino</t>
  </si>
  <si>
    <t>Total</t>
  </si>
  <si>
    <t>Menor 1 ano</t>
  </si>
  <si>
    <t>1 a 4 anos</t>
  </si>
  <si>
    <t>5 a 9 anos</t>
  </si>
  <si>
    <t>10 a 14 anos</t>
  </si>
  <si>
    <t>15 a 19 anos</t>
  </si>
  <si>
    <t>80 anos e mais</t>
  </si>
  <si>
    <t>Ano</t>
  </si>
  <si>
    <t>Idade Mediana</t>
  </si>
  <si>
    <t>Idade Média</t>
  </si>
  <si>
    <t>Idade Mediana - F</t>
  </si>
  <si>
    <t>Idade Mediana - M</t>
  </si>
  <si>
    <t>Idade Média - M</t>
  </si>
  <si>
    <t>Idade Média - F</t>
  </si>
  <si>
    <t>Idade Média - G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</si>
  <si>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</si>
  <si>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</si>
  <si>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</si>
  <si>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</si>
  <si>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</si>
  <si>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</si>
  <si>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</si>
  <si>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</si>
  <si>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</si>
  <si>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</si>
  <si>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</si>
  <si>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</si>
  <si>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Crianças - 0 a 4 anos</t>
  </si>
  <si>
    <t>Jovens - 0 a 14 anos</t>
  </si>
  <si>
    <t>Adultos - 15 a 59</t>
  </si>
  <si>
    <t>Idosos - 60 ou mais</t>
  </si>
  <si>
    <t>Distribuição Proporcional da População - Ceará</t>
  </si>
  <si>
    <t>Razão de Dependência</t>
  </si>
  <si>
    <t>Índice de Envelhecimento</t>
  </si>
  <si>
    <t>Jovem</t>
  </si>
  <si>
    <t>Idosa</t>
  </si>
  <si>
    <t>Razão de Sexo</t>
  </si>
  <si>
    <t>0 a 4 anos</t>
  </si>
  <si>
    <t>Índices preferenciais calculados</t>
  </si>
  <si>
    <t>Whipple</t>
  </si>
  <si>
    <t>Myers</t>
  </si>
  <si>
    <t>Bachi</t>
  </si>
  <si>
    <t>Sexo</t>
  </si>
  <si>
    <t>Geral</t>
  </si>
  <si>
    <t>Dígitos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</si>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</sst>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/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6">
    <cellStyle name="Normal" xfId="0" builtinId="0"/>
    <cellStyle name="Normal 16 2" xfId="2" xr:uid="{187BC733-6D92-4BFB-A484-5C7B2EBC35E3}"/>
    <cellStyle name="Normal 2" xfId="3" xr:uid="{1FD18C52-FC6F-47B5-8542-99448E1763C6}"/>
    <cellStyle name="Normal 3" xfId="1" xr:uid="{36444BE0-89A7-4C61-A31B-213EE75FB3AD}"/>
    <cellStyle name="Normal 6" xfId="4" xr:uid="{98B8C196-5578-4CF1-B2A7-C0FAAF3D53BE}"/>
    <cellStyle name="Percent 2" xfId="5" xr:uid="{95ABED70-F87E-4F15-A333-F9FC3DC49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Distribuição Proporcional da População - Ceará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Indicadores!$C$25</c:f>
              <c:strCache>
                <c:ptCount val="1"/>
                <c:pt idx="0">
                  <c:v>Jovens - 0 a 14 anos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Indicadores!$A$26:$A$31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Indicadores!$C$26:$C$31</c:f>
              <c:numCache>
                <c:formatCode>0.00000</c:formatCode>
                <c:ptCount val="6"/>
                <c:pt idx="0">
                  <c:v>0.38656061817154302</c:v>
                </c:pt>
                <c:pt idx="1">
                  <c:v>0.33540340489224307</c:v>
                </c:pt>
                <c:pt idx="2">
                  <c:v>0.25889154783723073</c:v>
                </c:pt>
                <c:pt idx="3">
                  <c:v>0.25291309315598426</c:v>
                </c:pt>
                <c:pt idx="4">
                  <c:v>0.22597482797313639</c:v>
                </c:pt>
                <c:pt idx="5">
                  <c:v>0.19032824684512323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D-4896-B2A3-4483B6810716}"/>
            </c:ext>
          </c:extLst>
        </c:ser>
        <c:ser>
          <c:idx val="2"/>
          <c:order val="2"/>
          <c:tx>
            <c:strRef>
              <c:f>Indicadores!$D$25</c:f>
              <c:strCache>
                <c:ptCount val="1"/>
                <c:pt idx="0">
                  <c:v>Adultos - 15 a 59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Indicadores!$A$26:$A$31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Indicadores!$D$26:$D$31</c:f>
              <c:numCache>
                <c:formatCode>0.00000</c:formatCode>
                <c:ptCount val="6"/>
                <c:pt idx="0">
                  <c:v>0.5363964736854423</c:v>
                </c:pt>
                <c:pt idx="1">
                  <c:v>0.57591148351405075</c:v>
                </c:pt>
                <c:pt idx="2">
                  <c:v>0.63350859361403611</c:v>
                </c:pt>
                <c:pt idx="3">
                  <c:v>0.64093518131209481</c:v>
                </c:pt>
                <c:pt idx="4">
                  <c:v>0.65388403138991125</c:v>
                </c:pt>
                <c:pt idx="5">
                  <c:v>0.64731760599945876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D-4896-B2A3-4483B6810716}"/>
            </c:ext>
          </c:extLst>
        </c:ser>
        <c:ser>
          <c:idx val="3"/>
          <c:order val="3"/>
          <c:tx>
            <c:strRef>
              <c:f>Indicadores!$E$25</c:f>
              <c:strCache>
                <c:ptCount val="1"/>
                <c:pt idx="0">
                  <c:v>Idosos - 60 ou mais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Indicadores!$A$26:$A$31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Indicadores!$E$26:$E$31</c:f>
              <c:numCache>
                <c:formatCode>0.00000</c:formatCode>
                <c:ptCount val="6"/>
                <c:pt idx="0">
                  <c:v>7.7042908143014677E-2</c:v>
                </c:pt>
                <c:pt idx="1">
                  <c:v>8.8685111593706137E-2</c:v>
                </c:pt>
                <c:pt idx="2">
                  <c:v>0.10759985854873319</c:v>
                </c:pt>
                <c:pt idx="3">
                  <c:v>0.10615172553192087</c:v>
                </c:pt>
                <c:pt idx="4">
                  <c:v>0.12014114063695236</c:v>
                </c:pt>
                <c:pt idx="5">
                  <c:v>0.16235414715541807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D-4896-B2A3-4483B681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679375"/>
        <c:axId val="85098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Indicadores!$B$25</c15:sqref>
                        </c15:formulaRef>
                      </c:ext>
                    </c:extLst>
                    <c:strCache>
                      <c:ptCount val="1"/>
                      <c:pt idx="0">
                        <c:v>Crianças - 0 a 4 anos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Indicadores!$A$26:$A$31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1991</c:v>
                      </c:pt>
                      <c:pt idx="1">
                        <c:v>2000</c:v>
                      </c:pt>
                      <c:pt idx="2">
                        <c:v>2010</c:v>
                      </c:pt>
                      <c:pt idx="3">
                        <c:v>2015</c:v>
                      </c:pt>
                      <c:pt idx="4">
                        <c:v>2020</c:v>
                      </c:pt>
                      <c:pt idx="5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Indicadores!$B$26:$B$31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0.13075454002711318</c:v>
                      </c:pt>
                      <c:pt idx="1">
                        <c:v>0.10809374832198643</c:v>
                      </c:pt>
                      <c:pt idx="2">
                        <c:v>7.6274365767468363E-2</c:v>
                      </c:pt>
                      <c:pt idx="3">
                        <c:v>7.7575917509102796E-2</c:v>
                      </c:pt>
                      <c:pt idx="4">
                        <c:v>7.026176672245367E-2</c:v>
                      </c:pt>
                      <c:pt idx="5">
                        <c:v>6.0342797240620305E-2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4D-4896-B2A3-4483B6810716}"/>
                  </c:ext>
                </c:extLst>
              </c15:ser>
            </c15:filteredBarSeries>
          </c:ext>
        </c:extLst>
      </c:barChart>
      <c:catAx>
        <c:axId val="11006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982479"/>
        <c:crosses val="autoZero"/>
        <c:auto val="1"/>
        <c:lblAlgn val="ctr"/>
        <c:lblOffset val="100"/>
        <c:noMultiLvlLbl val="0"/>
      </c:catAx>
      <c:valAx>
        <c:axId val="850982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006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'2030'!$I$1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FEE0CF-5DC3-4A61-9C6D-333AAA7605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1E1-48C9-9FFC-59A9A1210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97E41B-F031-427F-9854-639F3C68F5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E1-48C9-9FFC-59A9A1210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DF63F9-27BC-4419-BDCE-7F86F2F1D5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1E1-48C9-9FFC-59A9A1210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529F9D-036E-473F-A10A-7B81C2CE426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1E1-48C9-9FFC-59A9A1210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DDEE27-9F60-468F-A293-F73EC683E2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E1-48C9-9FFC-59A9A1210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DD16E9-81D9-43E1-A5F7-2F112EA90C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E1-48C9-9FFC-59A9A1210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BFACDF-9B87-4827-81FC-E197203F727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E1-48C9-9FFC-59A9A1210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1A1744-B2DE-4F34-84F0-1A50BC01E24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E1-48C9-9FFC-59A9A1210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5BE072-9580-4909-B5C4-50B0C3FDE3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E1-48C9-9FFC-59A9A1210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B2DDF3-EDA8-4EF7-8B21-9AAA29C7F1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E1-48C9-9FFC-59A9A1210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0DBB5B-A796-4EB2-AB94-1072E7E978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E1-48C9-9FFC-59A9A1210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F1F0DE-F6D2-4A32-A626-189F906BA1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E1-48C9-9FFC-59A9A1210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380E0A-359C-4DAC-8FDA-2791A672B8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E1-48C9-9FFC-59A9A12105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75BCF8-B95D-4CD3-9F97-FCA6134C2B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E1-48C9-9FFC-59A9A12105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84C56E-BD37-44CB-8159-50F072A5A6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E1-48C9-9FFC-59A9A12105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501B4B-E3B3-42DF-A666-8E1B6BAE88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E1-48C9-9FFC-59A9A12105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9BBC01C-B52A-4FDD-9C27-4A996DCE31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E1-48C9-9FFC-59A9A1210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'2030'!$H$2:$H$18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'2030'!$I$2:$I$18</c:f>
              <c:numCache>
                <c:formatCode>General</c:formatCode>
                <c:ptCount val="17"/>
                <c:pt idx="0">
                  <c:v>-295497</c:v>
                </c:pt>
                <c:pt idx="1">
                  <c:v>-310882</c:v>
                </c:pt>
                <c:pt idx="2">
                  <c:v>-325331</c:v>
                </c:pt>
                <c:pt idx="3">
                  <c:v>-337309</c:v>
                </c:pt>
                <c:pt idx="4">
                  <c:v>-351029</c:v>
                </c:pt>
                <c:pt idx="5">
                  <c:v>-369247</c:v>
                </c:pt>
                <c:pt idx="6">
                  <c:v>-368940</c:v>
                </c:pt>
                <c:pt idx="7">
                  <c:v>-365650</c:v>
                </c:pt>
                <c:pt idx="8">
                  <c:v>-365136</c:v>
                </c:pt>
                <c:pt idx="9">
                  <c:v>-347780</c:v>
                </c:pt>
                <c:pt idx="10">
                  <c:v>-289155</c:v>
                </c:pt>
                <c:pt idx="11">
                  <c:v>-241021</c:v>
                </c:pt>
                <c:pt idx="12">
                  <c:v>-210932</c:v>
                </c:pt>
                <c:pt idx="13">
                  <c:v>-176639</c:v>
                </c:pt>
                <c:pt idx="14">
                  <c:v>-119979</c:v>
                </c:pt>
                <c:pt idx="15">
                  <c:v>-82435</c:v>
                </c:pt>
                <c:pt idx="16">
                  <c:v>-88599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'2030'!$B$2:$B$18</c15:f>
                <c15:dlblRangeCache>
                  <c:ptCount val="17"/>
                  <c:pt idx="0">
                    <c:v>295497</c:v>
                  </c:pt>
                  <c:pt idx="1">
                    <c:v>310882</c:v>
                  </c:pt>
                  <c:pt idx="2">
                    <c:v>325331</c:v>
                  </c:pt>
                  <c:pt idx="3">
                    <c:v>337309</c:v>
                  </c:pt>
                  <c:pt idx="4">
                    <c:v>351029</c:v>
                  </c:pt>
                  <c:pt idx="5">
                    <c:v>369247</c:v>
                  </c:pt>
                  <c:pt idx="6">
                    <c:v>368940</c:v>
                  </c:pt>
                  <c:pt idx="7">
                    <c:v>365650</c:v>
                  </c:pt>
                  <c:pt idx="8">
                    <c:v>365136</c:v>
                  </c:pt>
                  <c:pt idx="9">
                    <c:v>347780</c:v>
                  </c:pt>
                  <c:pt idx="10">
                    <c:v>289155</c:v>
                  </c:pt>
                  <c:pt idx="11">
                    <c:v>241021</c:v>
                  </c:pt>
                  <c:pt idx="12">
                    <c:v>210932</c:v>
                  </c:pt>
                  <c:pt idx="13">
                    <c:v>176639</c:v>
                  </c:pt>
                  <c:pt idx="14">
                    <c:v>119979</c:v>
                  </c:pt>
                  <c:pt idx="15">
                    <c:v>82435</c:v>
                  </c:pt>
                  <c:pt idx="16">
                    <c:v>88599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1E1-48C9-9FFC-59A9A12105BF}"/>
            </c:ext>
          </c:extLst>
        </c:ser>
        <c:ser>
          <c:idx val="1"/>
          <c:order val="1"/>
          <c:tx>
            <c:strRef>
              <c:f>'2030'!$J$1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'2030'!$J$2:$J$18</c:f>
              <c:numCache>
                <c:formatCode>General</c:formatCode>
                <c:ptCount val="17"/>
                <c:pt idx="0">
                  <c:v>281746</c:v>
                </c:pt>
                <c:pt idx="1">
                  <c:v>296476</c:v>
                </c:pt>
                <c:pt idx="2">
                  <c:v>310760</c:v>
                </c:pt>
                <c:pt idx="3">
                  <c:v>325621</c:v>
                </c:pt>
                <c:pt idx="4">
                  <c:v>345831</c:v>
                </c:pt>
                <c:pt idx="5">
                  <c:v>372284</c:v>
                </c:pt>
                <c:pt idx="6">
                  <c:v>376990</c:v>
                </c:pt>
                <c:pt idx="7">
                  <c:v>380370</c:v>
                </c:pt>
                <c:pt idx="8">
                  <c:v>389005</c:v>
                </c:pt>
                <c:pt idx="9">
                  <c:v>373947</c:v>
                </c:pt>
                <c:pt idx="10">
                  <c:v>319778</c:v>
                </c:pt>
                <c:pt idx="11">
                  <c:v>273188</c:v>
                </c:pt>
                <c:pt idx="12">
                  <c:v>245745</c:v>
                </c:pt>
                <c:pt idx="13">
                  <c:v>209159</c:v>
                </c:pt>
                <c:pt idx="14">
                  <c:v>154897</c:v>
                </c:pt>
                <c:pt idx="15">
                  <c:v>114554</c:v>
                </c:pt>
                <c:pt idx="16">
                  <c:v>150151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E1-48C9-9FFC-59A9A121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162838717183"/>
          <c:y val="9.3992961223666405E-2"/>
          <c:w val="0.11366894235173512"/>
          <c:h val="0.108457257218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Razão de Sexos por idade - Ceará, 2010 a 2030</a:t>
            </a:r>
            <a:endParaRPr lang="pt-BR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Indicadores!$F$67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Indicadores!$E$68:$E$84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Indicadores!$F$68:$F$84</c:f>
              <c:numCache>
                <c:formatCode>0.0000</c:formatCode>
                <c:ptCount val="17"/>
                <c:pt idx="0">
                  <c:v>104.08392125693015</c:v>
                </c:pt>
                <c:pt idx="1">
                  <c:v>103.80567939324574</c:v>
                </c:pt>
                <c:pt idx="2">
                  <c:v>103.60468385425551</c:v>
                </c:pt>
                <c:pt idx="3">
                  <c:v>100.97086917828537</c:v>
                </c:pt>
                <c:pt idx="4">
                  <c:v>97.653391880433233</c:v>
                </c:pt>
                <c:pt idx="5">
                  <c:v>96.273173773246427</c:v>
                </c:pt>
                <c:pt idx="6">
                  <c:v>94.677259479531912</c:v>
                </c:pt>
                <c:pt idx="7">
                  <c:v>93.023497225673154</c:v>
                </c:pt>
                <c:pt idx="8">
                  <c:v>91.679949560424774</c:v>
                </c:pt>
                <c:pt idx="9">
                  <c:v>91.138639726557358</c:v>
                </c:pt>
                <c:pt idx="10">
                  <c:v>86.628365101688658</c:v>
                </c:pt>
                <c:pt idx="11">
                  <c:v>84.813070321445863</c:v>
                </c:pt>
                <c:pt idx="12">
                  <c:v>85.572887084932191</c:v>
                </c:pt>
                <c:pt idx="13">
                  <c:v>84.604790580864687</c:v>
                </c:pt>
                <c:pt idx="14">
                  <c:v>79.815007734318272</c:v>
                </c:pt>
                <c:pt idx="15">
                  <c:v>76.705997413004383</c:v>
                </c:pt>
                <c:pt idx="16">
                  <c:v>72.81494401620435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1-41A5-B993-C3358BFC7635}"/>
            </c:ext>
          </c:extLst>
        </c:ser>
        <c:ser>
          <c:idx val="1"/>
          <c:order val="1"/>
          <c:tx>
            <c:strRef>
              <c:f>Indicadores!$G$67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Indicadores!$E$68:$E$84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Indicadores!$G$68:$G$84</c:f>
              <c:numCache>
                <c:formatCode>0.0000</c:formatCode>
                <c:ptCount val="17"/>
                <c:pt idx="0">
                  <c:v>104.88438844062134</c:v>
                </c:pt>
                <c:pt idx="1">
                  <c:v>104.85907796921168</c:v>
                </c:pt>
                <c:pt idx="2">
                  <c:v>104.68882739091261</c:v>
                </c:pt>
                <c:pt idx="3">
                  <c:v>103.58944908344363</c:v>
                </c:pt>
                <c:pt idx="4">
                  <c:v>101.50304628561348</c:v>
                </c:pt>
                <c:pt idx="5">
                  <c:v>99.18422494654618</c:v>
                </c:pt>
                <c:pt idx="6">
                  <c:v>97.864664845221355</c:v>
                </c:pt>
                <c:pt idx="7">
                  <c:v>96.130083865709707</c:v>
                </c:pt>
                <c:pt idx="8">
                  <c:v>93.864089150525061</c:v>
                </c:pt>
                <c:pt idx="9">
                  <c:v>93.002484309273768</c:v>
                </c:pt>
                <c:pt idx="10">
                  <c:v>90.423668920313474</c:v>
                </c:pt>
                <c:pt idx="11">
                  <c:v>88.225324684832415</c:v>
                </c:pt>
                <c:pt idx="12">
                  <c:v>85.833689393476973</c:v>
                </c:pt>
                <c:pt idx="13">
                  <c:v>84.45201975530577</c:v>
                </c:pt>
                <c:pt idx="14">
                  <c:v>77.457278062196167</c:v>
                </c:pt>
                <c:pt idx="15">
                  <c:v>71.961694921172551</c:v>
                </c:pt>
                <c:pt idx="16">
                  <c:v>59.006600022643873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1-41A5-B993-C3358BFC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10351"/>
        <c:axId val="1083283087"/>
      </c:lineChart>
      <c:catAx>
        <c:axId val="10769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3283087"/>
        <c:crosses val="autoZero"/>
        <c:auto val="1"/>
        <c:lblAlgn val="ctr"/>
        <c:lblOffset val="100"/>
        <c:noMultiLvlLbl val="0"/>
      </c:catAx>
      <c:valAx>
        <c:axId val="1083283087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76910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Razão de Dependência - Ceará, 1991</a:t>
            </a:r>
            <a:r>
              <a:rPr lang="pt-BR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 2030</a:t>
            </a:r>
            <a:endParaRPr lang="pt-BR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Indicadores!$G$44</c:f>
              <c:strCache>
                <c:ptCount val="1"/>
                <c:pt idx="0">
                  <c:v>Jovem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Indicadores!$A$45:$A$50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Indicadores!$G$45:$G$50</c:f>
              <c:numCache>
                <c:formatCode>0.00000</c:formatCode>
                <c:ptCount val="6"/>
                <c:pt idx="0">
                  <c:v>72.066211680249211</c:v>
                </c:pt>
                <c:pt idx="1">
                  <c:v>58.238707595428622</c:v>
                </c:pt>
                <c:pt idx="2">
                  <c:v>40.866304016541868</c:v>
                </c:pt>
                <c:pt idx="3">
                  <c:v>39.460011016750791</c:v>
                </c:pt>
                <c:pt idx="4">
                  <c:v>34.558854036058804</c:v>
                </c:pt>
                <c:pt idx="5">
                  <c:v>29.402606244774741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C-4A0F-9D51-FDA05FDE1B2A}"/>
            </c:ext>
          </c:extLst>
        </c:ser>
        <c:ser>
          <c:idx val="1"/>
          <c:order val="1"/>
          <c:tx>
            <c:strRef>
              <c:f>Indicadores!$H$44</c:f>
              <c:strCache>
                <c:ptCount val="1"/>
                <c:pt idx="0">
                  <c:v>Idosa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Indicadores!$A$45:$A$50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Indicadores!$H$45:$H$50</c:f>
              <c:numCache>
                <c:formatCode>0.00000</c:formatCode>
                <c:ptCount val="6"/>
                <c:pt idx="0">
                  <c:v>14.363052690050825</c:v>
                </c:pt>
                <c:pt idx="1">
                  <c:v>15.399087209127069</c:v>
                </c:pt>
                <c:pt idx="2">
                  <c:v>16.984751214643854</c:v>
                </c:pt>
                <c:pt idx="3">
                  <c:v>16.562006366168202</c:v>
                </c:pt>
                <c:pt idx="4">
                  <c:v>18.373463010188143</c:v>
                </c:pt>
                <c:pt idx="5">
                  <c:v>25.081064635148181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C-4A0F-9D51-FDA05FDE1B2A}"/>
            </c:ext>
          </c:extLst>
        </c:ser>
        <c:ser>
          <c:idx val="2"/>
          <c:order val="2"/>
          <c:tx>
            <c:strRef>
              <c:f>Indicadores!$I$44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Indicadores!$A$45:$A$50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Indicadores!$I$45:$I$50</c:f>
              <c:numCache>
                <c:formatCode>0.00000</c:formatCode>
                <c:ptCount val="6"/>
                <c:pt idx="0">
                  <c:v>86.429264370300032</c:v>
                </c:pt>
                <c:pt idx="1">
                  <c:v>73.637794804555682</c:v>
                </c:pt>
                <c:pt idx="2">
                  <c:v>57.851055231185725</c:v>
                </c:pt>
                <c:pt idx="3">
                  <c:v>56.022017382918989</c:v>
                </c:pt>
                <c:pt idx="4">
                  <c:v>52.932317046246943</c:v>
                </c:pt>
                <c:pt idx="5">
                  <c:v>54.483670879922919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C-4A0F-9D51-FDA05FDE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595519"/>
        <c:axId val="968866095"/>
      </c:lineChart>
      <c:catAx>
        <c:axId val="121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68866095"/>
        <c:crosses val="autoZero"/>
        <c:auto val="1"/>
        <c:lblAlgn val="ctr"/>
        <c:lblOffset val="100"/>
        <c:noMultiLvlLbl val="0"/>
      </c:catAx>
      <c:valAx>
        <c:axId val="968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165955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Índice de Envelhecimento - Ceará, 1991</a:t>
            </a:r>
            <a:r>
              <a:rPr lang="pt-BR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 2030</a:t>
            </a:r>
            <a:endParaRPr lang="pt-BR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Indicadores!$G$44</c:f>
              <c:strCache>
                <c:ptCount val="1"/>
                <c:pt idx="0">
                  <c:v>Jovem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Indicadores!$A$58:$A$63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Indicadores!$G$58:$G$63</c:f>
              <c:numCache>
                <c:formatCode>0.00000</c:formatCode>
                <c:ptCount val="6"/>
                <c:pt idx="0">
                  <c:v>19.930356203234741</c:v>
                </c:pt>
                <c:pt idx="1">
                  <c:v>26.441327160109925</c:v>
                </c:pt>
                <c:pt idx="2">
                  <c:v>41.561750257054726</c:v>
                </c:pt>
                <c:pt idx="3">
                  <c:v>41.971621242420902</c:v>
                </c:pt>
                <c:pt idx="4">
                  <c:v>53.165718374276004</c:v>
                </c:pt>
                <c:pt idx="5">
                  <c:v>85.302181807796146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742-9069-88E73508B714}"/>
            </c:ext>
          </c:extLst>
        </c:ser>
        <c:ser>
          <c:idx val="1"/>
          <c:order val="1"/>
          <c:tx>
            <c:strRef>
              <c:f>Indicadores!$H$44</c:f>
              <c:strCache>
                <c:ptCount val="1"/>
                <c:pt idx="0">
                  <c:v>Idosa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Indicadores!$A$58:$A$63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Indicadores!$H$58:$H$63</c:f>
              <c:numCache>
                <c:formatCode>0.00000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9-4742-9069-88E73508B714}"/>
            </c:ext>
          </c:extLst>
        </c:ser>
        <c:ser>
          <c:idx val="2"/>
          <c:order val="2"/>
          <c:tx>
            <c:strRef>
              <c:f>Indicadores!$I$44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Indicadores!$A$58:$A$63</c:f>
              <c:numCache>
                <c:formatCode>General</c:formatCode>
                <c:ptCount val="6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2030</c:v>
                </c:pt>
              </c:numCache>
            </c:numRef>
          </c:cat>
          <c:val>
            <c:numRef>
              <c:f>Indicadores!$I$58:$I$63</c:f>
              <c:numCache>
                <c:formatCode>0.00000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9-4742-9069-88E73508B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595519"/>
        <c:axId val="968866095"/>
      </c:lineChart>
      <c:catAx>
        <c:axId val="121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68866095"/>
        <c:crosses val="autoZero"/>
        <c:auto val="1"/>
        <c:lblAlgn val="ctr"/>
        <c:lblOffset val="100"/>
        <c:noMultiLvlLbl val="0"/>
      </c:catAx>
      <c:valAx>
        <c:axId val="968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165955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'1991'!$I$1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FD353A7-EFD3-4FB5-8395-06A30BA624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100-4EF6-82E2-738621AE7D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2234B8-1A4B-4925-A0C1-CC6055E726C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100-4EF6-82E2-738621AE7D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4CAAB7-3ADE-4142-A70A-8ADE16D409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100-4EF6-82E2-738621AE7D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E0DCC9-E52D-419F-A8E2-B2D0A8FB1B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00-4EF6-82E2-738621AE7D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5E64E8-CD07-4276-989E-C6A59B4891E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00-4EF6-82E2-738621AE7D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06AFC7-13A5-4580-94D6-6826775D2A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100-4EF6-82E2-738621AE7D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BCFCD1-27E1-48C6-8048-6F6C746FB7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100-4EF6-82E2-738621AE7D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D28F982-E9B4-43ED-AC10-E55168201D6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100-4EF6-82E2-738621AE7D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C64F8A-F8E5-4860-9D77-66BA1251A8D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100-4EF6-82E2-738621AE7D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57AAB0-97E2-47DC-B8B7-2178CC4D66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100-4EF6-82E2-738621AE7D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8BCFF4-A44E-457F-A787-1846F509AFE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100-4EF6-82E2-738621AE7D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277DEC-4516-47C4-B579-12991548ACA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100-4EF6-82E2-738621AE7D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F83BDB-1171-491E-83FB-73B9904AC5B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100-4EF6-82E2-738621AE7D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D95B202-AB41-4AC7-AC27-01873D4D0A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100-4EF6-82E2-738621AE7D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D095CE-0389-4E46-89B2-B9684BDEBA1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100-4EF6-82E2-738621AE7D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014368-F7FC-4366-AF88-6EF84A1434C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100-4EF6-82E2-738621AE7D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9FB39D2-625C-41E4-96FE-819AA16ED0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100-4EF6-82E2-738621AE7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'1991'!$H$2:$H$18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'1991'!$I$2:$I$18</c:f>
              <c:numCache>
                <c:formatCode>General</c:formatCode>
                <c:ptCount val="17"/>
                <c:pt idx="0">
                  <c:v>-421840</c:v>
                </c:pt>
                <c:pt idx="1">
                  <c:v>-421174</c:v>
                </c:pt>
                <c:pt idx="2">
                  <c:v>-396397</c:v>
                </c:pt>
                <c:pt idx="3">
                  <c:v>-338232</c:v>
                </c:pt>
                <c:pt idx="4">
                  <c:v>-269281</c:v>
                </c:pt>
                <c:pt idx="5">
                  <c:v>-239874</c:v>
                </c:pt>
                <c:pt idx="6">
                  <c:v>-185473</c:v>
                </c:pt>
                <c:pt idx="7">
                  <c:v>-156422</c:v>
                </c:pt>
                <c:pt idx="8">
                  <c:v>-141986</c:v>
                </c:pt>
                <c:pt idx="9">
                  <c:v>-113024</c:v>
                </c:pt>
                <c:pt idx="10">
                  <c:v>-99521</c:v>
                </c:pt>
                <c:pt idx="11">
                  <c:v>-76738</c:v>
                </c:pt>
                <c:pt idx="12">
                  <c:v>-69147</c:v>
                </c:pt>
                <c:pt idx="13">
                  <c:v>-62129</c:v>
                </c:pt>
                <c:pt idx="14">
                  <c:v>-40834</c:v>
                </c:pt>
                <c:pt idx="15">
                  <c:v>-30398</c:v>
                </c:pt>
                <c:pt idx="16">
                  <c:v>-27773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'1991'!$B$2:$B$18</c15:f>
                <c15:dlblRangeCache>
                  <c:ptCount val="17"/>
                  <c:pt idx="0">
                    <c:v>421840</c:v>
                  </c:pt>
                  <c:pt idx="1">
                    <c:v>421174</c:v>
                  </c:pt>
                  <c:pt idx="2">
                    <c:v>396397</c:v>
                  </c:pt>
                  <c:pt idx="3">
                    <c:v>338232</c:v>
                  </c:pt>
                  <c:pt idx="4">
                    <c:v>269281</c:v>
                  </c:pt>
                  <c:pt idx="5">
                    <c:v>239874</c:v>
                  </c:pt>
                  <c:pt idx="6">
                    <c:v>185473</c:v>
                  </c:pt>
                  <c:pt idx="7">
                    <c:v>156422</c:v>
                  </c:pt>
                  <c:pt idx="8">
                    <c:v>141986</c:v>
                  </c:pt>
                  <c:pt idx="9">
                    <c:v>113024</c:v>
                  </c:pt>
                  <c:pt idx="10">
                    <c:v>99521</c:v>
                  </c:pt>
                  <c:pt idx="11">
                    <c:v>76738</c:v>
                  </c:pt>
                  <c:pt idx="12">
                    <c:v>69147</c:v>
                  </c:pt>
                  <c:pt idx="13">
                    <c:v>62129</c:v>
                  </c:pt>
                  <c:pt idx="14">
                    <c:v>40834</c:v>
                  </c:pt>
                  <c:pt idx="15">
                    <c:v>30398</c:v>
                  </c:pt>
                  <c:pt idx="16">
                    <c:v>27773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100-4EF6-82E2-738621AE7D45}"/>
            </c:ext>
          </c:extLst>
        </c:ser>
        <c:ser>
          <c:idx val="1"/>
          <c:order val="1"/>
          <c:tx>
            <c:strRef>
              <c:f>'1991'!$J$1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'1991'!$H$2:$H$18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'1991'!$J$2:$J$18</c:f>
              <c:numCache>
                <c:formatCode>General</c:formatCode>
                <c:ptCount val="17"/>
                <c:pt idx="0">
                  <c:v>410628</c:v>
                </c:pt>
                <c:pt idx="1">
                  <c:v>414644</c:v>
                </c:pt>
                <c:pt idx="2">
                  <c:v>396412</c:v>
                </c:pt>
                <c:pt idx="3">
                  <c:v>350924</c:v>
                </c:pt>
                <c:pt idx="4">
                  <c:v>295715</c:v>
                </c:pt>
                <c:pt idx="5">
                  <c:v>266110</c:v>
                </c:pt>
                <c:pt idx="6">
                  <c:v>209038</c:v>
                </c:pt>
                <c:pt idx="7">
                  <c:v>180426</c:v>
                </c:pt>
                <c:pt idx="8">
                  <c:v>160375</c:v>
                </c:pt>
                <c:pt idx="9">
                  <c:v>127147</c:v>
                </c:pt>
                <c:pt idx="10">
                  <c:v>113268</c:v>
                </c:pt>
                <c:pt idx="11">
                  <c:v>91493</c:v>
                </c:pt>
                <c:pt idx="12">
                  <c:v>80370</c:v>
                </c:pt>
                <c:pt idx="13">
                  <c:v>68051</c:v>
                </c:pt>
                <c:pt idx="14">
                  <c:v>44415</c:v>
                </c:pt>
                <c:pt idx="15">
                  <c:v>34202</c:v>
                </c:pt>
                <c:pt idx="16">
                  <c:v>33186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0-4EF6-82E2-738621AE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0097280083757"/>
          <c:y val="0.10006045999762556"/>
          <c:w val="0.11706749260220589"/>
          <c:h val="0.10956756171828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'2000'!$I$1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72C752-9E72-4349-BE65-E2E354D60E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7E8-49D3-ABCA-C82850B55F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87C04B-46C4-4FCF-873E-DEC61F5519A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7E8-49D3-ABCA-C82850B55F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DAD5CF-651A-408C-B34F-B5E0E7F1C7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7E8-49D3-ABCA-C82850B55F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2E3F86-9DD3-4CA8-9E71-09AB4C2797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E8-49D3-ABCA-C82850B55F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803150-F7E4-4691-A697-9D55F0070D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7E8-49D3-ABCA-C82850B55F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A892C2-6F26-4F1A-BA9A-A733964EBB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E8-49D3-ABCA-C82850B55F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A7CBA1-54F7-424C-9961-2E4B49A875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7E8-49D3-ABCA-C82850B55F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4A183C-31E9-4F8C-9C68-91CAEB339B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7E8-49D3-ABCA-C82850B55F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E5C295-32A4-4B14-9E97-C29F6BA27B2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7E8-49D3-ABCA-C82850B55F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C92B06-F8BD-41B2-8BA7-B9FD5ADF00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E8-49D3-ABCA-C82850B55F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12352B-E997-42A9-87C3-9C4BD1071E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7E8-49D3-ABCA-C82850B55F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12CCDA-E3A7-492D-AC05-A8F7A3BC6A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E8-49D3-ABCA-C82850B55F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7734940-99E5-4DE1-81D0-A5EE051A04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7E8-49D3-ABCA-C82850B55F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279AAF1-824D-4C5A-851A-D566DDBF6D4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7E8-49D3-ABCA-C82850B55F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CC3158-DFEF-4797-A72A-D17BAF2F4C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7E8-49D3-ABCA-C82850B55F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2FAA74-D114-4B02-90F6-5AC58D5FF3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7E8-49D3-ABCA-C82850B55F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0BBC869-4C65-4A72-86DE-FD2B17AE04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7E8-49D3-ABCA-C82850B55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'2000'!$H$2:$H$18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'2000'!$I$2:$I$18</c:f>
              <c:numCache>
                <c:formatCode>General</c:formatCode>
                <c:ptCount val="17"/>
                <c:pt idx="0">
                  <c:v>-408789</c:v>
                </c:pt>
                <c:pt idx="1">
                  <c:v>-418274</c:v>
                </c:pt>
                <c:pt idx="2">
                  <c:v>-436882</c:v>
                </c:pt>
                <c:pt idx="3">
                  <c:v>-410675</c:v>
                </c:pt>
                <c:pt idx="4">
                  <c:v>-335481</c:v>
                </c:pt>
                <c:pt idx="5">
                  <c:v>-273181</c:v>
                </c:pt>
                <c:pt idx="6">
                  <c:v>-253668</c:v>
                </c:pt>
                <c:pt idx="7">
                  <c:v>-232025</c:v>
                </c:pt>
                <c:pt idx="8">
                  <c:v>-178005</c:v>
                </c:pt>
                <c:pt idx="9">
                  <c:v>-149286</c:v>
                </c:pt>
                <c:pt idx="10">
                  <c:v>-130805</c:v>
                </c:pt>
                <c:pt idx="11">
                  <c:v>-102038</c:v>
                </c:pt>
                <c:pt idx="12">
                  <c:v>-91219</c:v>
                </c:pt>
                <c:pt idx="13">
                  <c:v>-66165</c:v>
                </c:pt>
                <c:pt idx="14">
                  <c:v>-57794</c:v>
                </c:pt>
                <c:pt idx="15">
                  <c:v>-42248</c:v>
                </c:pt>
                <c:pt idx="16">
                  <c:v>-41939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'2000'!$B$2:$B$18</c15:f>
                <c15:dlblRangeCache>
                  <c:ptCount val="17"/>
                  <c:pt idx="0">
                    <c:v>408789</c:v>
                  </c:pt>
                  <c:pt idx="1">
                    <c:v>418274</c:v>
                  </c:pt>
                  <c:pt idx="2">
                    <c:v>436882</c:v>
                  </c:pt>
                  <c:pt idx="3">
                    <c:v>410675</c:v>
                  </c:pt>
                  <c:pt idx="4">
                    <c:v>335481</c:v>
                  </c:pt>
                  <c:pt idx="5">
                    <c:v>273181</c:v>
                  </c:pt>
                  <c:pt idx="6">
                    <c:v>253668</c:v>
                  </c:pt>
                  <c:pt idx="7">
                    <c:v>232025</c:v>
                  </c:pt>
                  <c:pt idx="8">
                    <c:v>178005</c:v>
                  </c:pt>
                  <c:pt idx="9">
                    <c:v>149286</c:v>
                  </c:pt>
                  <c:pt idx="10">
                    <c:v>130805</c:v>
                  </c:pt>
                  <c:pt idx="11">
                    <c:v>102038</c:v>
                  </c:pt>
                  <c:pt idx="12">
                    <c:v>91219</c:v>
                  </c:pt>
                  <c:pt idx="13">
                    <c:v>66165</c:v>
                  </c:pt>
                  <c:pt idx="14">
                    <c:v>57794</c:v>
                  </c:pt>
                  <c:pt idx="15">
                    <c:v>42248</c:v>
                  </c:pt>
                  <c:pt idx="16">
                    <c:v>41939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7E8-49D3-ABCA-C82850B55FAC}"/>
            </c:ext>
          </c:extLst>
        </c:ser>
        <c:ser>
          <c:idx val="1"/>
          <c:order val="1"/>
          <c:tx>
            <c:strRef>
              <c:f>'2000'!$J$1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'2000'!$J$2:$J$18</c:f>
              <c:numCache>
                <c:formatCode>General</c:formatCode>
                <c:ptCount val="17"/>
                <c:pt idx="0">
                  <c:v>394419</c:v>
                </c:pt>
                <c:pt idx="1">
                  <c:v>404231</c:v>
                </c:pt>
                <c:pt idx="2">
                  <c:v>429674</c:v>
                </c:pt>
                <c:pt idx="3">
                  <c:v>410693</c:v>
                </c:pt>
                <c:pt idx="4">
                  <c:v>347258</c:v>
                </c:pt>
                <c:pt idx="5">
                  <c:v>291575</c:v>
                </c:pt>
                <c:pt idx="6">
                  <c:v>275526</c:v>
                </c:pt>
                <c:pt idx="7">
                  <c:v>251067</c:v>
                </c:pt>
                <c:pt idx="8">
                  <c:v>201080</c:v>
                </c:pt>
                <c:pt idx="9">
                  <c:v>170144</c:v>
                </c:pt>
                <c:pt idx="10">
                  <c:v>147940</c:v>
                </c:pt>
                <c:pt idx="11">
                  <c:v>118956</c:v>
                </c:pt>
                <c:pt idx="12">
                  <c:v>108886</c:v>
                </c:pt>
                <c:pt idx="13">
                  <c:v>80343</c:v>
                </c:pt>
                <c:pt idx="14">
                  <c:v>69251</c:v>
                </c:pt>
                <c:pt idx="15">
                  <c:v>48614</c:v>
                </c:pt>
                <c:pt idx="16">
                  <c:v>52530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E8-49D3-ABCA-C82850B5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0826735300747"/>
          <c:y val="8.792546244970724E-2"/>
          <c:w val="0.13398288510335099"/>
          <c:h val="0.108457257218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'2010'!$I$1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39C355-6365-4AEB-A9F9-05BB63046CD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B1-4AE2-BC23-B6F6D1B4DF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F8BC8A-714A-441B-B111-0C0CB6072E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B1-4AE2-BC23-B6F6D1B4DF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AD6C81-FB5F-4350-900C-54FB9CA39A7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B1-4AE2-BC23-B6F6D1B4DF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26F914-1F1C-4657-9C5C-60AAC99263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B1-4AE2-BC23-B6F6D1B4DF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F8498F-196D-4AA3-9733-C460EE547A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B1-4AE2-BC23-B6F6D1B4DF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1DB6D5-47FE-4572-AFD9-22D6EE7A10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B1-4AE2-BC23-B6F6D1B4DF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1E098B-770D-494A-A015-3AB0D008BE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B1-4AE2-BC23-B6F6D1B4DF7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29773E-0F4A-4CD0-ACD8-75798344405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B1-4AE2-BC23-B6F6D1B4DF7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3AEC78-8E3B-4CA7-BA98-0413E0167B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B1-4AE2-BC23-B6F6D1B4DF7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9C91E0-8CC8-47B6-A86C-A3F964579A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B1-4AE2-BC23-B6F6D1B4DF7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D89702-E37F-468A-AE48-C96A9AF821F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B1-4AE2-BC23-B6F6D1B4DF7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298B8D-CDDF-4B4C-AB3E-C9152A30AE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B1-4AE2-BC23-B6F6D1B4DF7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99BAFE-C1EC-45A4-BDC7-923B6A04538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B1-4AE2-BC23-B6F6D1B4DF7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DAD18E-5884-4B74-A4FD-77782B5D75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B1-4AE2-BC23-B6F6D1B4DF7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A848BD-677F-4AB9-B4DD-C49206ED57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B1-4AE2-BC23-B6F6D1B4DF7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CFEA7F8-594F-483B-90FC-9639DAAA67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B1-4AE2-BC23-B6F6D1B4DF7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4FCFDA-BA6E-477E-9038-E032E8305F2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B1-4AE2-BC23-B6F6D1B4D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'2010'!$H$2:$H$18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'2010'!$I$2:$I$18</c:f>
              <c:numCache>
                <c:formatCode>General</c:formatCode>
                <c:ptCount val="17"/>
                <c:pt idx="0">
                  <c:v>-328694</c:v>
                </c:pt>
                <c:pt idx="1">
                  <c:v>-354622</c:v>
                </c:pt>
                <c:pt idx="2">
                  <c:v>-431154</c:v>
                </c:pt>
                <c:pt idx="3">
                  <c:v>-425466</c:v>
                </c:pt>
                <c:pt idx="4">
                  <c:v>-406534</c:v>
                </c:pt>
                <c:pt idx="5">
                  <c:v>-364393</c:v>
                </c:pt>
                <c:pt idx="6">
                  <c:v>-319976</c:v>
                </c:pt>
                <c:pt idx="7">
                  <c:v>-277797</c:v>
                </c:pt>
                <c:pt idx="8">
                  <c:v>-258829</c:v>
                </c:pt>
                <c:pt idx="9">
                  <c:v>-228511</c:v>
                </c:pt>
                <c:pt idx="10">
                  <c:v>-173702</c:v>
                </c:pt>
                <c:pt idx="11">
                  <c:v>-143692</c:v>
                </c:pt>
                <c:pt idx="12">
                  <c:v>-123545</c:v>
                </c:pt>
                <c:pt idx="13">
                  <c:v>-93990</c:v>
                </c:pt>
                <c:pt idx="14">
                  <c:v>-75849</c:v>
                </c:pt>
                <c:pt idx="15">
                  <c:v>-48627</c:v>
                </c:pt>
                <c:pt idx="16">
                  <c:v>-64707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'2010'!$B$2:$B$18</c15:f>
                <c15:dlblRangeCache>
                  <c:ptCount val="17"/>
                  <c:pt idx="0">
                    <c:v>328694</c:v>
                  </c:pt>
                  <c:pt idx="1">
                    <c:v>354622</c:v>
                  </c:pt>
                  <c:pt idx="2">
                    <c:v>431154</c:v>
                  </c:pt>
                  <c:pt idx="3">
                    <c:v>425466</c:v>
                  </c:pt>
                  <c:pt idx="4">
                    <c:v>406534</c:v>
                  </c:pt>
                  <c:pt idx="5">
                    <c:v>364393</c:v>
                  </c:pt>
                  <c:pt idx="6">
                    <c:v>319976</c:v>
                  </c:pt>
                  <c:pt idx="7">
                    <c:v>277797</c:v>
                  </c:pt>
                  <c:pt idx="8">
                    <c:v>258829</c:v>
                  </c:pt>
                  <c:pt idx="9">
                    <c:v>228511</c:v>
                  </c:pt>
                  <c:pt idx="10">
                    <c:v>173702</c:v>
                  </c:pt>
                  <c:pt idx="11">
                    <c:v>143692</c:v>
                  </c:pt>
                  <c:pt idx="12">
                    <c:v>123545</c:v>
                  </c:pt>
                  <c:pt idx="13">
                    <c:v>93990</c:v>
                  </c:pt>
                  <c:pt idx="14">
                    <c:v>75849</c:v>
                  </c:pt>
                  <c:pt idx="15">
                    <c:v>48627</c:v>
                  </c:pt>
                  <c:pt idx="16">
                    <c:v>64707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5B1-4AE2-BC23-B6F6D1B4DF7A}"/>
            </c:ext>
          </c:extLst>
        </c:ser>
        <c:ser>
          <c:idx val="1"/>
          <c:order val="1"/>
          <c:tx>
            <c:strRef>
              <c:f>'2010'!$J$1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'2010'!$J$2:$J$18</c:f>
              <c:numCache>
                <c:formatCode>General</c:formatCode>
                <c:ptCount val="17"/>
                <c:pt idx="0">
                  <c:v>316006</c:v>
                </c:pt>
                <c:pt idx="1">
                  <c:v>341621</c:v>
                </c:pt>
                <c:pt idx="2">
                  <c:v>416153</c:v>
                </c:pt>
                <c:pt idx="3">
                  <c:v>421375</c:v>
                </c:pt>
                <c:pt idx="4">
                  <c:v>416303</c:v>
                </c:pt>
                <c:pt idx="5">
                  <c:v>378499</c:v>
                </c:pt>
                <c:pt idx="6">
                  <c:v>337965</c:v>
                </c:pt>
                <c:pt idx="7">
                  <c:v>298631</c:v>
                </c:pt>
                <c:pt idx="8">
                  <c:v>282318</c:v>
                </c:pt>
                <c:pt idx="9">
                  <c:v>250729</c:v>
                </c:pt>
                <c:pt idx="10">
                  <c:v>200514</c:v>
                </c:pt>
                <c:pt idx="11">
                  <c:v>169422</c:v>
                </c:pt>
                <c:pt idx="12">
                  <c:v>144374</c:v>
                </c:pt>
                <c:pt idx="13">
                  <c:v>111093</c:v>
                </c:pt>
                <c:pt idx="14">
                  <c:v>95031</c:v>
                </c:pt>
                <c:pt idx="15">
                  <c:v>63394</c:v>
                </c:pt>
                <c:pt idx="16">
                  <c:v>88865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B1-4AE2-BC23-B6F6D1B4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162838717183"/>
          <c:y val="9.3992961223666405E-2"/>
          <c:w val="0.11366894235173512"/>
          <c:h val="0.108457257218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'2015'!$I$1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86546A-4724-4314-A621-A2EF8884570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98-4698-B0BE-1F6924514F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136900-2472-4B65-98A3-2CC0EEFC2E0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98-4698-B0BE-1F6924514F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352CFD-9E5C-4B74-B0C1-D5EFBD1279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98-4698-B0BE-1F6924514F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A90FAD-ACC9-47DE-834D-7B63BC0EF7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98-4698-B0BE-1F6924514F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B80AFD-CB26-47E2-BA90-A187388EE8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98-4698-B0BE-1F6924514F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5D1C25-EA85-43D2-A47C-BC6E5224A5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98-4698-B0BE-1F6924514F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88D106-509A-4985-89CB-B4079FD3284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98-4698-B0BE-1F6924514F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1163B0-2A29-450C-B7D6-13FDE6F711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98-4698-B0BE-1F6924514F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DCC06B-DA30-43A7-BF9F-D111FB46BDE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98-4698-B0BE-1F6924514F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443167-A798-4002-9DA1-1DC337C33C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F98-4698-B0BE-1F6924514F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6C0A22-3F88-4AAD-924F-79C793B4A4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F98-4698-B0BE-1F6924514F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A1FB51-48D3-4D27-85D8-00013C69D7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F98-4698-B0BE-1F6924514F5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51E214-6C5B-4DF4-9F69-9DF01A227D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F98-4698-B0BE-1F6924514F5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27A4E25-7640-4D0D-A19C-D172924A573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F98-4698-B0BE-1F6924514F5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7A1966-F68F-4F84-BCD4-F6B3C2EF4B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F98-4698-B0BE-1F6924514F5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E7B3AD2-3D12-42D7-B7D6-6C124A8DC0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F98-4698-B0BE-1F6924514F5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EE1D68-39A7-4C0D-B4AD-F55C118D8E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F98-4698-B0BE-1F6924514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'2015'!$H$2:$H$18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'2015'!$I$2:$I$18</c:f>
              <c:numCache>
                <c:formatCode>General</c:formatCode>
                <c:ptCount val="17"/>
                <c:pt idx="0">
                  <c:v>-353347</c:v>
                </c:pt>
                <c:pt idx="1">
                  <c:v>-382684</c:v>
                </c:pt>
                <c:pt idx="2">
                  <c:v>-413730</c:v>
                </c:pt>
                <c:pt idx="3">
                  <c:v>-411965</c:v>
                </c:pt>
                <c:pt idx="4">
                  <c:v>-399665</c:v>
                </c:pt>
                <c:pt idx="5">
                  <c:v>-395337</c:v>
                </c:pt>
                <c:pt idx="6">
                  <c:v>-378373</c:v>
                </c:pt>
                <c:pt idx="7">
                  <c:v>-318768</c:v>
                </c:pt>
                <c:pt idx="8">
                  <c:v>-271028</c:v>
                </c:pt>
                <c:pt idx="9">
                  <c:v>-245798</c:v>
                </c:pt>
                <c:pt idx="10">
                  <c:v>-218162</c:v>
                </c:pt>
                <c:pt idx="11">
                  <c:v>-162582</c:v>
                </c:pt>
                <c:pt idx="12">
                  <c:v>-130155</c:v>
                </c:pt>
                <c:pt idx="13">
                  <c:v>-103335</c:v>
                </c:pt>
                <c:pt idx="14">
                  <c:v>-72144</c:v>
                </c:pt>
                <c:pt idx="15">
                  <c:v>-52903</c:v>
                </c:pt>
                <c:pt idx="16">
                  <c:v>-52671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'2015'!$B$2:$B$18</c15:f>
                <c15:dlblRangeCache>
                  <c:ptCount val="17"/>
                  <c:pt idx="0">
                    <c:v>353347</c:v>
                  </c:pt>
                  <c:pt idx="1">
                    <c:v>382684</c:v>
                  </c:pt>
                  <c:pt idx="2">
                    <c:v>413730</c:v>
                  </c:pt>
                  <c:pt idx="3">
                    <c:v>411965</c:v>
                  </c:pt>
                  <c:pt idx="4">
                    <c:v>399665</c:v>
                  </c:pt>
                  <c:pt idx="5">
                    <c:v>395337</c:v>
                  </c:pt>
                  <c:pt idx="6">
                    <c:v>378373</c:v>
                  </c:pt>
                  <c:pt idx="7">
                    <c:v>318768</c:v>
                  </c:pt>
                  <c:pt idx="8">
                    <c:v>271028</c:v>
                  </c:pt>
                  <c:pt idx="9">
                    <c:v>245798</c:v>
                  </c:pt>
                  <c:pt idx="10">
                    <c:v>218162</c:v>
                  </c:pt>
                  <c:pt idx="11">
                    <c:v>162582</c:v>
                  </c:pt>
                  <c:pt idx="12">
                    <c:v>130155</c:v>
                  </c:pt>
                  <c:pt idx="13">
                    <c:v>103335</c:v>
                  </c:pt>
                  <c:pt idx="14">
                    <c:v>72144</c:v>
                  </c:pt>
                  <c:pt idx="15">
                    <c:v>52903</c:v>
                  </c:pt>
                  <c:pt idx="16">
                    <c:v>52671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1F98-4698-B0BE-1F6924514F54}"/>
            </c:ext>
          </c:extLst>
        </c:ser>
        <c:ser>
          <c:idx val="1"/>
          <c:order val="1"/>
          <c:tx>
            <c:strRef>
              <c:f>'2015'!$J$1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'2015'!$J$2:$J$18</c:f>
              <c:numCache>
                <c:formatCode>General</c:formatCode>
                <c:ptCount val="17"/>
                <c:pt idx="0">
                  <c:v>337484</c:v>
                </c:pt>
                <c:pt idx="1">
                  <c:v>366374</c:v>
                </c:pt>
                <c:pt idx="2">
                  <c:v>398629</c:v>
                </c:pt>
                <c:pt idx="3">
                  <c:v>400183</c:v>
                </c:pt>
                <c:pt idx="4">
                  <c:v>396274</c:v>
                </c:pt>
                <c:pt idx="5">
                  <c:v>401712</c:v>
                </c:pt>
                <c:pt idx="6">
                  <c:v>387702</c:v>
                </c:pt>
                <c:pt idx="7">
                  <c:v>335300</c:v>
                </c:pt>
                <c:pt idx="8">
                  <c:v>290644</c:v>
                </c:pt>
                <c:pt idx="9">
                  <c:v>267717</c:v>
                </c:pt>
                <c:pt idx="10">
                  <c:v>237719</c:v>
                </c:pt>
                <c:pt idx="11">
                  <c:v>188743</c:v>
                </c:pt>
                <c:pt idx="12">
                  <c:v>155568</c:v>
                </c:pt>
                <c:pt idx="13">
                  <c:v>127134</c:v>
                </c:pt>
                <c:pt idx="14">
                  <c:v>93499</c:v>
                </c:pt>
                <c:pt idx="15">
                  <c:v>73938</c:v>
                </c:pt>
                <c:pt idx="16">
                  <c:v>83958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98-4698-B0BE-1F692451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162838717183"/>
          <c:y val="9.3992961223666405E-2"/>
          <c:w val="0.11366894235173512"/>
          <c:h val="0.108457257218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101700583826"/>
          <c:y val="8.5218020280256351E-2"/>
          <c:w val="0.74238954202746821"/>
          <c:h val="0.854106991980152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'2020'!$I$1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C61740-6845-4DEB-9411-BD42D7555F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37-406E-BA46-D9C74802CF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0A65A-7300-4D05-A6D6-1F5CA60731F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37-406E-BA46-D9C74802CF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1FF604-F877-4AE0-94C2-2C4D271C23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37-406E-BA46-D9C74802CF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519438-4E33-46E9-87C1-E174789014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37-406E-BA46-D9C74802CF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860876-8CF8-4351-A9F9-A115530FD8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37-406E-BA46-D9C74802CF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BD7226-777B-4AE9-992F-384CBA4704F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37-406E-BA46-D9C74802CF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154B74-CAA9-421D-8BEF-F0C49F67DC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37-406E-BA46-D9C74802CF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369365-FBFB-47BB-86BD-38CEEB6AEB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37-406E-BA46-D9C74802CF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1FF451-D5CD-4CF5-8D27-13C34B8474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37-406E-BA46-D9C74802CF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5FFB1A-79D6-4D2C-B1D8-229B983BC54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37-406E-BA46-D9C74802CF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E0A7BC-F6FE-42AC-9F83-F3892863CD9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37-406E-BA46-D9C74802CF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3BA428-DCCA-47E2-B067-5A4B779F31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37-406E-BA46-D9C74802CF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5CD527-C62A-4519-9E2C-839843F08D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237-406E-BA46-D9C74802CF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28499B-725C-4164-BD46-94D6F2A001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237-406E-BA46-D9C74802CF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AF4EBA0-3DA0-4A3A-8DFD-AB88739748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237-406E-BA46-D9C74802CF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E0F90F-F526-4891-AA9E-61EA0D11EE2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237-406E-BA46-D9C74802CF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40974E-A57A-4634-96D2-FBBC73651B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237-406E-BA46-D9C74802CF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'2020'!$H$2:$H$18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'2020'!$I$2:$I$18</c:f>
              <c:numCache>
                <c:formatCode>General</c:formatCode>
                <c:ptCount val="17"/>
                <c:pt idx="0">
                  <c:v>-330015</c:v>
                </c:pt>
                <c:pt idx="1">
                  <c:v>-351701</c:v>
                </c:pt>
                <c:pt idx="2">
                  <c:v>-378621</c:v>
                </c:pt>
                <c:pt idx="3">
                  <c:v>-399898</c:v>
                </c:pt>
                <c:pt idx="4">
                  <c:v>-392560</c:v>
                </c:pt>
                <c:pt idx="5">
                  <c:v>-384372</c:v>
                </c:pt>
                <c:pt idx="6">
                  <c:v>-384375</c:v>
                </c:pt>
                <c:pt idx="7">
                  <c:v>-368547</c:v>
                </c:pt>
                <c:pt idx="8">
                  <c:v>-309206</c:v>
                </c:pt>
                <c:pt idx="9">
                  <c:v>-261911</c:v>
                </c:pt>
                <c:pt idx="10">
                  <c:v>-236124</c:v>
                </c:pt>
                <c:pt idx="11">
                  <c:v>-207265</c:v>
                </c:pt>
                <c:pt idx="12">
                  <c:v>-151411</c:v>
                </c:pt>
                <c:pt idx="13">
                  <c:v>-117624</c:v>
                </c:pt>
                <c:pt idx="14">
                  <c:v>-89073</c:v>
                </c:pt>
                <c:pt idx="15">
                  <c:v>-57356</c:v>
                </c:pt>
                <c:pt idx="16">
                  <c:v>-62776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'2020'!$B$2:$B$18</c15:f>
                <c15:dlblRangeCache>
                  <c:ptCount val="17"/>
                  <c:pt idx="0">
                    <c:v>330015</c:v>
                  </c:pt>
                  <c:pt idx="1">
                    <c:v>351701</c:v>
                  </c:pt>
                  <c:pt idx="2">
                    <c:v>378621</c:v>
                  </c:pt>
                  <c:pt idx="3">
                    <c:v>399898</c:v>
                  </c:pt>
                  <c:pt idx="4">
                    <c:v>392560</c:v>
                  </c:pt>
                  <c:pt idx="5">
                    <c:v>384372</c:v>
                  </c:pt>
                  <c:pt idx="6">
                    <c:v>384375</c:v>
                  </c:pt>
                  <c:pt idx="7">
                    <c:v>368547</c:v>
                  </c:pt>
                  <c:pt idx="8">
                    <c:v>309206</c:v>
                  </c:pt>
                  <c:pt idx="9">
                    <c:v>261911</c:v>
                  </c:pt>
                  <c:pt idx="10">
                    <c:v>236124</c:v>
                  </c:pt>
                  <c:pt idx="11">
                    <c:v>207265</c:v>
                  </c:pt>
                  <c:pt idx="12">
                    <c:v>151411</c:v>
                  </c:pt>
                  <c:pt idx="13">
                    <c:v>117624</c:v>
                  </c:pt>
                  <c:pt idx="14">
                    <c:v>89073</c:v>
                  </c:pt>
                  <c:pt idx="15">
                    <c:v>57356</c:v>
                  </c:pt>
                  <c:pt idx="16">
                    <c:v>62776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B237-406E-BA46-D9C74802CF39}"/>
            </c:ext>
          </c:extLst>
        </c:ser>
        <c:ser>
          <c:idx val="1"/>
          <c:order val="1"/>
          <c:tx>
            <c:strRef>
              <c:f>'2020'!$J$1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'2020'!$H$2:$H$18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anos e mais</c:v>
                </c:pt>
              </c:strCache>
            </c:strRef>
          </c:cat>
          <c:val>
            <c:numRef>
              <c:f>'2020'!$J$2:$J$18</c:f>
              <c:numCache>
                <c:formatCode>General</c:formatCode>
                <c:ptCount val="17"/>
                <c:pt idx="0">
                  <c:v>314873</c:v>
                </c:pt>
                <c:pt idx="1">
                  <c:v>335926</c:v>
                </c:pt>
                <c:pt idx="2">
                  <c:v>362943</c:v>
                </c:pt>
                <c:pt idx="3">
                  <c:v>389346</c:v>
                </c:pt>
                <c:pt idx="4">
                  <c:v>388960</c:v>
                </c:pt>
                <c:pt idx="5">
                  <c:v>388269</c:v>
                </c:pt>
                <c:pt idx="6">
                  <c:v>396552</c:v>
                </c:pt>
                <c:pt idx="7">
                  <c:v>384140</c:v>
                </c:pt>
                <c:pt idx="8">
                  <c:v>331269</c:v>
                </c:pt>
                <c:pt idx="9">
                  <c:v>285406</c:v>
                </c:pt>
                <c:pt idx="10">
                  <c:v>262091</c:v>
                </c:pt>
                <c:pt idx="11">
                  <c:v>231294</c:v>
                </c:pt>
                <c:pt idx="12">
                  <c:v>180633</c:v>
                </c:pt>
                <c:pt idx="13">
                  <c:v>145446</c:v>
                </c:pt>
                <c:pt idx="14">
                  <c:v>114830</c:v>
                </c:pt>
                <c:pt idx="15">
                  <c:v>79695</c:v>
                </c:pt>
                <c:pt idx="16">
                  <c:v>103855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37-406E-BA46-D9C7480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74740655"/>
        <c:axId val="974867343"/>
      </c:barChart>
      <c:catAx>
        <c:axId val="10747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74867343"/>
        <c:crosses val="autoZero"/>
        <c:auto val="1"/>
        <c:lblAlgn val="ctr"/>
        <c:lblOffset val="500"/>
        <c:noMultiLvlLbl val="0"/>
      </c:catAx>
      <c:valAx>
        <c:axId val="97486734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747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162838717183"/>
          <c:y val="9.3992961223666405E-2"/>
          <c:w val="0.11366894235173512"/>
          <c:h val="0.108457257218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85</xdr:row>
      <xdr:rowOff>185736</xdr:rowOff>
    </xdr:from>
    <xdr:to>
      <xdr:col>5</xdr:col>
      <xdr:colOff>9525</xdr:colOff>
      <xdr:row>104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F5A65-9FA5-4037-835C-8583ADF8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124</xdr:row>
      <xdr:rowOff>4761</xdr:rowOff>
    </xdr:from>
    <xdr:to>
      <xdr:col>10</xdr:col>
      <xdr:colOff>600075</xdr:colOff>
      <xdr:row>151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ABB814-149B-49F7-987C-405CDE86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86</xdr:row>
      <xdr:rowOff>14287</xdr:rowOff>
    </xdr:from>
    <xdr:to>
      <xdr:col>14</xdr:col>
      <xdr:colOff>19050</xdr:colOff>
      <xdr:row>104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933E03-7F0B-40F8-B274-DD03AC7F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106</xdr:row>
      <xdr:rowOff>9524</xdr:rowOff>
    </xdr:from>
    <xdr:to>
      <xdr:col>4</xdr:col>
      <xdr:colOff>1295400</xdr:colOff>
      <xdr:row>121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BE45FE-7F49-4434-B4C4-512FD1AC2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49FE8-54CE-4B6B-B25C-D901C3097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0.17313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1190625" y="3938581"/>
          <a:ext cx="5686425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 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0,030          0,015          0,00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0,030          0,045         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7656B-4993-48DE-90D8-AC917CC6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0.14404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990600" y="3938581"/>
          <a:ext cx="5886450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 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0,030            0,015            0,00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0,030            0,045         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48B66-84C8-41C5-B8F9-ABDFE6C3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0.12881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885825" y="3938590"/>
          <a:ext cx="5991224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0,075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0,060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0,030      0,015      0,00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0,030      0,045      0,060      0,075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933BB-E81A-4B4C-9952-A4529C398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0.1482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1019175" y="3938581"/>
          <a:ext cx="5857875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0,060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0,030       0,015        0,00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0,030       0,045       0,060       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6C158-BE4D-4996-82D2-9681086FB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0.13296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914400" y="3938581"/>
          <a:ext cx="5962650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0,060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0,030         0,015         0,00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0,030         0,045          0,060 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4760</xdr:rowOff>
    </xdr:from>
    <xdr:to>
      <xdr:col>10</xdr:col>
      <xdr:colOff>47625</xdr:colOff>
      <xdr:row>41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C6A20-5C5E-4F5B-A764-13A334E3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0.11219</cdr:x>
      <cdr:y>0.94084</cdr:y>
    </cdr:from>
    <cdr:to>
      <cdr:x>1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0A49808-1565-4269-BB7E-9BDAF70E2FDC}"/>
            </a:ext>
          </a:extLst>
        </cdr:cNvPr>
        <cdr:cNvSpPr txBox="1"/>
      </cdr:nvSpPr>
      <cdr:spPr>
        <a:xfrm xmlns:a="http://schemas.openxmlformats.org/drawingml/2006/main">
          <a:off x="771525" y="3938581"/>
          <a:ext cx="6105525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0,060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0,045 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0,030          0,015          0,00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0,015  </a:t>
          </a:r>
          <a:r>
            <a:rPr lang="pt-BR" sz="1100" b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pt-BR" sz="1100" b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0,030          0,045           0,060   </a:t>
          </a:r>
          <a:r>
            <a:rPr lang="pt-BR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endParaRPr lang="pt-BR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workbookViewId="0">
      <selection activeCell="G8" sqref="G8"/>
    </sheetView>
  </sheetViews>
  <sheetFormatPr defaultRowHeight="15" x14ac:dyDescent="0.25"/>
  <cols>
    <col min="1" max="1" width="13.85546875" bestFit="1" customWidth="1"/>
    <col min="2" max="2" width="11.42578125" customWidth="1"/>
    <col min="3" max="3" width="10.42578125" customWidth="1"/>
    <col min="4" max="5" width="10.140625" customWidth="1"/>
    <col min="9" max="9" width="14.28515625" bestFit="1" customWidth="1"/>
    <col min="10" max="10" width="19.5703125" customWidth="1"/>
    <col min="11" max="11" width="20.5703125" customWidth="1"/>
    <col min="12" max="12" width="16.140625" customWidth="1"/>
    <col min="13" max="13" width="17.7109375" bestFit="1" customWidth="1"/>
    <col min="14" max="14" width="16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5" ht="15.75" x14ac:dyDescent="0.25">
      <c r="A2" s="3" t="s">
        <v>4</v>
      </c>
      <c r="B2" s="4">
        <v>64172</v>
      </c>
      <c r="C2" s="4">
        <v>61863</v>
      </c>
      <c r="D2" s="4">
        <v>126035</v>
      </c>
      <c r="E2" s="4">
        <v>2010</v>
      </c>
      <c r="O2" s="2" t="s">
        <v>17</v>
      </c>
    </row>
    <row r="3" spans="1:15" x14ac:dyDescent="0.25">
      <c r="A3" s="3" t="s">
        <v>5</v>
      </c>
      <c r="B3" s="4">
        <v>264522</v>
      </c>
      <c r="C3" s="4">
        <v>254143</v>
      </c>
      <c r="D3" s="4">
        <v>518665</v>
      </c>
      <c r="E3" s="4">
        <v>2010</v>
      </c>
    </row>
    <row r="4" spans="1:15" x14ac:dyDescent="0.25">
      <c r="A4" s="3" t="s">
        <v>6</v>
      </c>
      <c r="B4" s="4">
        <v>354622</v>
      </c>
      <c r="C4" s="4">
        <v>341621</v>
      </c>
      <c r="D4" s="4">
        <v>696243</v>
      </c>
      <c r="E4" s="4">
        <v>2010</v>
      </c>
    </row>
    <row r="5" spans="1:15" x14ac:dyDescent="0.25">
      <c r="A5" s="3" t="s">
        <v>7</v>
      </c>
      <c r="B5" s="4">
        <v>431154</v>
      </c>
      <c r="C5" s="4">
        <v>416153</v>
      </c>
      <c r="D5" s="4">
        <v>847307</v>
      </c>
      <c r="E5" s="4">
        <v>2010</v>
      </c>
    </row>
    <row r="6" spans="1:15" x14ac:dyDescent="0.25">
      <c r="A6" s="3" t="s">
        <v>8</v>
      </c>
      <c r="B6" s="4">
        <v>425466</v>
      </c>
      <c r="C6" s="4">
        <v>421375</v>
      </c>
      <c r="D6" s="4">
        <v>846841</v>
      </c>
      <c r="E6" s="4">
        <v>2010</v>
      </c>
    </row>
    <row r="7" spans="1:15" x14ac:dyDescent="0.25">
      <c r="A7" s="6" t="s">
        <v>18</v>
      </c>
      <c r="B7" s="5">
        <v>406534</v>
      </c>
      <c r="C7" s="5">
        <v>416303</v>
      </c>
      <c r="D7" s="5">
        <v>822837</v>
      </c>
      <c r="E7" s="4">
        <v>2010</v>
      </c>
    </row>
    <row r="8" spans="1:15" x14ac:dyDescent="0.25">
      <c r="A8" s="6" t="s">
        <v>19</v>
      </c>
      <c r="B8" s="5">
        <v>364393</v>
      </c>
      <c r="C8" s="5">
        <v>378499</v>
      </c>
      <c r="D8" s="5">
        <v>742892</v>
      </c>
      <c r="E8" s="4">
        <v>2010</v>
      </c>
    </row>
    <row r="9" spans="1:15" x14ac:dyDescent="0.25">
      <c r="A9" s="6" t="s">
        <v>20</v>
      </c>
      <c r="B9" s="5">
        <v>319976</v>
      </c>
      <c r="C9" s="5">
        <v>337965</v>
      </c>
      <c r="D9" s="5">
        <v>657941</v>
      </c>
      <c r="E9" s="4">
        <v>2010</v>
      </c>
    </row>
    <row r="10" spans="1:15" x14ac:dyDescent="0.25">
      <c r="A10" s="6" t="s">
        <v>21</v>
      </c>
      <c r="B10" s="5">
        <v>277797</v>
      </c>
      <c r="C10" s="5">
        <v>298631</v>
      </c>
      <c r="D10" s="5">
        <v>576428</v>
      </c>
      <c r="E10" s="4">
        <v>2010</v>
      </c>
    </row>
    <row r="11" spans="1:15" x14ac:dyDescent="0.25">
      <c r="A11" s="6" t="s">
        <v>22</v>
      </c>
      <c r="B11" s="5">
        <v>258829</v>
      </c>
      <c r="C11" s="5">
        <v>282318</v>
      </c>
      <c r="D11" s="5">
        <v>541147</v>
      </c>
      <c r="E11" s="4">
        <v>2010</v>
      </c>
    </row>
    <row r="12" spans="1:15" x14ac:dyDescent="0.25">
      <c r="A12" s="6" t="s">
        <v>23</v>
      </c>
      <c r="B12" s="5">
        <v>228511</v>
      </c>
      <c r="C12" s="5">
        <v>250729</v>
      </c>
      <c r="D12" s="5">
        <v>479240</v>
      </c>
      <c r="E12" s="4">
        <v>2010</v>
      </c>
    </row>
    <row r="13" spans="1:15" x14ac:dyDescent="0.25">
      <c r="A13" s="6" t="s">
        <v>24</v>
      </c>
      <c r="B13" s="5">
        <v>173702</v>
      </c>
      <c r="C13" s="5">
        <v>200514</v>
      </c>
      <c r="D13" s="5">
        <v>374216</v>
      </c>
      <c r="E13" s="4">
        <v>2010</v>
      </c>
    </row>
    <row r="14" spans="1:15" x14ac:dyDescent="0.25">
      <c r="A14" s="6" t="s">
        <v>25</v>
      </c>
      <c r="B14" s="5">
        <v>143692</v>
      </c>
      <c r="C14" s="5">
        <v>169422</v>
      </c>
      <c r="D14" s="5">
        <v>313114</v>
      </c>
      <c r="E14" s="4">
        <v>2010</v>
      </c>
    </row>
    <row r="15" spans="1:15" x14ac:dyDescent="0.25">
      <c r="A15" s="6" t="s">
        <v>26</v>
      </c>
      <c r="B15" s="5">
        <v>123545</v>
      </c>
      <c r="C15" s="5">
        <v>144374</v>
      </c>
      <c r="D15" s="5">
        <v>267919</v>
      </c>
      <c r="E15" s="4">
        <v>2010</v>
      </c>
    </row>
    <row r="16" spans="1:15" x14ac:dyDescent="0.25">
      <c r="A16" s="6" t="s">
        <v>27</v>
      </c>
      <c r="B16" s="5">
        <v>93990</v>
      </c>
      <c r="C16" s="5">
        <v>111093</v>
      </c>
      <c r="D16" s="5">
        <v>205083</v>
      </c>
      <c r="E16" s="4">
        <v>2010</v>
      </c>
    </row>
    <row r="17" spans="1:5" x14ac:dyDescent="0.25">
      <c r="A17" s="6" t="s">
        <v>28</v>
      </c>
      <c r="B17" s="5">
        <v>75849</v>
      </c>
      <c r="C17" s="5">
        <v>95031</v>
      </c>
      <c r="D17" s="5">
        <v>170880</v>
      </c>
      <c r="E17" s="4">
        <v>2010</v>
      </c>
    </row>
    <row r="18" spans="1:5" x14ac:dyDescent="0.25">
      <c r="A18" s="6" t="s">
        <v>29</v>
      </c>
      <c r="B18" s="5">
        <v>48627</v>
      </c>
      <c r="C18" s="5">
        <v>63394</v>
      </c>
      <c r="D18" s="5">
        <v>112021</v>
      </c>
      <c r="E18" s="4">
        <v>2010</v>
      </c>
    </row>
    <row r="19" spans="1:5" x14ac:dyDescent="0.25">
      <c r="A19" s="6" t="s">
        <v>9</v>
      </c>
      <c r="B19" s="5">
        <v>64707</v>
      </c>
      <c r="C19" s="5">
        <v>88865</v>
      </c>
      <c r="D19" s="5">
        <v>153572</v>
      </c>
      <c r="E19" s="4">
        <v>2010</v>
      </c>
    </row>
    <row r="20" spans="1:5" x14ac:dyDescent="0.25">
      <c r="A20" s="3" t="s">
        <v>4</v>
      </c>
      <c r="B20" s="5">
        <v>78560</v>
      </c>
      <c r="C20" s="5">
        <v>75027</v>
      </c>
      <c r="D20" s="5">
        <v>153587</v>
      </c>
      <c r="E20" s="5">
        <v>2000</v>
      </c>
    </row>
    <row r="21" spans="1:5" x14ac:dyDescent="0.25">
      <c r="A21" s="3" t="s">
        <v>5</v>
      </c>
      <c r="B21" s="5">
        <v>330229</v>
      </c>
      <c r="C21" s="5">
        <v>319392</v>
      </c>
      <c r="D21" s="5">
        <v>649621</v>
      </c>
      <c r="E21" s="5">
        <v>2000</v>
      </c>
    </row>
    <row r="22" spans="1:5" x14ac:dyDescent="0.25">
      <c r="A22" s="3" t="s">
        <v>6</v>
      </c>
      <c r="B22" s="5">
        <v>418274</v>
      </c>
      <c r="C22" s="5">
        <v>404231</v>
      </c>
      <c r="D22" s="5">
        <v>822505</v>
      </c>
      <c r="E22" s="5">
        <v>2000</v>
      </c>
    </row>
    <row r="23" spans="1:5" x14ac:dyDescent="0.25">
      <c r="A23" s="3" t="s">
        <v>7</v>
      </c>
      <c r="B23" s="5">
        <v>436882</v>
      </c>
      <c r="C23" s="5">
        <v>429674</v>
      </c>
      <c r="D23" s="5">
        <v>866556</v>
      </c>
      <c r="E23" s="5">
        <v>2000</v>
      </c>
    </row>
    <row r="24" spans="1:5" x14ac:dyDescent="0.25">
      <c r="A24" s="3" t="s">
        <v>8</v>
      </c>
      <c r="B24" s="5">
        <v>410675</v>
      </c>
      <c r="C24" s="5">
        <v>410693</v>
      </c>
      <c r="D24" s="5">
        <v>821368</v>
      </c>
      <c r="E24" s="5">
        <v>2000</v>
      </c>
    </row>
    <row r="25" spans="1:5" x14ac:dyDescent="0.25">
      <c r="A25" s="6" t="s">
        <v>18</v>
      </c>
      <c r="B25" s="5">
        <v>335481</v>
      </c>
      <c r="C25" s="5">
        <v>347258</v>
      </c>
      <c r="D25" s="5">
        <v>682739</v>
      </c>
      <c r="E25" s="5">
        <v>2000</v>
      </c>
    </row>
    <row r="26" spans="1:5" x14ac:dyDescent="0.25">
      <c r="A26" s="6" t="s">
        <v>19</v>
      </c>
      <c r="B26" s="5">
        <v>273181</v>
      </c>
      <c r="C26" s="5">
        <v>291575</v>
      </c>
      <c r="D26" s="5">
        <v>564756</v>
      </c>
      <c r="E26" s="5">
        <v>2000</v>
      </c>
    </row>
    <row r="27" spans="1:5" x14ac:dyDescent="0.25">
      <c r="A27" s="6" t="s">
        <v>20</v>
      </c>
      <c r="B27" s="5">
        <v>253668</v>
      </c>
      <c r="C27" s="5">
        <v>275526</v>
      </c>
      <c r="D27" s="5">
        <v>529194</v>
      </c>
      <c r="E27" s="5">
        <v>2000</v>
      </c>
    </row>
    <row r="28" spans="1:5" x14ac:dyDescent="0.25">
      <c r="A28" s="6" t="s">
        <v>21</v>
      </c>
      <c r="B28" s="5">
        <v>232025</v>
      </c>
      <c r="C28" s="5">
        <v>251067</v>
      </c>
      <c r="D28" s="5">
        <v>483092</v>
      </c>
      <c r="E28" s="5">
        <v>2000</v>
      </c>
    </row>
    <row r="29" spans="1:5" x14ac:dyDescent="0.25">
      <c r="A29" s="6" t="s">
        <v>22</v>
      </c>
      <c r="B29" s="5">
        <v>178005</v>
      </c>
      <c r="C29" s="5">
        <v>201080</v>
      </c>
      <c r="D29" s="5">
        <v>379085</v>
      </c>
      <c r="E29" s="5">
        <v>2000</v>
      </c>
    </row>
    <row r="30" spans="1:5" x14ac:dyDescent="0.25">
      <c r="A30" s="6" t="s">
        <v>23</v>
      </c>
      <c r="B30" s="5">
        <v>149286</v>
      </c>
      <c r="C30" s="5">
        <v>170144</v>
      </c>
      <c r="D30" s="5">
        <v>319430</v>
      </c>
      <c r="E30" s="5">
        <v>2000</v>
      </c>
    </row>
    <row r="31" spans="1:5" x14ac:dyDescent="0.25">
      <c r="A31" s="6" t="s">
        <v>24</v>
      </c>
      <c r="B31" s="5">
        <v>130805</v>
      </c>
      <c r="C31" s="5">
        <v>147940</v>
      </c>
      <c r="D31" s="5">
        <v>278745</v>
      </c>
      <c r="E31" s="5">
        <v>2000</v>
      </c>
    </row>
    <row r="32" spans="1:5" x14ac:dyDescent="0.25">
      <c r="A32" s="6" t="s">
        <v>25</v>
      </c>
      <c r="B32" s="5">
        <v>102038</v>
      </c>
      <c r="C32" s="5">
        <v>118956</v>
      </c>
      <c r="D32" s="5">
        <v>220994</v>
      </c>
      <c r="E32" s="5">
        <v>2000</v>
      </c>
    </row>
    <row r="33" spans="1:5" x14ac:dyDescent="0.25">
      <c r="A33" s="6" t="s">
        <v>26</v>
      </c>
      <c r="B33" s="5">
        <v>91219</v>
      </c>
      <c r="C33" s="5">
        <v>108886</v>
      </c>
      <c r="D33" s="5">
        <v>200105</v>
      </c>
      <c r="E33" s="5">
        <v>2000</v>
      </c>
    </row>
    <row r="34" spans="1:5" x14ac:dyDescent="0.25">
      <c r="A34" s="6" t="s">
        <v>27</v>
      </c>
      <c r="B34" s="5">
        <v>66165</v>
      </c>
      <c r="C34" s="5">
        <v>80343</v>
      </c>
      <c r="D34" s="5">
        <v>146508</v>
      </c>
      <c r="E34" s="5">
        <v>2000</v>
      </c>
    </row>
    <row r="35" spans="1:5" x14ac:dyDescent="0.25">
      <c r="A35" s="6" t="s">
        <v>28</v>
      </c>
      <c r="B35" s="5">
        <v>57794</v>
      </c>
      <c r="C35" s="5">
        <v>69251</v>
      </c>
      <c r="D35" s="5">
        <v>127045</v>
      </c>
      <c r="E35" s="5">
        <v>2000</v>
      </c>
    </row>
    <row r="36" spans="1:5" x14ac:dyDescent="0.25">
      <c r="A36" s="6" t="s">
        <v>29</v>
      </c>
      <c r="B36" s="5">
        <v>42248</v>
      </c>
      <c r="C36" s="5">
        <v>48614</v>
      </c>
      <c r="D36" s="5">
        <v>90862</v>
      </c>
      <c r="E36" s="5">
        <v>2000</v>
      </c>
    </row>
    <row r="37" spans="1:5" x14ac:dyDescent="0.25">
      <c r="A37" s="6" t="s">
        <v>9</v>
      </c>
      <c r="B37" s="5">
        <v>41939</v>
      </c>
      <c r="C37" s="5">
        <v>52530</v>
      </c>
      <c r="D37" s="5">
        <v>94469</v>
      </c>
      <c r="E37" s="5">
        <v>2000</v>
      </c>
    </row>
    <row r="38" spans="1:5" x14ac:dyDescent="0.25">
      <c r="A38" s="3" t="s">
        <v>4</v>
      </c>
      <c r="B38" s="4">
        <v>78595</v>
      </c>
      <c r="C38" s="4">
        <v>75998</v>
      </c>
      <c r="D38" s="4">
        <v>154593</v>
      </c>
      <c r="E38" s="5">
        <v>1991</v>
      </c>
    </row>
    <row r="39" spans="1:5" x14ac:dyDescent="0.25">
      <c r="A39" s="3" t="s">
        <v>5</v>
      </c>
      <c r="B39" s="4">
        <v>343245</v>
      </c>
      <c r="C39" s="4">
        <v>334630</v>
      </c>
      <c r="D39" s="4">
        <v>677875</v>
      </c>
      <c r="E39" s="5">
        <v>1991</v>
      </c>
    </row>
    <row r="40" spans="1:5" x14ac:dyDescent="0.25">
      <c r="A40" s="3" t="s">
        <v>6</v>
      </c>
      <c r="B40" s="4">
        <v>421174</v>
      </c>
      <c r="C40" s="4">
        <v>414644</v>
      </c>
      <c r="D40" s="4">
        <v>835818</v>
      </c>
      <c r="E40" s="5">
        <v>1991</v>
      </c>
    </row>
    <row r="41" spans="1:5" x14ac:dyDescent="0.25">
      <c r="A41" s="3" t="s">
        <v>7</v>
      </c>
      <c r="B41" s="4">
        <v>396397</v>
      </c>
      <c r="C41" s="4">
        <v>396412</v>
      </c>
      <c r="D41" s="4">
        <v>792809</v>
      </c>
      <c r="E41" s="5">
        <v>1991</v>
      </c>
    </row>
    <row r="42" spans="1:5" x14ac:dyDescent="0.25">
      <c r="A42" s="3" t="s">
        <v>8</v>
      </c>
      <c r="B42" s="4">
        <v>338232</v>
      </c>
      <c r="C42" s="4">
        <v>350924</v>
      </c>
      <c r="D42" s="4">
        <v>689156</v>
      </c>
      <c r="E42" s="5">
        <v>1991</v>
      </c>
    </row>
    <row r="43" spans="1:5" x14ac:dyDescent="0.25">
      <c r="A43" s="6" t="s">
        <v>18</v>
      </c>
      <c r="B43" s="5">
        <v>269281</v>
      </c>
      <c r="C43" s="5">
        <v>295715</v>
      </c>
      <c r="D43" s="5">
        <v>564996</v>
      </c>
      <c r="E43" s="5">
        <v>1991</v>
      </c>
    </row>
    <row r="44" spans="1:5" x14ac:dyDescent="0.25">
      <c r="A44" s="6" t="s">
        <v>19</v>
      </c>
      <c r="B44" s="5">
        <v>239874</v>
      </c>
      <c r="C44" s="5">
        <v>266110</v>
      </c>
      <c r="D44" s="5">
        <v>505984</v>
      </c>
      <c r="E44" s="5">
        <v>1991</v>
      </c>
    </row>
    <row r="45" spans="1:5" x14ac:dyDescent="0.25">
      <c r="A45" s="6" t="s">
        <v>20</v>
      </c>
      <c r="B45" s="5">
        <v>185473</v>
      </c>
      <c r="C45" s="5">
        <v>209038</v>
      </c>
      <c r="D45" s="5">
        <v>394511</v>
      </c>
      <c r="E45" s="5">
        <v>1991</v>
      </c>
    </row>
    <row r="46" spans="1:5" x14ac:dyDescent="0.25">
      <c r="A46" s="6" t="s">
        <v>21</v>
      </c>
      <c r="B46" s="5">
        <v>156422</v>
      </c>
      <c r="C46" s="5">
        <v>180426</v>
      </c>
      <c r="D46" s="5">
        <v>336848</v>
      </c>
      <c r="E46" s="5">
        <v>1991</v>
      </c>
    </row>
    <row r="47" spans="1:5" x14ac:dyDescent="0.25">
      <c r="A47" s="6" t="s">
        <v>22</v>
      </c>
      <c r="B47" s="5">
        <v>141986</v>
      </c>
      <c r="C47" s="5">
        <v>160375</v>
      </c>
      <c r="D47" s="5">
        <v>302361</v>
      </c>
      <c r="E47" s="5">
        <v>1991</v>
      </c>
    </row>
    <row r="48" spans="1:5" x14ac:dyDescent="0.25">
      <c r="A48" s="6" t="s">
        <v>23</v>
      </c>
      <c r="B48" s="5">
        <v>113024</v>
      </c>
      <c r="C48" s="5">
        <v>127147</v>
      </c>
      <c r="D48" s="5">
        <v>240171</v>
      </c>
      <c r="E48" s="5">
        <v>1991</v>
      </c>
    </row>
    <row r="49" spans="1:5" x14ac:dyDescent="0.25">
      <c r="A49" s="6" t="s">
        <v>24</v>
      </c>
      <c r="B49" s="5">
        <v>99521</v>
      </c>
      <c r="C49" s="5">
        <v>113268</v>
      </c>
      <c r="D49" s="5">
        <v>212789</v>
      </c>
      <c r="E49" s="5">
        <v>1991</v>
      </c>
    </row>
    <row r="50" spans="1:5" x14ac:dyDescent="0.25">
      <c r="A50" s="6" t="s">
        <v>25</v>
      </c>
      <c r="B50" s="5">
        <v>76738</v>
      </c>
      <c r="C50" s="5">
        <v>91493</v>
      </c>
      <c r="D50" s="5">
        <v>168231</v>
      </c>
      <c r="E50" s="5">
        <v>1991</v>
      </c>
    </row>
    <row r="51" spans="1:5" x14ac:dyDescent="0.25">
      <c r="A51" s="6" t="s">
        <v>26</v>
      </c>
      <c r="B51" s="5">
        <v>69147</v>
      </c>
      <c r="C51" s="5">
        <v>80370</v>
      </c>
      <c r="D51" s="5">
        <v>149517</v>
      </c>
      <c r="E51" s="5">
        <v>1991</v>
      </c>
    </row>
    <row r="52" spans="1:5" x14ac:dyDescent="0.25">
      <c r="A52" s="6" t="s">
        <v>27</v>
      </c>
      <c r="B52" s="5">
        <v>62129</v>
      </c>
      <c r="C52" s="5">
        <v>68051</v>
      </c>
      <c r="D52" s="5">
        <v>130180</v>
      </c>
      <c r="E52" s="5">
        <v>1991</v>
      </c>
    </row>
    <row r="53" spans="1:5" x14ac:dyDescent="0.25">
      <c r="A53" s="6" t="s">
        <v>28</v>
      </c>
      <c r="B53" s="5">
        <v>40834</v>
      </c>
      <c r="C53" s="5">
        <v>44415</v>
      </c>
      <c r="D53" s="5">
        <v>85249</v>
      </c>
      <c r="E53" s="5">
        <v>1991</v>
      </c>
    </row>
    <row r="54" spans="1:5" x14ac:dyDescent="0.25">
      <c r="A54" s="6" t="s">
        <v>29</v>
      </c>
      <c r="B54" s="5">
        <v>30398</v>
      </c>
      <c r="C54" s="5">
        <v>34202</v>
      </c>
      <c r="D54" s="5">
        <v>64600</v>
      </c>
      <c r="E54" s="5">
        <v>1991</v>
      </c>
    </row>
    <row r="55" spans="1:5" x14ac:dyDescent="0.25">
      <c r="A55" s="6" t="s">
        <v>9</v>
      </c>
      <c r="B55" s="5">
        <v>27773</v>
      </c>
      <c r="C55" s="5">
        <v>33186</v>
      </c>
      <c r="D55" s="5">
        <v>60959</v>
      </c>
      <c r="E55" s="5">
        <v>1991</v>
      </c>
    </row>
    <row r="56" spans="1:5" x14ac:dyDescent="0.25">
      <c r="A56" s="3" t="s">
        <v>4</v>
      </c>
      <c r="B56" s="4">
        <v>67777</v>
      </c>
      <c r="C56" s="4">
        <v>64704</v>
      </c>
      <c r="D56" s="4">
        <v>132481</v>
      </c>
      <c r="E56" s="5">
        <v>2015</v>
      </c>
    </row>
    <row r="57" spans="1:5" x14ac:dyDescent="0.25">
      <c r="A57" s="3" t="s">
        <v>5</v>
      </c>
      <c r="B57" s="4">
        <v>285570</v>
      </c>
      <c r="C57" s="4">
        <v>272780</v>
      </c>
      <c r="D57" s="4">
        <v>558350</v>
      </c>
      <c r="E57" s="4">
        <v>2015</v>
      </c>
    </row>
    <row r="58" spans="1:5" x14ac:dyDescent="0.25">
      <c r="A58" s="3" t="s">
        <v>6</v>
      </c>
      <c r="B58" s="4">
        <v>382684</v>
      </c>
      <c r="C58" s="4">
        <v>366374</v>
      </c>
      <c r="D58" s="4">
        <v>749058</v>
      </c>
      <c r="E58" s="4">
        <v>2015</v>
      </c>
    </row>
    <row r="59" spans="1:5" x14ac:dyDescent="0.25">
      <c r="A59" s="3" t="s">
        <v>7</v>
      </c>
      <c r="B59" s="4">
        <v>413730</v>
      </c>
      <c r="C59" s="4">
        <v>398629</v>
      </c>
      <c r="D59" s="4">
        <v>812359</v>
      </c>
      <c r="E59" s="4">
        <v>2015</v>
      </c>
    </row>
    <row r="60" spans="1:5" x14ac:dyDescent="0.25">
      <c r="A60" s="3" t="s">
        <v>8</v>
      </c>
      <c r="B60" s="4">
        <v>411965</v>
      </c>
      <c r="C60" s="4">
        <v>400183</v>
      </c>
      <c r="D60" s="4">
        <v>812148</v>
      </c>
      <c r="E60" s="4">
        <v>2015</v>
      </c>
    </row>
    <row r="61" spans="1:5" x14ac:dyDescent="0.25">
      <c r="A61" s="6" t="s">
        <v>18</v>
      </c>
      <c r="B61" s="5">
        <v>399665</v>
      </c>
      <c r="C61" s="5">
        <v>396274</v>
      </c>
      <c r="D61" s="5">
        <v>795939</v>
      </c>
      <c r="E61" s="4">
        <v>2015</v>
      </c>
    </row>
    <row r="62" spans="1:5" x14ac:dyDescent="0.25">
      <c r="A62" s="6" t="s">
        <v>19</v>
      </c>
      <c r="B62" s="5">
        <v>395337</v>
      </c>
      <c r="C62" s="5">
        <v>401712</v>
      </c>
      <c r="D62" s="5">
        <v>797049</v>
      </c>
      <c r="E62" s="4">
        <v>2015</v>
      </c>
    </row>
    <row r="63" spans="1:5" x14ac:dyDescent="0.25">
      <c r="A63" s="6" t="s">
        <v>20</v>
      </c>
      <c r="B63" s="5">
        <v>378373</v>
      </c>
      <c r="C63" s="5">
        <v>387702</v>
      </c>
      <c r="D63" s="5">
        <v>766075</v>
      </c>
      <c r="E63" s="4">
        <v>2015</v>
      </c>
    </row>
    <row r="64" spans="1:5" x14ac:dyDescent="0.25">
      <c r="A64" s="6" t="s">
        <v>21</v>
      </c>
      <c r="B64" s="5">
        <v>318768</v>
      </c>
      <c r="C64" s="5">
        <v>335300</v>
      </c>
      <c r="D64" s="5">
        <v>654068</v>
      </c>
      <c r="E64" s="4">
        <v>2015</v>
      </c>
    </row>
    <row r="65" spans="1:5" x14ac:dyDescent="0.25">
      <c r="A65" s="6" t="s">
        <v>22</v>
      </c>
      <c r="B65" s="5">
        <v>271028</v>
      </c>
      <c r="C65" s="5">
        <v>290644</v>
      </c>
      <c r="D65" s="5">
        <v>561672</v>
      </c>
      <c r="E65" s="4">
        <v>2015</v>
      </c>
    </row>
    <row r="66" spans="1:5" x14ac:dyDescent="0.25">
      <c r="A66" s="6" t="s">
        <v>23</v>
      </c>
      <c r="B66" s="5">
        <v>245798</v>
      </c>
      <c r="C66" s="5">
        <v>267717</v>
      </c>
      <c r="D66" s="5">
        <v>513515</v>
      </c>
      <c r="E66" s="4">
        <v>2015</v>
      </c>
    </row>
    <row r="67" spans="1:5" x14ac:dyDescent="0.25">
      <c r="A67" s="6" t="s">
        <v>24</v>
      </c>
      <c r="B67" s="5">
        <v>218162</v>
      </c>
      <c r="C67" s="5">
        <v>237719</v>
      </c>
      <c r="D67" s="5">
        <v>455881</v>
      </c>
      <c r="E67" s="4">
        <v>2015</v>
      </c>
    </row>
    <row r="68" spans="1:5" x14ac:dyDescent="0.25">
      <c r="A68" s="6" t="s">
        <v>25</v>
      </c>
      <c r="B68" s="5">
        <v>162582</v>
      </c>
      <c r="C68" s="5">
        <v>188743</v>
      </c>
      <c r="D68" s="5">
        <v>351325</v>
      </c>
      <c r="E68" s="4">
        <v>2015</v>
      </c>
    </row>
    <row r="69" spans="1:5" x14ac:dyDescent="0.25">
      <c r="A69" s="6" t="s">
        <v>26</v>
      </c>
      <c r="B69" s="5">
        <v>130155</v>
      </c>
      <c r="C69" s="5">
        <v>155568</v>
      </c>
      <c r="D69" s="5">
        <v>285723</v>
      </c>
      <c r="E69" s="4">
        <v>2015</v>
      </c>
    </row>
    <row r="70" spans="1:5" x14ac:dyDescent="0.25">
      <c r="A70" s="6" t="s">
        <v>27</v>
      </c>
      <c r="B70" s="5">
        <v>103335</v>
      </c>
      <c r="C70" s="5">
        <v>127134</v>
      </c>
      <c r="D70" s="5">
        <v>230469</v>
      </c>
      <c r="E70" s="4">
        <v>2015</v>
      </c>
    </row>
    <row r="71" spans="1:5" x14ac:dyDescent="0.25">
      <c r="A71" s="6" t="s">
        <v>28</v>
      </c>
      <c r="B71" s="5">
        <v>72144</v>
      </c>
      <c r="C71" s="5">
        <v>93499</v>
      </c>
      <c r="D71" s="5">
        <v>165643</v>
      </c>
      <c r="E71" s="4">
        <v>2015</v>
      </c>
    </row>
    <row r="72" spans="1:5" x14ac:dyDescent="0.25">
      <c r="A72" s="6" t="s">
        <v>29</v>
      </c>
      <c r="B72" s="5">
        <v>52903</v>
      </c>
      <c r="C72" s="5">
        <v>73938</v>
      </c>
      <c r="D72" s="5">
        <v>126841</v>
      </c>
      <c r="E72" s="4">
        <v>2015</v>
      </c>
    </row>
    <row r="73" spans="1:5" x14ac:dyDescent="0.25">
      <c r="A73" s="3" t="s">
        <v>9</v>
      </c>
      <c r="B73" s="4">
        <v>52671</v>
      </c>
      <c r="C73" s="4">
        <v>83958</v>
      </c>
      <c r="D73" s="4">
        <v>136629</v>
      </c>
      <c r="E73" s="4">
        <v>2015</v>
      </c>
    </row>
    <row r="74" spans="1:5" x14ac:dyDescent="0.25">
      <c r="A74" s="3" t="s">
        <v>4</v>
      </c>
      <c r="B74" s="4">
        <v>67161</v>
      </c>
      <c r="C74" s="4">
        <v>64075</v>
      </c>
      <c r="D74" s="4">
        <v>131236</v>
      </c>
      <c r="E74" s="4">
        <v>2020</v>
      </c>
    </row>
    <row r="75" spans="1:5" x14ac:dyDescent="0.25">
      <c r="A75" s="3" t="s">
        <v>5</v>
      </c>
      <c r="B75" s="4">
        <v>262854</v>
      </c>
      <c r="C75" s="4">
        <v>250798</v>
      </c>
      <c r="D75" s="4">
        <v>513652</v>
      </c>
      <c r="E75" s="4">
        <v>2020</v>
      </c>
    </row>
    <row r="76" spans="1:5" x14ac:dyDescent="0.25">
      <c r="A76" s="3" t="s">
        <v>6</v>
      </c>
      <c r="B76" s="4">
        <v>351701</v>
      </c>
      <c r="C76" s="4">
        <v>335926</v>
      </c>
      <c r="D76" s="4">
        <v>687627</v>
      </c>
      <c r="E76" s="4">
        <v>2020</v>
      </c>
    </row>
    <row r="77" spans="1:5" x14ac:dyDescent="0.25">
      <c r="A77" s="3" t="s">
        <v>7</v>
      </c>
      <c r="B77" s="4">
        <v>378621</v>
      </c>
      <c r="C77" s="4">
        <v>362943</v>
      </c>
      <c r="D77" s="4">
        <v>741564</v>
      </c>
      <c r="E77" s="4">
        <v>2020</v>
      </c>
    </row>
    <row r="78" spans="1:5" x14ac:dyDescent="0.25">
      <c r="A78" s="3" t="s">
        <v>8</v>
      </c>
      <c r="B78" s="4">
        <v>399898</v>
      </c>
      <c r="C78" s="4">
        <v>389346</v>
      </c>
      <c r="D78" s="4">
        <v>789244</v>
      </c>
      <c r="E78" s="4">
        <v>2020</v>
      </c>
    </row>
    <row r="79" spans="1:5" x14ac:dyDescent="0.25">
      <c r="A79" s="6" t="s">
        <v>18</v>
      </c>
      <c r="B79" s="5">
        <v>392560</v>
      </c>
      <c r="C79" s="5">
        <v>388960</v>
      </c>
      <c r="D79" s="5">
        <v>781520</v>
      </c>
      <c r="E79" s="4">
        <v>2020</v>
      </c>
    </row>
    <row r="80" spans="1:5" x14ac:dyDescent="0.25">
      <c r="A80" s="6" t="s">
        <v>19</v>
      </c>
      <c r="B80" s="5">
        <v>384372</v>
      </c>
      <c r="C80" s="5">
        <v>388269</v>
      </c>
      <c r="D80" s="5">
        <v>772641</v>
      </c>
      <c r="E80" s="4">
        <v>2020</v>
      </c>
    </row>
    <row r="81" spans="1:5" x14ac:dyDescent="0.25">
      <c r="A81" s="6" t="s">
        <v>20</v>
      </c>
      <c r="B81" s="5">
        <v>384375</v>
      </c>
      <c r="C81" s="5">
        <v>396552</v>
      </c>
      <c r="D81" s="5">
        <v>780927</v>
      </c>
      <c r="E81" s="4">
        <v>2020</v>
      </c>
    </row>
    <row r="82" spans="1:5" x14ac:dyDescent="0.25">
      <c r="A82" s="6" t="s">
        <v>21</v>
      </c>
      <c r="B82" s="5">
        <v>368547</v>
      </c>
      <c r="C82" s="5">
        <v>384140</v>
      </c>
      <c r="D82" s="5">
        <v>752687</v>
      </c>
      <c r="E82" s="4">
        <v>2020</v>
      </c>
    </row>
    <row r="83" spans="1:5" x14ac:dyDescent="0.25">
      <c r="A83" s="6" t="s">
        <v>22</v>
      </c>
      <c r="B83" s="5">
        <v>309206</v>
      </c>
      <c r="C83" s="5">
        <v>331269</v>
      </c>
      <c r="D83" s="5">
        <v>640475</v>
      </c>
      <c r="E83" s="4">
        <v>2020</v>
      </c>
    </row>
    <row r="84" spans="1:5" x14ac:dyDescent="0.25">
      <c r="A84" s="6" t="s">
        <v>23</v>
      </c>
      <c r="B84" s="5">
        <v>261911</v>
      </c>
      <c r="C84" s="5">
        <v>285406</v>
      </c>
      <c r="D84" s="5">
        <v>547317</v>
      </c>
      <c r="E84" s="4">
        <v>2020</v>
      </c>
    </row>
    <row r="85" spans="1:5" x14ac:dyDescent="0.25">
      <c r="A85" s="6" t="s">
        <v>24</v>
      </c>
      <c r="B85" s="5">
        <v>236124</v>
      </c>
      <c r="C85" s="5">
        <v>262091</v>
      </c>
      <c r="D85" s="5">
        <v>498215</v>
      </c>
      <c r="E85" s="4">
        <v>2020</v>
      </c>
    </row>
    <row r="86" spans="1:5" x14ac:dyDescent="0.25">
      <c r="A86" s="6" t="s">
        <v>25</v>
      </c>
      <c r="B86" s="5">
        <v>207265</v>
      </c>
      <c r="C86" s="5">
        <v>231294</v>
      </c>
      <c r="D86" s="5">
        <v>438559</v>
      </c>
      <c r="E86" s="4">
        <v>2020</v>
      </c>
    </row>
    <row r="87" spans="1:5" x14ac:dyDescent="0.25">
      <c r="A87" s="6" t="s">
        <v>26</v>
      </c>
      <c r="B87" s="5">
        <v>151411</v>
      </c>
      <c r="C87" s="5">
        <v>180633</v>
      </c>
      <c r="D87" s="5">
        <v>332044</v>
      </c>
      <c r="E87" s="4">
        <v>2020</v>
      </c>
    </row>
    <row r="88" spans="1:5" x14ac:dyDescent="0.25">
      <c r="A88" s="6" t="s">
        <v>27</v>
      </c>
      <c r="B88" s="5">
        <v>117624</v>
      </c>
      <c r="C88" s="5">
        <v>145446</v>
      </c>
      <c r="D88" s="5">
        <v>263070</v>
      </c>
      <c r="E88" s="4">
        <v>2020</v>
      </c>
    </row>
    <row r="89" spans="1:5" x14ac:dyDescent="0.25">
      <c r="A89" s="6" t="s">
        <v>28</v>
      </c>
      <c r="B89" s="5">
        <v>89073</v>
      </c>
      <c r="C89" s="5">
        <v>114830</v>
      </c>
      <c r="D89" s="5">
        <v>203903</v>
      </c>
      <c r="E89" s="4">
        <v>2020</v>
      </c>
    </row>
    <row r="90" spans="1:5" x14ac:dyDescent="0.25">
      <c r="A90" s="6" t="s">
        <v>29</v>
      </c>
      <c r="B90" s="5">
        <v>57356</v>
      </c>
      <c r="C90" s="5">
        <v>79695</v>
      </c>
      <c r="D90" s="5">
        <v>137051</v>
      </c>
      <c r="E90" s="4">
        <v>2020</v>
      </c>
    </row>
    <row r="91" spans="1:5" x14ac:dyDescent="0.25">
      <c r="A91" s="3" t="s">
        <v>9</v>
      </c>
      <c r="B91" s="4">
        <v>62776</v>
      </c>
      <c r="C91" s="4">
        <v>103855</v>
      </c>
      <c r="D91" s="4">
        <v>166631</v>
      </c>
      <c r="E91" s="4">
        <v>2020</v>
      </c>
    </row>
    <row r="92" spans="1:5" x14ac:dyDescent="0.25">
      <c r="A92" s="3" t="s">
        <v>4</v>
      </c>
      <c r="B92" s="4">
        <v>59440</v>
      </c>
      <c r="C92" s="4">
        <v>56682</v>
      </c>
      <c r="D92" s="4">
        <v>116122</v>
      </c>
      <c r="E92" s="4">
        <v>2030</v>
      </c>
    </row>
    <row r="93" spans="1:5" x14ac:dyDescent="0.25">
      <c r="A93" s="3" t="s">
        <v>5</v>
      </c>
      <c r="B93" s="4">
        <v>236057</v>
      </c>
      <c r="C93" s="4">
        <v>225064</v>
      </c>
      <c r="D93" s="4">
        <v>461121</v>
      </c>
      <c r="E93" s="4">
        <v>2030</v>
      </c>
    </row>
    <row r="94" spans="1:5" x14ac:dyDescent="0.25">
      <c r="A94" s="3" t="s">
        <v>6</v>
      </c>
      <c r="B94" s="4">
        <v>310882</v>
      </c>
      <c r="C94" s="4">
        <v>296476</v>
      </c>
      <c r="D94" s="4">
        <v>607358</v>
      </c>
      <c r="E94" s="4">
        <v>2030</v>
      </c>
    </row>
    <row r="95" spans="1:5" x14ac:dyDescent="0.25">
      <c r="A95" s="3" t="s">
        <v>7</v>
      </c>
      <c r="B95" s="4">
        <v>325331</v>
      </c>
      <c r="C95" s="4">
        <v>310760</v>
      </c>
      <c r="D95" s="4">
        <v>636091</v>
      </c>
      <c r="E95" s="4">
        <v>2030</v>
      </c>
    </row>
    <row r="96" spans="1:5" x14ac:dyDescent="0.25">
      <c r="A96" s="3" t="s">
        <v>8</v>
      </c>
      <c r="B96" s="4">
        <v>337309</v>
      </c>
      <c r="C96" s="4">
        <v>325621</v>
      </c>
      <c r="D96" s="4">
        <v>662930</v>
      </c>
      <c r="E96" s="4">
        <v>2030</v>
      </c>
    </row>
    <row r="97" spans="1:5" x14ac:dyDescent="0.25">
      <c r="A97" s="6" t="s">
        <v>18</v>
      </c>
      <c r="B97" s="5">
        <v>351029</v>
      </c>
      <c r="C97" s="5">
        <v>345831</v>
      </c>
      <c r="D97" s="5">
        <v>696860</v>
      </c>
      <c r="E97" s="4">
        <v>2030</v>
      </c>
    </row>
    <row r="98" spans="1:5" x14ac:dyDescent="0.25">
      <c r="A98" s="6" t="s">
        <v>19</v>
      </c>
      <c r="B98" s="5">
        <v>369247</v>
      </c>
      <c r="C98" s="5">
        <v>372284</v>
      </c>
      <c r="D98" s="5">
        <v>741531</v>
      </c>
      <c r="E98" s="4">
        <v>2030</v>
      </c>
    </row>
    <row r="99" spans="1:5" x14ac:dyDescent="0.25">
      <c r="A99" s="6" t="s">
        <v>20</v>
      </c>
      <c r="B99" s="5">
        <v>368940</v>
      </c>
      <c r="C99" s="5">
        <v>376990</v>
      </c>
      <c r="D99" s="5">
        <v>745930</v>
      </c>
      <c r="E99" s="4">
        <v>2030</v>
      </c>
    </row>
    <row r="100" spans="1:5" x14ac:dyDescent="0.25">
      <c r="A100" s="6" t="s">
        <v>21</v>
      </c>
      <c r="B100" s="5">
        <v>365650</v>
      </c>
      <c r="C100" s="5">
        <v>380370</v>
      </c>
      <c r="D100" s="5">
        <v>746020</v>
      </c>
      <c r="E100" s="4">
        <v>2030</v>
      </c>
    </row>
    <row r="101" spans="1:5" x14ac:dyDescent="0.25">
      <c r="A101" s="6" t="s">
        <v>22</v>
      </c>
      <c r="B101" s="5">
        <v>365136</v>
      </c>
      <c r="C101" s="5">
        <v>389005</v>
      </c>
      <c r="D101" s="5">
        <v>754141</v>
      </c>
      <c r="E101" s="4">
        <v>2030</v>
      </c>
    </row>
    <row r="102" spans="1:5" x14ac:dyDescent="0.25">
      <c r="A102" s="6" t="s">
        <v>23</v>
      </c>
      <c r="B102" s="5">
        <v>347780</v>
      </c>
      <c r="C102" s="5">
        <v>373947</v>
      </c>
      <c r="D102" s="5">
        <v>721727</v>
      </c>
      <c r="E102" s="4">
        <v>2030</v>
      </c>
    </row>
    <row r="103" spans="1:5" x14ac:dyDescent="0.25">
      <c r="A103" s="6" t="s">
        <v>24</v>
      </c>
      <c r="B103" s="5">
        <v>289155</v>
      </c>
      <c r="C103" s="5">
        <v>319778</v>
      </c>
      <c r="D103" s="5">
        <v>608933</v>
      </c>
      <c r="E103" s="4">
        <v>2030</v>
      </c>
    </row>
    <row r="104" spans="1:5" x14ac:dyDescent="0.25">
      <c r="A104" s="6" t="s">
        <v>25</v>
      </c>
      <c r="B104" s="5">
        <v>241021</v>
      </c>
      <c r="C104" s="5">
        <v>273188</v>
      </c>
      <c r="D104" s="5">
        <v>514209</v>
      </c>
      <c r="E104" s="4">
        <v>2030</v>
      </c>
    </row>
    <row r="105" spans="1:5" x14ac:dyDescent="0.25">
      <c r="A105" s="6" t="s">
        <v>26</v>
      </c>
      <c r="B105" s="5">
        <v>210932</v>
      </c>
      <c r="C105" s="5">
        <v>245745</v>
      </c>
      <c r="D105" s="5">
        <v>456677</v>
      </c>
      <c r="E105" s="4">
        <v>2030</v>
      </c>
    </row>
    <row r="106" spans="1:5" x14ac:dyDescent="0.25">
      <c r="A106" s="6" t="s">
        <v>27</v>
      </c>
      <c r="B106" s="5">
        <v>176639</v>
      </c>
      <c r="C106" s="5">
        <v>209159</v>
      </c>
      <c r="D106" s="5">
        <v>385798</v>
      </c>
      <c r="E106" s="4">
        <v>2030</v>
      </c>
    </row>
    <row r="107" spans="1:5" x14ac:dyDescent="0.25">
      <c r="A107" s="6" t="s">
        <v>28</v>
      </c>
      <c r="B107" s="5">
        <v>119979</v>
      </c>
      <c r="C107" s="5">
        <v>154897</v>
      </c>
      <c r="D107" s="5">
        <v>274876</v>
      </c>
      <c r="E107" s="4">
        <v>2030</v>
      </c>
    </row>
    <row r="108" spans="1:5" x14ac:dyDescent="0.25">
      <c r="A108" s="6" t="s">
        <v>29</v>
      </c>
      <c r="B108" s="5">
        <v>82435</v>
      </c>
      <c r="C108" s="5">
        <v>114554</v>
      </c>
      <c r="D108" s="5">
        <v>196989</v>
      </c>
      <c r="E108" s="4">
        <v>2030</v>
      </c>
    </row>
    <row r="109" spans="1:5" x14ac:dyDescent="0.25">
      <c r="A109" s="3" t="s">
        <v>9</v>
      </c>
      <c r="B109" s="4">
        <v>88599</v>
      </c>
      <c r="C109" s="4">
        <v>150151</v>
      </c>
      <c r="D109" s="4">
        <v>238750</v>
      </c>
      <c r="E109" s="4">
        <v>2030</v>
      </c>
    </row>
  </sheetData>
  <autoFilter ref="A1:E109" xr:uid="{6F001F66-0FF0-40D1-BEBD-DB42DC62AB8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5A86-2ECD-4B19-A00D-36B01C297245}">
  <dimension ref="A1:I172"/>
  <sheetViews>
    <sheetView tabSelected="1" topLeftCell="A154" workbookViewId="0">
      <selection activeCell="B162" sqref="B162:E172"/>
    </sheetView>
  </sheetViews>
  <sheetFormatPr defaultRowHeight="15" x14ac:dyDescent="0.25"/>
  <cols>
    <col min="1" max="1" width="13" customWidth="1"/>
    <col min="2" max="2" width="21.140625" bestFit="1" customWidth="1"/>
    <col min="3" max="3" width="20.5703125" bestFit="1" customWidth="1"/>
    <col min="4" max="4" width="17.28515625" bestFit="1" customWidth="1"/>
    <col min="5" max="5" width="19.5703125" bestFit="1" customWidth="1"/>
    <col min="6" max="6" width="16.5703125" bestFit="1" customWidth="1"/>
    <col min="7" max="7" width="13.4257812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5">
      <c r="A2" s="6" t="s">
        <v>3</v>
      </c>
      <c r="B2" s="4">
        <v>4120088</v>
      </c>
      <c r="C2" s="4">
        <v>4332293</v>
      </c>
      <c r="D2" s="4">
        <v>8452381</v>
      </c>
      <c r="E2" s="3">
        <v>2010</v>
      </c>
    </row>
    <row r="3" spans="1:7" x14ac:dyDescent="0.25">
      <c r="A3" s="6" t="s">
        <v>3</v>
      </c>
      <c r="B3" s="5">
        <v>3628474</v>
      </c>
      <c r="C3" s="5">
        <v>3802187</v>
      </c>
      <c r="D3" s="5">
        <v>7430661</v>
      </c>
      <c r="E3" s="3">
        <v>2000</v>
      </c>
    </row>
    <row r="4" spans="1:7" x14ac:dyDescent="0.25">
      <c r="A4" s="6" t="s">
        <v>3</v>
      </c>
      <c r="B4" s="5">
        <v>3090243</v>
      </c>
      <c r="C4" s="5">
        <v>3276404</v>
      </c>
      <c r="D4" s="5">
        <v>6366647</v>
      </c>
      <c r="E4" s="3">
        <v>1991</v>
      </c>
    </row>
    <row r="5" spans="1:7" x14ac:dyDescent="0.25">
      <c r="A5" s="6" t="s">
        <v>3</v>
      </c>
      <c r="B5" s="5">
        <v>4362647</v>
      </c>
      <c r="C5" s="5">
        <v>4542578</v>
      </c>
      <c r="D5" s="5">
        <v>8905225</v>
      </c>
      <c r="E5" s="5">
        <v>2015</v>
      </c>
    </row>
    <row r="6" spans="1:7" x14ac:dyDescent="0.25">
      <c r="A6" s="6" t="s">
        <v>3</v>
      </c>
      <c r="B6" s="4">
        <v>4482835</v>
      </c>
      <c r="C6" s="4">
        <v>4695528</v>
      </c>
      <c r="D6" s="4">
        <v>9178363</v>
      </c>
      <c r="E6" s="3">
        <v>2020</v>
      </c>
    </row>
    <row r="7" spans="1:7" x14ac:dyDescent="0.25">
      <c r="A7" s="6" t="s">
        <v>3</v>
      </c>
      <c r="B7" s="4">
        <v>4645561</v>
      </c>
      <c r="C7" s="4">
        <v>4920502</v>
      </c>
      <c r="D7" s="4">
        <v>9566063</v>
      </c>
      <c r="E7" s="3">
        <v>2030</v>
      </c>
    </row>
    <row r="10" spans="1:7" ht="15.75" x14ac:dyDescent="0.25">
      <c r="A10" s="1" t="s">
        <v>10</v>
      </c>
      <c r="B10" s="1" t="s">
        <v>14</v>
      </c>
      <c r="C10" s="1" t="s">
        <v>13</v>
      </c>
      <c r="D10" s="1" t="s">
        <v>11</v>
      </c>
      <c r="E10" s="1" t="s">
        <v>15</v>
      </c>
      <c r="F10" s="1" t="s">
        <v>16</v>
      </c>
      <c r="G10" s="1" t="s">
        <v>12</v>
      </c>
    </row>
    <row r="11" spans="1:7" x14ac:dyDescent="0.25">
      <c r="A11" s="3">
        <v>1991</v>
      </c>
      <c r="B11" s="7">
        <v>19</v>
      </c>
      <c r="C11" s="3">
        <v>20</v>
      </c>
      <c r="D11" s="3">
        <v>20</v>
      </c>
      <c r="E11" s="3">
        <v>24</v>
      </c>
      <c r="F11" s="3">
        <v>24</v>
      </c>
      <c r="G11" s="3">
        <v>24</v>
      </c>
    </row>
    <row r="12" spans="1:7" x14ac:dyDescent="0.25">
      <c r="A12" s="3">
        <v>2000</v>
      </c>
      <c r="B12" s="3">
        <v>22</v>
      </c>
      <c r="C12" s="7">
        <v>22</v>
      </c>
      <c r="D12" s="7">
        <v>22</v>
      </c>
      <c r="E12" s="3">
        <v>27</v>
      </c>
      <c r="F12" s="3">
        <v>27</v>
      </c>
      <c r="G12" s="3">
        <v>27</v>
      </c>
    </row>
    <row r="13" spans="1:7" x14ac:dyDescent="0.25">
      <c r="A13" s="3">
        <v>2010</v>
      </c>
      <c r="B13" s="3">
        <v>27</v>
      </c>
      <c r="C13" s="3">
        <v>27</v>
      </c>
      <c r="D13" s="3">
        <v>27</v>
      </c>
      <c r="E13" s="3">
        <v>30</v>
      </c>
      <c r="F13" s="3">
        <v>30</v>
      </c>
      <c r="G13" s="3">
        <v>30</v>
      </c>
    </row>
    <row r="14" spans="1:7" x14ac:dyDescent="0.25">
      <c r="A14" s="3">
        <v>2015</v>
      </c>
      <c r="B14" s="3">
        <v>28</v>
      </c>
      <c r="C14" s="3">
        <v>29</v>
      </c>
      <c r="D14" s="3">
        <v>29</v>
      </c>
      <c r="E14" s="3">
        <v>31</v>
      </c>
      <c r="F14" s="3">
        <v>31</v>
      </c>
      <c r="G14" s="3">
        <v>31</v>
      </c>
    </row>
    <row r="15" spans="1:7" x14ac:dyDescent="0.25">
      <c r="A15" s="3">
        <v>2020</v>
      </c>
      <c r="B15" s="3">
        <v>30</v>
      </c>
      <c r="C15" s="3">
        <v>31</v>
      </c>
      <c r="D15" s="3">
        <v>31</v>
      </c>
      <c r="E15" s="3">
        <v>32</v>
      </c>
      <c r="F15" s="3">
        <v>32</v>
      </c>
      <c r="G15" s="3">
        <v>32</v>
      </c>
    </row>
    <row r="16" spans="1:7" x14ac:dyDescent="0.25">
      <c r="A16" s="3">
        <v>2030</v>
      </c>
      <c r="B16" s="3">
        <v>34</v>
      </c>
      <c r="C16" s="3">
        <v>35</v>
      </c>
      <c r="D16" s="3">
        <v>35</v>
      </c>
      <c r="E16" s="3">
        <v>36</v>
      </c>
      <c r="F16" s="3">
        <v>36</v>
      </c>
      <c r="G16" s="3">
        <v>36</v>
      </c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3" spans="1:7" x14ac:dyDescent="0.25">
      <c r="A23" s="16" t="s">
        <v>10</v>
      </c>
      <c r="B23" s="16" t="s">
        <v>34</v>
      </c>
      <c r="C23" s="16"/>
      <c r="D23" s="16"/>
      <c r="E23" s="16"/>
    </row>
    <row r="24" spans="1:7" x14ac:dyDescent="0.25">
      <c r="A24" s="16"/>
      <c r="B24" s="16"/>
      <c r="C24" s="16"/>
      <c r="D24" s="16"/>
      <c r="E24" s="16"/>
    </row>
    <row r="25" spans="1:7" ht="15.75" x14ac:dyDescent="0.25">
      <c r="A25" s="16"/>
      <c r="B25" s="1" t="s">
        <v>30</v>
      </c>
      <c r="C25" s="1" t="s">
        <v>31</v>
      </c>
      <c r="D25" s="1" t="s">
        <v>32</v>
      </c>
      <c r="E25" s="1" t="s">
        <v>33</v>
      </c>
    </row>
    <row r="26" spans="1:7" x14ac:dyDescent="0.25">
      <c r="A26" s="3">
        <v>1991</v>
      </c>
      <c r="B26" s="10">
        <v>0.13075454002711318</v>
      </c>
      <c r="C26" s="10">
        <v>0.38656061817154302</v>
      </c>
      <c r="D26" s="10">
        <v>0.5363964736854423</v>
      </c>
      <c r="E26" s="10">
        <v>7.7042908143014677E-2</v>
      </c>
    </row>
    <row r="27" spans="1:7" x14ac:dyDescent="0.25">
      <c r="A27" s="3">
        <v>2000</v>
      </c>
      <c r="B27" s="10">
        <v>0.10809374832198643</v>
      </c>
      <c r="C27" s="10">
        <v>0.33540340489224307</v>
      </c>
      <c r="D27" s="10">
        <v>0.57591148351405075</v>
      </c>
      <c r="E27" s="10">
        <v>8.8685111593706137E-2</v>
      </c>
    </row>
    <row r="28" spans="1:7" x14ac:dyDescent="0.25">
      <c r="A28" s="3">
        <v>2010</v>
      </c>
      <c r="B28" s="10">
        <v>7.6274365767468363E-2</v>
      </c>
      <c r="C28" s="10">
        <v>0.25889154783723073</v>
      </c>
      <c r="D28" s="10">
        <v>0.63350859361403611</v>
      </c>
      <c r="E28" s="10">
        <v>0.10759985854873319</v>
      </c>
    </row>
    <row r="29" spans="1:7" x14ac:dyDescent="0.25">
      <c r="A29" s="3">
        <v>2015</v>
      </c>
      <c r="B29" s="10">
        <v>7.7575917509102796E-2</v>
      </c>
      <c r="C29" s="10">
        <v>0.25291309315598426</v>
      </c>
      <c r="D29" s="10">
        <v>0.64093518131209481</v>
      </c>
      <c r="E29" s="10">
        <v>0.10615172553192087</v>
      </c>
    </row>
    <row r="30" spans="1:7" x14ac:dyDescent="0.25">
      <c r="A30" s="3">
        <v>2020</v>
      </c>
      <c r="B30" s="10">
        <v>7.026176672245367E-2</v>
      </c>
      <c r="C30" s="10">
        <v>0.22597482797313639</v>
      </c>
      <c r="D30" s="10">
        <v>0.65388403138991125</v>
      </c>
      <c r="E30" s="10">
        <v>0.12014114063695236</v>
      </c>
    </row>
    <row r="31" spans="1:7" x14ac:dyDescent="0.25">
      <c r="A31" s="3">
        <v>2030</v>
      </c>
      <c r="B31" s="10">
        <v>6.0342797240620305E-2</v>
      </c>
      <c r="C31" s="10">
        <v>0.19032824684512323</v>
      </c>
      <c r="D31" s="10">
        <v>0.64731760599945876</v>
      </c>
      <c r="E31" s="10">
        <v>0.16235414715541807</v>
      </c>
    </row>
    <row r="43" spans="1:9" ht="15.75" x14ac:dyDescent="0.25">
      <c r="A43" s="1"/>
      <c r="B43" s="16" t="s">
        <v>35</v>
      </c>
      <c r="C43" s="16"/>
      <c r="D43" s="16"/>
      <c r="F43" s="16" t="s">
        <v>10</v>
      </c>
      <c r="G43" s="16" t="s">
        <v>35</v>
      </c>
      <c r="H43" s="16"/>
      <c r="I43" s="16"/>
    </row>
    <row r="44" spans="1:9" ht="15.75" x14ac:dyDescent="0.25">
      <c r="A44" s="1" t="s">
        <v>10</v>
      </c>
      <c r="B44" s="1" t="s">
        <v>37</v>
      </c>
      <c r="C44" s="1" t="s">
        <v>38</v>
      </c>
      <c r="D44" s="1" t="s">
        <v>3</v>
      </c>
      <c r="F44" s="16"/>
      <c r="G44" s="13" t="s">
        <v>37</v>
      </c>
      <c r="H44" s="13" t="s">
        <v>38</v>
      </c>
      <c r="I44" s="13" t="s">
        <v>3</v>
      </c>
    </row>
    <row r="45" spans="1:9" x14ac:dyDescent="0.25">
      <c r="A45" s="3">
        <v>1991</v>
      </c>
      <c r="B45" s="10">
        <v>0.72066211680249204</v>
      </c>
      <c r="C45" s="10">
        <v>0.14363052690050826</v>
      </c>
      <c r="D45" s="10">
        <v>0.8642926437030003</v>
      </c>
      <c r="F45" s="3">
        <v>1991</v>
      </c>
      <c r="G45" s="10">
        <f>B45*100</f>
        <v>72.066211680249211</v>
      </c>
      <c r="H45" s="10">
        <f t="shared" ref="H45:I50" si="0">C45*100</f>
        <v>14.363052690050825</v>
      </c>
      <c r="I45" s="10">
        <f t="shared" si="0"/>
        <v>86.429264370300032</v>
      </c>
    </row>
    <row r="46" spans="1:9" x14ac:dyDescent="0.25">
      <c r="A46" s="3">
        <v>2000</v>
      </c>
      <c r="B46" s="10">
        <v>0.58238707595428618</v>
      </c>
      <c r="C46" s="10">
        <v>0.15399087209127069</v>
      </c>
      <c r="D46" s="10">
        <v>0.73637794804555678</v>
      </c>
      <c r="F46" s="3">
        <v>2000</v>
      </c>
      <c r="G46" s="10">
        <f t="shared" ref="G46:G50" si="1">B46*100</f>
        <v>58.238707595428622</v>
      </c>
      <c r="H46" s="10">
        <f t="shared" si="0"/>
        <v>15.399087209127069</v>
      </c>
      <c r="I46" s="10">
        <f t="shared" si="0"/>
        <v>73.637794804555682</v>
      </c>
    </row>
    <row r="47" spans="1:9" x14ac:dyDescent="0.25">
      <c r="A47" s="3">
        <v>2010</v>
      </c>
      <c r="B47" s="10">
        <v>0.40866304016541866</v>
      </c>
      <c r="C47" s="10">
        <v>0.16984751214643853</v>
      </c>
      <c r="D47" s="10">
        <v>0.57851055231185722</v>
      </c>
      <c r="F47" s="3">
        <v>2010</v>
      </c>
      <c r="G47" s="10">
        <f t="shared" si="1"/>
        <v>40.866304016541868</v>
      </c>
      <c r="H47" s="10">
        <f t="shared" si="0"/>
        <v>16.984751214643854</v>
      </c>
      <c r="I47" s="10">
        <f t="shared" si="0"/>
        <v>57.851055231185725</v>
      </c>
    </row>
    <row r="48" spans="1:9" x14ac:dyDescent="0.25">
      <c r="A48" s="3">
        <v>2015</v>
      </c>
      <c r="B48" s="10">
        <v>0.3946001101675079</v>
      </c>
      <c r="C48" s="10">
        <v>0.16562006366168203</v>
      </c>
      <c r="D48" s="10">
        <v>0.56022017382918987</v>
      </c>
      <c r="F48" s="3">
        <v>2015</v>
      </c>
      <c r="G48" s="10">
        <f t="shared" si="1"/>
        <v>39.460011016750791</v>
      </c>
      <c r="H48" s="10">
        <f t="shared" si="0"/>
        <v>16.562006366168202</v>
      </c>
      <c r="I48" s="10">
        <f t="shared" si="0"/>
        <v>56.022017382918989</v>
      </c>
    </row>
    <row r="49" spans="1:9" x14ac:dyDescent="0.25">
      <c r="A49" s="3">
        <v>2020</v>
      </c>
      <c r="B49" s="10">
        <v>0.34558854036058806</v>
      </c>
      <c r="C49" s="10">
        <v>0.18373463010188143</v>
      </c>
      <c r="D49" s="10">
        <v>0.52932317046246946</v>
      </c>
      <c r="F49" s="3">
        <v>2020</v>
      </c>
      <c r="G49" s="10">
        <f t="shared" si="1"/>
        <v>34.558854036058804</v>
      </c>
      <c r="H49" s="10">
        <f t="shared" si="0"/>
        <v>18.373463010188143</v>
      </c>
      <c r="I49" s="10">
        <f t="shared" si="0"/>
        <v>52.932317046246943</v>
      </c>
    </row>
    <row r="50" spans="1:9" x14ac:dyDescent="0.25">
      <c r="A50" s="3">
        <v>2030</v>
      </c>
      <c r="B50" s="10">
        <v>0.29402606244774743</v>
      </c>
      <c r="C50" s="10">
        <v>0.25081064635148181</v>
      </c>
      <c r="D50" s="10">
        <v>0.54483670879922919</v>
      </c>
      <c r="F50" s="3">
        <v>2030</v>
      </c>
      <c r="G50" s="10">
        <f t="shared" si="1"/>
        <v>29.402606244774741</v>
      </c>
      <c r="H50" s="10">
        <f t="shared" si="0"/>
        <v>25.081064635148181</v>
      </c>
      <c r="I50" s="10">
        <f t="shared" si="0"/>
        <v>54.483670879922919</v>
      </c>
    </row>
    <row r="56" spans="1:9" ht="15.75" customHeight="1" x14ac:dyDescent="0.25">
      <c r="A56" s="16" t="s">
        <v>10</v>
      </c>
      <c r="B56" s="16" t="s">
        <v>36</v>
      </c>
      <c r="C56" s="16"/>
      <c r="D56" s="16"/>
      <c r="F56" s="16" t="s">
        <v>10</v>
      </c>
      <c r="G56" s="16" t="s">
        <v>36</v>
      </c>
      <c r="H56" s="16"/>
      <c r="I56" s="16"/>
    </row>
    <row r="57" spans="1:9" ht="15.75" customHeight="1" x14ac:dyDescent="0.25">
      <c r="A57" s="16"/>
      <c r="B57" s="16"/>
      <c r="C57" s="16"/>
      <c r="D57" s="16"/>
      <c r="F57" s="16"/>
      <c r="G57" s="16"/>
      <c r="H57" s="16"/>
      <c r="I57" s="16"/>
    </row>
    <row r="58" spans="1:9" x14ac:dyDescent="0.25">
      <c r="A58" s="3">
        <v>1991</v>
      </c>
      <c r="B58" s="17">
        <v>0.19930356203234739</v>
      </c>
      <c r="C58" s="17"/>
      <c r="D58" s="17"/>
      <c r="F58" s="3">
        <v>1991</v>
      </c>
      <c r="G58" s="17">
        <f>B58*100</f>
        <v>19.930356203234741</v>
      </c>
      <c r="H58" s="17"/>
      <c r="I58" s="17"/>
    </row>
    <row r="59" spans="1:9" x14ac:dyDescent="0.25">
      <c r="A59" s="3">
        <v>2000</v>
      </c>
      <c r="B59" s="17">
        <v>0.26441327160109923</v>
      </c>
      <c r="C59" s="17"/>
      <c r="D59" s="17"/>
      <c r="F59" s="3">
        <v>2000</v>
      </c>
      <c r="G59" s="17">
        <f t="shared" ref="G59:G63" si="2">B59*100</f>
        <v>26.441327160109925</v>
      </c>
      <c r="H59" s="17"/>
      <c r="I59" s="17"/>
    </row>
    <row r="60" spans="1:9" x14ac:dyDescent="0.25">
      <c r="A60" s="3">
        <v>2010</v>
      </c>
      <c r="B60" s="17">
        <v>0.41561750257054725</v>
      </c>
      <c r="C60" s="17"/>
      <c r="D60" s="17"/>
      <c r="F60" s="3">
        <v>2010</v>
      </c>
      <c r="G60" s="17">
        <f t="shared" si="2"/>
        <v>41.561750257054726</v>
      </c>
      <c r="H60" s="17"/>
      <c r="I60" s="17"/>
    </row>
    <row r="61" spans="1:9" x14ac:dyDescent="0.25">
      <c r="A61" s="3">
        <v>2015</v>
      </c>
      <c r="B61" s="17">
        <v>0.41971621242420903</v>
      </c>
      <c r="C61" s="17"/>
      <c r="D61" s="17"/>
      <c r="F61" s="3">
        <v>2015</v>
      </c>
      <c r="G61" s="17">
        <f t="shared" si="2"/>
        <v>41.971621242420902</v>
      </c>
      <c r="H61" s="17"/>
      <c r="I61" s="17"/>
    </row>
    <row r="62" spans="1:9" x14ac:dyDescent="0.25">
      <c r="A62" s="3">
        <v>2020</v>
      </c>
      <c r="B62" s="17">
        <v>0.53165718374276005</v>
      </c>
      <c r="C62" s="17"/>
      <c r="D62" s="17"/>
      <c r="F62" s="3">
        <v>2020</v>
      </c>
      <c r="G62" s="17">
        <f t="shared" si="2"/>
        <v>53.165718374276004</v>
      </c>
      <c r="H62" s="17"/>
      <c r="I62" s="17"/>
    </row>
    <row r="63" spans="1:9" x14ac:dyDescent="0.25">
      <c r="A63" s="3">
        <v>2030</v>
      </c>
      <c r="B63" s="17">
        <v>0.85302181807796151</v>
      </c>
      <c r="C63" s="17"/>
      <c r="D63" s="17"/>
      <c r="F63" s="3">
        <v>2030</v>
      </c>
      <c r="G63" s="17">
        <f t="shared" si="2"/>
        <v>85.302181807796146</v>
      </c>
      <c r="H63" s="17"/>
      <c r="I63" s="17"/>
    </row>
    <row r="66" spans="1:7" ht="15.75" x14ac:dyDescent="0.25">
      <c r="B66" s="15" t="s">
        <v>39</v>
      </c>
      <c r="C66" s="15"/>
      <c r="F66" s="15" t="s">
        <v>39</v>
      </c>
      <c r="G66" s="15"/>
    </row>
    <row r="67" spans="1:7" x14ac:dyDescent="0.25">
      <c r="A67" s="8" t="s">
        <v>0</v>
      </c>
      <c r="B67" s="8">
        <v>2010</v>
      </c>
      <c r="C67" s="8">
        <v>2030</v>
      </c>
      <c r="E67" s="8" t="s">
        <v>0</v>
      </c>
      <c r="F67" s="8">
        <v>2010</v>
      </c>
      <c r="G67" s="8">
        <v>2030</v>
      </c>
    </row>
    <row r="68" spans="1:7" x14ac:dyDescent="0.25">
      <c r="A68" s="3" t="s">
        <v>40</v>
      </c>
      <c r="B68" s="11">
        <v>1.0408392125693016</v>
      </c>
      <c r="C68" s="11">
        <v>1.0488438844062133</v>
      </c>
      <c r="E68" s="3" t="s">
        <v>40</v>
      </c>
      <c r="F68" s="11">
        <f t="shared" ref="F68:F85" si="3">B68*100</f>
        <v>104.08392125693015</v>
      </c>
      <c r="G68" s="11">
        <f t="shared" ref="G68:G85" si="4">C68*100</f>
        <v>104.88438844062134</v>
      </c>
    </row>
    <row r="69" spans="1:7" x14ac:dyDescent="0.25">
      <c r="A69" s="3" t="s">
        <v>6</v>
      </c>
      <c r="B69" s="11">
        <v>1.0380567939324574</v>
      </c>
      <c r="C69" s="11">
        <v>1.0485907796921168</v>
      </c>
      <c r="E69" s="3" t="s">
        <v>6</v>
      </c>
      <c r="F69" s="11">
        <f t="shared" si="3"/>
        <v>103.80567939324574</v>
      </c>
      <c r="G69" s="11">
        <f t="shared" si="4"/>
        <v>104.85907796921168</v>
      </c>
    </row>
    <row r="70" spans="1:7" x14ac:dyDescent="0.25">
      <c r="A70" s="3" t="s">
        <v>7</v>
      </c>
      <c r="B70" s="11">
        <v>1.0360468385425552</v>
      </c>
      <c r="C70" s="11">
        <v>1.0468882739091261</v>
      </c>
      <c r="E70" s="3" t="s">
        <v>7</v>
      </c>
      <c r="F70" s="11">
        <f t="shared" si="3"/>
        <v>103.60468385425551</v>
      </c>
      <c r="G70" s="11">
        <f t="shared" si="4"/>
        <v>104.68882739091261</v>
      </c>
    </row>
    <row r="71" spans="1:7" x14ac:dyDescent="0.25">
      <c r="A71" s="3" t="s">
        <v>8</v>
      </c>
      <c r="B71" s="11">
        <v>1.0097086917828537</v>
      </c>
      <c r="C71" s="11">
        <v>1.0358944908344363</v>
      </c>
      <c r="E71" s="3" t="s">
        <v>8</v>
      </c>
      <c r="F71" s="11">
        <f t="shared" si="3"/>
        <v>100.97086917828537</v>
      </c>
      <c r="G71" s="11">
        <f t="shared" si="4"/>
        <v>103.58944908344363</v>
      </c>
    </row>
    <row r="72" spans="1:7" x14ac:dyDescent="0.25">
      <c r="A72" s="3" t="s">
        <v>18</v>
      </c>
      <c r="B72" s="11">
        <v>0.97653391880433238</v>
      </c>
      <c r="C72" s="11">
        <v>1.0150304628561349</v>
      </c>
      <c r="E72" s="3" t="s">
        <v>18</v>
      </c>
      <c r="F72" s="11">
        <f t="shared" si="3"/>
        <v>97.653391880433233</v>
      </c>
      <c r="G72" s="11">
        <f t="shared" si="4"/>
        <v>101.50304628561348</v>
      </c>
    </row>
    <row r="73" spans="1:7" x14ac:dyDescent="0.25">
      <c r="A73" s="3" t="s">
        <v>19</v>
      </c>
      <c r="B73" s="11">
        <v>0.96273173773246423</v>
      </c>
      <c r="C73" s="11">
        <v>0.99184224946546184</v>
      </c>
      <c r="E73" s="3" t="s">
        <v>19</v>
      </c>
      <c r="F73" s="11">
        <f t="shared" si="3"/>
        <v>96.273173773246427</v>
      </c>
      <c r="G73" s="11">
        <f t="shared" si="4"/>
        <v>99.18422494654618</v>
      </c>
    </row>
    <row r="74" spans="1:7" x14ac:dyDescent="0.25">
      <c r="A74" s="3" t="s">
        <v>20</v>
      </c>
      <c r="B74" s="11">
        <v>0.94677259479531906</v>
      </c>
      <c r="C74" s="11">
        <v>0.97864664845221361</v>
      </c>
      <c r="E74" s="3" t="s">
        <v>20</v>
      </c>
      <c r="F74" s="11">
        <f t="shared" si="3"/>
        <v>94.677259479531912</v>
      </c>
      <c r="G74" s="11">
        <f t="shared" si="4"/>
        <v>97.864664845221355</v>
      </c>
    </row>
    <row r="75" spans="1:7" x14ac:dyDescent="0.25">
      <c r="A75" s="3" t="s">
        <v>21</v>
      </c>
      <c r="B75" s="11">
        <v>0.93023497225673157</v>
      </c>
      <c r="C75" s="11">
        <v>0.96130083865709703</v>
      </c>
      <c r="E75" s="3" t="s">
        <v>21</v>
      </c>
      <c r="F75" s="11">
        <f t="shared" si="3"/>
        <v>93.023497225673154</v>
      </c>
      <c r="G75" s="11">
        <f t="shared" si="4"/>
        <v>96.130083865709707</v>
      </c>
    </row>
    <row r="76" spans="1:7" x14ac:dyDescent="0.25">
      <c r="A76" s="3" t="s">
        <v>22</v>
      </c>
      <c r="B76" s="11">
        <v>0.91679949560424767</v>
      </c>
      <c r="C76" s="11">
        <v>0.93864089150525054</v>
      </c>
      <c r="E76" s="3" t="s">
        <v>22</v>
      </c>
      <c r="F76" s="11">
        <f t="shared" si="3"/>
        <v>91.679949560424774</v>
      </c>
      <c r="G76" s="11">
        <f t="shared" si="4"/>
        <v>93.864089150525061</v>
      </c>
    </row>
    <row r="77" spans="1:7" x14ac:dyDescent="0.25">
      <c r="A77" s="3" t="s">
        <v>23</v>
      </c>
      <c r="B77" s="11">
        <v>0.91138639726557358</v>
      </c>
      <c r="C77" s="11">
        <v>0.9300248430927377</v>
      </c>
      <c r="E77" s="3" t="s">
        <v>23</v>
      </c>
      <c r="F77" s="11">
        <f t="shared" si="3"/>
        <v>91.138639726557358</v>
      </c>
      <c r="G77" s="11">
        <f t="shared" si="4"/>
        <v>93.002484309273768</v>
      </c>
    </row>
    <row r="78" spans="1:7" x14ac:dyDescent="0.25">
      <c r="A78" s="3" t="s">
        <v>24</v>
      </c>
      <c r="B78" s="11">
        <v>0.86628365101688665</v>
      </c>
      <c r="C78" s="11">
        <v>0.90423668920313471</v>
      </c>
      <c r="E78" s="3" t="s">
        <v>24</v>
      </c>
      <c r="F78" s="11">
        <f t="shared" si="3"/>
        <v>86.628365101688658</v>
      </c>
      <c r="G78" s="11">
        <f t="shared" si="4"/>
        <v>90.423668920313474</v>
      </c>
    </row>
    <row r="79" spans="1:7" x14ac:dyDescent="0.25">
      <c r="A79" s="3" t="s">
        <v>25</v>
      </c>
      <c r="B79" s="11">
        <v>0.8481307032144586</v>
      </c>
      <c r="C79" s="11">
        <v>0.88225324684832418</v>
      </c>
      <c r="E79" s="3" t="s">
        <v>25</v>
      </c>
      <c r="F79" s="11">
        <f t="shared" si="3"/>
        <v>84.813070321445863</v>
      </c>
      <c r="G79" s="11">
        <f t="shared" si="4"/>
        <v>88.225324684832415</v>
      </c>
    </row>
    <row r="80" spans="1:7" x14ac:dyDescent="0.25">
      <c r="A80" s="3" t="s">
        <v>26</v>
      </c>
      <c r="B80" s="11">
        <v>0.85572887084932192</v>
      </c>
      <c r="C80" s="11">
        <v>0.85833689393476975</v>
      </c>
      <c r="E80" s="3" t="s">
        <v>26</v>
      </c>
      <c r="F80" s="11">
        <f t="shared" si="3"/>
        <v>85.572887084932191</v>
      </c>
      <c r="G80" s="11">
        <f t="shared" si="4"/>
        <v>85.833689393476973</v>
      </c>
    </row>
    <row r="81" spans="1:7" x14ac:dyDescent="0.25">
      <c r="A81" s="3" t="s">
        <v>27</v>
      </c>
      <c r="B81" s="11">
        <v>0.84604790580864686</v>
      </c>
      <c r="C81" s="11">
        <v>0.84452019755305774</v>
      </c>
      <c r="E81" s="3" t="s">
        <v>27</v>
      </c>
      <c r="F81" s="11">
        <f t="shared" si="3"/>
        <v>84.604790580864687</v>
      </c>
      <c r="G81" s="11">
        <f t="shared" si="4"/>
        <v>84.45201975530577</v>
      </c>
    </row>
    <row r="82" spans="1:7" x14ac:dyDescent="0.25">
      <c r="A82" s="3" t="s">
        <v>28</v>
      </c>
      <c r="B82" s="11">
        <v>0.79815007734318277</v>
      </c>
      <c r="C82" s="11">
        <v>0.77457278062196167</v>
      </c>
      <c r="E82" s="3" t="s">
        <v>28</v>
      </c>
      <c r="F82" s="11">
        <f t="shared" si="3"/>
        <v>79.815007734318272</v>
      </c>
      <c r="G82" s="11">
        <f t="shared" si="4"/>
        <v>77.457278062196167</v>
      </c>
    </row>
    <row r="83" spans="1:7" x14ac:dyDescent="0.25">
      <c r="A83" s="3" t="s">
        <v>29</v>
      </c>
      <c r="B83" s="11">
        <v>0.7670599741300439</v>
      </c>
      <c r="C83" s="11">
        <v>0.71961694921172548</v>
      </c>
      <c r="E83" s="3" t="s">
        <v>29</v>
      </c>
      <c r="F83" s="11">
        <f t="shared" si="3"/>
        <v>76.705997413004383</v>
      </c>
      <c r="G83" s="11">
        <f t="shared" si="4"/>
        <v>71.961694921172551</v>
      </c>
    </row>
    <row r="84" spans="1:7" x14ac:dyDescent="0.25">
      <c r="A84" s="3" t="s">
        <v>9</v>
      </c>
      <c r="B84" s="11">
        <v>0.72814944016204353</v>
      </c>
      <c r="C84" s="11">
        <v>0.59006600022643874</v>
      </c>
      <c r="E84" s="3" t="s">
        <v>9</v>
      </c>
      <c r="F84" s="11">
        <f t="shared" si="3"/>
        <v>72.81494401620435</v>
      </c>
      <c r="G84" s="11">
        <f t="shared" si="4"/>
        <v>59.006600022643873</v>
      </c>
    </row>
    <row r="85" spans="1:7" x14ac:dyDescent="0.25">
      <c r="A85" s="8" t="s">
        <v>3</v>
      </c>
      <c r="B85" s="12">
        <v>0.95101785590217469</v>
      </c>
      <c r="C85" s="12">
        <v>0.94412338415877084</v>
      </c>
      <c r="E85" s="8" t="s">
        <v>3</v>
      </c>
      <c r="F85" s="12">
        <f t="shared" si="3"/>
        <v>95.101785590217474</v>
      </c>
      <c r="G85" s="12">
        <f t="shared" si="4"/>
        <v>94.412338415877088</v>
      </c>
    </row>
    <row r="86" spans="1:7" x14ac:dyDescent="0.25">
      <c r="A86" s="9"/>
      <c r="B86" s="9"/>
      <c r="C86" s="9"/>
    </row>
    <row r="155" spans="2:5" ht="15.75" x14ac:dyDescent="0.25">
      <c r="B155" s="14"/>
      <c r="C155" s="16" t="s">
        <v>41</v>
      </c>
      <c r="D155" s="16"/>
      <c r="E155" s="16"/>
    </row>
    <row r="156" spans="2:5" ht="15.75" x14ac:dyDescent="0.25">
      <c r="B156" s="14" t="s">
        <v>45</v>
      </c>
      <c r="C156" s="14" t="s">
        <v>42</v>
      </c>
      <c r="D156" s="14" t="s">
        <v>43</v>
      </c>
      <c r="E156" s="14" t="s">
        <v>44</v>
      </c>
    </row>
    <row r="157" spans="2:5" ht="15.75" x14ac:dyDescent="0.25">
      <c r="B157" s="18" t="s">
        <v>1</v>
      </c>
      <c r="C157" s="19">
        <v>1.0713963432843634</v>
      </c>
      <c r="D157" s="19">
        <v>3.0263438351508434</v>
      </c>
      <c r="E157" s="19">
        <v>1.7046233850432664</v>
      </c>
    </row>
    <row r="158" spans="2:5" ht="15.75" x14ac:dyDescent="0.25">
      <c r="B158" s="18" t="s">
        <v>2</v>
      </c>
      <c r="C158" s="19">
        <v>1.0499395023748537</v>
      </c>
      <c r="D158" s="19">
        <v>2.6050937089601138</v>
      </c>
      <c r="E158" s="19">
        <v>1.3374954635413501</v>
      </c>
    </row>
    <row r="159" spans="2:5" ht="15.75" x14ac:dyDescent="0.25">
      <c r="B159" s="18" t="s">
        <v>46</v>
      </c>
      <c r="C159" s="19">
        <v>1.0602329875933998</v>
      </c>
      <c r="D159" s="19">
        <v>2.8075480103999202</v>
      </c>
      <c r="E159" s="19">
        <v>1.5042947098225901</v>
      </c>
    </row>
    <row r="162" spans="2:5" ht="15.75" x14ac:dyDescent="0.25">
      <c r="B162" s="14" t="s">
        <v>47</v>
      </c>
      <c r="C162" s="14" t="s">
        <v>42</v>
      </c>
      <c r="D162" s="14" t="s">
        <v>43</v>
      </c>
      <c r="E162" s="14" t="s">
        <v>44</v>
      </c>
    </row>
    <row r="163" spans="2:5" ht="15.75" x14ac:dyDescent="0.25">
      <c r="B163" s="21">
        <v>0</v>
      </c>
      <c r="C163" s="21" t="s">
        <v>48</v>
      </c>
      <c r="D163" s="19">
        <v>0.58837163164641026</v>
      </c>
      <c r="E163" s="20">
        <v>1.0371190332598417</v>
      </c>
    </row>
    <row r="164" spans="2:5" ht="15.75" x14ac:dyDescent="0.25">
      <c r="B164" s="21">
        <v>1</v>
      </c>
      <c r="C164" s="21" t="s">
        <v>48</v>
      </c>
      <c r="D164" s="19">
        <v>-0.50074847907343667</v>
      </c>
      <c r="E164" s="20">
        <v>-0.67671756679834161</v>
      </c>
    </row>
    <row r="165" spans="2:5" ht="15.75" x14ac:dyDescent="0.25">
      <c r="B165" s="21">
        <v>2</v>
      </c>
      <c r="C165" s="21" t="s">
        <v>48</v>
      </c>
      <c r="D165" s="19">
        <v>0.20032217349083581</v>
      </c>
      <c r="E165" s="20">
        <v>0.14046430148007616</v>
      </c>
    </row>
    <row r="166" spans="2:5" ht="15.75" x14ac:dyDescent="0.25">
      <c r="B166" s="21">
        <v>3</v>
      </c>
      <c r="C166" s="21" t="s">
        <v>48</v>
      </c>
      <c r="D166" s="19">
        <v>-0.16259604373990832</v>
      </c>
      <c r="E166" s="20">
        <v>-0.22754677814388025</v>
      </c>
    </row>
    <row r="167" spans="2:5" ht="15.75" x14ac:dyDescent="0.25">
      <c r="B167" s="21">
        <v>4</v>
      </c>
      <c r="C167" s="21" t="s">
        <v>48</v>
      </c>
      <c r="D167" s="19">
        <v>0.11271009543385091</v>
      </c>
      <c r="E167" s="20">
        <v>-3.6520943539811057E-2</v>
      </c>
    </row>
    <row r="168" spans="2:5" ht="15.75" x14ac:dyDescent="0.25">
      <c r="B168" s="21">
        <v>5</v>
      </c>
      <c r="C168" s="21" t="s">
        <v>48</v>
      </c>
      <c r="D168" s="19">
        <v>0.39999253261207635</v>
      </c>
      <c r="E168" s="20">
        <v>0.33232162087923101</v>
      </c>
    </row>
    <row r="169" spans="2:5" ht="15.75" x14ac:dyDescent="0.25">
      <c r="B169" s="21">
        <v>6</v>
      </c>
      <c r="C169" s="21" t="s">
        <v>48</v>
      </c>
      <c r="D169" s="19">
        <v>-0.16148226384622966</v>
      </c>
      <c r="E169" s="20">
        <v>-9.8174982760685481E-2</v>
      </c>
    </row>
    <row r="170" spans="2:5" ht="15.75" x14ac:dyDescent="0.25">
      <c r="B170" s="21">
        <v>7</v>
      </c>
      <c r="C170" s="21" t="s">
        <v>48</v>
      </c>
      <c r="D170" s="19">
        <v>-0.11878842263770295</v>
      </c>
      <c r="E170" s="20">
        <v>-0.18007949944645318</v>
      </c>
    </row>
    <row r="171" spans="2:5" ht="15.75" x14ac:dyDescent="0.25">
      <c r="B171" s="21">
        <v>8</v>
      </c>
      <c r="C171" s="21" t="s">
        <v>48</v>
      </c>
      <c r="D171" s="19">
        <v>0.10237757201678654</v>
      </c>
      <c r="E171" s="20">
        <v>3.1115468788868839E-2</v>
      </c>
    </row>
    <row r="172" spans="2:5" ht="15.75" x14ac:dyDescent="0.25">
      <c r="B172" s="21">
        <v>9</v>
      </c>
      <c r="C172" s="21" t="s">
        <v>48</v>
      </c>
      <c r="D172" s="19">
        <v>-0.46015879590268227</v>
      </c>
      <c r="E172" s="20">
        <v>-0.24852922454799931</v>
      </c>
    </row>
  </sheetData>
  <mergeCells count="24">
    <mergeCell ref="C155:E155"/>
    <mergeCell ref="F66:G66"/>
    <mergeCell ref="G43:I43"/>
    <mergeCell ref="F56:F57"/>
    <mergeCell ref="G56:I57"/>
    <mergeCell ref="G58:I58"/>
    <mergeCell ref="G59:I59"/>
    <mergeCell ref="G60:I60"/>
    <mergeCell ref="G61:I61"/>
    <mergeCell ref="G62:I62"/>
    <mergeCell ref="G63:I63"/>
    <mergeCell ref="F43:F44"/>
    <mergeCell ref="B66:C66"/>
    <mergeCell ref="B23:E24"/>
    <mergeCell ref="B43:D43"/>
    <mergeCell ref="B56:D57"/>
    <mergeCell ref="A56:A57"/>
    <mergeCell ref="B58:D58"/>
    <mergeCell ref="B59:D59"/>
    <mergeCell ref="B60:D60"/>
    <mergeCell ref="B61:D61"/>
    <mergeCell ref="B62:D62"/>
    <mergeCell ref="B63:D63"/>
    <mergeCell ref="A23:A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09B3-8C47-4E0B-98E4-7827E0372057}">
  <dimension ref="A1:J19"/>
  <sheetViews>
    <sheetView topLeftCell="A22" workbookViewId="0">
      <selection activeCell="N30" sqref="N30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421840</v>
      </c>
      <c r="C2" s="4">
        <v>410628</v>
      </c>
      <c r="D2" s="4">
        <v>832468</v>
      </c>
      <c r="E2" s="5">
        <v>1991</v>
      </c>
      <c r="H2" t="str">
        <f>A2</f>
        <v>0 a 4 anos</v>
      </c>
      <c r="I2">
        <f t="shared" ref="I2:I18" si="0">-1*B2</f>
        <v>-421840</v>
      </c>
      <c r="J2">
        <f t="shared" ref="J2:J18" si="1">C2</f>
        <v>410628</v>
      </c>
    </row>
    <row r="3" spans="1:10" x14ac:dyDescent="0.25">
      <c r="A3" s="3" t="s">
        <v>6</v>
      </c>
      <c r="B3" s="4">
        <v>421174</v>
      </c>
      <c r="C3" s="4">
        <v>414644</v>
      </c>
      <c r="D3" s="4">
        <v>835818</v>
      </c>
      <c r="E3" s="5">
        <v>1991</v>
      </c>
      <c r="H3" t="str">
        <f t="shared" ref="H3:H18" si="2">A3</f>
        <v>5 a 9 anos</v>
      </c>
      <c r="I3">
        <f t="shared" si="0"/>
        <v>-421174</v>
      </c>
      <c r="J3">
        <f t="shared" si="1"/>
        <v>414644</v>
      </c>
    </row>
    <row r="4" spans="1:10" x14ac:dyDescent="0.25">
      <c r="A4" s="3" t="s">
        <v>7</v>
      </c>
      <c r="B4" s="4">
        <v>396397</v>
      </c>
      <c r="C4" s="4">
        <v>396412</v>
      </c>
      <c r="D4" s="4">
        <v>792809</v>
      </c>
      <c r="E4" s="5">
        <v>1991</v>
      </c>
      <c r="H4" t="str">
        <f t="shared" si="2"/>
        <v>10 a 14 anos</v>
      </c>
      <c r="I4">
        <f t="shared" si="0"/>
        <v>-396397</v>
      </c>
      <c r="J4">
        <f t="shared" si="1"/>
        <v>396412</v>
      </c>
    </row>
    <row r="5" spans="1:10" x14ac:dyDescent="0.25">
      <c r="A5" s="3" t="s">
        <v>8</v>
      </c>
      <c r="B5" s="4">
        <v>338232</v>
      </c>
      <c r="C5" s="4">
        <v>350924</v>
      </c>
      <c r="D5" s="4">
        <v>689156</v>
      </c>
      <c r="E5" s="5">
        <v>1991</v>
      </c>
      <c r="H5" t="str">
        <f t="shared" si="2"/>
        <v>15 a 19 anos</v>
      </c>
      <c r="I5">
        <f t="shared" si="0"/>
        <v>-338232</v>
      </c>
      <c r="J5">
        <f t="shared" si="1"/>
        <v>350924</v>
      </c>
    </row>
    <row r="6" spans="1:10" x14ac:dyDescent="0.25">
      <c r="A6" s="6" t="s">
        <v>18</v>
      </c>
      <c r="B6" s="5">
        <v>269281</v>
      </c>
      <c r="C6" s="5">
        <v>295715</v>
      </c>
      <c r="D6" s="5">
        <v>564996</v>
      </c>
      <c r="E6" s="5">
        <v>1991</v>
      </c>
      <c r="H6" t="str">
        <f t="shared" si="2"/>
        <v>20 a 24 anos</v>
      </c>
      <c r="I6">
        <f t="shared" si="0"/>
        <v>-269281</v>
      </c>
      <c r="J6">
        <f t="shared" si="1"/>
        <v>295715</v>
      </c>
    </row>
    <row r="7" spans="1:10" x14ac:dyDescent="0.25">
      <c r="A7" s="6" t="s">
        <v>19</v>
      </c>
      <c r="B7" s="5">
        <v>239874</v>
      </c>
      <c r="C7" s="5">
        <v>266110</v>
      </c>
      <c r="D7" s="5">
        <v>505984</v>
      </c>
      <c r="E7" s="5">
        <v>1991</v>
      </c>
      <c r="H7" t="str">
        <f t="shared" si="2"/>
        <v>25 a 29 anos</v>
      </c>
      <c r="I7">
        <f t="shared" si="0"/>
        <v>-239874</v>
      </c>
      <c r="J7">
        <f t="shared" si="1"/>
        <v>266110</v>
      </c>
    </row>
    <row r="8" spans="1:10" x14ac:dyDescent="0.25">
      <c r="A8" s="6" t="s">
        <v>20</v>
      </c>
      <c r="B8" s="5">
        <v>185473</v>
      </c>
      <c r="C8" s="5">
        <v>209038</v>
      </c>
      <c r="D8" s="5">
        <v>394511</v>
      </c>
      <c r="E8" s="5">
        <v>1991</v>
      </c>
      <c r="H8" t="str">
        <f t="shared" si="2"/>
        <v>30 a 34 anos</v>
      </c>
      <c r="I8">
        <f t="shared" si="0"/>
        <v>-185473</v>
      </c>
      <c r="J8">
        <f t="shared" si="1"/>
        <v>209038</v>
      </c>
    </row>
    <row r="9" spans="1:10" x14ac:dyDescent="0.25">
      <c r="A9" s="6" t="s">
        <v>21</v>
      </c>
      <c r="B9" s="5">
        <v>156422</v>
      </c>
      <c r="C9" s="5">
        <v>180426</v>
      </c>
      <c r="D9" s="5">
        <v>336848</v>
      </c>
      <c r="E9" s="5">
        <v>1991</v>
      </c>
      <c r="H9" t="str">
        <f t="shared" si="2"/>
        <v>35 a 39 anos</v>
      </c>
      <c r="I9">
        <f t="shared" si="0"/>
        <v>-156422</v>
      </c>
      <c r="J9">
        <f t="shared" si="1"/>
        <v>180426</v>
      </c>
    </row>
    <row r="10" spans="1:10" x14ac:dyDescent="0.25">
      <c r="A10" s="6" t="s">
        <v>22</v>
      </c>
      <c r="B10" s="5">
        <v>141986</v>
      </c>
      <c r="C10" s="5">
        <v>160375</v>
      </c>
      <c r="D10" s="5">
        <v>302361</v>
      </c>
      <c r="E10" s="5">
        <v>1991</v>
      </c>
      <c r="H10" t="str">
        <f t="shared" si="2"/>
        <v>40 a 44 anos</v>
      </c>
      <c r="I10">
        <f t="shared" si="0"/>
        <v>-141986</v>
      </c>
      <c r="J10">
        <f t="shared" si="1"/>
        <v>160375</v>
      </c>
    </row>
    <row r="11" spans="1:10" x14ac:dyDescent="0.25">
      <c r="A11" s="6" t="s">
        <v>23</v>
      </c>
      <c r="B11" s="5">
        <v>113024</v>
      </c>
      <c r="C11" s="5">
        <v>127147</v>
      </c>
      <c r="D11" s="5">
        <v>240171</v>
      </c>
      <c r="E11" s="5">
        <v>1991</v>
      </c>
      <c r="H11" t="str">
        <f t="shared" si="2"/>
        <v>45 a 49 anos</v>
      </c>
      <c r="I11">
        <f t="shared" si="0"/>
        <v>-113024</v>
      </c>
      <c r="J11">
        <f t="shared" si="1"/>
        <v>127147</v>
      </c>
    </row>
    <row r="12" spans="1:10" x14ac:dyDescent="0.25">
      <c r="A12" s="6" t="s">
        <v>24</v>
      </c>
      <c r="B12" s="5">
        <v>99521</v>
      </c>
      <c r="C12" s="5">
        <v>113268</v>
      </c>
      <c r="D12" s="5">
        <v>212789</v>
      </c>
      <c r="E12" s="5">
        <v>1991</v>
      </c>
      <c r="H12" t="str">
        <f t="shared" si="2"/>
        <v>50 a 54 anos</v>
      </c>
      <c r="I12">
        <f t="shared" si="0"/>
        <v>-99521</v>
      </c>
      <c r="J12">
        <f t="shared" si="1"/>
        <v>113268</v>
      </c>
    </row>
    <row r="13" spans="1:10" x14ac:dyDescent="0.25">
      <c r="A13" s="6" t="s">
        <v>25</v>
      </c>
      <c r="B13" s="5">
        <v>76738</v>
      </c>
      <c r="C13" s="5">
        <v>91493</v>
      </c>
      <c r="D13" s="5">
        <v>168231</v>
      </c>
      <c r="E13" s="5">
        <v>1991</v>
      </c>
      <c r="H13" t="str">
        <f t="shared" si="2"/>
        <v>55 a 59 anos</v>
      </c>
      <c r="I13">
        <f t="shared" si="0"/>
        <v>-76738</v>
      </c>
      <c r="J13">
        <f t="shared" si="1"/>
        <v>91493</v>
      </c>
    </row>
    <row r="14" spans="1:10" x14ac:dyDescent="0.25">
      <c r="A14" s="6" t="s">
        <v>26</v>
      </c>
      <c r="B14" s="5">
        <v>69147</v>
      </c>
      <c r="C14" s="5">
        <v>80370</v>
      </c>
      <c r="D14" s="5">
        <v>149517</v>
      </c>
      <c r="E14" s="5">
        <v>1991</v>
      </c>
      <c r="H14" t="str">
        <f t="shared" si="2"/>
        <v>60 a 64 anos</v>
      </c>
      <c r="I14">
        <f t="shared" si="0"/>
        <v>-69147</v>
      </c>
      <c r="J14">
        <f t="shared" si="1"/>
        <v>80370</v>
      </c>
    </row>
    <row r="15" spans="1:10" x14ac:dyDescent="0.25">
      <c r="A15" s="6" t="s">
        <v>27</v>
      </c>
      <c r="B15" s="5">
        <v>62129</v>
      </c>
      <c r="C15" s="5">
        <v>68051</v>
      </c>
      <c r="D15" s="5">
        <v>130180</v>
      </c>
      <c r="E15" s="5">
        <v>1991</v>
      </c>
      <c r="H15" t="str">
        <f t="shared" si="2"/>
        <v>65 a 69 anos</v>
      </c>
      <c r="I15">
        <f t="shared" si="0"/>
        <v>-62129</v>
      </c>
      <c r="J15">
        <f t="shared" si="1"/>
        <v>68051</v>
      </c>
    </row>
    <row r="16" spans="1:10" x14ac:dyDescent="0.25">
      <c r="A16" s="6" t="s">
        <v>28</v>
      </c>
      <c r="B16" s="5">
        <v>40834</v>
      </c>
      <c r="C16" s="5">
        <v>44415</v>
      </c>
      <c r="D16" s="5">
        <v>85249</v>
      </c>
      <c r="E16" s="5">
        <v>1991</v>
      </c>
      <c r="H16" t="str">
        <f t="shared" si="2"/>
        <v>70 a 74 anos</v>
      </c>
      <c r="I16">
        <f t="shared" si="0"/>
        <v>-40834</v>
      </c>
      <c r="J16">
        <f t="shared" si="1"/>
        <v>44415</v>
      </c>
    </row>
    <row r="17" spans="1:10" x14ac:dyDescent="0.25">
      <c r="A17" s="6" t="s">
        <v>29</v>
      </c>
      <c r="B17" s="5">
        <v>30398</v>
      </c>
      <c r="C17" s="5">
        <v>34202</v>
      </c>
      <c r="D17" s="5">
        <v>64600</v>
      </c>
      <c r="E17" s="5">
        <v>1991</v>
      </c>
      <c r="H17" t="str">
        <f t="shared" si="2"/>
        <v>75 a 79 anos</v>
      </c>
      <c r="I17">
        <f t="shared" si="0"/>
        <v>-30398</v>
      </c>
      <c r="J17">
        <f t="shared" si="1"/>
        <v>34202</v>
      </c>
    </row>
    <row r="18" spans="1:10" x14ac:dyDescent="0.25">
      <c r="A18" s="6" t="s">
        <v>9</v>
      </c>
      <c r="B18" s="5">
        <v>27773</v>
      </c>
      <c r="C18" s="5">
        <v>33186</v>
      </c>
      <c r="D18" s="5">
        <v>60959</v>
      </c>
      <c r="E18" s="5">
        <v>1991</v>
      </c>
      <c r="H18" t="str">
        <f t="shared" si="2"/>
        <v>80 anos e mais</v>
      </c>
      <c r="I18">
        <f t="shared" si="0"/>
        <v>-27773</v>
      </c>
      <c r="J18">
        <f t="shared" si="1"/>
        <v>33186</v>
      </c>
    </row>
    <row r="19" spans="1:10" x14ac:dyDescent="0.25">
      <c r="A19" s="6" t="s">
        <v>3</v>
      </c>
      <c r="B19" s="5">
        <v>3090243</v>
      </c>
      <c r="C19" s="5">
        <v>3276404</v>
      </c>
      <c r="D19" s="5">
        <v>6366647</v>
      </c>
      <c r="E19" s="3">
        <v>1991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D57C-857E-40DB-A53C-D9253490CC9C}">
  <dimension ref="A1:J19"/>
  <sheetViews>
    <sheetView topLeftCell="A25" workbookViewId="0">
      <selection activeCell="C45" sqref="C4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408789</v>
      </c>
      <c r="C2" s="4">
        <v>394419</v>
      </c>
      <c r="D2" s="4">
        <v>803208</v>
      </c>
      <c r="E2" s="3">
        <v>2000</v>
      </c>
      <c r="H2" t="str">
        <f>A2</f>
        <v>0 a 4 anos</v>
      </c>
      <c r="I2">
        <f t="shared" ref="I2:I18" si="0">-1*B2</f>
        <v>-408789</v>
      </c>
      <c r="J2">
        <f t="shared" ref="J2:J18" si="1">C2</f>
        <v>394419</v>
      </c>
    </row>
    <row r="3" spans="1:10" x14ac:dyDescent="0.25">
      <c r="A3" s="3" t="s">
        <v>6</v>
      </c>
      <c r="B3" s="4">
        <v>418274</v>
      </c>
      <c r="C3" s="4">
        <v>404231</v>
      </c>
      <c r="D3" s="4">
        <v>822505</v>
      </c>
      <c r="E3" s="3">
        <v>2000</v>
      </c>
      <c r="H3" t="str">
        <f t="shared" ref="H3:H18" si="2">A3</f>
        <v>5 a 9 anos</v>
      </c>
      <c r="I3">
        <f t="shared" si="0"/>
        <v>-418274</v>
      </c>
      <c r="J3">
        <f t="shared" si="1"/>
        <v>404231</v>
      </c>
    </row>
    <row r="4" spans="1:10" x14ac:dyDescent="0.25">
      <c r="A4" s="3" t="s">
        <v>7</v>
      </c>
      <c r="B4" s="4">
        <v>436882</v>
      </c>
      <c r="C4" s="4">
        <v>429674</v>
      </c>
      <c r="D4" s="4">
        <v>866556</v>
      </c>
      <c r="E4" s="3">
        <v>2000</v>
      </c>
      <c r="H4" t="str">
        <f t="shared" si="2"/>
        <v>10 a 14 anos</v>
      </c>
      <c r="I4">
        <f t="shared" si="0"/>
        <v>-436882</v>
      </c>
      <c r="J4">
        <f t="shared" si="1"/>
        <v>429674</v>
      </c>
    </row>
    <row r="5" spans="1:10" x14ac:dyDescent="0.25">
      <c r="A5" s="3" t="s">
        <v>8</v>
      </c>
      <c r="B5" s="4">
        <v>410675</v>
      </c>
      <c r="C5" s="4">
        <v>410693</v>
      </c>
      <c r="D5" s="4">
        <v>821368</v>
      </c>
      <c r="E5" s="3">
        <v>2000</v>
      </c>
      <c r="H5" t="str">
        <f t="shared" si="2"/>
        <v>15 a 19 anos</v>
      </c>
      <c r="I5">
        <f t="shared" si="0"/>
        <v>-410675</v>
      </c>
      <c r="J5">
        <f t="shared" si="1"/>
        <v>410693</v>
      </c>
    </row>
    <row r="6" spans="1:10" x14ac:dyDescent="0.25">
      <c r="A6" s="6" t="s">
        <v>18</v>
      </c>
      <c r="B6" s="4">
        <v>335481</v>
      </c>
      <c r="C6" s="4">
        <v>347258</v>
      </c>
      <c r="D6" s="4">
        <v>682739</v>
      </c>
      <c r="E6" s="3">
        <v>2000</v>
      </c>
      <c r="H6" t="str">
        <f t="shared" si="2"/>
        <v>20 a 24 anos</v>
      </c>
      <c r="I6">
        <f t="shared" si="0"/>
        <v>-335481</v>
      </c>
      <c r="J6">
        <f t="shared" si="1"/>
        <v>347258</v>
      </c>
    </row>
    <row r="7" spans="1:10" x14ac:dyDescent="0.25">
      <c r="A7" s="6" t="s">
        <v>19</v>
      </c>
      <c r="B7" s="4">
        <v>273181</v>
      </c>
      <c r="C7" s="4">
        <v>291575</v>
      </c>
      <c r="D7" s="4">
        <v>564756</v>
      </c>
      <c r="E7" s="3">
        <v>2000</v>
      </c>
      <c r="H7" t="str">
        <f t="shared" si="2"/>
        <v>25 a 29 anos</v>
      </c>
      <c r="I7">
        <f t="shared" si="0"/>
        <v>-273181</v>
      </c>
      <c r="J7">
        <f t="shared" si="1"/>
        <v>291575</v>
      </c>
    </row>
    <row r="8" spans="1:10" x14ac:dyDescent="0.25">
      <c r="A8" s="6" t="s">
        <v>20</v>
      </c>
      <c r="B8" s="4">
        <v>253668</v>
      </c>
      <c r="C8" s="4">
        <v>275526</v>
      </c>
      <c r="D8" s="4">
        <v>529194</v>
      </c>
      <c r="E8" s="3">
        <v>2000</v>
      </c>
      <c r="H8" t="str">
        <f t="shared" si="2"/>
        <v>30 a 34 anos</v>
      </c>
      <c r="I8">
        <f t="shared" si="0"/>
        <v>-253668</v>
      </c>
      <c r="J8">
        <f t="shared" si="1"/>
        <v>275526</v>
      </c>
    </row>
    <row r="9" spans="1:10" x14ac:dyDescent="0.25">
      <c r="A9" s="6" t="s">
        <v>21</v>
      </c>
      <c r="B9" s="4">
        <v>232025</v>
      </c>
      <c r="C9" s="4">
        <v>251067</v>
      </c>
      <c r="D9" s="4">
        <v>483092</v>
      </c>
      <c r="E9" s="3">
        <v>2000</v>
      </c>
      <c r="H9" t="str">
        <f t="shared" si="2"/>
        <v>35 a 39 anos</v>
      </c>
      <c r="I9">
        <f t="shared" si="0"/>
        <v>-232025</v>
      </c>
      <c r="J9">
        <f t="shared" si="1"/>
        <v>251067</v>
      </c>
    </row>
    <row r="10" spans="1:10" x14ac:dyDescent="0.25">
      <c r="A10" s="6" t="s">
        <v>22</v>
      </c>
      <c r="B10" s="4">
        <v>178005</v>
      </c>
      <c r="C10" s="4">
        <v>201080</v>
      </c>
      <c r="D10" s="4">
        <v>379085</v>
      </c>
      <c r="E10" s="3">
        <v>2000</v>
      </c>
      <c r="H10" t="str">
        <f t="shared" si="2"/>
        <v>40 a 44 anos</v>
      </c>
      <c r="I10">
        <f t="shared" si="0"/>
        <v>-178005</v>
      </c>
      <c r="J10">
        <f t="shared" si="1"/>
        <v>201080</v>
      </c>
    </row>
    <row r="11" spans="1:10" x14ac:dyDescent="0.25">
      <c r="A11" s="6" t="s">
        <v>23</v>
      </c>
      <c r="B11" s="4">
        <v>149286</v>
      </c>
      <c r="C11" s="4">
        <v>170144</v>
      </c>
      <c r="D11" s="4">
        <v>319430</v>
      </c>
      <c r="E11" s="3">
        <v>2000</v>
      </c>
      <c r="H11" t="str">
        <f t="shared" si="2"/>
        <v>45 a 49 anos</v>
      </c>
      <c r="I11">
        <f t="shared" si="0"/>
        <v>-149286</v>
      </c>
      <c r="J11">
        <f t="shared" si="1"/>
        <v>170144</v>
      </c>
    </row>
    <row r="12" spans="1:10" x14ac:dyDescent="0.25">
      <c r="A12" s="6" t="s">
        <v>24</v>
      </c>
      <c r="B12" s="4">
        <v>130805</v>
      </c>
      <c r="C12" s="4">
        <v>147940</v>
      </c>
      <c r="D12" s="4">
        <v>278745</v>
      </c>
      <c r="E12" s="3">
        <v>2000</v>
      </c>
      <c r="H12" t="str">
        <f t="shared" si="2"/>
        <v>50 a 54 anos</v>
      </c>
      <c r="I12">
        <f t="shared" si="0"/>
        <v>-130805</v>
      </c>
      <c r="J12">
        <f t="shared" si="1"/>
        <v>147940</v>
      </c>
    </row>
    <row r="13" spans="1:10" x14ac:dyDescent="0.25">
      <c r="A13" s="6" t="s">
        <v>25</v>
      </c>
      <c r="B13" s="4">
        <v>102038</v>
      </c>
      <c r="C13" s="4">
        <v>118956</v>
      </c>
      <c r="D13" s="4">
        <v>220994</v>
      </c>
      <c r="E13" s="3">
        <v>2000</v>
      </c>
      <c r="H13" t="str">
        <f t="shared" si="2"/>
        <v>55 a 59 anos</v>
      </c>
      <c r="I13">
        <f t="shared" si="0"/>
        <v>-102038</v>
      </c>
      <c r="J13">
        <f t="shared" si="1"/>
        <v>118956</v>
      </c>
    </row>
    <row r="14" spans="1:10" x14ac:dyDescent="0.25">
      <c r="A14" s="6" t="s">
        <v>26</v>
      </c>
      <c r="B14" s="4">
        <v>91219</v>
      </c>
      <c r="C14" s="4">
        <v>108886</v>
      </c>
      <c r="D14" s="4">
        <v>200105</v>
      </c>
      <c r="E14" s="3">
        <v>2000</v>
      </c>
      <c r="H14" t="str">
        <f t="shared" si="2"/>
        <v>60 a 64 anos</v>
      </c>
      <c r="I14">
        <f t="shared" si="0"/>
        <v>-91219</v>
      </c>
      <c r="J14">
        <f t="shared" si="1"/>
        <v>108886</v>
      </c>
    </row>
    <row r="15" spans="1:10" x14ac:dyDescent="0.25">
      <c r="A15" s="6" t="s">
        <v>27</v>
      </c>
      <c r="B15" s="4">
        <v>66165</v>
      </c>
      <c r="C15" s="4">
        <v>80343</v>
      </c>
      <c r="D15" s="4">
        <v>146508</v>
      </c>
      <c r="E15" s="3">
        <v>2000</v>
      </c>
      <c r="H15" t="str">
        <f t="shared" si="2"/>
        <v>65 a 69 anos</v>
      </c>
      <c r="I15">
        <f t="shared" si="0"/>
        <v>-66165</v>
      </c>
      <c r="J15">
        <f t="shared" si="1"/>
        <v>80343</v>
      </c>
    </row>
    <row r="16" spans="1:10" x14ac:dyDescent="0.25">
      <c r="A16" s="6" t="s">
        <v>28</v>
      </c>
      <c r="B16" s="4">
        <v>57794</v>
      </c>
      <c r="C16" s="4">
        <v>69251</v>
      </c>
      <c r="D16" s="4">
        <v>127045</v>
      </c>
      <c r="E16" s="3">
        <v>2000</v>
      </c>
      <c r="H16" t="str">
        <f t="shared" si="2"/>
        <v>70 a 74 anos</v>
      </c>
      <c r="I16">
        <f t="shared" si="0"/>
        <v>-57794</v>
      </c>
      <c r="J16">
        <f t="shared" si="1"/>
        <v>69251</v>
      </c>
    </row>
    <row r="17" spans="1:10" x14ac:dyDescent="0.25">
      <c r="A17" s="6" t="s">
        <v>29</v>
      </c>
      <c r="B17" s="4">
        <v>42248</v>
      </c>
      <c r="C17" s="4">
        <v>48614</v>
      </c>
      <c r="D17" s="4">
        <v>90862</v>
      </c>
      <c r="E17" s="3">
        <v>2000</v>
      </c>
      <c r="H17" t="str">
        <f t="shared" si="2"/>
        <v>75 a 79 anos</v>
      </c>
      <c r="I17">
        <f t="shared" si="0"/>
        <v>-42248</v>
      </c>
      <c r="J17">
        <f t="shared" si="1"/>
        <v>48614</v>
      </c>
    </row>
    <row r="18" spans="1:10" x14ac:dyDescent="0.25">
      <c r="A18" s="6" t="s">
        <v>9</v>
      </c>
      <c r="B18" s="4">
        <v>41939</v>
      </c>
      <c r="C18" s="4">
        <v>52530</v>
      </c>
      <c r="D18" s="4">
        <v>94469</v>
      </c>
      <c r="E18" s="3">
        <v>2000</v>
      </c>
      <c r="H18" t="str">
        <f t="shared" si="2"/>
        <v>80 anos e mais</v>
      </c>
      <c r="I18">
        <f t="shared" si="0"/>
        <v>-41939</v>
      </c>
      <c r="J18">
        <f t="shared" si="1"/>
        <v>52530</v>
      </c>
    </row>
    <row r="19" spans="1:10" x14ac:dyDescent="0.25">
      <c r="A19" s="6" t="s">
        <v>3</v>
      </c>
      <c r="B19" s="5">
        <v>3628474</v>
      </c>
      <c r="C19" s="5">
        <v>3802187</v>
      </c>
      <c r="D19" s="5">
        <v>7430661</v>
      </c>
      <c r="E19" s="3">
        <v>2000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FBAA-D5A7-4F1D-ACC8-CF338989D2CC}">
  <dimension ref="A1:J19"/>
  <sheetViews>
    <sheetView topLeftCell="A25" workbookViewId="0">
      <selection activeCell="G14" sqref="G14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328694</v>
      </c>
      <c r="C2" s="4">
        <v>316006</v>
      </c>
      <c r="D2" s="4">
        <v>644700</v>
      </c>
      <c r="E2" s="4">
        <v>2010</v>
      </c>
      <c r="H2" t="str">
        <f>A2</f>
        <v>0 a 4 anos</v>
      </c>
      <c r="I2">
        <f t="shared" ref="I2:I18" si="0">-1*B2</f>
        <v>-328694</v>
      </c>
      <c r="J2">
        <f t="shared" ref="J2:J18" si="1">C2</f>
        <v>316006</v>
      </c>
    </row>
    <row r="3" spans="1:10" x14ac:dyDescent="0.25">
      <c r="A3" s="3" t="s">
        <v>6</v>
      </c>
      <c r="B3" s="4">
        <v>354622</v>
      </c>
      <c r="C3" s="4">
        <v>341621</v>
      </c>
      <c r="D3" s="4">
        <v>696243</v>
      </c>
      <c r="E3" s="4">
        <v>2010</v>
      </c>
      <c r="H3" t="str">
        <f t="shared" ref="H3:H18" si="2">A3</f>
        <v>5 a 9 anos</v>
      </c>
      <c r="I3">
        <f t="shared" si="0"/>
        <v>-354622</v>
      </c>
      <c r="J3">
        <f t="shared" si="1"/>
        <v>341621</v>
      </c>
    </row>
    <row r="4" spans="1:10" x14ac:dyDescent="0.25">
      <c r="A4" s="3" t="s">
        <v>7</v>
      </c>
      <c r="B4" s="4">
        <v>431154</v>
      </c>
      <c r="C4" s="4">
        <v>416153</v>
      </c>
      <c r="D4" s="4">
        <v>847307</v>
      </c>
      <c r="E4" s="4">
        <v>2010</v>
      </c>
      <c r="H4" t="str">
        <f t="shared" si="2"/>
        <v>10 a 14 anos</v>
      </c>
      <c r="I4">
        <f t="shared" si="0"/>
        <v>-431154</v>
      </c>
      <c r="J4">
        <f t="shared" si="1"/>
        <v>416153</v>
      </c>
    </row>
    <row r="5" spans="1:10" x14ac:dyDescent="0.25">
      <c r="A5" s="3" t="s">
        <v>8</v>
      </c>
      <c r="B5" s="4">
        <v>425466</v>
      </c>
      <c r="C5" s="4">
        <v>421375</v>
      </c>
      <c r="D5" s="4">
        <v>846841</v>
      </c>
      <c r="E5" s="4">
        <v>2010</v>
      </c>
      <c r="H5" t="str">
        <f t="shared" si="2"/>
        <v>15 a 19 anos</v>
      </c>
      <c r="I5">
        <f t="shared" si="0"/>
        <v>-425466</v>
      </c>
      <c r="J5">
        <f t="shared" si="1"/>
        <v>421375</v>
      </c>
    </row>
    <row r="6" spans="1:10" x14ac:dyDescent="0.25">
      <c r="A6" s="6" t="s">
        <v>18</v>
      </c>
      <c r="B6" s="4">
        <v>406534</v>
      </c>
      <c r="C6" s="4">
        <v>416303</v>
      </c>
      <c r="D6" s="4">
        <v>822837</v>
      </c>
      <c r="E6" s="4">
        <v>2010</v>
      </c>
      <c r="H6" t="str">
        <f t="shared" si="2"/>
        <v>20 a 24 anos</v>
      </c>
      <c r="I6">
        <f t="shared" si="0"/>
        <v>-406534</v>
      </c>
      <c r="J6">
        <f t="shared" si="1"/>
        <v>416303</v>
      </c>
    </row>
    <row r="7" spans="1:10" x14ac:dyDescent="0.25">
      <c r="A7" s="6" t="s">
        <v>19</v>
      </c>
      <c r="B7" s="4">
        <v>364393</v>
      </c>
      <c r="C7" s="4">
        <v>378499</v>
      </c>
      <c r="D7" s="4">
        <v>742892</v>
      </c>
      <c r="E7" s="4">
        <v>2010</v>
      </c>
      <c r="H7" t="str">
        <f t="shared" si="2"/>
        <v>25 a 29 anos</v>
      </c>
      <c r="I7">
        <f t="shared" si="0"/>
        <v>-364393</v>
      </c>
      <c r="J7">
        <f t="shared" si="1"/>
        <v>378499</v>
      </c>
    </row>
    <row r="8" spans="1:10" x14ac:dyDescent="0.25">
      <c r="A8" s="6" t="s">
        <v>20</v>
      </c>
      <c r="B8" s="4">
        <v>319976</v>
      </c>
      <c r="C8" s="4">
        <v>337965</v>
      </c>
      <c r="D8" s="4">
        <v>657941</v>
      </c>
      <c r="E8" s="4">
        <v>2010</v>
      </c>
      <c r="H8" t="str">
        <f t="shared" si="2"/>
        <v>30 a 34 anos</v>
      </c>
      <c r="I8">
        <f t="shared" si="0"/>
        <v>-319976</v>
      </c>
      <c r="J8">
        <f t="shared" si="1"/>
        <v>337965</v>
      </c>
    </row>
    <row r="9" spans="1:10" x14ac:dyDescent="0.25">
      <c r="A9" s="6" t="s">
        <v>21</v>
      </c>
      <c r="B9" s="4">
        <v>277797</v>
      </c>
      <c r="C9" s="4">
        <v>298631</v>
      </c>
      <c r="D9" s="4">
        <v>576428</v>
      </c>
      <c r="E9" s="4">
        <v>2010</v>
      </c>
      <c r="H9" t="str">
        <f t="shared" si="2"/>
        <v>35 a 39 anos</v>
      </c>
      <c r="I9">
        <f t="shared" si="0"/>
        <v>-277797</v>
      </c>
      <c r="J9">
        <f t="shared" si="1"/>
        <v>298631</v>
      </c>
    </row>
    <row r="10" spans="1:10" x14ac:dyDescent="0.25">
      <c r="A10" s="6" t="s">
        <v>22</v>
      </c>
      <c r="B10" s="4">
        <v>258829</v>
      </c>
      <c r="C10" s="4">
        <v>282318</v>
      </c>
      <c r="D10" s="4">
        <v>541147</v>
      </c>
      <c r="E10" s="4">
        <v>2010</v>
      </c>
      <c r="H10" t="str">
        <f t="shared" si="2"/>
        <v>40 a 44 anos</v>
      </c>
      <c r="I10">
        <f t="shared" si="0"/>
        <v>-258829</v>
      </c>
      <c r="J10">
        <f t="shared" si="1"/>
        <v>282318</v>
      </c>
    </row>
    <row r="11" spans="1:10" x14ac:dyDescent="0.25">
      <c r="A11" s="6" t="s">
        <v>23</v>
      </c>
      <c r="B11" s="4">
        <v>228511</v>
      </c>
      <c r="C11" s="4">
        <v>250729</v>
      </c>
      <c r="D11" s="4">
        <v>479240</v>
      </c>
      <c r="E11" s="4">
        <v>2010</v>
      </c>
      <c r="H11" t="str">
        <f t="shared" si="2"/>
        <v>45 a 49 anos</v>
      </c>
      <c r="I11">
        <f t="shared" si="0"/>
        <v>-228511</v>
      </c>
      <c r="J11">
        <f t="shared" si="1"/>
        <v>250729</v>
      </c>
    </row>
    <row r="12" spans="1:10" x14ac:dyDescent="0.25">
      <c r="A12" s="6" t="s">
        <v>24</v>
      </c>
      <c r="B12" s="4">
        <v>173702</v>
      </c>
      <c r="C12" s="4">
        <v>200514</v>
      </c>
      <c r="D12" s="4">
        <v>374216</v>
      </c>
      <c r="E12" s="4">
        <v>2010</v>
      </c>
      <c r="H12" t="str">
        <f t="shared" si="2"/>
        <v>50 a 54 anos</v>
      </c>
      <c r="I12">
        <f t="shared" si="0"/>
        <v>-173702</v>
      </c>
      <c r="J12">
        <f t="shared" si="1"/>
        <v>200514</v>
      </c>
    </row>
    <row r="13" spans="1:10" x14ac:dyDescent="0.25">
      <c r="A13" s="6" t="s">
        <v>25</v>
      </c>
      <c r="B13" s="4">
        <v>143692</v>
      </c>
      <c r="C13" s="4">
        <v>169422</v>
      </c>
      <c r="D13" s="4">
        <v>313114</v>
      </c>
      <c r="E13" s="4">
        <v>2010</v>
      </c>
      <c r="H13" t="str">
        <f t="shared" si="2"/>
        <v>55 a 59 anos</v>
      </c>
      <c r="I13">
        <f t="shared" si="0"/>
        <v>-143692</v>
      </c>
      <c r="J13">
        <f t="shared" si="1"/>
        <v>169422</v>
      </c>
    </row>
    <row r="14" spans="1:10" x14ac:dyDescent="0.25">
      <c r="A14" s="6" t="s">
        <v>26</v>
      </c>
      <c r="B14" s="4">
        <v>123545</v>
      </c>
      <c r="C14" s="4">
        <v>144374</v>
      </c>
      <c r="D14" s="4">
        <v>267919</v>
      </c>
      <c r="E14" s="4">
        <v>2010</v>
      </c>
      <c r="H14" t="str">
        <f t="shared" si="2"/>
        <v>60 a 64 anos</v>
      </c>
      <c r="I14">
        <f t="shared" si="0"/>
        <v>-123545</v>
      </c>
      <c r="J14">
        <f t="shared" si="1"/>
        <v>144374</v>
      </c>
    </row>
    <row r="15" spans="1:10" x14ac:dyDescent="0.25">
      <c r="A15" s="6" t="s">
        <v>27</v>
      </c>
      <c r="B15" s="4">
        <v>93990</v>
      </c>
      <c r="C15" s="4">
        <v>111093</v>
      </c>
      <c r="D15" s="4">
        <v>205083</v>
      </c>
      <c r="E15" s="4">
        <v>2010</v>
      </c>
      <c r="H15" t="str">
        <f t="shared" si="2"/>
        <v>65 a 69 anos</v>
      </c>
      <c r="I15">
        <f t="shared" si="0"/>
        <v>-93990</v>
      </c>
      <c r="J15">
        <f t="shared" si="1"/>
        <v>111093</v>
      </c>
    </row>
    <row r="16" spans="1:10" x14ac:dyDescent="0.25">
      <c r="A16" s="6" t="s">
        <v>28</v>
      </c>
      <c r="B16" s="4">
        <v>75849</v>
      </c>
      <c r="C16" s="4">
        <v>95031</v>
      </c>
      <c r="D16" s="4">
        <v>170880</v>
      </c>
      <c r="E16" s="4">
        <v>2010</v>
      </c>
      <c r="H16" t="str">
        <f t="shared" si="2"/>
        <v>70 a 74 anos</v>
      </c>
      <c r="I16">
        <f t="shared" si="0"/>
        <v>-75849</v>
      </c>
      <c r="J16">
        <f t="shared" si="1"/>
        <v>95031</v>
      </c>
    </row>
    <row r="17" spans="1:10" x14ac:dyDescent="0.25">
      <c r="A17" s="6" t="s">
        <v>29</v>
      </c>
      <c r="B17" s="4">
        <v>48627</v>
      </c>
      <c r="C17" s="4">
        <v>63394</v>
      </c>
      <c r="D17" s="4">
        <v>112021</v>
      </c>
      <c r="E17" s="4">
        <v>2010</v>
      </c>
      <c r="H17" t="str">
        <f t="shared" si="2"/>
        <v>75 a 79 anos</v>
      </c>
      <c r="I17">
        <f t="shared" si="0"/>
        <v>-48627</v>
      </c>
      <c r="J17">
        <f t="shared" si="1"/>
        <v>63394</v>
      </c>
    </row>
    <row r="18" spans="1:10" x14ac:dyDescent="0.25">
      <c r="A18" s="6" t="s">
        <v>9</v>
      </c>
      <c r="B18" s="4">
        <v>64707</v>
      </c>
      <c r="C18" s="4">
        <v>88865</v>
      </c>
      <c r="D18" s="4">
        <v>153572</v>
      </c>
      <c r="E18" s="4">
        <v>2010</v>
      </c>
      <c r="H18" t="str">
        <f t="shared" si="2"/>
        <v>80 anos e mais</v>
      </c>
      <c r="I18">
        <f t="shared" si="0"/>
        <v>-64707</v>
      </c>
      <c r="J18">
        <f t="shared" si="1"/>
        <v>88865</v>
      </c>
    </row>
    <row r="19" spans="1:10" x14ac:dyDescent="0.25">
      <c r="A19" s="6" t="s">
        <v>3</v>
      </c>
      <c r="B19" s="4">
        <v>4120088</v>
      </c>
      <c r="C19" s="4">
        <v>4332293</v>
      </c>
      <c r="D19" s="4">
        <v>8452381</v>
      </c>
      <c r="E19" s="3">
        <v>2010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3127-D155-4526-A698-67E110ECC51D}">
  <dimension ref="A1:J19"/>
  <sheetViews>
    <sheetView topLeftCell="A28" workbookViewId="0">
      <selection activeCell="F46" sqref="F46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353347</v>
      </c>
      <c r="C2" s="4">
        <v>337484</v>
      </c>
      <c r="D2" s="4">
        <v>690831</v>
      </c>
      <c r="E2" s="4">
        <v>2015</v>
      </c>
      <c r="H2" t="str">
        <f>A2</f>
        <v>0 a 4 anos</v>
      </c>
      <c r="I2">
        <f t="shared" ref="I2:I18" si="0">-1*B2</f>
        <v>-353347</v>
      </c>
      <c r="J2">
        <f t="shared" ref="J2:J18" si="1">C2</f>
        <v>337484</v>
      </c>
    </row>
    <row r="3" spans="1:10" x14ac:dyDescent="0.25">
      <c r="A3" s="3" t="s">
        <v>6</v>
      </c>
      <c r="B3" s="4">
        <v>382684</v>
      </c>
      <c r="C3" s="4">
        <v>366374</v>
      </c>
      <c r="D3" s="4">
        <v>749058</v>
      </c>
      <c r="E3" s="4">
        <v>2015</v>
      </c>
      <c r="H3" t="str">
        <f t="shared" ref="H3:H18" si="2">A3</f>
        <v>5 a 9 anos</v>
      </c>
      <c r="I3">
        <f t="shared" si="0"/>
        <v>-382684</v>
      </c>
      <c r="J3">
        <f t="shared" si="1"/>
        <v>366374</v>
      </c>
    </row>
    <row r="4" spans="1:10" x14ac:dyDescent="0.25">
      <c r="A4" s="3" t="s">
        <v>7</v>
      </c>
      <c r="B4" s="4">
        <v>413730</v>
      </c>
      <c r="C4" s="4">
        <v>398629</v>
      </c>
      <c r="D4" s="4">
        <v>812359</v>
      </c>
      <c r="E4" s="4">
        <v>2015</v>
      </c>
      <c r="H4" t="str">
        <f t="shared" si="2"/>
        <v>10 a 14 anos</v>
      </c>
      <c r="I4">
        <f t="shared" si="0"/>
        <v>-413730</v>
      </c>
      <c r="J4">
        <f t="shared" si="1"/>
        <v>398629</v>
      </c>
    </row>
    <row r="5" spans="1:10" x14ac:dyDescent="0.25">
      <c r="A5" s="3" t="s">
        <v>8</v>
      </c>
      <c r="B5" s="4">
        <v>411965</v>
      </c>
      <c r="C5" s="4">
        <v>400183</v>
      </c>
      <c r="D5" s="4">
        <v>812148</v>
      </c>
      <c r="E5" s="4">
        <v>2015</v>
      </c>
      <c r="H5" t="str">
        <f t="shared" si="2"/>
        <v>15 a 19 anos</v>
      </c>
      <c r="I5">
        <f t="shared" si="0"/>
        <v>-411965</v>
      </c>
      <c r="J5">
        <f t="shared" si="1"/>
        <v>400183</v>
      </c>
    </row>
    <row r="6" spans="1:10" x14ac:dyDescent="0.25">
      <c r="A6" s="6" t="s">
        <v>18</v>
      </c>
      <c r="B6" s="4">
        <v>399665</v>
      </c>
      <c r="C6" s="4">
        <v>396274</v>
      </c>
      <c r="D6" s="4">
        <v>795939</v>
      </c>
      <c r="E6" s="4">
        <v>2015</v>
      </c>
      <c r="H6" t="str">
        <f t="shared" si="2"/>
        <v>20 a 24 anos</v>
      </c>
      <c r="I6">
        <f t="shared" si="0"/>
        <v>-399665</v>
      </c>
      <c r="J6">
        <f t="shared" si="1"/>
        <v>396274</v>
      </c>
    </row>
    <row r="7" spans="1:10" x14ac:dyDescent="0.25">
      <c r="A7" s="6" t="s">
        <v>19</v>
      </c>
      <c r="B7" s="4">
        <v>395337</v>
      </c>
      <c r="C7" s="4">
        <v>401712</v>
      </c>
      <c r="D7" s="4">
        <v>797049</v>
      </c>
      <c r="E7" s="4">
        <v>2015</v>
      </c>
      <c r="H7" t="str">
        <f t="shared" si="2"/>
        <v>25 a 29 anos</v>
      </c>
      <c r="I7">
        <f t="shared" si="0"/>
        <v>-395337</v>
      </c>
      <c r="J7">
        <f t="shared" si="1"/>
        <v>401712</v>
      </c>
    </row>
    <row r="8" spans="1:10" x14ac:dyDescent="0.25">
      <c r="A8" s="6" t="s">
        <v>20</v>
      </c>
      <c r="B8" s="4">
        <v>378373</v>
      </c>
      <c r="C8" s="4">
        <v>387702</v>
      </c>
      <c r="D8" s="4">
        <v>766075</v>
      </c>
      <c r="E8" s="4">
        <v>2015</v>
      </c>
      <c r="H8" t="str">
        <f t="shared" si="2"/>
        <v>30 a 34 anos</v>
      </c>
      <c r="I8">
        <f t="shared" si="0"/>
        <v>-378373</v>
      </c>
      <c r="J8">
        <f t="shared" si="1"/>
        <v>387702</v>
      </c>
    </row>
    <row r="9" spans="1:10" x14ac:dyDescent="0.25">
      <c r="A9" s="6" t="s">
        <v>21</v>
      </c>
      <c r="B9" s="4">
        <v>318768</v>
      </c>
      <c r="C9" s="4">
        <v>335300</v>
      </c>
      <c r="D9" s="4">
        <v>654068</v>
      </c>
      <c r="E9" s="4">
        <v>2015</v>
      </c>
      <c r="H9" t="str">
        <f t="shared" si="2"/>
        <v>35 a 39 anos</v>
      </c>
      <c r="I9">
        <f t="shared" si="0"/>
        <v>-318768</v>
      </c>
      <c r="J9">
        <f t="shared" si="1"/>
        <v>335300</v>
      </c>
    </row>
    <row r="10" spans="1:10" x14ac:dyDescent="0.25">
      <c r="A10" s="6" t="s">
        <v>22</v>
      </c>
      <c r="B10" s="4">
        <v>271028</v>
      </c>
      <c r="C10" s="4">
        <v>290644</v>
      </c>
      <c r="D10" s="4">
        <v>561672</v>
      </c>
      <c r="E10" s="4">
        <v>2015</v>
      </c>
      <c r="H10" t="str">
        <f t="shared" si="2"/>
        <v>40 a 44 anos</v>
      </c>
      <c r="I10">
        <f t="shared" si="0"/>
        <v>-271028</v>
      </c>
      <c r="J10">
        <f t="shared" si="1"/>
        <v>290644</v>
      </c>
    </row>
    <row r="11" spans="1:10" x14ac:dyDescent="0.25">
      <c r="A11" s="6" t="s">
        <v>23</v>
      </c>
      <c r="B11" s="4">
        <v>245798</v>
      </c>
      <c r="C11" s="4">
        <v>267717</v>
      </c>
      <c r="D11" s="4">
        <v>513515</v>
      </c>
      <c r="E11" s="4">
        <v>2015</v>
      </c>
      <c r="H11" t="str">
        <f t="shared" si="2"/>
        <v>45 a 49 anos</v>
      </c>
      <c r="I11">
        <f t="shared" si="0"/>
        <v>-245798</v>
      </c>
      <c r="J11">
        <f t="shared" si="1"/>
        <v>267717</v>
      </c>
    </row>
    <row r="12" spans="1:10" x14ac:dyDescent="0.25">
      <c r="A12" s="6" t="s">
        <v>24</v>
      </c>
      <c r="B12" s="4">
        <v>218162</v>
      </c>
      <c r="C12" s="4">
        <v>237719</v>
      </c>
      <c r="D12" s="4">
        <v>455881</v>
      </c>
      <c r="E12" s="4">
        <v>2015</v>
      </c>
      <c r="H12" t="str">
        <f t="shared" si="2"/>
        <v>50 a 54 anos</v>
      </c>
      <c r="I12">
        <f t="shared" si="0"/>
        <v>-218162</v>
      </c>
      <c r="J12">
        <f t="shared" si="1"/>
        <v>237719</v>
      </c>
    </row>
    <row r="13" spans="1:10" x14ac:dyDescent="0.25">
      <c r="A13" s="6" t="s">
        <v>25</v>
      </c>
      <c r="B13" s="4">
        <v>162582</v>
      </c>
      <c r="C13" s="4">
        <v>188743</v>
      </c>
      <c r="D13" s="4">
        <v>351325</v>
      </c>
      <c r="E13" s="4">
        <v>2015</v>
      </c>
      <c r="H13" t="str">
        <f t="shared" si="2"/>
        <v>55 a 59 anos</v>
      </c>
      <c r="I13">
        <f t="shared" si="0"/>
        <v>-162582</v>
      </c>
      <c r="J13">
        <f t="shared" si="1"/>
        <v>188743</v>
      </c>
    </row>
    <row r="14" spans="1:10" x14ac:dyDescent="0.25">
      <c r="A14" s="6" t="s">
        <v>26</v>
      </c>
      <c r="B14" s="4">
        <v>130155</v>
      </c>
      <c r="C14" s="4">
        <v>155568</v>
      </c>
      <c r="D14" s="4">
        <v>285723</v>
      </c>
      <c r="E14" s="4">
        <v>2015</v>
      </c>
      <c r="H14" t="str">
        <f t="shared" si="2"/>
        <v>60 a 64 anos</v>
      </c>
      <c r="I14">
        <f t="shared" si="0"/>
        <v>-130155</v>
      </c>
      <c r="J14">
        <f t="shared" si="1"/>
        <v>155568</v>
      </c>
    </row>
    <row r="15" spans="1:10" x14ac:dyDescent="0.25">
      <c r="A15" s="6" t="s">
        <v>27</v>
      </c>
      <c r="B15" s="4">
        <v>103335</v>
      </c>
      <c r="C15" s="4">
        <v>127134</v>
      </c>
      <c r="D15" s="4">
        <v>230469</v>
      </c>
      <c r="E15" s="4">
        <v>2015</v>
      </c>
      <c r="H15" t="str">
        <f t="shared" si="2"/>
        <v>65 a 69 anos</v>
      </c>
      <c r="I15">
        <f t="shared" si="0"/>
        <v>-103335</v>
      </c>
      <c r="J15">
        <f t="shared" si="1"/>
        <v>127134</v>
      </c>
    </row>
    <row r="16" spans="1:10" x14ac:dyDescent="0.25">
      <c r="A16" s="6" t="s">
        <v>28</v>
      </c>
      <c r="B16" s="4">
        <v>72144</v>
      </c>
      <c r="C16" s="4">
        <v>93499</v>
      </c>
      <c r="D16" s="4">
        <v>165643</v>
      </c>
      <c r="E16" s="4">
        <v>2015</v>
      </c>
      <c r="H16" t="str">
        <f t="shared" si="2"/>
        <v>70 a 74 anos</v>
      </c>
      <c r="I16">
        <f t="shared" si="0"/>
        <v>-72144</v>
      </c>
      <c r="J16">
        <f t="shared" si="1"/>
        <v>93499</v>
      </c>
    </row>
    <row r="17" spans="1:10" x14ac:dyDescent="0.25">
      <c r="A17" s="6" t="s">
        <v>29</v>
      </c>
      <c r="B17" s="4">
        <v>52903</v>
      </c>
      <c r="C17" s="4">
        <v>73938</v>
      </c>
      <c r="D17" s="4">
        <v>126841</v>
      </c>
      <c r="E17" s="4">
        <v>2015</v>
      </c>
      <c r="H17" t="str">
        <f t="shared" si="2"/>
        <v>75 a 79 anos</v>
      </c>
      <c r="I17">
        <f t="shared" si="0"/>
        <v>-52903</v>
      </c>
      <c r="J17">
        <f t="shared" si="1"/>
        <v>73938</v>
      </c>
    </row>
    <row r="18" spans="1:10" x14ac:dyDescent="0.25">
      <c r="A18" s="6" t="s">
        <v>9</v>
      </c>
      <c r="B18" s="4">
        <v>52671</v>
      </c>
      <c r="C18" s="4">
        <v>83958</v>
      </c>
      <c r="D18" s="4">
        <v>136629</v>
      </c>
      <c r="E18" s="4">
        <v>2015</v>
      </c>
      <c r="H18" t="str">
        <f t="shared" si="2"/>
        <v>80 anos e mais</v>
      </c>
      <c r="I18">
        <f t="shared" si="0"/>
        <v>-52671</v>
      </c>
      <c r="J18">
        <f t="shared" si="1"/>
        <v>83958</v>
      </c>
    </row>
    <row r="19" spans="1:10" x14ac:dyDescent="0.25">
      <c r="A19" s="6" t="s">
        <v>3</v>
      </c>
      <c r="B19" s="5">
        <v>4362647</v>
      </c>
      <c r="C19" s="5">
        <v>4542578</v>
      </c>
      <c r="D19" s="5">
        <v>8905225</v>
      </c>
      <c r="E19" s="5">
        <v>2015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A74A-3AAF-4676-BD16-61F5AD655903}">
  <dimension ref="A1:J19"/>
  <sheetViews>
    <sheetView topLeftCell="A22" workbookViewId="0">
      <selection activeCell="L36" sqref="L36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330015</v>
      </c>
      <c r="C2" s="4">
        <v>314873</v>
      </c>
      <c r="D2" s="4">
        <v>644888</v>
      </c>
      <c r="E2" s="4">
        <v>2020</v>
      </c>
      <c r="F2">
        <f>B2/9178363</f>
        <v>3.5955758123752568E-2</v>
      </c>
      <c r="H2" t="str">
        <f>A2</f>
        <v>0 a 4 anos</v>
      </c>
      <c r="I2">
        <f t="shared" ref="I2:I18" si="0">-1*B2</f>
        <v>-330015</v>
      </c>
      <c r="J2">
        <f t="shared" ref="J2:J18" si="1">C2</f>
        <v>314873</v>
      </c>
    </row>
    <row r="3" spans="1:10" x14ac:dyDescent="0.25">
      <c r="A3" s="3" t="s">
        <v>6</v>
      </c>
      <c r="B3" s="4">
        <v>351701</v>
      </c>
      <c r="C3" s="4">
        <v>335926</v>
      </c>
      <c r="D3" s="4">
        <v>687627</v>
      </c>
      <c r="E3" s="4">
        <v>2020</v>
      </c>
      <c r="F3">
        <f t="shared" ref="F3:F18" si="2">B3/9178363</f>
        <v>3.8318488819847285E-2</v>
      </c>
      <c r="H3" t="str">
        <f t="shared" ref="H3:H18" si="3">A3</f>
        <v>5 a 9 anos</v>
      </c>
      <c r="I3">
        <f t="shared" si="0"/>
        <v>-351701</v>
      </c>
      <c r="J3">
        <f t="shared" si="1"/>
        <v>335926</v>
      </c>
    </row>
    <row r="4" spans="1:10" x14ac:dyDescent="0.25">
      <c r="A4" s="3" t="s">
        <v>7</v>
      </c>
      <c r="B4" s="4">
        <v>378621</v>
      </c>
      <c r="C4" s="4">
        <v>362943</v>
      </c>
      <c r="D4" s="4">
        <v>741564</v>
      </c>
      <c r="E4" s="4">
        <v>2020</v>
      </c>
      <c r="F4">
        <f t="shared" si="2"/>
        <v>4.1251473710508073E-2</v>
      </c>
      <c r="H4" t="str">
        <f t="shared" si="3"/>
        <v>10 a 14 anos</v>
      </c>
      <c r="I4">
        <f t="shared" si="0"/>
        <v>-378621</v>
      </c>
      <c r="J4">
        <f t="shared" si="1"/>
        <v>362943</v>
      </c>
    </row>
    <row r="5" spans="1:10" x14ac:dyDescent="0.25">
      <c r="A5" s="3" t="s">
        <v>8</v>
      </c>
      <c r="B5" s="4">
        <v>399898</v>
      </c>
      <c r="C5" s="4">
        <v>389346</v>
      </c>
      <c r="D5" s="4">
        <v>789244</v>
      </c>
      <c r="E5" s="4">
        <v>2020</v>
      </c>
      <c r="F5">
        <f t="shared" si="2"/>
        <v>4.3569643083412588E-2</v>
      </c>
      <c r="H5" t="str">
        <f t="shared" si="3"/>
        <v>15 a 19 anos</v>
      </c>
      <c r="I5">
        <f t="shared" si="0"/>
        <v>-399898</v>
      </c>
      <c r="J5">
        <f t="shared" si="1"/>
        <v>389346</v>
      </c>
    </row>
    <row r="6" spans="1:10" x14ac:dyDescent="0.25">
      <c r="A6" s="6" t="s">
        <v>18</v>
      </c>
      <c r="B6" s="4">
        <v>392560</v>
      </c>
      <c r="C6" s="4">
        <v>388960</v>
      </c>
      <c r="D6" s="4">
        <v>781520</v>
      </c>
      <c r="E6" s="4">
        <v>2020</v>
      </c>
      <c r="F6">
        <f t="shared" si="2"/>
        <v>4.277015411135951E-2</v>
      </c>
      <c r="H6" t="str">
        <f t="shared" si="3"/>
        <v>20 a 24 anos</v>
      </c>
      <c r="I6">
        <f t="shared" si="0"/>
        <v>-392560</v>
      </c>
      <c r="J6">
        <f t="shared" si="1"/>
        <v>388960</v>
      </c>
    </row>
    <row r="7" spans="1:10" x14ac:dyDescent="0.25">
      <c r="A7" s="6" t="s">
        <v>19</v>
      </c>
      <c r="B7" s="4">
        <v>384372</v>
      </c>
      <c r="C7" s="4">
        <v>388269</v>
      </c>
      <c r="D7" s="4">
        <v>772641</v>
      </c>
      <c r="E7" s="4">
        <v>2020</v>
      </c>
      <c r="F7">
        <f t="shared" si="2"/>
        <v>4.1878056032431929E-2</v>
      </c>
      <c r="H7" t="str">
        <f t="shared" si="3"/>
        <v>25 a 29 anos</v>
      </c>
      <c r="I7">
        <f t="shared" si="0"/>
        <v>-384372</v>
      </c>
      <c r="J7">
        <f t="shared" si="1"/>
        <v>388269</v>
      </c>
    </row>
    <row r="8" spans="1:10" x14ac:dyDescent="0.25">
      <c r="A8" s="6" t="s">
        <v>20</v>
      </c>
      <c r="B8" s="4">
        <v>384375</v>
      </c>
      <c r="C8" s="4">
        <v>396552</v>
      </c>
      <c r="D8" s="4">
        <v>780927</v>
      </c>
      <c r="E8" s="4">
        <v>2020</v>
      </c>
      <c r="F8">
        <f t="shared" si="2"/>
        <v>4.1878382888103249E-2</v>
      </c>
      <c r="H8" t="str">
        <f t="shared" si="3"/>
        <v>30 a 34 anos</v>
      </c>
      <c r="I8">
        <f t="shared" si="0"/>
        <v>-384375</v>
      </c>
      <c r="J8">
        <f t="shared" si="1"/>
        <v>396552</v>
      </c>
    </row>
    <row r="9" spans="1:10" x14ac:dyDescent="0.25">
      <c r="A9" s="6" t="s">
        <v>21</v>
      </c>
      <c r="B9" s="4">
        <v>368547</v>
      </c>
      <c r="C9" s="4">
        <v>384140</v>
      </c>
      <c r="D9" s="4">
        <v>752687</v>
      </c>
      <c r="E9" s="4">
        <v>2020</v>
      </c>
      <c r="F9">
        <f t="shared" si="2"/>
        <v>4.0153892366209532E-2</v>
      </c>
      <c r="H9" t="str">
        <f t="shared" si="3"/>
        <v>35 a 39 anos</v>
      </c>
      <c r="I9">
        <f t="shared" si="0"/>
        <v>-368547</v>
      </c>
      <c r="J9">
        <f t="shared" si="1"/>
        <v>384140</v>
      </c>
    </row>
    <row r="10" spans="1:10" x14ac:dyDescent="0.25">
      <c r="A10" s="6" t="s">
        <v>22</v>
      </c>
      <c r="B10" s="4">
        <v>309206</v>
      </c>
      <c r="C10" s="4">
        <v>331269</v>
      </c>
      <c r="D10" s="4">
        <v>640475</v>
      </c>
      <c r="E10" s="4">
        <v>2020</v>
      </c>
      <c r="F10">
        <f t="shared" si="2"/>
        <v>3.3688578235574251E-2</v>
      </c>
      <c r="H10" t="str">
        <f t="shared" si="3"/>
        <v>40 a 44 anos</v>
      </c>
      <c r="I10">
        <f t="shared" si="0"/>
        <v>-309206</v>
      </c>
      <c r="J10">
        <f t="shared" si="1"/>
        <v>331269</v>
      </c>
    </row>
    <row r="11" spans="1:10" x14ac:dyDescent="0.25">
      <c r="A11" s="6" t="s">
        <v>23</v>
      </c>
      <c r="B11" s="4">
        <v>261911</v>
      </c>
      <c r="C11" s="4">
        <v>285406</v>
      </c>
      <c r="D11" s="4">
        <v>547317</v>
      </c>
      <c r="E11" s="4">
        <v>2020</v>
      </c>
      <c r="F11">
        <f t="shared" si="2"/>
        <v>2.8535698577186366E-2</v>
      </c>
      <c r="H11" t="str">
        <f t="shared" si="3"/>
        <v>45 a 49 anos</v>
      </c>
      <c r="I11">
        <f t="shared" si="0"/>
        <v>-261911</v>
      </c>
      <c r="J11">
        <f t="shared" si="1"/>
        <v>285406</v>
      </c>
    </row>
    <row r="12" spans="1:10" x14ac:dyDescent="0.25">
      <c r="A12" s="6" t="s">
        <v>24</v>
      </c>
      <c r="B12" s="4">
        <v>236124</v>
      </c>
      <c r="C12" s="4">
        <v>262091</v>
      </c>
      <c r="D12" s="4">
        <v>498215</v>
      </c>
      <c r="E12" s="4">
        <v>2020</v>
      </c>
      <c r="F12">
        <f t="shared" si="2"/>
        <v>2.5726156178394775E-2</v>
      </c>
      <c r="H12" t="str">
        <f t="shared" si="3"/>
        <v>50 a 54 anos</v>
      </c>
      <c r="I12">
        <f t="shared" si="0"/>
        <v>-236124</v>
      </c>
      <c r="J12">
        <f t="shared" si="1"/>
        <v>262091</v>
      </c>
    </row>
    <row r="13" spans="1:10" x14ac:dyDescent="0.25">
      <c r="A13" s="6" t="s">
        <v>25</v>
      </c>
      <c r="B13" s="4">
        <v>207265</v>
      </c>
      <c r="C13" s="4">
        <v>231294</v>
      </c>
      <c r="D13" s="4">
        <v>438559</v>
      </c>
      <c r="E13" s="4">
        <v>2020</v>
      </c>
      <c r="F13">
        <f t="shared" si="2"/>
        <v>2.2581913572169678E-2</v>
      </c>
      <c r="H13" t="str">
        <f t="shared" si="3"/>
        <v>55 a 59 anos</v>
      </c>
      <c r="I13">
        <f t="shared" si="0"/>
        <v>-207265</v>
      </c>
      <c r="J13">
        <f t="shared" si="1"/>
        <v>231294</v>
      </c>
    </row>
    <row r="14" spans="1:10" x14ac:dyDescent="0.25">
      <c r="A14" s="6" t="s">
        <v>26</v>
      </c>
      <c r="B14" s="4">
        <v>151411</v>
      </c>
      <c r="C14" s="4">
        <v>180633</v>
      </c>
      <c r="D14" s="4">
        <v>332044</v>
      </c>
      <c r="E14" s="4">
        <v>2020</v>
      </c>
      <c r="F14">
        <f t="shared" si="2"/>
        <v>1.6496514683500749E-2</v>
      </c>
      <c r="H14" t="str">
        <f t="shared" si="3"/>
        <v>60 a 64 anos</v>
      </c>
      <c r="I14">
        <f t="shared" si="0"/>
        <v>-151411</v>
      </c>
      <c r="J14">
        <f t="shared" si="1"/>
        <v>180633</v>
      </c>
    </row>
    <row r="15" spans="1:10" x14ac:dyDescent="0.25">
      <c r="A15" s="6" t="s">
        <v>27</v>
      </c>
      <c r="B15" s="4">
        <v>117624</v>
      </c>
      <c r="C15" s="4">
        <v>145446</v>
      </c>
      <c r="D15" s="4">
        <v>263070</v>
      </c>
      <c r="E15" s="4">
        <v>2020</v>
      </c>
      <c r="F15">
        <f t="shared" si="2"/>
        <v>1.2815357161184407E-2</v>
      </c>
      <c r="H15" t="str">
        <f t="shared" si="3"/>
        <v>65 a 69 anos</v>
      </c>
      <c r="I15">
        <f t="shared" si="0"/>
        <v>-117624</v>
      </c>
      <c r="J15">
        <f t="shared" si="1"/>
        <v>145446</v>
      </c>
    </row>
    <row r="16" spans="1:10" x14ac:dyDescent="0.25">
      <c r="A16" s="6" t="s">
        <v>28</v>
      </c>
      <c r="B16" s="4">
        <v>89073</v>
      </c>
      <c r="C16" s="4">
        <v>114830</v>
      </c>
      <c r="D16" s="4">
        <v>203903</v>
      </c>
      <c r="E16" s="4">
        <v>2020</v>
      </c>
      <c r="F16">
        <f t="shared" si="2"/>
        <v>9.7046717372150128E-3</v>
      </c>
      <c r="H16" t="str">
        <f t="shared" si="3"/>
        <v>70 a 74 anos</v>
      </c>
      <c r="I16">
        <f t="shared" si="0"/>
        <v>-89073</v>
      </c>
      <c r="J16">
        <f t="shared" si="1"/>
        <v>114830</v>
      </c>
    </row>
    <row r="17" spans="1:10" x14ac:dyDescent="0.25">
      <c r="A17" s="6" t="s">
        <v>29</v>
      </c>
      <c r="B17" s="4">
        <v>57356</v>
      </c>
      <c r="C17" s="4">
        <v>79695</v>
      </c>
      <c r="D17" s="4">
        <v>137051</v>
      </c>
      <c r="E17" s="4">
        <v>2020</v>
      </c>
      <c r="F17">
        <f t="shared" si="2"/>
        <v>6.2490446281106993E-3</v>
      </c>
      <c r="H17" t="str">
        <f t="shared" si="3"/>
        <v>75 a 79 anos</v>
      </c>
      <c r="I17">
        <f t="shared" si="0"/>
        <v>-57356</v>
      </c>
      <c r="J17">
        <f t="shared" si="1"/>
        <v>79695</v>
      </c>
    </row>
    <row r="18" spans="1:10" x14ac:dyDescent="0.25">
      <c r="A18" s="6" t="s">
        <v>9</v>
      </c>
      <c r="B18" s="4">
        <v>62776</v>
      </c>
      <c r="C18" s="4">
        <v>103855</v>
      </c>
      <c r="D18" s="4">
        <v>166631</v>
      </c>
      <c r="E18" s="4">
        <v>2020</v>
      </c>
      <c r="F18">
        <f t="shared" si="2"/>
        <v>6.8395638742987175E-3</v>
      </c>
      <c r="H18" t="str">
        <f t="shared" si="3"/>
        <v>80 anos e mais</v>
      </c>
      <c r="I18">
        <f t="shared" si="0"/>
        <v>-62776</v>
      </c>
      <c r="J18">
        <f t="shared" si="1"/>
        <v>103855</v>
      </c>
    </row>
    <row r="19" spans="1:10" x14ac:dyDescent="0.25">
      <c r="A19" s="6" t="s">
        <v>3</v>
      </c>
      <c r="B19" s="4">
        <v>4482835</v>
      </c>
      <c r="C19" s="4">
        <v>4695528</v>
      </c>
      <c r="D19" s="4">
        <v>9178363</v>
      </c>
      <c r="E19" s="3">
        <v>2020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DCC5-112D-47E0-AD53-8696F2149F71}">
  <dimension ref="A1:J19"/>
  <sheetViews>
    <sheetView workbookViewId="0">
      <selection activeCell="M9" sqref="M9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9.7109375" bestFit="1" customWidth="1"/>
    <col min="4" max="4" width="8.42578125" customWidth="1"/>
    <col min="8" max="8" width="13.85546875" bestFit="1" customWidth="1"/>
    <col min="9" max="9" width="10" bestFit="1" customWidth="1"/>
    <col min="10" max="10" width="9.42578125" bestFit="1" customWidth="1"/>
  </cols>
  <sheetData>
    <row r="1" spans="1:10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</v>
      </c>
      <c r="H1" t="str">
        <f>A1</f>
        <v>Faixa Etária</v>
      </c>
      <c r="I1" t="str">
        <f>B1</f>
        <v>Masculino</v>
      </c>
      <c r="J1" t="str">
        <f>C1</f>
        <v>Feminino</v>
      </c>
    </row>
    <row r="2" spans="1:10" x14ac:dyDescent="0.25">
      <c r="A2" s="3" t="s">
        <v>40</v>
      </c>
      <c r="B2" s="4">
        <v>295497</v>
      </c>
      <c r="C2" s="4">
        <v>281746</v>
      </c>
      <c r="D2" s="4">
        <v>577243</v>
      </c>
      <c r="E2" s="3">
        <v>2030</v>
      </c>
      <c r="H2" t="str">
        <f>A2</f>
        <v>0 a 4 anos</v>
      </c>
      <c r="I2">
        <f t="shared" ref="I2:I18" si="0">-1*B2</f>
        <v>-295497</v>
      </c>
      <c r="J2">
        <f t="shared" ref="J2:J18" si="1">C2</f>
        <v>281746</v>
      </c>
    </row>
    <row r="3" spans="1:10" x14ac:dyDescent="0.25">
      <c r="A3" s="3" t="s">
        <v>6</v>
      </c>
      <c r="B3" s="4">
        <v>310882</v>
      </c>
      <c r="C3" s="4">
        <v>296476</v>
      </c>
      <c r="D3" s="4">
        <v>607358</v>
      </c>
      <c r="E3" s="3">
        <v>2030</v>
      </c>
      <c r="H3" t="str">
        <f t="shared" ref="H3:H18" si="2">A3</f>
        <v>5 a 9 anos</v>
      </c>
      <c r="I3">
        <f t="shared" si="0"/>
        <v>-310882</v>
      </c>
      <c r="J3">
        <f t="shared" si="1"/>
        <v>296476</v>
      </c>
    </row>
    <row r="4" spans="1:10" x14ac:dyDescent="0.25">
      <c r="A4" s="3" t="s">
        <v>7</v>
      </c>
      <c r="B4" s="4">
        <v>325331</v>
      </c>
      <c r="C4" s="4">
        <v>310760</v>
      </c>
      <c r="D4" s="4">
        <v>636091</v>
      </c>
      <c r="E4" s="3">
        <v>2030</v>
      </c>
      <c r="H4" t="str">
        <f t="shared" si="2"/>
        <v>10 a 14 anos</v>
      </c>
      <c r="I4">
        <f t="shared" si="0"/>
        <v>-325331</v>
      </c>
      <c r="J4">
        <f t="shared" si="1"/>
        <v>310760</v>
      </c>
    </row>
    <row r="5" spans="1:10" x14ac:dyDescent="0.25">
      <c r="A5" s="3" t="s">
        <v>8</v>
      </c>
      <c r="B5" s="4">
        <v>337309</v>
      </c>
      <c r="C5" s="4">
        <v>325621</v>
      </c>
      <c r="D5" s="4">
        <v>662930</v>
      </c>
      <c r="E5" s="3">
        <v>2030</v>
      </c>
      <c r="H5" t="str">
        <f t="shared" si="2"/>
        <v>15 a 19 anos</v>
      </c>
      <c r="I5">
        <f t="shared" si="0"/>
        <v>-337309</v>
      </c>
      <c r="J5">
        <f t="shared" si="1"/>
        <v>325621</v>
      </c>
    </row>
    <row r="6" spans="1:10" x14ac:dyDescent="0.25">
      <c r="A6" s="6" t="s">
        <v>18</v>
      </c>
      <c r="B6" s="4">
        <v>351029</v>
      </c>
      <c r="C6" s="4">
        <v>345831</v>
      </c>
      <c r="D6" s="4">
        <v>696860</v>
      </c>
      <c r="E6" s="3">
        <v>2030</v>
      </c>
      <c r="H6" t="str">
        <f t="shared" si="2"/>
        <v>20 a 24 anos</v>
      </c>
      <c r="I6">
        <f t="shared" si="0"/>
        <v>-351029</v>
      </c>
      <c r="J6">
        <f t="shared" si="1"/>
        <v>345831</v>
      </c>
    </row>
    <row r="7" spans="1:10" x14ac:dyDescent="0.25">
      <c r="A7" s="6" t="s">
        <v>19</v>
      </c>
      <c r="B7" s="4">
        <v>369247</v>
      </c>
      <c r="C7" s="4">
        <v>372284</v>
      </c>
      <c r="D7" s="4">
        <v>741531</v>
      </c>
      <c r="E7" s="3">
        <v>2030</v>
      </c>
      <c r="H7" t="str">
        <f t="shared" si="2"/>
        <v>25 a 29 anos</v>
      </c>
      <c r="I7">
        <f t="shared" si="0"/>
        <v>-369247</v>
      </c>
      <c r="J7">
        <f t="shared" si="1"/>
        <v>372284</v>
      </c>
    </row>
    <row r="8" spans="1:10" x14ac:dyDescent="0.25">
      <c r="A8" s="6" t="s">
        <v>20</v>
      </c>
      <c r="B8" s="4">
        <v>368940</v>
      </c>
      <c r="C8" s="4">
        <v>376990</v>
      </c>
      <c r="D8" s="4">
        <v>745930</v>
      </c>
      <c r="E8" s="3">
        <v>2030</v>
      </c>
      <c r="H8" t="str">
        <f t="shared" si="2"/>
        <v>30 a 34 anos</v>
      </c>
      <c r="I8">
        <f t="shared" si="0"/>
        <v>-368940</v>
      </c>
      <c r="J8">
        <f t="shared" si="1"/>
        <v>376990</v>
      </c>
    </row>
    <row r="9" spans="1:10" x14ac:dyDescent="0.25">
      <c r="A9" s="6" t="s">
        <v>21</v>
      </c>
      <c r="B9" s="4">
        <v>365650</v>
      </c>
      <c r="C9" s="4">
        <v>380370</v>
      </c>
      <c r="D9" s="4">
        <v>746020</v>
      </c>
      <c r="E9" s="3">
        <v>2030</v>
      </c>
      <c r="H9" t="str">
        <f t="shared" si="2"/>
        <v>35 a 39 anos</v>
      </c>
      <c r="I9">
        <f t="shared" si="0"/>
        <v>-365650</v>
      </c>
      <c r="J9">
        <f t="shared" si="1"/>
        <v>380370</v>
      </c>
    </row>
    <row r="10" spans="1:10" x14ac:dyDescent="0.25">
      <c r="A10" s="6" t="s">
        <v>22</v>
      </c>
      <c r="B10" s="4">
        <v>365136</v>
      </c>
      <c r="C10" s="4">
        <v>389005</v>
      </c>
      <c r="D10" s="4">
        <v>754141</v>
      </c>
      <c r="E10" s="3">
        <v>2030</v>
      </c>
      <c r="H10" t="str">
        <f t="shared" si="2"/>
        <v>40 a 44 anos</v>
      </c>
      <c r="I10">
        <f t="shared" si="0"/>
        <v>-365136</v>
      </c>
      <c r="J10">
        <f t="shared" si="1"/>
        <v>389005</v>
      </c>
    </row>
    <row r="11" spans="1:10" x14ac:dyDescent="0.25">
      <c r="A11" s="6" t="s">
        <v>23</v>
      </c>
      <c r="B11" s="4">
        <v>347780</v>
      </c>
      <c r="C11" s="4">
        <v>373947</v>
      </c>
      <c r="D11" s="4">
        <v>721727</v>
      </c>
      <c r="E11" s="3">
        <v>2030</v>
      </c>
      <c r="H11" t="str">
        <f t="shared" si="2"/>
        <v>45 a 49 anos</v>
      </c>
      <c r="I11">
        <f t="shared" si="0"/>
        <v>-347780</v>
      </c>
      <c r="J11">
        <f t="shared" si="1"/>
        <v>373947</v>
      </c>
    </row>
    <row r="12" spans="1:10" x14ac:dyDescent="0.25">
      <c r="A12" s="6" t="s">
        <v>24</v>
      </c>
      <c r="B12" s="4">
        <v>289155</v>
      </c>
      <c r="C12" s="4">
        <v>319778</v>
      </c>
      <c r="D12" s="4">
        <v>608933</v>
      </c>
      <c r="E12" s="3">
        <v>2030</v>
      </c>
      <c r="H12" t="str">
        <f t="shared" si="2"/>
        <v>50 a 54 anos</v>
      </c>
      <c r="I12">
        <f t="shared" si="0"/>
        <v>-289155</v>
      </c>
      <c r="J12">
        <f t="shared" si="1"/>
        <v>319778</v>
      </c>
    </row>
    <row r="13" spans="1:10" x14ac:dyDescent="0.25">
      <c r="A13" s="6" t="s">
        <v>25</v>
      </c>
      <c r="B13" s="4">
        <v>241021</v>
      </c>
      <c r="C13" s="4">
        <v>273188</v>
      </c>
      <c r="D13" s="4">
        <v>514209</v>
      </c>
      <c r="E13" s="3">
        <v>2030</v>
      </c>
      <c r="H13" t="str">
        <f t="shared" si="2"/>
        <v>55 a 59 anos</v>
      </c>
      <c r="I13">
        <f t="shared" si="0"/>
        <v>-241021</v>
      </c>
      <c r="J13">
        <f t="shared" si="1"/>
        <v>273188</v>
      </c>
    </row>
    <row r="14" spans="1:10" x14ac:dyDescent="0.25">
      <c r="A14" s="6" t="s">
        <v>26</v>
      </c>
      <c r="B14" s="4">
        <v>210932</v>
      </c>
      <c r="C14" s="4">
        <v>245745</v>
      </c>
      <c r="D14" s="4">
        <v>456677</v>
      </c>
      <c r="E14" s="3">
        <v>2030</v>
      </c>
      <c r="H14" t="str">
        <f t="shared" si="2"/>
        <v>60 a 64 anos</v>
      </c>
      <c r="I14">
        <f t="shared" si="0"/>
        <v>-210932</v>
      </c>
      <c r="J14">
        <f t="shared" si="1"/>
        <v>245745</v>
      </c>
    </row>
    <row r="15" spans="1:10" x14ac:dyDescent="0.25">
      <c r="A15" s="6" t="s">
        <v>27</v>
      </c>
      <c r="B15" s="4">
        <v>176639</v>
      </c>
      <c r="C15" s="4">
        <v>209159</v>
      </c>
      <c r="D15" s="4">
        <v>385798</v>
      </c>
      <c r="E15" s="3">
        <v>2030</v>
      </c>
      <c r="H15" t="str">
        <f t="shared" si="2"/>
        <v>65 a 69 anos</v>
      </c>
      <c r="I15">
        <f t="shared" si="0"/>
        <v>-176639</v>
      </c>
      <c r="J15">
        <f t="shared" si="1"/>
        <v>209159</v>
      </c>
    </row>
    <row r="16" spans="1:10" x14ac:dyDescent="0.25">
      <c r="A16" s="6" t="s">
        <v>28</v>
      </c>
      <c r="B16" s="4">
        <v>119979</v>
      </c>
      <c r="C16" s="4">
        <v>154897</v>
      </c>
      <c r="D16" s="4">
        <v>274876</v>
      </c>
      <c r="E16" s="3">
        <v>2030</v>
      </c>
      <c r="H16" t="str">
        <f t="shared" si="2"/>
        <v>70 a 74 anos</v>
      </c>
      <c r="I16">
        <f t="shared" si="0"/>
        <v>-119979</v>
      </c>
      <c r="J16">
        <f t="shared" si="1"/>
        <v>154897</v>
      </c>
    </row>
    <row r="17" spans="1:10" x14ac:dyDescent="0.25">
      <c r="A17" s="6" t="s">
        <v>29</v>
      </c>
      <c r="B17" s="4">
        <v>82435</v>
      </c>
      <c r="C17" s="4">
        <v>114554</v>
      </c>
      <c r="D17" s="4">
        <v>196989</v>
      </c>
      <c r="E17" s="3">
        <v>2030</v>
      </c>
      <c r="H17" t="str">
        <f t="shared" si="2"/>
        <v>75 a 79 anos</v>
      </c>
      <c r="I17">
        <f t="shared" si="0"/>
        <v>-82435</v>
      </c>
      <c r="J17">
        <f t="shared" si="1"/>
        <v>114554</v>
      </c>
    </row>
    <row r="18" spans="1:10" x14ac:dyDescent="0.25">
      <c r="A18" s="6" t="s">
        <v>9</v>
      </c>
      <c r="B18" s="4">
        <v>88599</v>
      </c>
      <c r="C18" s="4">
        <v>150151</v>
      </c>
      <c r="D18" s="4">
        <v>238750</v>
      </c>
      <c r="E18" s="3">
        <v>2030</v>
      </c>
      <c r="H18" t="str">
        <f t="shared" si="2"/>
        <v>80 anos e mais</v>
      </c>
      <c r="I18">
        <f t="shared" si="0"/>
        <v>-88599</v>
      </c>
      <c r="J18">
        <f t="shared" si="1"/>
        <v>150151</v>
      </c>
    </row>
    <row r="19" spans="1:10" x14ac:dyDescent="0.25">
      <c r="A19" s="6" t="s">
        <v>3</v>
      </c>
      <c r="B19" s="4">
        <v>4645561</v>
      </c>
      <c r="C19" s="4">
        <v>4920502</v>
      </c>
      <c r="D19" s="4">
        <v>9566063</v>
      </c>
      <c r="E19" s="3">
        <v>2030</v>
      </c>
    </row>
  </sheetData>
  <pageMargins left="0.511811024" right="0.511811024" top="0.78740157499999996" bottom="0.78740157499999996" header="0.31496062000000002" footer="0.31496062000000002"/>
  <ignoredErrors>
    <ignoredError sqref="I2:I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Indicadores</vt:lpstr>
      <vt:lpstr>1991</vt:lpstr>
      <vt:lpstr>2000</vt:lpstr>
      <vt:lpstr>2010</vt:lpstr>
      <vt:lpstr>2015</vt:lpstr>
      <vt:lpstr>2020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2015-06-05T18:19:34Z</dcterms:created>
  <dcterms:modified xsi:type="dcterms:W3CDTF">2022-09-09T20:12:49Z</dcterms:modified>
</cp:coreProperties>
</file>