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perez\Documents\Tesis\Instrumento Evaluación Tesis\"/>
    </mc:Choice>
  </mc:AlternateContent>
  <xr:revisionPtr revIDLastSave="0" documentId="13_ncr:1_{32A478A8-F80B-4844-A203-8A93970E5785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Resumen" sheetId="20" r:id="rId1"/>
    <sheet name="Métrica 1 (IPRE)" sheetId="10" r:id="rId2"/>
    <sheet name="Métrica 2 (IPDR)" sheetId="11" r:id="rId3"/>
    <sheet name="Métrica 3 (IPRHU)" sheetId="12" r:id="rId4"/>
    <sheet name="Métrica 4 (IPFRS)" sheetId="13" r:id="rId5"/>
    <sheet name="Métrica 5 (TPAP)" sheetId="19" r:id="rId6"/>
    <sheet name="Métrica 6 (IPTAR)" sheetId="15" r:id="rId7"/>
    <sheet name="Métrica 7 (IPTCSIE)" sheetId="14" r:id="rId8"/>
    <sheet name="Métrica 8 (IPTRE)" sheetId="16" r:id="rId9"/>
    <sheet name="Métrica 9 (IPEET)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0" l="1"/>
  <c r="E11" i="20"/>
  <c r="E12" i="20"/>
  <c r="E9" i="20"/>
  <c r="E8" i="20"/>
  <c r="E6" i="20"/>
  <c r="E5" i="20"/>
  <c r="C7" i="19"/>
  <c r="B46" i="19" s="1"/>
  <c r="B51" i="19" s="1"/>
  <c r="C6" i="17"/>
  <c r="B45" i="17" s="1"/>
  <c r="C6" i="16"/>
  <c r="B45" i="16" s="1"/>
  <c r="C6" i="15"/>
  <c r="B45" i="15" s="1"/>
  <c r="C6" i="14"/>
  <c r="B45" i="14" s="1"/>
  <c r="C6" i="13"/>
  <c r="B45" i="13" s="1"/>
  <c r="C6" i="12"/>
  <c r="B45" i="12" s="1"/>
  <c r="C6" i="11"/>
  <c r="B45" i="11" s="1"/>
  <c r="C6" i="10"/>
  <c r="B45" i="10" s="1"/>
  <c r="B50" i="10" s="1"/>
  <c r="E4" i="20" l="1"/>
  <c r="E7" i="20"/>
  <c r="C51" i="19"/>
  <c r="B50" i="17"/>
  <c r="C50" i="17"/>
  <c r="C50" i="16"/>
  <c r="B50" i="16"/>
  <c r="B50" i="15"/>
  <c r="C50" i="15"/>
  <c r="C50" i="14"/>
  <c r="B50" i="14"/>
  <c r="C50" i="13"/>
  <c r="B50" i="13"/>
  <c r="C50" i="12"/>
  <c r="B50" i="12"/>
  <c r="C50" i="11"/>
  <c r="B50" i="11"/>
  <c r="C50" i="10"/>
</calcChain>
</file>

<file path=xl/sharedStrings.xml><?xml version="1.0" encoding="utf-8"?>
<sst xmlns="http://schemas.openxmlformats.org/spreadsheetml/2006/main" count="280" uniqueCount="78">
  <si>
    <t>Grados</t>
  </si>
  <si>
    <t>Inicial</t>
  </si>
  <si>
    <t>Final</t>
  </si>
  <si>
    <t>Categoría: gestión del equipo</t>
  </si>
  <si>
    <t>Métrica 1</t>
  </si>
  <si>
    <t>Variable</t>
  </si>
  <si>
    <t>Valor</t>
  </si>
  <si>
    <t>Fórmula</t>
  </si>
  <si>
    <r>
      <t xml:space="preserve">Número de profesionales que abandonaron el equipo en un periodo de tiempo </t>
    </r>
    <r>
      <rPr>
        <b/>
        <sz val="9"/>
        <color theme="1"/>
        <rFont val="Arial"/>
        <family val="2"/>
      </rPr>
      <t>(NPAE)</t>
    </r>
  </si>
  <si>
    <r>
      <t xml:space="preserve">Número promedio de profesionales en el equipo en un periodo de tiempo </t>
    </r>
    <r>
      <rPr>
        <b/>
        <sz val="9"/>
        <color theme="1"/>
        <rFont val="Arial"/>
        <family val="2"/>
      </rPr>
      <t>(NPPE)</t>
    </r>
  </si>
  <si>
    <t xml:space="preserve">Indicador del porcentaje de rotación en el equipo (IPRE): </t>
  </si>
  <si>
    <t>Rango</t>
  </si>
  <si>
    <t>Acrónimo</t>
  </si>
  <si>
    <t>Calificación</t>
  </si>
  <si>
    <t>0% - 15%</t>
  </si>
  <si>
    <t>16% - 50%</t>
  </si>
  <si>
    <t>51% - 85%</t>
  </si>
  <si>
    <t>86% - 100%</t>
  </si>
  <si>
    <t>TA</t>
  </si>
  <si>
    <t>AA</t>
  </si>
  <si>
    <t>PA</t>
  </si>
  <si>
    <t>NA</t>
  </si>
  <si>
    <t>Totalmente Alcanzado</t>
  </si>
  <si>
    <t>Altamente Alcanzado</t>
  </si>
  <si>
    <t>Parcialmente Alcanzado</t>
  </si>
  <si>
    <t>No Alcanzado</t>
  </si>
  <si>
    <t>Escala</t>
  </si>
  <si>
    <t>X</t>
  </si>
  <si>
    <t>Y</t>
  </si>
  <si>
    <t>Métrica 2</t>
  </si>
  <si>
    <r>
      <t xml:space="preserve">Número de decisiones retrasadas en un periodo de tiempo </t>
    </r>
    <r>
      <rPr>
        <b/>
        <sz val="9"/>
        <color theme="1"/>
        <rFont val="Arial"/>
        <family val="2"/>
      </rPr>
      <t>(NDR)</t>
    </r>
  </si>
  <si>
    <r>
      <t xml:space="preserve">Número total de decisiones tomadas en un periodo de tiempo </t>
    </r>
    <r>
      <rPr>
        <b/>
        <sz val="9"/>
        <color theme="1"/>
        <rFont val="Arial"/>
        <family val="2"/>
      </rPr>
      <t>(NTDT)</t>
    </r>
  </si>
  <si>
    <t>Indicador del porcentaje de decisiones retrasadas (IPDR):</t>
  </si>
  <si>
    <t>Métrica 3</t>
  </si>
  <si>
    <r>
      <t xml:space="preserve">Número de historias de usuario rechazadas </t>
    </r>
    <r>
      <rPr>
        <b/>
        <sz val="9"/>
        <color theme="1"/>
        <rFont val="Arial"/>
        <family val="2"/>
      </rPr>
      <t>(NHUR)</t>
    </r>
  </si>
  <si>
    <r>
      <t xml:space="preserve">Número total de historias de usuario completadas </t>
    </r>
    <r>
      <rPr>
        <b/>
        <sz val="9"/>
        <color theme="1"/>
        <rFont val="Arial"/>
        <family val="2"/>
      </rPr>
      <t>(NTHUC)</t>
    </r>
  </si>
  <si>
    <t>Indicador del porcentaje de rechazo de historias de usuario (IPRHU):</t>
  </si>
  <si>
    <t>Categoría: comunicación</t>
  </si>
  <si>
    <t>Métrica 4</t>
  </si>
  <si>
    <r>
      <t xml:space="preserve">Número total de reuniones Scrum </t>
    </r>
    <r>
      <rPr>
        <b/>
        <sz val="9"/>
        <color theme="1"/>
        <rFont val="Arial"/>
        <family val="2"/>
      </rPr>
      <t>(NTRS)</t>
    </r>
  </si>
  <si>
    <r>
      <t xml:space="preserve">Longitud del periodo de tiempo (días) </t>
    </r>
    <r>
      <rPr>
        <b/>
        <sz val="9"/>
        <color theme="1"/>
        <rFont val="Arial"/>
        <family val="2"/>
      </rPr>
      <t>(LPT)</t>
    </r>
  </si>
  <si>
    <t>Indicador del porcentaje de frecuencia de reuniones Scrum (IPFRS):</t>
  </si>
  <si>
    <t>Categoría: autogestión</t>
  </si>
  <si>
    <t>Métrica 7</t>
  </si>
  <si>
    <r>
      <t xml:space="preserve">Número de tareas asociadas al retrabajo </t>
    </r>
    <r>
      <rPr>
        <b/>
        <sz val="9"/>
        <color theme="1"/>
        <rFont val="Arial"/>
        <family val="2"/>
      </rPr>
      <t>(NTCSIE)</t>
    </r>
  </si>
  <si>
    <r>
      <t xml:space="preserve">Número total de tareas completadas </t>
    </r>
    <r>
      <rPr>
        <b/>
        <sz val="9"/>
        <color theme="1"/>
        <rFont val="Arial"/>
        <family val="2"/>
      </rPr>
      <t>(NTTC)</t>
    </r>
  </si>
  <si>
    <t>Indicador del porcentaje de tareas completadas sin intervención externa (IPTCSIE):</t>
  </si>
  <si>
    <t>Indicador del porcentaje de tareas asociadas al retrabajo (IPTAR):</t>
  </si>
  <si>
    <t>Métrica 6</t>
  </si>
  <si>
    <t>Categoría: deuda técnica</t>
  </si>
  <si>
    <r>
      <t xml:space="preserve">Número de tareas asociadas al retrabajo </t>
    </r>
    <r>
      <rPr>
        <b/>
        <sz val="9"/>
        <color theme="1"/>
        <rFont val="Arial"/>
        <family val="2"/>
      </rPr>
      <t>(NTAR)</t>
    </r>
  </si>
  <si>
    <t>Indicador del porcentaje de tareas que requieren la intervención de un experto (IPTRE):</t>
  </si>
  <si>
    <r>
      <t xml:space="preserve">Número de tareas que requieren la intervención de un experto </t>
    </r>
    <r>
      <rPr>
        <b/>
        <sz val="9"/>
        <color theme="1"/>
        <rFont val="Arial"/>
        <family val="2"/>
      </rPr>
      <t>(NTRE)</t>
    </r>
  </si>
  <si>
    <r>
      <t xml:space="preserve">Número total de tareas </t>
    </r>
    <r>
      <rPr>
        <b/>
        <sz val="9"/>
        <color theme="1"/>
        <rFont val="Arial"/>
        <family val="2"/>
      </rPr>
      <t>(NTT)</t>
    </r>
  </si>
  <si>
    <t>Indicador del porcentaje de eficiencia en la entrega de tareas (IPEET):</t>
  </si>
  <si>
    <r>
      <t xml:space="preserve">Total de puntos de historia de usuario completados </t>
    </r>
    <r>
      <rPr>
        <b/>
        <sz val="9"/>
        <color theme="1"/>
        <rFont val="Arial"/>
        <family val="2"/>
      </rPr>
      <t>(TPHUC)</t>
    </r>
  </si>
  <si>
    <r>
      <t xml:space="preserve">Número de desarrolladores </t>
    </r>
    <r>
      <rPr>
        <b/>
        <sz val="9"/>
        <color theme="1"/>
        <rFont val="Arial"/>
        <family val="2"/>
      </rPr>
      <t>(ND)</t>
    </r>
  </si>
  <si>
    <t>Categoría: experticia</t>
  </si>
  <si>
    <r>
      <t xml:space="preserve">Fecha en la que el nuevo profesional del equipo alcanza la productividad </t>
    </r>
    <r>
      <rPr>
        <b/>
        <sz val="9"/>
        <color theme="1"/>
        <rFont val="Arial"/>
        <family val="2"/>
      </rPr>
      <t>(FPAP)</t>
    </r>
  </si>
  <si>
    <r>
      <t xml:space="preserve">Fecha de incorporación al equipo </t>
    </r>
    <r>
      <rPr>
        <b/>
        <sz val="9"/>
        <color theme="1"/>
        <rFont val="Arial"/>
        <family val="2"/>
      </rPr>
      <t>(FIE)</t>
    </r>
  </si>
  <si>
    <r>
      <rPr>
        <sz val="9"/>
        <color theme="1"/>
        <rFont val="Arial"/>
        <family val="2"/>
      </rPr>
      <t>Número de Sprints</t>
    </r>
    <r>
      <rPr>
        <b/>
        <sz val="9"/>
        <color theme="1"/>
        <rFont val="Arial"/>
        <family val="2"/>
      </rPr>
      <t xml:space="preserve"> (NS)</t>
    </r>
  </si>
  <si>
    <t>1 - 2 Sprints</t>
  </si>
  <si>
    <t>3 - 4 Sprints</t>
  </si>
  <si>
    <t>5 - 6 Sprints</t>
  </si>
  <si>
    <t>7 o más Sprints</t>
  </si>
  <si>
    <t>Tiempo que le toma a un profesional alcanzar la productividad (Sprints) (TPAP):</t>
  </si>
  <si>
    <t>Métrica 3 - Indicador del porcentaje de rechazo de historias de usuario (IPRHU)</t>
  </si>
  <si>
    <t>Métrica 2 - Indicador del porcentaje de decisiones retrasadas (IPDR)</t>
  </si>
  <si>
    <t>Métrica 1 - Indicador del porcentaje de rotación en el equipo (IPRE)</t>
  </si>
  <si>
    <t>Métrica 9 - Indicador del porcentaje de eficiencia en la entrega de tareas (IPEET)</t>
  </si>
  <si>
    <t>Métrica 8 - Indicador del porcentaje de tareas que requieren la intervención de un experto (IPTRE)</t>
  </si>
  <si>
    <t>Métrica 7 - Indicador del porcentaje de tareas completadas sin intervención externa (IPTCSIE)</t>
  </si>
  <si>
    <t>Métrica 6 - Indicador del porcentaje de tareas asociadas al retrabajo (IPTAR)</t>
  </si>
  <si>
    <t>Métrica 5 - Tiempo que le toma a un profesional alcanzar la productividad (Sprints) (TPAP)</t>
  </si>
  <si>
    <t>Métrica 4 - Indicador del porcentaje de frecuencia de reuniones Scrum (IPFRS)</t>
  </si>
  <si>
    <t>Métrica 5</t>
  </si>
  <si>
    <t>Métrica 8</t>
  </si>
  <si>
    <t>Métrica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</si>
</sst>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D7CA"/>
        <bgColor indexed="64"/>
      </patternFill>
    </fill>
    <fill>
      <patternFill patternType="solid">
        <fgColor rgb="FFC7E4D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9" fontId="3" fillId="0" borderId="1" xfId="1" quotePrefix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9" fontId="3" fillId="0" borderId="4" xfId="1" quotePrefix="1" applyFont="1" applyBorder="1" applyAlignment="1">
      <alignment horizontal="center" vertical="center" wrapText="1"/>
    </xf>
    <xf numFmtId="9" fontId="3" fillId="0" borderId="6" xfId="1" quotePrefix="1" applyFont="1" applyBorder="1" applyAlignment="1">
      <alignment horizontal="center" vertical="center" wrapText="1"/>
    </xf>
    <xf numFmtId="9" fontId="3" fillId="0" borderId="5" xfId="1" quotePrefix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32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9FD123"/>
      <color rgb="FFE45B30"/>
      <color rgb="FFC7E4DB"/>
      <color rgb="FF00D2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92-4FE1-8E4C-112113680D9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92-4FE1-8E4C-112113680D9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92-4FE1-8E4C-112113680D9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92-4FE1-8E4C-112113680D9D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2-4FE1-8E4C-112113680D9D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92-4FE1-8E4C-112113680D9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B92-4FE1-8E4C-112113680D9D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B92-4FE1-8E4C-112113680D9D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92-4FE1-8E4C-112113680D9D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B92-4FE1-8E4C-112113680D9D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B92-4FE1-8E4C-112113680D9D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92-4FE1-8E4C-112113680D9D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A52A8531-4A25-45FF-9835-63CB87741714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B92-4FE1-8E4C-112113680D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92-4FE1-8E4C-112113680D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92-4FE1-8E4C-112113680D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92-4FE1-8E4C-112113680D9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92-4FE1-8E4C-112113680D9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92-4FE1-8E4C-112113680D9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92-4FE1-8E4C-112113680D9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92-4FE1-8E4C-112113680D9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92-4FE1-8E4C-112113680D9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92-4FE1-8E4C-112113680D9D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0A360099-407C-40AE-B7CF-CFA5158A708C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B92-4FE1-8E4C-112113680D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92-4FE1-8E4C-112113680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1 (IPRE)'!$F$49:$F$60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1 (IPRE)'!$G$49:$G$60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1 (IPRE)'!$F$49:$F$59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92-4FE1-8E4C-112113680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1 (IPRE)'!$B$49:$B$50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1 (IPRE)'!$C$49:$C$50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92-4FE1-8E4C-112113680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30-4A97-A005-F5E58284F9F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30-4A97-A005-F5E58284F9F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30-4A97-A005-F5E58284F9F2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30-4A97-A005-F5E58284F9F2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30-4A97-A005-F5E58284F9F2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30-4A97-A005-F5E58284F9F2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30-4A97-A005-F5E58284F9F2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30-4A97-A005-F5E58284F9F2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30-4A97-A005-F5E58284F9F2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730-4A97-A005-F5E58284F9F2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730-4A97-A005-F5E58284F9F2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730-4A97-A005-F5E58284F9F2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08F8B9DE-85C0-440B-9802-904C55545C88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30-4A97-A005-F5E58284F9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30-4A97-A005-F5E58284F9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30-4A97-A005-F5E58284F9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30-4A97-A005-F5E58284F9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30-4A97-A005-F5E58284F9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30-4A97-A005-F5E58284F9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30-4A97-A005-F5E58284F9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30-4A97-A005-F5E58284F9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30-4A97-A005-F5E58284F9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30-4A97-A005-F5E58284F9F2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3EEB8A69-F3A5-411E-96F0-0F8AE20FA4D9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30-4A97-A005-F5E58284F9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30-4A97-A005-F5E58284F9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2 (IPDR)'!$F$49:$F$60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2 (IPDR)'!$G$49:$G$60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2 (IPDR)'!$F$49:$F$59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730-4A97-A005-F5E58284F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2 (IPDR)'!$B$49:$B$50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2 (IPDR)'!$C$49:$C$50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730-4A97-A005-F5E58284F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27-4A24-9B94-BA2FF89C905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7-4A24-9B94-BA2FF89C905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27-4A24-9B94-BA2FF89C9055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27-4A24-9B94-BA2FF89C905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27-4A24-9B94-BA2FF89C9055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27-4A24-9B94-BA2FF89C9055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27-4A24-9B94-BA2FF89C9055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B27-4A24-9B94-BA2FF89C9055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B27-4A24-9B94-BA2FF89C9055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B27-4A24-9B94-BA2FF89C9055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B27-4A24-9B94-BA2FF89C9055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B27-4A24-9B94-BA2FF89C9055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8387BA8D-8D2C-4377-9548-BD04ECADA866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B27-4A24-9B94-BA2FF89C905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27-4A24-9B94-BA2FF89C905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27-4A24-9B94-BA2FF89C905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27-4A24-9B94-BA2FF89C905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27-4A24-9B94-BA2FF89C905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27-4A24-9B94-BA2FF89C905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27-4A24-9B94-BA2FF89C905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27-4A24-9B94-BA2FF89C905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27-4A24-9B94-BA2FF89C905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27-4A24-9B94-BA2FF89C9055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E3729919-9623-4795-AFAB-6D7B3CA2EACB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B27-4A24-9B94-BA2FF89C90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B27-4A24-9B94-BA2FF89C9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3 (IPRHU)'!$F$49:$F$60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3 (IPRHU)'!$G$49:$G$60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3 (IPRHU)'!$F$49:$F$59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AB27-4A24-9B94-BA2FF89C90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3 (IPRHU)'!$B$49:$B$50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3 (IPRHU)'!$C$49:$C$50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B27-4A24-9B94-BA2FF89C90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6-45F1-9247-9ABDCA11408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6-45F1-9247-9ABDCA11408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A6-45F1-9247-9ABDCA11408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A6-45F1-9247-9ABDCA114082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A6-45F1-9247-9ABDCA114082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A6-45F1-9247-9ABDCA114082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A6-45F1-9247-9ABDCA114082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A6-45F1-9247-9ABDCA114082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A6-45F1-9247-9ABDCA114082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A6-45F1-9247-9ABDCA114082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CA6-45F1-9247-9ABDCA114082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CA6-45F1-9247-9ABDCA114082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6AC896C5-A8C5-4B06-98F3-3C0B6120E0F7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CA6-45F1-9247-9ABDCA1140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6-45F1-9247-9ABDCA1140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A6-45F1-9247-9ABDCA1140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A6-45F1-9247-9ABDCA1140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A6-45F1-9247-9ABDCA1140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A6-45F1-9247-9ABDCA1140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A6-45F1-9247-9ABDCA1140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A6-45F1-9247-9ABDCA1140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CA6-45F1-9247-9ABDCA1140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CA6-45F1-9247-9ABDCA114082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89ADB9ED-B612-4A24-A31E-2731A84AB9DB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CA6-45F1-9247-9ABDCA11408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A6-45F1-9247-9ABDCA1140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4 (IPFRS)'!$F$49:$F$60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4 (IPFRS)'!$G$49:$G$60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4 (IPFRS)'!$F$49:$F$59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2CA6-45F1-9247-9ABDCA114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4 (IPFRS)'!$B$49:$B$50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4 (IPFRS)'!$C$49:$C$50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CA6-45F1-9247-9ABDCA114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C-4182-9FED-7A01A4BE9D6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C-4182-9FED-7A01A4BE9D6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C-4182-9FED-7A01A4BE9D6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DC-4182-9FED-7A01A4BE9D6E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DC-4182-9FED-7A01A4BE9D6E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DC-4182-9FED-7A01A4BE9D6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DC-4182-9FED-7A01A4BE9D6E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DC-4182-9FED-7A01A4BE9D6E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DC-4182-9FED-7A01A4BE9D6E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DC-4182-9FED-7A01A4BE9D6E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ADC-4182-9FED-7A01A4BE9D6E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ADC-4182-9FED-7A01A4BE9D6E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0F6524C4-60D8-497D-81F9-36E29DF5C5AA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DC-4182-9FED-7A01A4BE9D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182-9FED-7A01A4BE9D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DC-4182-9FED-7A01A4BE9D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DC-4182-9FED-7A01A4BE9D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DC-4182-9FED-7A01A4BE9D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DC-4182-9FED-7A01A4BE9D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DC-4182-9FED-7A01A4BE9D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DC-4182-9FED-7A01A4BE9D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DC-4182-9FED-7A01A4BE9D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DC-4182-9FED-7A01A4BE9D6E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90BBDBE1-BAAB-48CD-A383-29F54B5D79E9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ADC-4182-9FED-7A01A4BE9D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ADC-4182-9FED-7A01A4BE9D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5 (TPAP)'!$F$50:$F$61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'Métrica 5 (TPAP)'!$G$50:$G$61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5 (TPAP)'!$F$50:$F$60</c15:f>
                <c15:dlblRangeCach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6ADC-4182-9FED-7A01A4BE9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5 (TPAP)'!$B$50:$B$51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5 (TPAP)'!$C$50:$C$51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Flecha</c:v>
                </c15:tx>
              </c15:filteredSeriesTitle>
            </c:ext>
            <c:ext xmlns:c16="http://schemas.microsoft.com/office/drawing/2014/chart" uri="{C3380CC4-5D6E-409C-BE32-E72D297353CC}">
              <c16:uniqueId val="{00000019-6ADC-4182-9FED-7A01A4BE9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9-4CDF-91AE-0020CB3D5E2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9-4CDF-91AE-0020CB3D5E2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A9-4CDF-91AE-0020CB3D5E2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A9-4CDF-91AE-0020CB3D5E2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A9-4CDF-91AE-0020CB3D5E2C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A9-4CDF-91AE-0020CB3D5E2C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9-4CDF-91AE-0020CB3D5E2C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A9-4CDF-91AE-0020CB3D5E2C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A9-4CDF-91AE-0020CB3D5E2C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A9-4CDF-91AE-0020CB3D5E2C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A9-4CDF-91AE-0020CB3D5E2C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A9-4CDF-91AE-0020CB3D5E2C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606DA8B5-BCAC-4E2E-9885-50F6C359E62C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A9-4CDF-91AE-0020CB3D5E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A9-4CDF-91AE-0020CB3D5E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A9-4CDF-91AE-0020CB3D5E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A9-4CDF-91AE-0020CB3D5E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A9-4CDF-91AE-0020CB3D5E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A9-4CDF-91AE-0020CB3D5E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A9-4CDF-91AE-0020CB3D5E2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A9-4CDF-91AE-0020CB3D5E2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A9-4CDF-91AE-0020CB3D5E2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5A9-4CDF-91AE-0020CB3D5E2C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5EBE1F9F-D656-4282-8121-7FB40D396659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5A9-4CDF-91AE-0020CB3D5E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A9-4CDF-91AE-0020CB3D5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6 (IPTAR)'!$F$49:$F$60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6 (IPTAR)'!$G$49:$G$60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6 (IPTAR)'!$F$49:$F$59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5A9-4CDF-91AE-0020CB3D5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6 (IPTAR)'!$B$49:$B$50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6 (IPTAR)'!$C$49:$C$50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5A9-4CDF-91AE-0020CB3D5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EB-4757-82F2-0B85B75A12B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EB-4757-82F2-0B85B75A12B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EB-4757-82F2-0B85B75A12B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EB-4757-82F2-0B85B75A12B2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EB-4757-82F2-0B85B75A12B2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EB-4757-82F2-0B85B75A12B2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EB-4757-82F2-0B85B75A12B2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EB-4757-82F2-0B85B75A12B2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EB-4757-82F2-0B85B75A12B2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EB-4757-82F2-0B85B75A12B2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EB-4757-82F2-0B85B75A12B2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EB-4757-82F2-0B85B75A12B2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463F8732-81D9-4F4E-B4A7-804C6D798ACB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6EB-4757-82F2-0B85B75A12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EB-4757-82F2-0B85B75A12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EB-4757-82F2-0B85B75A12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EB-4757-82F2-0B85B75A12B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EB-4757-82F2-0B85B75A12B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EB-4757-82F2-0B85B75A12B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EB-4757-82F2-0B85B75A12B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EB-4757-82F2-0B85B75A12B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EB-4757-82F2-0B85B75A12B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EB-4757-82F2-0B85B75A12B2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93374ABE-7BE0-46B2-A657-8EC7A426FCD7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6EB-4757-82F2-0B85B75A12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6EB-4757-82F2-0B85B75A1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7 (IPTCSIE)'!$F$49:$F$60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7 (IPTCSIE)'!$G$49:$G$60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7 (IPTCSIE)'!$F$49:$F$59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86EB-4757-82F2-0B85B75A1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7 (IPTCSIE)'!$B$49:$B$50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7 (IPTCSIE)'!$C$49:$C$50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6EB-4757-82F2-0B85B75A1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97-4B95-AE7E-03B6146C531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97-4B95-AE7E-03B6146C531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97-4B95-AE7E-03B6146C531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97-4B95-AE7E-03B6146C5314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97-4B95-AE7E-03B6146C531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97-4B95-AE7E-03B6146C531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97-4B95-AE7E-03B6146C5314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97-4B95-AE7E-03B6146C5314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97-4B95-AE7E-03B6146C5314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97-4B95-AE7E-03B6146C5314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F97-4B95-AE7E-03B6146C5314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F97-4B95-AE7E-03B6146C5314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DA785071-4FBD-4861-BF99-A16792FAF4F6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F97-4B95-AE7E-03B6146C53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97-4B95-AE7E-03B6146C53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97-4B95-AE7E-03B6146C53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97-4B95-AE7E-03B6146C53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97-4B95-AE7E-03B6146C53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97-4B95-AE7E-03B6146C53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97-4B95-AE7E-03B6146C53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F97-4B95-AE7E-03B6146C53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F97-4B95-AE7E-03B6146C531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F97-4B95-AE7E-03B6146C5314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7E7CB52B-F792-4A83-8E53-125A116B0B63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F97-4B95-AE7E-03B6146C53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97-4B95-AE7E-03B6146C5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8 (IPTRE)'!$F$49:$F$60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8 (IPTRE)'!$G$49:$G$60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8 (IPTRE)'!$F$49:$F$59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AF97-4B95-AE7E-03B6146C5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8 (IPTRE)'!$B$49:$B$50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8 (IPTRE)'!$C$49:$C$50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F97-4B95-AE7E-03B6146C5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B-49E7-AF08-A65C1CD8F46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B-49E7-AF08-A65C1CD8F46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2B-49E7-AF08-A65C1CD8F46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B-49E7-AF08-A65C1CD8F464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2B-49E7-AF08-A65C1CD8F46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2B-49E7-AF08-A65C1CD8F46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2B-49E7-AF08-A65C1CD8F464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2B-49E7-AF08-A65C1CD8F464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2B-49E7-AF08-A65C1CD8F464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2B-49E7-AF08-A65C1CD8F464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F2B-49E7-AF08-A65C1CD8F464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F2B-49E7-AF08-A65C1CD8F464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DF1DF32D-134E-4DAC-AF9B-CC8D11B0C477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2B-49E7-AF08-A65C1CD8F4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2B-49E7-AF08-A65C1CD8F4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2B-49E7-AF08-A65C1CD8F4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2B-49E7-AF08-A65C1CD8F4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2B-49E7-AF08-A65C1CD8F4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2B-49E7-AF08-A65C1CD8F4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2B-49E7-AF08-A65C1CD8F4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2B-49E7-AF08-A65C1CD8F4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2B-49E7-AF08-A65C1CD8F4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2B-49E7-AF08-A65C1CD8F464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7EC5A7E7-659A-4AF4-961C-0148E0174A22}" type="CELLRANGE">
                      <a:rPr lang="en-US"/>
                      <a:pPr/>
                      <a:t>[CELLRANGE]</a:t>
                    </a:fld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F2B-49E7-AF08-A65C1CD8F4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419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F2B-49E7-AF08-A65C1CD8F4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9 (IPEET)'!$F$49:$F$60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9 (IPEET)'!$G$49:$G$60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9 (IPEET)'!$F$49:$F$59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CF2B-49E7-AF08-A65C1CD8F4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9 (IPEET)'!$B$49:$B$50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9 (IPEET)'!$C$49:$C$50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F2B-49E7-AF08-A65C1CD8F4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64489</xdr:colOff>
      <xdr:row>3</xdr:row>
      <xdr:rowOff>159027</xdr:rowOff>
    </xdr:from>
    <xdr:to>
      <xdr:col>2</xdr:col>
      <xdr:colOff>1338469</xdr:colOff>
      <xdr:row>4</xdr:row>
      <xdr:rowOff>205408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8555F5-745A-7E27-E7BA-906D4064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0750" y="1311966"/>
          <a:ext cx="1273980" cy="430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ACA7A8-23C0-47E6-A80C-F08EFEDFF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46380</xdr:colOff>
      <xdr:row>3</xdr:row>
      <xdr:rowOff>145776</xdr:rowOff>
    </xdr:from>
    <xdr:to>
      <xdr:col>2</xdr:col>
      <xdr:colOff>1420483</xdr:colOff>
      <xdr:row>4</xdr:row>
      <xdr:rowOff>252115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FD1E78-7F85-FCAA-619C-4798B464C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641" y="1298715"/>
          <a:ext cx="1374103" cy="490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67925E-4225-46AA-8D7D-F80E78ECE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39757</xdr:colOff>
      <xdr:row>3</xdr:row>
      <xdr:rowOff>192157</xdr:rowOff>
    </xdr:from>
    <xdr:to>
      <xdr:col>2</xdr:col>
      <xdr:colOff>1400365</xdr:colOff>
      <xdr:row>4</xdr:row>
      <xdr:rowOff>193528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B5771C6-2B06-0288-D8E2-F554D3BD7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8" y="1345096"/>
          <a:ext cx="1360608" cy="385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E40B77-87CE-4CEC-971C-CFEB33E7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39755</xdr:colOff>
      <xdr:row>3</xdr:row>
      <xdr:rowOff>198783</xdr:rowOff>
    </xdr:from>
    <xdr:to>
      <xdr:col>2</xdr:col>
      <xdr:colOff>1420033</xdr:colOff>
      <xdr:row>4</xdr:row>
      <xdr:rowOff>166793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E8CFDF9-0D9A-383D-0342-130DCE439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6" y="1351722"/>
          <a:ext cx="1380278" cy="3523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6</xdr:row>
      <xdr:rowOff>367748</xdr:rowOff>
    </xdr:from>
    <xdr:to>
      <xdr:col>6</xdr:col>
      <xdr:colOff>1411358</xdr:colOff>
      <xdr:row>21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5A564B-5F26-4018-A3B1-8F96224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52629</xdr:colOff>
      <xdr:row>3</xdr:row>
      <xdr:rowOff>377688</xdr:rowOff>
    </xdr:from>
    <xdr:to>
      <xdr:col>2</xdr:col>
      <xdr:colOff>1365688</xdr:colOff>
      <xdr:row>5</xdr:row>
      <xdr:rowOff>29694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0C2FC2-FA23-46F0-9535-77474156E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1209" y="1520688"/>
          <a:ext cx="1313059" cy="4140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3726C-A07E-44CF-8497-2B0CE323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19879</xdr:colOff>
      <xdr:row>3</xdr:row>
      <xdr:rowOff>189954</xdr:rowOff>
    </xdr:from>
    <xdr:to>
      <xdr:col>2</xdr:col>
      <xdr:colOff>1391478</xdr:colOff>
      <xdr:row>4</xdr:row>
      <xdr:rowOff>208597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3425C7A-F99A-8F5B-6CE6-DD4427D75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6140" y="1342893"/>
          <a:ext cx="1371599" cy="4029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6BCE0-E08B-413A-88AD-B01750A2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39756</xdr:colOff>
      <xdr:row>3</xdr:row>
      <xdr:rowOff>199026</xdr:rowOff>
    </xdr:from>
    <xdr:to>
      <xdr:col>2</xdr:col>
      <xdr:colOff>1351721</xdr:colOff>
      <xdr:row>4</xdr:row>
      <xdr:rowOff>167181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DF7B65-978B-7D51-F238-CFD5E57A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7" y="1351965"/>
          <a:ext cx="1311965" cy="3524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3F5BF-3D74-4184-87D4-AD430BD7D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39757</xdr:colOff>
      <xdr:row>3</xdr:row>
      <xdr:rowOff>165652</xdr:rowOff>
    </xdr:from>
    <xdr:to>
      <xdr:col>2</xdr:col>
      <xdr:colOff>1371600</xdr:colOff>
      <xdr:row>4</xdr:row>
      <xdr:rowOff>222256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6D5E998-EC8A-CDAB-2AB6-21E674515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8" y="1318591"/>
          <a:ext cx="1331843" cy="4409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7466DB-8697-46EC-955F-86D5454FA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39757</xdr:colOff>
      <xdr:row>3</xdr:row>
      <xdr:rowOff>179924</xdr:rowOff>
    </xdr:from>
    <xdr:to>
      <xdr:col>2</xdr:col>
      <xdr:colOff>1391479</xdr:colOff>
      <xdr:row>4</xdr:row>
      <xdr:rowOff>190787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A377C3-07E6-9282-31E2-1B96AAD2B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6018" y="1332863"/>
          <a:ext cx="1351722" cy="395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A741-3A04-40A0-85AE-6E746180A8CF}">
  <dimension ref="B4:G12"/>
  <sheetViews>
    <sheetView showGridLines="0" workbookViewId="0">
      <selection activeCell="E12" sqref="E12:G12"/>
    </sheetView>
  </sheetViews>
  <sheetFormatPr baseColWidth="10" defaultRowHeight="14.4" x14ac:dyDescent="0.3"/>
  <cols>
    <col min="2" max="4" width="15.77734375" customWidth="1"/>
  </cols>
  <sheetData>
    <row r="4" spans="2:7" ht="30" customHeight="1" x14ac:dyDescent="0.3">
      <c r="B4" s="20" t="s">
        <v>68</v>
      </c>
      <c r="C4" s="20"/>
      <c r="D4" s="20"/>
      <c r="E4" s="18">
        <f>'Métrica 1 (IPRE)'!C6</f>
        <v>0</v>
      </c>
      <c r="F4" s="19"/>
      <c r="G4" s="19"/>
    </row>
    <row r="5" spans="2:7" ht="30" customHeight="1" x14ac:dyDescent="0.3">
      <c r="B5" s="20" t="s">
        <v>67</v>
      </c>
      <c r="C5" s="20"/>
      <c r="D5" s="20"/>
      <c r="E5" s="18">
        <f>'Métrica 2 (IPDR)'!C6</f>
        <v>0</v>
      </c>
      <c r="F5" s="19"/>
      <c r="G5" s="19"/>
    </row>
    <row r="6" spans="2:7" ht="30" customHeight="1" x14ac:dyDescent="0.3">
      <c r="B6" s="20" t="s">
        <v>66</v>
      </c>
      <c r="C6" s="20"/>
      <c r="D6" s="20"/>
      <c r="E6" s="18">
        <f>'Métrica 3 (IPRHU)'!C6</f>
        <v>0</v>
      </c>
      <c r="F6" s="19"/>
      <c r="G6" s="19"/>
    </row>
    <row r="7" spans="2:7" ht="30" customHeight="1" x14ac:dyDescent="0.3">
      <c r="B7" s="20" t="s">
        <v>74</v>
      </c>
      <c r="C7" s="20"/>
      <c r="D7" s="20"/>
      <c r="E7" s="18">
        <f>'Métrica 4 (IPFRS)'!C6</f>
        <v>0</v>
      </c>
      <c r="F7" s="19"/>
      <c r="G7" s="19"/>
    </row>
    <row r="8" spans="2:7" ht="30" customHeight="1" x14ac:dyDescent="0.3">
      <c r="B8" s="20" t="s">
        <v>73</v>
      </c>
      <c r="C8" s="20"/>
      <c r="D8" s="20"/>
      <c r="E8" s="19">
        <f>'Métrica 5 (TPAP)'!C7</f>
        <v>0</v>
      </c>
      <c r="F8" s="19"/>
      <c r="G8" s="19"/>
    </row>
    <row r="9" spans="2:7" ht="30" customHeight="1" x14ac:dyDescent="0.3">
      <c r="B9" s="20" t="s">
        <v>72</v>
      </c>
      <c r="C9" s="20"/>
      <c r="D9" s="20"/>
      <c r="E9" s="18">
        <f>'Métrica 6 (IPTAR)'!C6</f>
        <v>0</v>
      </c>
      <c r="F9" s="19"/>
      <c r="G9" s="19"/>
    </row>
    <row r="10" spans="2:7" ht="30" customHeight="1" x14ac:dyDescent="0.3">
      <c r="B10" s="20" t="s">
        <v>71</v>
      </c>
      <c r="C10" s="20"/>
      <c r="D10" s="20"/>
      <c r="E10" s="18">
        <f>'Métrica 7 (IPTCSIE)'!C6</f>
        <v>0</v>
      </c>
      <c r="F10" s="19"/>
      <c r="G10" s="19"/>
    </row>
    <row r="11" spans="2:7" ht="30" customHeight="1" x14ac:dyDescent="0.3">
      <c r="B11" s="20" t="s">
        <v>70</v>
      </c>
      <c r="C11" s="20"/>
      <c r="D11" s="20"/>
      <c r="E11" s="18">
        <f>'Métrica 8 (IPTRE)'!C6</f>
        <v>0</v>
      </c>
      <c r="F11" s="19"/>
      <c r="G11" s="19"/>
    </row>
    <row r="12" spans="2:7" ht="30" customHeight="1" x14ac:dyDescent="0.3">
      <c r="B12" s="20" t="s">
        <v>69</v>
      </c>
      <c r="C12" s="20"/>
      <c r="D12" s="20"/>
      <c r="E12" s="18">
        <f>'Métrica 9 (IPEET)'!C6</f>
        <v>0</v>
      </c>
      <c r="F12" s="19"/>
      <c r="G12" s="19"/>
    </row>
  </sheetData>
  <mergeCells count="18">
    <mergeCell ref="E9:G9"/>
    <mergeCell ref="E10:G10"/>
    <mergeCell ref="B4:D4"/>
    <mergeCell ref="B5:D5"/>
    <mergeCell ref="B6:D6"/>
    <mergeCell ref="B7:D7"/>
    <mergeCell ref="B8:D8"/>
    <mergeCell ref="B9:D9"/>
    <mergeCell ref="E4:G4"/>
    <mergeCell ref="E5:G5"/>
    <mergeCell ref="E6:G6"/>
    <mergeCell ref="E7:G7"/>
    <mergeCell ref="E8:G8"/>
    <mergeCell ref="E11:G11"/>
    <mergeCell ref="E12:G12"/>
    <mergeCell ref="B10:D10"/>
    <mergeCell ref="B11:D11"/>
    <mergeCell ref="B12:D12"/>
  </mergeCells>
  <phoneticPr fontId="5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43F4CD0B-7236-431C-89E9-0A799034244D}">
            <xm:f>AND('Métrica 1 (IPRE)'!$C$6 &gt;= 0, 'Métrica 1 (IPRE)'!$C$6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50" id="{60BD98DE-E540-4679-A4CD-EDDDE5A509B9}">
            <xm:f>AND('Métrica 1 (IPRE)'!$C$6 &gt;= 0.16, 'Métrica 1 (IPRE)'!$C$6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51" id="{508D4710-A27F-4D38-A24C-E8B0081891C1}">
            <xm:f>AND('Métrica 1 (IPRE)'!$C$6 &gt;= 0.51, 'Métrica 1 (IPRE)'!$C$6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52" id="{AC20F3D3-FA5E-4B38-868B-10B7F1E70D92}">
            <xm:f>AND('Métrica 1 (IPRE)'!$C$6 &gt;= 0.86, 'Métrica 1 (IPRE)'!$C$6 &lt;= 1)</xm:f>
            <x14:dxf>
              <fill>
                <patternFill>
                  <bgColor rgb="FFFF0000"/>
                </patternFill>
              </fill>
            </x14:dxf>
          </x14:cfRule>
          <xm:sqref>E4:G4</xm:sqref>
        </x14:conditionalFormatting>
        <x14:conditionalFormatting xmlns:xm="http://schemas.microsoft.com/office/excel/2006/main">
          <x14:cfRule type="expression" priority="16" id="{5FFE0CD2-FFE0-4E80-B7B9-8E69D478F5B3}">
            <xm:f>AND('Métrica 2 (IPDR)'!$C$6 &gt;= 0.86, 'Métrica 2 (IPDR)'!$C$6 &lt;= 1)</xm:f>
            <x14:dxf>
              <fill>
                <patternFill>
                  <bgColor rgb="FFFF0000"/>
                </patternFill>
              </fill>
            </x14:dxf>
          </x14:cfRule>
          <x14:cfRule type="expression" priority="13" id="{1211A93A-9F6F-4247-B943-4E0839721B54}">
            <xm:f>AND('Métrica 2 (IPDR)'!$C$6 &gt;= 0, 'Métrica 2 (IPDR)'!$C$6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14" id="{2E0EE2E0-A3E8-4A72-9C55-AD2F6425F8FC}">
            <xm:f>AND('Métrica 2 (IPDR)'!$C$6 &gt;= 0.16, 'Métrica 2 (IPDR)'!$C$6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453C7B6D-D743-4F29-A4A0-306C082535D6}">
            <xm:f>AND('Métrica 2 (IPDR)'!$C$6 &gt;= 0.51, 'Métrica 2 (IPDR)'!$C$6 &lt;= 0.85)</xm:f>
            <x14:dxf>
              <fill>
                <patternFill>
                  <bgColor rgb="FFFFC000"/>
                </patternFill>
              </fill>
            </x14:dxf>
          </x14:cfRule>
          <xm:sqref>E5:G6</xm:sqref>
        </x14:conditionalFormatting>
        <x14:conditionalFormatting xmlns:xm="http://schemas.microsoft.com/office/excel/2006/main">
          <x14:cfRule type="expression" priority="56" id="{BADC08BD-4584-4942-B701-B04CBB334DC6}">
            <xm:f>AND('Métrica 4 (IPFRS)'!$C$6 &gt;= 0, 'Métrica 4 (IPFRS)'!$C$6 &lt;= 0.15)</xm:f>
            <x14:dxf>
              <fill>
                <patternFill>
                  <bgColor rgb="FFFF0000"/>
                </patternFill>
              </fill>
            </x14:dxf>
          </x14:cfRule>
          <x14:cfRule type="expression" priority="53" id="{4AD0B104-67C6-4F49-B6CE-5EE8C0CA919D}">
            <xm:f>AND('Métrica 4 (IPFRS)'!$C$6 &gt;= 0.86, 'Métrica 4 (IPFRS)'!$C$6 &lt;= 1)</xm:f>
            <x14:dxf>
              <fill>
                <patternFill>
                  <bgColor rgb="FF00B050"/>
                </patternFill>
              </fill>
            </x14:dxf>
          </x14:cfRule>
          <x14:cfRule type="expression" priority="54" id="{9C2A950C-D828-4438-84DF-EA7A82FEDE1B}">
            <xm:f>AND('Métrica 4 (IPFRS)'!$C$6 &gt;= 0.51, 'Métrica 4 (IPFRS)'!$C$6 &lt;= 0.85)</xm:f>
            <x14:dxf>
              <fill>
                <patternFill>
                  <bgColor rgb="FF92D050"/>
                </patternFill>
              </fill>
            </x14:dxf>
          </x14:cfRule>
          <x14:cfRule type="expression" priority="55" id="{1A0EFCA1-AF4F-4694-B8FC-87215F5CA8E3}">
            <xm:f>AND('Métrica 4 (IPFRS)'!$C$6 &gt;= 0.16, 'Métrica 4 (IPFRS)'!$C$6 &lt;= 0.5)</xm:f>
            <x14:dxf>
              <fill>
                <patternFill>
                  <bgColor rgb="FFFFC000"/>
                </patternFill>
              </fill>
            </x14:dxf>
          </x14:cfRule>
          <xm:sqref>E7:G7</xm:sqref>
        </x14:conditionalFormatting>
        <x14:conditionalFormatting xmlns:xm="http://schemas.microsoft.com/office/excel/2006/main">
          <x14:cfRule type="expression" priority="37" id="{F03A5063-4325-4EEB-975D-4EDF170A72E3}">
            <xm:f>AND('Métrica 5 (TPAP)'!$C$7 &gt;= 0, 'Métrica 5 (TPAP)'!$C$7 &lt;= 2)</xm:f>
            <x14:dxf>
              <fill>
                <patternFill>
                  <bgColor rgb="FF00B050"/>
                </patternFill>
              </fill>
            </x14:dxf>
          </x14:cfRule>
          <x14:cfRule type="expression" priority="38" id="{173B0EA9-7A29-41DA-89E3-41C5D4D6EAD8}">
            <xm:f>AND('Métrica 5 (TPAP)'!$C$7 &gt;= 3, 'Métrica 5 (TPAP)'!$C$7 &lt;= 4)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E0D01F75-9B1A-435F-93D1-5E4B378F7E32}">
            <xm:f>AND('Métrica 5 (TPAP)'!$C$7 &gt;= 5, 'Métrica 5 (TPAP)'!$C$7 &lt;= 6)</xm:f>
            <x14:dxf>
              <fill>
                <patternFill>
                  <bgColor rgb="FFFFC000"/>
                </patternFill>
              </fill>
            </x14:dxf>
          </x14:cfRule>
          <x14:cfRule type="expression" priority="40" id="{2DA058BE-F7D7-4490-8DCA-6F65272050AE}">
            <xm:f>'Métrica 5 (TPAP)'!$C$7 &gt;= 7</xm:f>
            <x14:dxf>
              <fill>
                <patternFill>
                  <bgColor rgb="FFFF0000"/>
                </patternFill>
              </fill>
            </x14:dxf>
          </x14:cfRule>
          <xm:sqref>E8:G8</xm:sqref>
        </x14:conditionalFormatting>
        <x14:conditionalFormatting xmlns:xm="http://schemas.microsoft.com/office/excel/2006/main">
          <x14:cfRule type="expression" priority="9" id="{91BE6D4E-CCCE-4710-8A14-6DCA402A6C39}">
            <xm:f>AND('Métrica 6 (IPTAR)'!$C$6 &gt;= 0, 'Métrica 6 (IPTAR)'!$C$6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10" id="{64F2E7FF-3BB5-4572-AF34-9375E1ABFF47}">
            <xm:f>AND('Métrica 6 (IPTAR)'!$C$6 &gt;= 0.16, 'Métrica 6 (IPTAR)'!$C$6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CCD8CF40-F957-43C8-A808-2DA2BC479003}">
            <xm:f>AND('Métrica 6 (IPTAR)'!$C$6 &gt;= 0.51, 'Métrica 6 (IPTAR)'!$C$6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12" id="{9CDBFF1E-94F3-469E-87BE-4049D06F3DD3}">
            <xm:f>AND('Métrica 6 (IPTAR)'!$C$6 &gt;= 0.86, 'Métrica 6 (IPTAR)'!$C$6 &lt;= 1)</xm:f>
            <x14:dxf>
              <fill>
                <patternFill>
                  <bgColor rgb="FFFF0000"/>
                </patternFill>
              </fill>
            </x14:dxf>
          </x14:cfRule>
          <xm:sqref>E9:G9</xm:sqref>
        </x14:conditionalFormatting>
        <x14:conditionalFormatting xmlns:xm="http://schemas.microsoft.com/office/excel/2006/main">
          <x14:cfRule type="expression" priority="30" id="{90F8D796-DEB8-4E63-AD73-D6935DA834A2}">
            <xm:f>AND('Métrica 7 (IPTCSIE)'!$C$6 &gt;= 0.51, 'Métrica 7 (IPTCSIE)'!$C$6 &lt;= 0.85)</xm:f>
            <x14:dxf>
              <fill>
                <patternFill>
                  <bgColor rgb="FF92D050"/>
                </patternFill>
              </fill>
            </x14:dxf>
          </x14:cfRule>
          <x14:cfRule type="expression" priority="29" id="{585071FD-93F8-42B7-8E0D-7379521CA88E}">
            <xm:f>AND('Métrica 7 (IPTCSIE)'!$C$6 &gt;= 0.86, 'Métrica 7 (IPTCSIE)'!$C$6 &lt;= 1)</xm:f>
            <x14:dxf>
              <fill>
                <patternFill>
                  <bgColor rgb="FF00B050"/>
                </patternFill>
              </fill>
            </x14:dxf>
          </x14:cfRule>
          <x14:cfRule type="expression" priority="31" id="{593DECD8-2BE3-4046-817C-6DDCF002F650}">
            <xm:f>AND('Métrica 7 (IPTCSIE)'!$C$6 &gt;= 0.16, 'Métrica 7 (IPTCSIE)'!$C$6 &lt;= 0.5)</xm:f>
            <x14:dxf>
              <fill>
                <patternFill>
                  <bgColor rgb="FFFFC000"/>
                </patternFill>
              </fill>
            </x14:dxf>
          </x14:cfRule>
          <x14:cfRule type="expression" priority="32" id="{33AA83F3-A932-4EC9-B91A-C7354A6A6990}">
            <xm:f>AND('Métrica 7 (IPTCSIE)'!$C$6 &gt;= 0, 'Métrica 7 (IPTCSIE)'!$C$6 &lt;= 0.15)</xm:f>
            <x14:dxf>
              <fill>
                <patternFill>
                  <bgColor rgb="FFFF0000"/>
                </patternFill>
              </fill>
            </x14:dxf>
          </x14:cfRule>
          <xm:sqref>E10:G10</xm:sqref>
        </x14:conditionalFormatting>
        <x14:conditionalFormatting xmlns:xm="http://schemas.microsoft.com/office/excel/2006/main">
          <x14:cfRule type="expression" priority="5" id="{8D5971F4-CA01-40EE-9643-60642EBFCA56}">
            <xm:f>AND('Métrica 8 (IPTRE)'!$C$6 &gt;= 0, 'Métrica 8 (IPTRE)'!$C$6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6" id="{4BE2426B-55E9-4BA1-A5FF-31048A3DDD52}">
            <xm:f>AND('Métrica 8 (IPTRE)'!$C$6 &gt;= 0.16, 'Métrica 8 (IPTRE)'!$C$6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7" id="{4C6AB63B-7BFD-474A-BDE2-8D7047F57B95}">
            <xm:f>AND('Métrica 8 (IPTRE)'!$C$6 &gt;= 0.51, 'Métrica 8 (IPTRE)'!$C$6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8" id="{64F15284-2EE8-490C-AB0C-3D878529DADB}">
            <xm:f>AND('Métrica 8 (IPTRE)'!$C$6 &gt;= 0.86, 'Métrica 8 (IPTRE)'!$C$6 &lt;= 1)</xm:f>
            <x14:dxf>
              <fill>
                <patternFill>
                  <bgColor rgb="FFFF0000"/>
                </patternFill>
              </fill>
            </x14:dxf>
          </x14:cfRule>
          <xm:sqref>E11:G11</xm:sqref>
        </x14:conditionalFormatting>
        <x14:conditionalFormatting xmlns:xm="http://schemas.microsoft.com/office/excel/2006/main">
          <x14:cfRule type="expression" priority="3" id="{1D90DAA3-72E9-44DD-B974-52375D85308D}">
            <xm:f>AND('Métrica 9 (IPEET)'!$C$6 &gt;= 0.51, 'Métrica 9 (IPEET)'!$C$6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4" id="{5AD5D496-0058-4E7B-BE6B-50A049BD09A4}">
            <xm:f>AND('Métrica 9 (IPEET)'!$C$6 &gt;= 0.86, 'Métrica 9 (IPEET)'!$C$6 &lt;= 1)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FC16A2A1-A6B0-4D9D-846E-DA8E2DD3762A}">
            <xm:f>AND('Métrica 9 (IPEET)'!$C$6 &gt;= 0, 'Métrica 9 (IPEET)'!$C$6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2" id="{11904931-83C5-4391-94B3-6B12C4172EC0}">
            <xm:f>AND('Métrica 9 (IPEET)'!$C$6 &gt;= 0.16, 'Métrica 9 (IPEET)'!$C$6 &lt;= 0.5)</xm:f>
            <x14:dxf>
              <fill>
                <patternFill>
                  <bgColor rgb="FF92D050"/>
                </patternFill>
              </fill>
            </x14:dxf>
          </x14:cfRule>
          <xm:sqref>E12:G12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567C-9560-4B72-A2C6-E151BAC66967}">
  <dimension ref="A1:G60"/>
  <sheetViews>
    <sheetView showGridLines="0" zoomScale="115" zoomScaleNormal="115" workbookViewId="0">
      <selection activeCell="A3" sqref="A3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57</v>
      </c>
      <c r="B1" s="21"/>
      <c r="C1" s="21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20" t="s">
        <v>77</v>
      </c>
      <c r="B2" s="20"/>
      <c r="C2" s="20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55</v>
      </c>
      <c r="B4" s="4">
        <v>0</v>
      </c>
      <c r="C4" s="22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56</v>
      </c>
      <c r="B5" s="4">
        <v>0</v>
      </c>
      <c r="C5" s="22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23" t="s">
        <v>54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8818-CE3C-443A-8070-25523E95D70D}">
  <dimension ref="A1:G60"/>
  <sheetViews>
    <sheetView showGridLines="0" tabSelected="1" zoomScale="115" zoomScaleNormal="115" workbookViewId="0">
      <selection activeCell="C3" sqref="C3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</v>
      </c>
      <c r="B1" s="21"/>
      <c r="C1" s="21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20" t="s">
        <v>4</v>
      </c>
      <c r="B2" s="20"/>
      <c r="C2" s="20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8</v>
      </c>
      <c r="B4" s="4">
        <v>0</v>
      </c>
      <c r="C4" s="22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9</v>
      </c>
      <c r="B5" s="4">
        <v>0</v>
      </c>
      <c r="C5" s="22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23" t="s">
        <v>10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6615-797A-4B26-B369-A53645D897F9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</v>
      </c>
      <c r="B1" s="21"/>
      <c r="C1" s="21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20" t="s">
        <v>29</v>
      </c>
      <c r="B2" s="20"/>
      <c r="C2" s="20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30</v>
      </c>
      <c r="B4" s="4">
        <v>0</v>
      </c>
      <c r="C4" s="22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31</v>
      </c>
      <c r="B5" s="4">
        <v>0</v>
      </c>
      <c r="C5" s="22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23" t="s">
        <v>32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D92D-69FA-4D2B-B563-9D1BC1FCC06A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</v>
      </c>
      <c r="B1" s="21"/>
      <c r="C1" s="21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20" t="s">
        <v>33</v>
      </c>
      <c r="B2" s="20"/>
      <c r="C2" s="20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34</v>
      </c>
      <c r="B4" s="4">
        <v>0</v>
      </c>
      <c r="C4" s="22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35</v>
      </c>
      <c r="B5" s="4">
        <v>0</v>
      </c>
      <c r="C5" s="22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23" t="s">
        <v>36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79E-A552-409B-9226-7B1865FC46D7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37</v>
      </c>
      <c r="B1" s="21"/>
      <c r="C1" s="21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20" t="s">
        <v>38</v>
      </c>
      <c r="B2" s="20"/>
      <c r="C2" s="20"/>
      <c r="E2" s="8" t="s">
        <v>17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16</v>
      </c>
      <c r="F3" s="9" t="s">
        <v>19</v>
      </c>
      <c r="G3" s="9" t="s">
        <v>23</v>
      </c>
    </row>
    <row r="4" spans="1:7" ht="30" customHeight="1" x14ac:dyDescent="0.3">
      <c r="A4" s="3" t="s">
        <v>39</v>
      </c>
      <c r="B4" s="4">
        <v>0</v>
      </c>
      <c r="C4" s="22"/>
      <c r="E4" s="10" t="s">
        <v>15</v>
      </c>
      <c r="F4" s="10" t="s">
        <v>20</v>
      </c>
      <c r="G4" s="10" t="s">
        <v>24</v>
      </c>
    </row>
    <row r="5" spans="1:7" ht="30" customHeight="1" x14ac:dyDescent="0.3">
      <c r="A5" s="3" t="s">
        <v>40</v>
      </c>
      <c r="B5" s="4">
        <v>0</v>
      </c>
      <c r="C5" s="22"/>
      <c r="E5" s="11" t="s">
        <v>14</v>
      </c>
      <c r="F5" s="11" t="s">
        <v>21</v>
      </c>
      <c r="G5" s="11" t="s">
        <v>25</v>
      </c>
    </row>
    <row r="6" spans="1:7" ht="30" customHeight="1" x14ac:dyDescent="0.3">
      <c r="A6" s="23" t="s">
        <v>41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C91F-727B-4AB3-85A6-05FA1046D236}">
  <dimension ref="A1:G61"/>
  <sheetViews>
    <sheetView showGridLines="0" zoomScale="115" zoomScaleNormal="115" workbookViewId="0">
      <selection activeCell="A2" sqref="A2:C2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49</v>
      </c>
      <c r="B1" s="21"/>
      <c r="C1" s="21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20" t="s">
        <v>75</v>
      </c>
      <c r="B2" s="20"/>
      <c r="C2" s="20"/>
      <c r="E2" s="8" t="s">
        <v>61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62</v>
      </c>
      <c r="F3" s="9" t="s">
        <v>19</v>
      </c>
      <c r="G3" s="9" t="s">
        <v>23</v>
      </c>
    </row>
    <row r="4" spans="1:7" ht="30" customHeight="1" x14ac:dyDescent="0.3">
      <c r="A4" s="3" t="s">
        <v>58</v>
      </c>
      <c r="B4" s="15">
        <v>45292</v>
      </c>
      <c r="C4" s="26"/>
      <c r="E4" s="10" t="s">
        <v>63</v>
      </c>
      <c r="F4" s="10" t="s">
        <v>20</v>
      </c>
      <c r="G4" s="10" t="s">
        <v>24</v>
      </c>
    </row>
    <row r="5" spans="1:7" ht="30" customHeight="1" x14ac:dyDescent="0.3">
      <c r="A5" s="3" t="s">
        <v>59</v>
      </c>
      <c r="B5" s="15">
        <v>45292</v>
      </c>
      <c r="C5" s="27"/>
      <c r="E5" s="11" t="s">
        <v>64</v>
      </c>
      <c r="F5" s="11" t="s">
        <v>21</v>
      </c>
      <c r="G5" s="11" t="s">
        <v>25</v>
      </c>
    </row>
    <row r="6" spans="1:7" ht="30" customHeight="1" x14ac:dyDescent="0.3">
      <c r="A6" s="12" t="s">
        <v>60</v>
      </c>
      <c r="B6" s="13">
        <v>0</v>
      </c>
      <c r="C6" s="28"/>
      <c r="E6" s="17"/>
      <c r="F6" s="17"/>
      <c r="G6" s="17"/>
    </row>
    <row r="7" spans="1:7" ht="30" customHeight="1" x14ac:dyDescent="0.3">
      <c r="A7" s="24" t="s">
        <v>65</v>
      </c>
      <c r="B7" s="25"/>
      <c r="C7" s="14">
        <f>IF(B6=0,0,(INT((B4-B5)/30.417))/B6)</f>
        <v>0</v>
      </c>
    </row>
    <row r="46" spans="1:2" x14ac:dyDescent="0.3">
      <c r="A46" s="1" t="s">
        <v>0</v>
      </c>
      <c r="B46" s="1">
        <f>(C7/10)*PI()</f>
        <v>0</v>
      </c>
    </row>
    <row r="49" spans="1:7" x14ac:dyDescent="0.3">
      <c r="A49" s="1"/>
      <c r="B49" s="1" t="s">
        <v>27</v>
      </c>
      <c r="C49" s="1" t="s">
        <v>28</v>
      </c>
      <c r="F49" s="1" t="s">
        <v>11</v>
      </c>
      <c r="G49" s="1" t="s">
        <v>26</v>
      </c>
    </row>
    <row r="50" spans="1:7" x14ac:dyDescent="0.3">
      <c r="A50" s="1" t="s">
        <v>1</v>
      </c>
      <c r="B50" s="1">
        <v>0</v>
      </c>
      <c r="C50" s="1">
        <v>0</v>
      </c>
      <c r="F50" s="16">
        <v>0</v>
      </c>
      <c r="G50" s="1">
        <v>1</v>
      </c>
    </row>
    <row r="51" spans="1:7" x14ac:dyDescent="0.3">
      <c r="A51" s="1" t="s">
        <v>2</v>
      </c>
      <c r="B51" s="1">
        <f>COS(B46)*-1</f>
        <v>-1</v>
      </c>
      <c r="C51" s="1">
        <f>SIN(B46)</f>
        <v>0</v>
      </c>
      <c r="F51" s="16">
        <v>1</v>
      </c>
      <c r="G51" s="1">
        <v>1</v>
      </c>
    </row>
    <row r="52" spans="1:7" x14ac:dyDescent="0.3">
      <c r="F52" s="16">
        <v>2</v>
      </c>
      <c r="G52" s="1">
        <v>1</v>
      </c>
    </row>
    <row r="53" spans="1:7" x14ac:dyDescent="0.3">
      <c r="F53" s="16">
        <v>3</v>
      </c>
      <c r="G53" s="1">
        <v>1</v>
      </c>
    </row>
    <row r="54" spans="1:7" x14ac:dyDescent="0.3">
      <c r="F54" s="16">
        <v>4</v>
      </c>
      <c r="G54" s="1">
        <v>1</v>
      </c>
    </row>
    <row r="55" spans="1:7" x14ac:dyDescent="0.3">
      <c r="F55" s="16">
        <v>5</v>
      </c>
      <c r="G55" s="1">
        <v>1</v>
      </c>
    </row>
    <row r="56" spans="1:7" x14ac:dyDescent="0.3">
      <c r="F56" s="16">
        <v>6</v>
      </c>
      <c r="G56" s="1">
        <v>1</v>
      </c>
    </row>
    <row r="57" spans="1:7" x14ac:dyDescent="0.3">
      <c r="F57" s="16">
        <v>7</v>
      </c>
      <c r="G57" s="1">
        <v>1</v>
      </c>
    </row>
    <row r="58" spans="1:7" x14ac:dyDescent="0.3">
      <c r="F58" s="16">
        <v>8</v>
      </c>
      <c r="G58" s="1">
        <v>1</v>
      </c>
    </row>
    <row r="59" spans="1:7" x14ac:dyDescent="0.3">
      <c r="F59" s="16">
        <v>9</v>
      </c>
      <c r="G59" s="1">
        <v>1</v>
      </c>
    </row>
    <row r="60" spans="1:7" x14ac:dyDescent="0.3">
      <c r="F60" s="16">
        <v>10</v>
      </c>
      <c r="G60" s="1">
        <v>1</v>
      </c>
    </row>
    <row r="61" spans="1:7" x14ac:dyDescent="0.3">
      <c r="F61" s="16"/>
      <c r="G61" s="1">
        <v>11</v>
      </c>
    </row>
  </sheetData>
  <mergeCells count="4">
    <mergeCell ref="A1:C1"/>
    <mergeCell ref="A2:C2"/>
    <mergeCell ref="A7:B7"/>
    <mergeCell ref="C4:C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12F1-ADCE-475A-BF95-BBAC59A4F0AB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49</v>
      </c>
      <c r="B1" s="21"/>
      <c r="C1" s="21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20" t="s">
        <v>48</v>
      </c>
      <c r="B2" s="20"/>
      <c r="C2" s="20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50</v>
      </c>
      <c r="B4" s="4">
        <v>0</v>
      </c>
      <c r="C4" s="22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45</v>
      </c>
      <c r="B5" s="4">
        <v>0</v>
      </c>
      <c r="C5" s="22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23" t="s">
        <v>47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441D-2D2C-43C7-AB44-13287540810E}">
  <dimension ref="A1:G60"/>
  <sheetViews>
    <sheetView showGridLines="0" zoomScale="115" zoomScaleNormal="115" workbookViewId="0">
      <selection activeCell="A6" sqref="A6:B6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42</v>
      </c>
      <c r="B1" s="21"/>
      <c r="C1" s="21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20" t="s">
        <v>43</v>
      </c>
      <c r="B2" s="20"/>
      <c r="C2" s="20"/>
      <c r="E2" s="8" t="s">
        <v>17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16</v>
      </c>
      <c r="F3" s="9" t="s">
        <v>19</v>
      </c>
      <c r="G3" s="9" t="s">
        <v>23</v>
      </c>
    </row>
    <row r="4" spans="1:7" ht="30" customHeight="1" x14ac:dyDescent="0.3">
      <c r="A4" s="3" t="s">
        <v>44</v>
      </c>
      <c r="B4" s="4">
        <v>0</v>
      </c>
      <c r="C4" s="22"/>
      <c r="E4" s="10" t="s">
        <v>15</v>
      </c>
      <c r="F4" s="10" t="s">
        <v>20</v>
      </c>
      <c r="G4" s="10" t="s">
        <v>24</v>
      </c>
    </row>
    <row r="5" spans="1:7" ht="30" customHeight="1" x14ac:dyDescent="0.3">
      <c r="A5" s="3" t="s">
        <v>45</v>
      </c>
      <c r="B5" s="4">
        <v>0</v>
      </c>
      <c r="C5" s="22"/>
      <c r="E5" s="11" t="s">
        <v>14</v>
      </c>
      <c r="F5" s="11" t="s">
        <v>21</v>
      </c>
      <c r="G5" s="11" t="s">
        <v>25</v>
      </c>
    </row>
    <row r="6" spans="1:7" ht="30" customHeight="1" x14ac:dyDescent="0.3">
      <c r="A6" s="29" t="s">
        <v>46</v>
      </c>
      <c r="B6" s="29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42C0-9C98-4CFA-9010-15FD07BBBE9B}">
  <dimension ref="A1:G60"/>
  <sheetViews>
    <sheetView showGridLines="0" zoomScale="115" zoomScaleNormal="115" workbookViewId="0">
      <selection activeCell="A3" sqref="A3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57</v>
      </c>
      <c r="B1" s="21"/>
      <c r="C1" s="21"/>
      <c r="E1" s="6" t="s">
        <v>11</v>
      </c>
      <c r="F1" s="6" t="s">
        <v>12</v>
      </c>
      <c r="G1" s="6" t="s">
        <v>13</v>
      </c>
    </row>
    <row r="2" spans="1:7" ht="30" customHeight="1" x14ac:dyDescent="0.3">
      <c r="A2" s="20" t="s">
        <v>76</v>
      </c>
      <c r="B2" s="20"/>
      <c r="C2" s="20"/>
      <c r="E2" s="8" t="s">
        <v>14</v>
      </c>
      <c r="F2" s="8" t="s">
        <v>18</v>
      </c>
      <c r="G2" s="8" t="s">
        <v>22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15</v>
      </c>
      <c r="F3" s="9" t="s">
        <v>19</v>
      </c>
      <c r="G3" s="9" t="s">
        <v>23</v>
      </c>
    </row>
    <row r="4" spans="1:7" ht="30" customHeight="1" x14ac:dyDescent="0.3">
      <c r="A4" s="3" t="s">
        <v>52</v>
      </c>
      <c r="B4" s="4">
        <v>0</v>
      </c>
      <c r="C4" s="22"/>
      <c r="E4" s="10" t="s">
        <v>16</v>
      </c>
      <c r="F4" s="10" t="s">
        <v>20</v>
      </c>
      <c r="G4" s="10" t="s">
        <v>24</v>
      </c>
    </row>
    <row r="5" spans="1:7" ht="30" customHeight="1" x14ac:dyDescent="0.3">
      <c r="A5" s="3" t="s">
        <v>53</v>
      </c>
      <c r="B5" s="4">
        <v>0</v>
      </c>
      <c r="C5" s="22"/>
      <c r="E5" s="11" t="s">
        <v>17</v>
      </c>
      <c r="F5" s="11" t="s">
        <v>21</v>
      </c>
      <c r="G5" s="11" t="s">
        <v>25</v>
      </c>
    </row>
    <row r="6" spans="1:7" ht="30" customHeight="1" x14ac:dyDescent="0.3">
      <c r="A6" s="23" t="s">
        <v>51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27</v>
      </c>
      <c r="C48" s="1" t="s">
        <v>28</v>
      </c>
      <c r="F48" s="1" t="s">
        <v>11</v>
      </c>
      <c r="G48" s="1" t="s">
        <v>26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Métrica 1 (IPRE)</vt:lpstr>
      <vt:lpstr>Métrica 2 (IPDR)</vt:lpstr>
      <vt:lpstr>Métrica 3 (IPRHU)</vt:lpstr>
      <vt:lpstr>Métrica 4 (IPFRS)</vt:lpstr>
      <vt:lpstr>Métrica 5 (TPAP)</vt:lpstr>
      <vt:lpstr>Métrica 6 (IPTAR)</vt:lpstr>
      <vt:lpstr>Métrica 7 (IPTCSIE)</vt:lpstr>
      <vt:lpstr>Métrica 8 (IPTRE)</vt:lpstr>
      <vt:lpstr>Métrica 9 (IPEET)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Personal_</dc:creator>
  <cp:lastModifiedBy>EDUARDO NICOLAS PEREZ PAREDES</cp:lastModifiedBy>
  <dcterms:created xsi:type="dcterms:W3CDTF">2015-06-05T18:19:34Z</dcterms:created>
  <dcterms:modified xsi:type="dcterms:W3CDTF">2024-02-20T03:15:55Z</dcterms:modified>
</cp:coreProperties>
</file>