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codigofoods365-my.sharepoint.com/personal/gorozco_codigofoods_com_mx/Documents/Reportes BI/"/>
    </mc:Choice>
  </mc:AlternateContent>
  <xr:revisionPtr revIDLastSave="1" documentId="14_{242CEB76-D741-4B5D-9C38-D9B3381BC624}" xr6:coauthVersionLast="47" xr6:coauthVersionMax="47" xr10:uidLastSave="{B20D4C5A-CA41-4BC8-832D-0B787E2CAB47}"/>
  <bookViews>
    <workbookView xWindow="20370" yWindow="-120" windowWidth="29040" windowHeight="15840" xr2:uid="{121ADE29-6B42-4C36-AD42-C57C3E8B8508}"/>
  </bookViews>
  <sheets>
    <sheet name="GANT COMERCIAL" sheetId="1" r:id="rId1"/>
    <sheet name="Tabla Cluster prio" sheetId="5" state="hidden" r:id="rId2"/>
    <sheet name="DESARROLLOS-PRIORIDADES" sheetId="4" state="hidden" r:id="rId3"/>
  </sheets>
  <definedNames>
    <definedName name="_xlnm._FilterDatabase" localSheetId="2" hidden="1">'DESARROLLOS-PRIORIDADES'!$B$21:$H$21</definedName>
    <definedName name="_xlcn.WorksheetConnection_TABLAPARAGANTT.xlsxTablaCluster" hidden="1">TablaCluster[]</definedName>
    <definedName name="_xlcn.WorksheetConnection_TABLAPARAGANTT.xlsxTablaGantt" hidden="1">TablaGantt[]</definedName>
    <definedName name="SegmentaciónDeDatos_Cuenta1">#N/A</definedName>
    <definedName name="SegmentaciónDeDatos_Gerente1">#N/A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4:slicerCache r:id="rId5"/>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aGantt" name="TablaGantt" connection="WorksheetConnection_TABLA PARA GANTT.xlsx!TablaGantt"/>
          <x15:modelTable id="TablaCluster" name="TablaCluster" connection="WorksheetConnection_TABLA PARA GANTT.xlsx!TablaCluster"/>
          <x15:modelTable id="Calendario" name="Calendario" connection="Conexión"/>
        </x15:modelTables>
        <x15:modelRelationships>
          <x15:modelRelationship fromTable="TablaGantt" fromColumn="Sector" toTable="TablaCluster" toColumn="Sector"/>
          <x15:modelRelationship fromTable="TablaGantt" fromColumn="Fecha objetivo cliente" toTable="Calendario" toColumn="Dat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97" i="1" l="1"/>
  <c r="G96" i="1"/>
  <c r="G95" i="1"/>
  <c r="G94" i="1"/>
  <c r="G93"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K93" i="1"/>
  <c r="K94" i="1"/>
  <c r="K95" i="1"/>
  <c r="K96" i="1"/>
  <c r="G130" i="1"/>
  <c r="G124" i="1"/>
  <c r="G125" i="1"/>
  <c r="G133"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129" i="1"/>
  <c r="K92" i="1"/>
  <c r="K97" i="1"/>
  <c r="K135" i="1"/>
  <c r="K136" i="1"/>
  <c r="K137" i="1"/>
  <c r="K138" i="1"/>
  <c r="K130" i="1"/>
  <c r="K98" i="1"/>
  <c r="K99" i="1"/>
  <c r="K100" i="1"/>
  <c r="K101" i="1"/>
  <c r="K102" i="1"/>
  <c r="K103" i="1"/>
  <c r="K104" i="1"/>
  <c r="K105" i="1"/>
  <c r="K106" i="1"/>
  <c r="K107" i="1"/>
  <c r="K108" i="1"/>
  <c r="K109" i="1"/>
  <c r="K110" i="1"/>
  <c r="K111" i="1"/>
  <c r="K112" i="1"/>
  <c r="K113" i="1"/>
  <c r="K114" i="1"/>
  <c r="K139" i="1"/>
  <c r="K140" i="1"/>
  <c r="K141" i="1"/>
  <c r="K131" i="1"/>
  <c r="K115" i="1"/>
  <c r="K116" i="1"/>
  <c r="K117" i="1"/>
  <c r="K118" i="1"/>
  <c r="K119" i="1"/>
  <c r="K120" i="1"/>
  <c r="K121" i="1"/>
  <c r="K122" i="1"/>
  <c r="K123" i="1"/>
  <c r="K124" i="1"/>
  <c r="K125" i="1"/>
  <c r="K132" i="1"/>
  <c r="K133" i="1"/>
  <c r="K134" i="1"/>
  <c r="K142" i="1"/>
  <c r="K143" i="1"/>
  <c r="K144" i="1"/>
  <c r="K145" i="1"/>
  <c r="K126" i="1"/>
  <c r="K127" i="1"/>
  <c r="K128" i="1"/>
  <c r="G128" i="1"/>
  <c r="G127" i="1"/>
  <c r="G126" i="1"/>
  <c r="G145" i="1"/>
  <c r="G144" i="1"/>
  <c r="G143" i="1"/>
  <c r="G142" i="1"/>
  <c r="G134" i="1"/>
  <c r="G132" i="1"/>
  <c r="G123" i="1"/>
  <c r="G122" i="1"/>
  <c r="G121" i="1"/>
  <c r="G120" i="1"/>
  <c r="G119" i="1"/>
  <c r="G118" i="1"/>
  <c r="G117" i="1"/>
  <c r="G116" i="1"/>
  <c r="G115" i="1"/>
  <c r="G131" i="1"/>
  <c r="G141" i="1"/>
  <c r="G140" i="1"/>
  <c r="G139" i="1"/>
  <c r="G114" i="1"/>
  <c r="G113" i="1"/>
  <c r="G112" i="1"/>
  <c r="G111" i="1"/>
  <c r="G110" i="1"/>
  <c r="G109" i="1"/>
  <c r="G108" i="1"/>
  <c r="G107" i="1"/>
  <c r="G106" i="1"/>
  <c r="G105" i="1"/>
  <c r="G104" i="1"/>
  <c r="G103" i="1"/>
  <c r="G102" i="1"/>
  <c r="G101" i="1"/>
  <c r="G100" i="1"/>
  <c r="G99" i="1"/>
  <c r="G98" i="1"/>
  <c r="G138" i="1"/>
  <c r="G137" i="1"/>
  <c r="G136" i="1"/>
  <c r="G135" i="1"/>
  <c r="G92" i="1"/>
  <c r="G129" i="1"/>
  <c r="G91" i="1"/>
  <c r="G90" i="1"/>
  <c r="G89" i="1"/>
  <c r="G88" i="1"/>
  <c r="G87" i="1"/>
  <c r="G86" i="1"/>
  <c r="G85" i="1"/>
  <c r="G84" i="1"/>
  <c r="G83" i="1"/>
  <c r="G82" i="1"/>
  <c r="G81" i="1"/>
  <c r="G80" i="1"/>
  <c r="G79" i="1"/>
  <c r="G78" i="1"/>
  <c r="G77" i="1"/>
  <c r="G76" i="1"/>
  <c r="G75" i="1"/>
  <c r="G74" i="1"/>
  <c r="G73" i="1"/>
  <c r="G72" i="1"/>
  <c r="G71" i="1"/>
  <c r="G70" i="1"/>
  <c r="G69" i="1"/>
  <c r="G68" i="1"/>
  <c r="G67" i="1"/>
  <c r="G66" i="1"/>
  <c r="G65" i="1"/>
  <c r="G64" i="1"/>
  <c r="G63" i="1"/>
  <c r="G62" i="1"/>
  <c r="G61" i="1"/>
  <c r="G60" i="1"/>
  <c r="G59" i="1"/>
  <c r="G58" i="1"/>
  <c r="G57" i="1"/>
  <c r="G56" i="1"/>
  <c r="G55" i="1"/>
  <c r="G54" i="1"/>
  <c r="G53" i="1"/>
  <c r="G52" i="1"/>
  <c r="G51" i="1"/>
  <c r="G50" i="1"/>
  <c r="G49" i="1"/>
  <c r="G48" i="1"/>
  <c r="G47" i="1"/>
  <c r="G46" i="1"/>
  <c r="E45" i="1"/>
  <c r="G45" i="1" s="1"/>
  <c r="E44" i="1"/>
  <c r="G44" i="1" s="1"/>
  <c r="G43" i="1"/>
  <c r="G42" i="1"/>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H7" i="5"/>
  <c r="G7" i="5"/>
  <c r="F7" i="5"/>
  <c r="H6" i="5"/>
  <c r="G6" i="5"/>
  <c r="F6" i="5"/>
  <c r="H5" i="5"/>
  <c r="G5" i="5"/>
  <c r="F5" i="5"/>
  <c r="G9" i="5" l="1"/>
  <c r="H9" i="5"/>
  <c r="F9"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ADAB82D-32A7-45A3-8D16-373B1A5E114A}" name="Conexión" type="104" refreshedVersion="0" background="1">
    <extLst>
      <ext xmlns:x15="http://schemas.microsoft.com/office/spreadsheetml/2010/11/main" uri="{DE250136-89BD-433C-8126-D09CA5730AF9}">
        <x15:connection id="Calendario"/>
      </ext>
    </extLst>
  </connection>
  <connection id="2" xr16:uid="{305E5D5C-E892-4CA4-99B4-B38C1AD7FF42}" keepAlive="1" name="ThisWorkbookDataModel" description="Modelo de datos"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372AA93F-6FD8-410B-BA1E-AC3D4FE5C8AD}" name="WorksheetConnection_TABLA PARA GANTT.xlsx!TablaCluster" type="102" refreshedVersion="8" minRefreshableVersion="5">
    <extLst>
      <ext xmlns:x15="http://schemas.microsoft.com/office/spreadsheetml/2010/11/main" uri="{DE250136-89BD-433C-8126-D09CA5730AF9}">
        <x15:connection id="TablaCluster">
          <x15:rangePr sourceName="_xlcn.WorksheetConnection_TABLAPARAGANTT.xlsxTablaCluster"/>
        </x15:connection>
      </ext>
    </extLst>
  </connection>
  <connection id="4" xr16:uid="{9ED3105A-2454-4E7A-9461-AB656A4157C4}" name="WorksheetConnection_TABLA PARA GANTT.xlsx!TablaGantt" type="102" refreshedVersion="8" minRefreshableVersion="5">
    <extLst>
      <ext xmlns:x15="http://schemas.microsoft.com/office/spreadsheetml/2010/11/main" uri="{DE250136-89BD-433C-8126-D09CA5730AF9}">
        <x15:connection id="TablaGantt">
          <x15:rangePr sourceName="_xlcn.WorksheetConnection_TABLAPARAGANTT.xlsxTablaGantt"/>
        </x15:connection>
      </ext>
    </extLst>
  </connection>
</connections>
</file>

<file path=xl/sharedStrings.xml><?xml version="1.0" encoding="utf-8"?>
<sst xmlns="http://schemas.openxmlformats.org/spreadsheetml/2006/main" count="846" uniqueCount="354">
  <si>
    <t>Fecha</t>
  </si>
  <si>
    <t>Venta</t>
  </si>
  <si>
    <t>Karla</t>
  </si>
  <si>
    <t>Cliente actual</t>
  </si>
  <si>
    <t>Prospecto primer contacto</t>
  </si>
  <si>
    <t>Prospecto a presentar pruebas</t>
  </si>
  <si>
    <t>Alexis</t>
  </si>
  <si>
    <t>Anna</t>
  </si>
  <si>
    <t>Cliente en arranque</t>
  </si>
  <si>
    <t>Precio</t>
  </si>
  <si>
    <t>Stand by</t>
  </si>
  <si>
    <t>Status cuenta</t>
  </si>
  <si>
    <t>Cuenta</t>
  </si>
  <si>
    <t>Gerente</t>
  </si>
  <si>
    <t>Prioridad</t>
  </si>
  <si>
    <t>Desarrollo</t>
  </si>
  <si>
    <t>Producto de línea</t>
  </si>
  <si>
    <t>DESARROLLOS/PRIORIDADES: COMERCIAL</t>
  </si>
  <si>
    <t>Hot cake a temperatura ambiente con conservador.</t>
  </si>
  <si>
    <t>Pizza de pepperoni 10</t>
  </si>
  <si>
    <t>Pizza Hawaiana 10</t>
  </si>
  <si>
    <t>Pizza Mexicana 10</t>
  </si>
  <si>
    <t>Lasaña</t>
  </si>
  <si>
    <t>Linea de emparedados congelados</t>
  </si>
  <si>
    <t>Dedos de queso empanizados fritos congelados</t>
  </si>
  <si>
    <t>Chicharron prensado</t>
  </si>
  <si>
    <t>Raviol de Carne 500 gr. marca La mamá de Male</t>
  </si>
  <si>
    <t>Raviol de Queso con espinaca 500 gr. Marca la mamá de Male.</t>
  </si>
  <si>
    <t>Lasaña Boloñesa 500 gr. marca La mamá de Male</t>
  </si>
  <si>
    <t xml:space="preserve">Presentar propuesta de Lasaña Boloñesa de 250 gr. A un costo de venta menor a $39.00 </t>
  </si>
  <si>
    <t>Chocolatín crudo congelado. (Entregable)</t>
  </si>
  <si>
    <t xml:space="preserve">Desarrollo de nuevo producto. </t>
  </si>
  <si>
    <t>Lasaña, pizzas, paella, Kung Pao con fideo chino</t>
  </si>
  <si>
    <t>Bimbo Frozen</t>
  </si>
  <si>
    <t>Chocolatin:Ya tenemos el VO.BO del producto .  Precio objetivo $3.90 estamos en $6.35. Revisar si su proveedor de caja nos la puede entregar junto con el separador. Preparar ficha técnica. En espera de confirmacion de precio.</t>
  </si>
  <si>
    <t>Moño Crudo Congelado 80 grs</t>
  </si>
  <si>
    <t>Pasta hojaldre crudo congelado 360 grs</t>
  </si>
  <si>
    <t xml:space="preserve">Barrita de piña cruda congelada 75 grs </t>
  </si>
  <si>
    <t xml:space="preserve">Barrita de fresa cruda congelada 75 grs </t>
  </si>
  <si>
    <t>Ciemsa</t>
  </si>
  <si>
    <t>Nos solicitan desarrollo de un bollo con masa jumbo y brioche con menos gramaje 80 grs con aro de 10 que con precio objetivo $4.80</t>
  </si>
  <si>
    <t>Clantamal</t>
  </si>
  <si>
    <t>Bimbo Alpre</t>
  </si>
  <si>
    <t>Hot cake temperatura ambiente, en espera de pruebas con conservador</t>
  </si>
  <si>
    <t>Pilgrims</t>
  </si>
  <si>
    <t>Picadillo  $155. Listo</t>
  </si>
  <si>
    <t>Chicken bake, ya se entregaron muestras al laboratorio el 11 de octubre para bromatológicos, en espera de comentarios por parte de operaciones.  Compartí el sello TIF y direcciones de Yana y Código Foods para la impresión de etiquetas. Nos piden mejorar precio de $12.90. No gusto a Walmart mucho sabor a cebolla.</t>
  </si>
  <si>
    <t>Desarrollar Pizza de pepperoni 10</t>
  </si>
  <si>
    <t>Desarrollar Pizza Hawaiana 10</t>
  </si>
  <si>
    <t>Desarrollar Pizza Mexicana 10</t>
  </si>
  <si>
    <t>Desarrollar Lasaña</t>
  </si>
  <si>
    <t>Presentar Línea de emparedados congelados</t>
  </si>
  <si>
    <t>Desarrollar Dedos de queso empanizados fritos congelados</t>
  </si>
  <si>
    <t>Desarrollar Chicharrón prensado</t>
  </si>
  <si>
    <t>Qualtia</t>
  </si>
  <si>
    <t>Bimbo Healthy</t>
  </si>
  <si>
    <t>Plant Squad</t>
  </si>
  <si>
    <t>Se presentaron los precios, gramajes de proteína y % para que revisen si nos pueden mejorar el precio de ellas. Ya estamos muy cerca del precio nos piden pruebas ya con empaque final. Ya tenemos VO.BO para pizza, lasaña y paella. Reformular el KUNG PAO añadiendo fideo chino. Quieren arrancar antes de cerrar el año.</t>
  </si>
  <si>
    <t>Punta De Cielo</t>
  </si>
  <si>
    <t>Galletas Lili</t>
  </si>
  <si>
    <t>Chocolatin</t>
  </si>
  <si>
    <t>Moño</t>
  </si>
  <si>
    <t>Chicken Bake</t>
  </si>
  <si>
    <t>Pizza Bagel</t>
  </si>
  <si>
    <t>Picadillo</t>
  </si>
  <si>
    <t>Tinga</t>
  </si>
  <si>
    <t>Pizza Pepperoni 10</t>
  </si>
  <si>
    <t>Emparedados</t>
  </si>
  <si>
    <t>Wingstop</t>
  </si>
  <si>
    <t>Se manda la cotizacion actualizada y ultima muestra</t>
  </si>
  <si>
    <t>Se mandaron muestras de media noche natural, salvado y ajonjoli mixto Ft y cotización.  2 cm menos, quieren que salga la salchicha del pan. Definir cual de las 3 se queda.</t>
  </si>
  <si>
    <t>Bollo con masa jumbo y brioche con menos gramaje 80 grs con aro de 10 que con precio objetivo $4.80</t>
  </si>
  <si>
    <t>Desarrollo de una lasaña de 250 grs precio objetivo $39.00. Esta va para 1000 tiendas. Urge entregar muestras. Ya se mando cotizacion</t>
  </si>
  <si>
    <t>CiabattaEl cliente nos envia FT para hacer un match de su producto</t>
  </si>
  <si>
    <t>Pan dulce capullo relleno con mermelada del cliente</t>
  </si>
  <si>
    <t xml:space="preserve">Pizza de pepperoni, Lasaña de carne, empanadas de queso,  carne, pizza pocket, pastel de zanahoria, brownie, </t>
  </si>
  <si>
    <t>Recetas carne deshebrada, hamburguesa de pollo empanizada, tiras de pollo empanizadas, alitas de pollo en bbq y alitas de pollo bbq enaharinadas</t>
  </si>
  <si>
    <t>Flat bread y base de pizza se environ especificaciones en brife</t>
  </si>
  <si>
    <t>Empanadas de guisados, (formula de Walt Mart) Picadillo, Tinga, Chorizo con Papas, Cochinita ,Pastor, Mole</t>
  </si>
  <si>
    <t>Strombol de guisados, (formula de Walt Mart) Picadillo, Tinga, Chorizo con Papas, Cochinita,  Pastor, Mole</t>
  </si>
  <si>
    <t>Tortas de Cochinita y Pastor de cerdo</t>
  </si>
  <si>
    <t>Bisquet</t>
  </si>
  <si>
    <t>Bisquet: El cliente nos envia FT para hacer un match de su producto, se consigue producto para hacer el match}</t>
  </si>
  <si>
    <t>Ciabatta</t>
  </si>
  <si>
    <t>Pizza Pocket</t>
  </si>
  <si>
    <t>Bolitas Mac Chess</t>
  </si>
  <si>
    <t>Base de Pizza</t>
  </si>
  <si>
    <t>Macarron</t>
  </si>
  <si>
    <t>Pendiente de enviar espec, por NDA</t>
  </si>
  <si>
    <t>Galleta para vaso en forma de corazon, se anexa fotografia, 10 cajas mensuales</t>
  </si>
  <si>
    <t>Se solicito informacion al cliente acerca del producto, en espera que se envie FT</t>
  </si>
  <si>
    <t>Ensalada de col, comparti receta con Camilo, se presento con el cliente en espera del precio</t>
  </si>
  <si>
    <t>Se aprueba la rosca de reyes de bimbo de 1 kg con el mismo topping que la pripia</t>
  </si>
  <si>
    <t>se haran dos pruebas con dos tipos de chocolate y el dia martes 21 de nov se decidira que prototipo se quedara, se revisara empaques, son cajillas de 12 pz cada una y cada caja master sera de 12 cajillas</t>
  </si>
  <si>
    <t>Se seleccionar el queso sabor a pizza para el desarrollo</t>
  </si>
  <si>
    <t>Se queda el queso que ya se habia estado trabajando,</t>
  </si>
  <si>
    <t>sera mismo producto con distinto empaque</t>
  </si>
  <si>
    <t xml:space="preserve">Pendiente manual instructivo de panadería </t>
  </si>
  <si>
    <t>Pendiente 2da visita al cliente con el chef por problemas en panadería</t>
  </si>
  <si>
    <t>Ikea</t>
  </si>
  <si>
    <t xml:space="preserve">Revisión de condiciones comerciales </t>
  </si>
  <si>
    <t>Polar</t>
  </si>
  <si>
    <t>modificar FT del tequeño de queso</t>
  </si>
  <si>
    <t>Envio de contrato de almacenamiento</t>
  </si>
  <si>
    <t>Real Madrid</t>
  </si>
  <si>
    <t xml:space="preserve">Pendiente 2da prueba </t>
  </si>
  <si>
    <t>Shogua</t>
  </si>
  <si>
    <t xml:space="preserve">Se entregan muestras de emparedados </t>
  </si>
  <si>
    <t>Sliders</t>
  </si>
  <si>
    <t>Diagrama de proceso y FT del la pierna de pavo</t>
  </si>
  <si>
    <t>Nestle</t>
  </si>
  <si>
    <t>revison de maquinaria, volumen, certificaciones</t>
  </si>
  <si>
    <t xml:space="preserve">Certificacion FDA revison </t>
  </si>
  <si>
    <t>Cotizar linea economica $15.00 Bolita de bimbo, Masa de galleta, Bigote natural con algun relleno,</t>
  </si>
  <si>
    <t xml:space="preserve">Pendiente empaque </t>
  </si>
  <si>
    <t>Empanadas de guisados(tinga, carne, queso, )</t>
  </si>
  <si>
    <t>Pizza de pepperoni</t>
  </si>
  <si>
    <t>Pizza con albondigas veganas</t>
  </si>
  <si>
    <t>TAMAL: Se presentan 3 prototipos de rosca, salsa verde, mole y cochinita,no gustaron por que la masa estaba muy salada, secos y sin relleno, nos piden nueva propuesta de sabores en rosca con su mermelada y salsa verde, o bien en hoja de maiz</t>
  </si>
  <si>
    <t>3B</t>
  </si>
  <si>
    <t>Informan desarrollos de interés, pendiente envien información volumen y condiciones comerciales para llenado de brief</t>
  </si>
  <si>
    <t>Shell</t>
  </si>
  <si>
    <t>Soriana</t>
  </si>
  <si>
    <t>Universal/City Club</t>
  </si>
  <si>
    <t>Frijol congelados, pendiente aprobación costeo. Buscar alternativa para mejorar costeo</t>
  </si>
  <si>
    <t>Arroz congelados pendiente aprobación costeo. Buscar alternativa para mejorar costeo</t>
  </si>
  <si>
    <t>Wrap de pollo con queso panela</t>
  </si>
  <si>
    <t>Pita de pollo con queso panela</t>
  </si>
  <si>
    <t>Pudin de chia con frutos rojos</t>
  </si>
  <si>
    <t>Avena con chia y frutos rojos</t>
  </si>
  <si>
    <t>Hot cakes de avena</t>
  </si>
  <si>
    <t>Sandwich rincon verde</t>
  </si>
  <si>
    <t>Sandwich de pavo y queso panela</t>
  </si>
  <si>
    <t>Pechuga asada con arroz y vegetales</t>
  </si>
  <si>
    <t>Bowl de pasta integral con pollo</t>
  </si>
  <si>
    <t>Chapata pesto de tres quesos</t>
  </si>
  <si>
    <t>Huevo con espinaca</t>
  </si>
  <si>
    <t>Huevo a la mexicana</t>
  </si>
  <si>
    <t>Bisquet Marketside</t>
  </si>
  <si>
    <t>Hamburguesa de pollo con papas</t>
  </si>
  <si>
    <t>Avo toast</t>
  </si>
  <si>
    <t>Walmart/Panadería</t>
  </si>
  <si>
    <t>Empanadas mini para Bodega Aurrera pendiente aprobación de costeo</t>
  </si>
  <si>
    <t>Producto</t>
  </si>
  <si>
    <t>Pendiente O Actividad Por Hacer</t>
  </si>
  <si>
    <t>Volumen Mensual</t>
  </si>
  <si>
    <t>La Mama De Male</t>
  </si>
  <si>
    <t>Timhortons</t>
  </si>
  <si>
    <t>Aztlan</t>
  </si>
  <si>
    <t>Cinepolis</t>
  </si>
  <si>
    <t>Oromo</t>
  </si>
  <si>
    <t>Cpk</t>
  </si>
  <si>
    <t>Areas</t>
  </si>
  <si>
    <t>Cielito Lindo</t>
  </si>
  <si>
    <t>Kfc</t>
  </si>
  <si>
    <t>Walmart/Ms</t>
  </si>
  <si>
    <t xml:space="preserve">Bola de masa cruda congelada para hojaldra 80 grs </t>
  </si>
  <si>
    <t>Bola de Hojaldra. Revisión de precios con Bimbo. Precio objetivo $2.29 estamos $3.31. Nos piden $3.00 . Buscar caja con Bimbo y separador. Preparar ficha técnica. Visita proximo martes a planta Sr. Piña. No salio en pruebas ellos en su planta.</t>
  </si>
  <si>
    <t>Rosca de reyes: Nos solicitan la elaboración de 80,000  fecha limite de entrega 15 de diciembre. Nos entregan muestras lunes 30 de octubre y viene Jesus a planta para la elaboración de muestras. Ya tenemos VO.BO del producto. (Finanzas). Nos entregan tarimas CHEP y recogen en planta. Ya tenemos VO.BO para producto y precio.  Compromiso de entrega al 22 de diciembre 40,000 pzs. Mandar fechas y volumen de entrega semanal.</t>
  </si>
  <si>
    <t>Conseguir manteca TIF. Ellos ponen harina, masa, moldes, cajillas, caja master y papel aluminio. Ya nos mandaron OC para noviembre y diciembre.Urge entregar lo de noviembre 1200. Pendiente de definir si seguimos con el proyecto.</t>
  </si>
  <si>
    <t>En espera de desarrollos saludables, Patricio nos entrego algunas muestras de propuestas. Presentar propuestas de productos como empanaditas, bolas de galletas, monedas, etc. Se solicito a Cremeria Americana desarrollos de estos productos</t>
  </si>
  <si>
    <t>Pendiente de entregar muestra</t>
  </si>
  <si>
    <t>Condiciones</t>
  </si>
  <si>
    <t>Pendiente bollo sliders  y pan dulce de entregar al cliente, pendiente de confirmar fecha</t>
  </si>
  <si>
    <t>Seguimiento en cuanto se tenga responsable de categoría. Hubo 1er contacto con Calidad</t>
  </si>
  <si>
    <t>Lasagña, se presenta costeo, pendiente retro de intermediario</t>
  </si>
  <si>
    <t>Show room pendiente programar</t>
  </si>
  <si>
    <t>Fecha:27/11/2023</t>
  </si>
  <si>
    <t>Chicken bake, bromatológicos listos, vida de anaquel lista 180 días en congelación y 15 en refrigeración. Se mando paquete técnico . Faltan algunos ajustes en tabla nutrimental para que nos puedan mandar diseño de empaque (Listo) en espera de diseño.Revisando con estudio de vida de anaquel. Nos piden mandarlo en refrigeración. Fecha de arranque 15 enero.</t>
  </si>
  <si>
    <t>Pizza Bagel, mandar ficha técnica para incluir en el contrato y poder firmarlo. Precio final $5.40. Llego el troquel. Nos piden ya cotizar la caja master y cajilla. Suben el volumen de 30,000 a 80, 000 enero y febrero. Van a mandar imprimir cajillas.</t>
  </si>
  <si>
    <t>Tinga de pollo agregar mucha mas cebolla para mejorar costo.   Nos piden controles de procesos y liberaciones microbiológicas. Mejorar precio de $168 a $158. Ya se hizo la prueba con mas cebolla y salió bien, con esto alcanzamos el precio de $158. Listo. Primer pedido enero.</t>
  </si>
  <si>
    <t>Papa Con chorizo ya nos dieron VO.BO.  Nos piden controles de procesos y liberaciones microbiológicas. Nos piden un precio de $99 . Primer pedido enero.</t>
  </si>
  <si>
    <t>Pizza de pepperoni, ellos ponen la caja solo para el arranque 18 piezas. Precio $21.00. Solicitan mandemos muestras de producto terminado con un poco mas de queso y ya empacado (12 piezas) . Se mandaron al cliente el martes 7. Cotizar caja master. Piden precio de empaques.</t>
  </si>
  <si>
    <t>Bigote, entregas mensuales 1800 piezas divididas 600 martes, 600 los jueves y 600 los sábados. Mandar propuesta nuestra de bigote. A la par trabajar propuesta de crudo congelado. Martes y miercoles visita de los Chefs de Qualtia a planta. Se presento nuestra receta con precio final $10.50 y la suya a $10.90 .   Definir fecha de cambio de masa y compromiso de entrega completa. Nos comprometimos a entregar 1800 semanales y seguimos sin cumplir.</t>
  </si>
  <si>
    <t xml:space="preserve">Nuevos desarrollos de producto para nivel nacional. Resolver entregas. Visita de Chefs martes y miercoles a planta. NY Roll y croissant precio objetivo $6.50 proyecto arranca en febrero 2024.  50,000 pzs mensuales. </t>
  </si>
  <si>
    <t>Se entregan las muestras viernes 20 de octubre para prueba en 4 franquicias. Alta del cliente. En proceso y firma del NDA por parte del cliente se compartió el viernes. Adicional solicitan muestras para ya también hacer pruebas en propias 1 de cada uno se entregaron el martes, piden ver la posibilidad de entrega PDV por PDV en la locales propias. Mandar ejemplo de etiqueta y tramitar el UVA. Arrancamos propias la primer semana de diciembre. Primera entrega 5 de diciembre 5 variedades en 6 pdv propias. Pendiente asignacion de productos y una de las razones sociales.</t>
  </si>
  <si>
    <t>Pomodoro nos solicita la elaboración de Pavos en planta. Visitas de los chefs 19 de oct y 23 oct. 700 pzs entre pavos y piernas solicitan cotización. Mandar la muestra congelada a Ginos satélite el viernes 3 de noviembre. Ya nos dieron el VO.BO. Falta respuesta de la cotización compartida. Visita a planta para afinar ultimos detalles para arranque de pavos y piernas 28 de noviembre. Arrancamos 4 de diciembre.</t>
  </si>
  <si>
    <t>Nos pide maquilemos sus galletas de naranja y nuez. Visita a su planta 21 de noviembre. Patricio y Hector. Nos solicitan visita a planta con uno de los socios miercoles 6 de diciembre 13:00 horas.</t>
  </si>
  <si>
    <t>Visita a planta  miercoles 26 de octubre para ver viabilidad de maquila de lasañas y ravioles. Nos comparten lunes 30 el NDA para podernos compartir recetas y revisar viabilidad. Urge entregar muestras y cotización quieren arrancar diciembre</t>
  </si>
  <si>
    <t>Se manda la cotizacion actualizada y ultima muestra. En espera de VO,BO.</t>
  </si>
  <si>
    <t>Se presentan 3 prototipos de rosca, salsa verde, mole y cochinita,no gustaron por que la masa estaba muy salada, secos y sin relleno, nos piden nueva propuesta de sabores en rosca con su mermelada y salsa verde, o bien en hoja de maiz,
El cliente solicita dos muestras de tamal de 100 gr uno dulce y otro saldo precio obejtivo 10 a 15 max</t>
  </si>
  <si>
    <t>El cliente solicita tener certificaciones para este proyecto, se necesita un producto de 16 oz, de chocolate, precio objetivo con empaque $25.00
Cremeria presenta primeros prototipos para poder presentar al cliente de rosca</t>
  </si>
  <si>
    <t>sera mismo producto con distinto empaque, el cliente envia plano mecanico para ir cotejando medidas y volumetria, pendiente de compras confirmar prototipo</t>
  </si>
  <si>
    <t xml:space="preserve">Se envio en cotizacion en espera de la retro del cliente </t>
  </si>
  <si>
    <t>Auditorias</t>
  </si>
  <si>
    <t>Revisar las mejoras y plan de accion para las correctivas en planta y saber si se autoriza el proceso de certificacion</t>
  </si>
  <si>
    <t>Pendiente de confirmar cuales acepta el cliente</t>
  </si>
  <si>
    <t>Pietro-Bara</t>
  </si>
  <si>
    <t>Pendiente envíar ficha técnica para proceso de alta, producto aceptado</t>
  </si>
  <si>
    <t>Se presenta costeo, pendiente retro de intermediario</t>
  </si>
  <si>
    <t>Se comparte costeo, pendiente autorización</t>
  </si>
  <si>
    <t>Arroz congelados pendiente</t>
  </si>
  <si>
    <t>En proceso de alta corrección en información pendiente</t>
  </si>
  <si>
    <t xml:space="preserve">Focacia 3 quesos </t>
  </si>
  <si>
    <t xml:space="preserve">No logramos objetivo de compras en costo, buscar alternativa </t>
  </si>
  <si>
    <t>Se presenta costeo pendiente aprobación</t>
  </si>
  <si>
    <t>Se comparte costeo. Se presentará Show room alternativa MS empleados</t>
  </si>
  <si>
    <t>Sandwich con pan tipo OROWEAT</t>
  </si>
  <si>
    <t>Desarrollo solicitado para MS empleados</t>
  </si>
  <si>
    <t>Bolitas de queso</t>
  </si>
  <si>
    <t>Pendiente ficha técnica y desarrollo</t>
  </si>
  <si>
    <t>Empanada crema pastelera</t>
  </si>
  <si>
    <t>Presentar nuevamente muestras.</t>
  </si>
  <si>
    <t>Empanadas mole con pollo pendiente definición de gramaje. En proceso alta proveedores panadería WM</t>
  </si>
  <si>
    <t>Hamburguesa de res</t>
  </si>
  <si>
    <t>Se presenta solicitud urgente de desarrollo</t>
  </si>
  <si>
    <t>Muestras de pizza de pepperoni de 8 para bromatologicos</t>
  </si>
  <si>
    <t xml:space="preserve">Bisquet Marketside, mermelada y queso crema, </t>
  </si>
  <si>
    <t>Punta del Cielo Felix Cuevas</t>
  </si>
  <si>
    <t>Desarrollo de menu, anexo solicitud</t>
  </si>
  <si>
    <t>Prueba de tequeño de chocolate con la muestra que se entrego a Camilo</t>
  </si>
  <si>
    <t>Ajustes del bollo Jumbo en miga</t>
  </si>
  <si>
    <t>Costillas de cerdo</t>
  </si>
  <si>
    <t>Bara</t>
  </si>
  <si>
    <t>Pie de limon y queso 500 gr. Se pedirá desarrollo a cremería americana</t>
  </si>
  <si>
    <t>Base de Pizza 16" desnuda</t>
  </si>
  <si>
    <t>Chile relleno igualar muestras</t>
  </si>
  <si>
    <t>Pizza pepperoni se solicitará semimadurado para presentar</t>
  </si>
  <si>
    <t>Frijol congelados, pendiente</t>
  </si>
  <si>
    <t>Se  solicita desarrollo a cremería americana en presentación 500 gr</t>
  </si>
  <si>
    <t>Se realizará prueba con pepperoni Selectus semi madurado</t>
  </si>
  <si>
    <t xml:space="preserve">Pendiente cerrar proceso de alta PROVEEDOR LOGITICO </t>
  </si>
  <si>
    <t>En proceso de alta, pendiente template, fyicha técnica  diseño de etiqueta sensible a calidad</t>
  </si>
  <si>
    <t>Pedir premix a cremería americana para realizar producto y presentar muestra final</t>
  </si>
  <si>
    <t>Maquila</t>
  </si>
  <si>
    <t>Food service</t>
  </si>
  <si>
    <t>Retail</t>
  </si>
  <si>
    <t>Crítico</t>
  </si>
  <si>
    <t>Retraso</t>
  </si>
  <si>
    <t>En tiempo</t>
  </si>
  <si>
    <t>Sector</t>
  </si>
  <si>
    <t>Cinemex</t>
  </si>
  <si>
    <t>Foodology</t>
  </si>
  <si>
    <t>Oxxo OS Mty</t>
  </si>
  <si>
    <t>Oxxo TOL</t>
  </si>
  <si>
    <t>Presentacion</t>
  </si>
  <si>
    <t>Pizza 8"</t>
  </si>
  <si>
    <t>Pasteles</t>
  </si>
  <si>
    <t>Cliente</t>
  </si>
  <si>
    <t>Fecha objetivo cliente</t>
  </si>
  <si>
    <t>Concat</t>
  </si>
  <si>
    <t>Manual De Habilitacion</t>
  </si>
  <si>
    <t>Capullo De Mermelada</t>
  </si>
  <si>
    <t>Costilla Cocida</t>
  </si>
  <si>
    <t>Rosca De Chocolate</t>
  </si>
  <si>
    <t>Galleta De Corazon</t>
  </si>
  <si>
    <t>Empanada De Carne</t>
  </si>
  <si>
    <t>Pizza De Pepperoni</t>
  </si>
  <si>
    <t>Tequeños De Queso Mex</t>
  </si>
  <si>
    <t>Tequeños De Chocolate Eu</t>
  </si>
  <si>
    <t>Tequeños De Pizza Eu</t>
  </si>
  <si>
    <t>Bollo Sliders</t>
  </si>
  <si>
    <t>Bola De Hojaldra</t>
  </si>
  <si>
    <t>Rosca De Reyes</t>
  </si>
  <si>
    <t>Pasta De Hojaldre</t>
  </si>
  <si>
    <t>Barrita Piña</t>
  </si>
  <si>
    <t>Barrita Fresa</t>
  </si>
  <si>
    <t>Media Noche</t>
  </si>
  <si>
    <t>Bollo De 10</t>
  </si>
  <si>
    <t>Rosca Tamal</t>
  </si>
  <si>
    <t>Galleta De Naranja Y Galleta De Nuez</t>
  </si>
  <si>
    <t>Papa Con Chorizo</t>
  </si>
  <si>
    <t>Ny Roll</t>
  </si>
  <si>
    <t xml:space="preserve">Bollo Jumbo </t>
  </si>
  <si>
    <t>Tortilla Burrera</t>
  </si>
  <si>
    <t>Pan Y Emparedados</t>
  </si>
  <si>
    <t xml:space="preserve">Pizza Base </t>
  </si>
  <si>
    <t>Tacos Dorados</t>
  </si>
  <si>
    <t>Toda La Línea</t>
  </si>
  <si>
    <t>Pizza, Lasaña, Chicken Bake</t>
  </si>
  <si>
    <t>Pizz Pepperoni Y 3 Quesos</t>
  </si>
  <si>
    <t>Chile Relleno</t>
  </si>
  <si>
    <t>Hamburguesa De Res</t>
  </si>
  <si>
    <t>Lasaña 400 Gr Pendiente</t>
  </si>
  <si>
    <t>Frijl Congelados, Pendiente</t>
  </si>
  <si>
    <t>Arroz Congelados Pendiente</t>
  </si>
  <si>
    <t>Croqetas Pendiente</t>
  </si>
  <si>
    <t>Bagutte Mediterraneo .</t>
  </si>
  <si>
    <t xml:space="preserve">Focacia 3 Quesos </t>
  </si>
  <si>
    <t>Emparedado De Champiñon</t>
  </si>
  <si>
    <t>Guiso Picadillo</t>
  </si>
  <si>
    <t>Sandwich Con Pan Tipo Oroweat</t>
  </si>
  <si>
    <t>Wrap De Pollo Con Queso Panela</t>
  </si>
  <si>
    <t>Pita De Pollo Con Queso Panela</t>
  </si>
  <si>
    <t>Pudin De Chia Con Frutos Rojos</t>
  </si>
  <si>
    <t>Avena Con Chia Y Frutos Rojos</t>
  </si>
  <si>
    <t>Hot Cakes De Avena</t>
  </si>
  <si>
    <t>Sandwich Rincon Verde</t>
  </si>
  <si>
    <t>Sandwich De Pavo Y Queso Panela</t>
  </si>
  <si>
    <t>Pechuga Asada Con Arroz Y Vegetales</t>
  </si>
  <si>
    <t>Bowl De Pasta Integral Con Pollo</t>
  </si>
  <si>
    <t>Chapata Pesto De Tres Quesos</t>
  </si>
  <si>
    <t>Baguel De Pavo Y Queso</t>
  </si>
  <si>
    <t>Huevo Con Espinaca</t>
  </si>
  <si>
    <t>Huevo A La Mexicana</t>
  </si>
  <si>
    <t>Hamburguesa De Pollo Con Papas</t>
  </si>
  <si>
    <t>Avo Toast</t>
  </si>
  <si>
    <t xml:space="preserve">Show Room </t>
  </si>
  <si>
    <t>Bolitas De Queso</t>
  </si>
  <si>
    <t xml:space="preserve">Empanadas Mole Con Pollo </t>
  </si>
  <si>
    <t>Empanadas Mini</t>
  </si>
  <si>
    <t>Empanada Crema Pastelera</t>
  </si>
  <si>
    <t>Comentario</t>
  </si>
  <si>
    <t>Pie Limon</t>
  </si>
  <si>
    <t>Guiso Tinga</t>
  </si>
  <si>
    <t>Visita se cancela</t>
  </si>
  <si>
    <t>Productos Plants Scuaq (Cotizacion)</t>
  </si>
  <si>
    <t>Base De Pizza (Pendiente de entregar)</t>
  </si>
  <si>
    <t>Alta de cliente</t>
  </si>
  <si>
    <t>Empanadas (pendientes I+D)</t>
  </si>
  <si>
    <t>Strombol   (Pendiente I+D)</t>
  </si>
  <si>
    <t>Tortas de pastor y suadero (Pendiente I+D)</t>
  </si>
  <si>
    <t>Productos Cremeria Americana (Panaderia dulce)</t>
  </si>
  <si>
    <t>Varios Productos (Panaderia dulce y salada)</t>
  </si>
  <si>
    <t>Nda por parte del cliente</t>
  </si>
  <si>
    <t>Tamal (Precios finales y entrega de muestras)</t>
  </si>
  <si>
    <t>Chesscake (Actualizacion precios VS empaque)</t>
  </si>
  <si>
    <t>Volcanes (Actualizacion precios VS empaque)</t>
  </si>
  <si>
    <t>Pastel De 3 Leches (Actualizacion precios VS empaque)</t>
  </si>
  <si>
    <t>Certificaciones (Calidad seguimiento)</t>
  </si>
  <si>
    <t>Sanwiches (Pendiente definir cuales son aprobados)</t>
  </si>
  <si>
    <t>Tequeños De Chocolate Mex (Precios)</t>
  </si>
  <si>
    <t>Tequeños De Pizza Mex (Precios)</t>
  </si>
  <si>
    <t>Contrato de almacenamiento</t>
  </si>
  <si>
    <t>Alas enharinadas</t>
  </si>
  <si>
    <t>Alas empanizadas</t>
  </si>
  <si>
    <t>Muslo empanizado</t>
  </si>
  <si>
    <t>Prueba con el cliente</t>
  </si>
  <si>
    <t>Costeo de recetas, alas enharinadas, empanizadas y mueslo emapanizado</t>
  </si>
  <si>
    <t>Sandwiches variante de Punta de cielo</t>
  </si>
  <si>
    <t>NDA para firmas y proyecto de pollo empanizado</t>
  </si>
  <si>
    <t>Propuesta de productos</t>
  </si>
  <si>
    <t>Lasaña de 500 grs</t>
  </si>
  <si>
    <t>Ravioles (Carne)</t>
  </si>
  <si>
    <t>Ravioles ( Espinaca Con Queso)</t>
  </si>
  <si>
    <t>Lasaña propuesta nuestra 250 grs</t>
  </si>
  <si>
    <t>Pizza Pepperoni 8</t>
  </si>
  <si>
    <t>Paella</t>
  </si>
  <si>
    <t>Pizza</t>
  </si>
  <si>
    <t>Kung Pao</t>
  </si>
  <si>
    <t>Dysal</t>
  </si>
  <si>
    <t>Polvorones</t>
  </si>
  <si>
    <t>fecha arranque real</t>
  </si>
  <si>
    <t>Dias de retraso</t>
  </si>
  <si>
    <t>Pan fino y concha congelada</t>
  </si>
  <si>
    <t>Certificaciones FDA</t>
  </si>
  <si>
    <t xml:space="preserve">Auditorias y certificaciones adicionales </t>
  </si>
  <si>
    <t>Sale bigote de almendra 90 gr</t>
  </si>
  <si>
    <t>Sale bisquet margarina 80 gr</t>
  </si>
  <si>
    <t>Sale capullo de piña</t>
  </si>
  <si>
    <t>Sale concha especial chocolate 100gr</t>
  </si>
  <si>
    <t>Sale concha especial vainilla</t>
  </si>
  <si>
    <t>ID</t>
  </si>
  <si>
    <t>ID CONCAT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</si>
</sst>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00_);[Red]\(&quot;$&quot;#,##0.00\)"/>
    <numFmt numFmtId="165" formatCode="_(&quot;$&quot;* #,##0.00_);_(&quot;$&quot;* \(#,##0.00\);_(&quot;$&quot;* &quot;-&quot;??_);_(@_)"/>
    <numFmt numFmtId="166" formatCode="_(* #,##0.00_);_(* \(#,##0.00\);_(* &quot;-&quot;??_);_(@_)"/>
    <numFmt numFmtId="167" formatCode="&quot;$&quot;#,##0.00"/>
  </numFmts>
  <fonts count="16" x14ac:knownFonts="1">
    <font>
      <sz val="11"/>
      <color theme="1"/>
      <name val="Calibri"/>
      <family val="2"/>
      <scheme val="minor"/>
    </font>
    <font>
      <sz val="11"/>
      <color theme="1"/>
      <name val="Calibri"/>
      <family val="2"/>
      <scheme val="minor"/>
    </font>
    <font>
      <sz val="10"/>
      <color theme="1" tint="0.249977111117893"/>
      <name val="Arial Nova Cond"/>
      <family val="2"/>
    </font>
    <font>
      <sz val="10"/>
      <color theme="1" tint="0.14999847407452621"/>
      <name val="Arial Nova Cond"/>
      <family val="2"/>
    </font>
    <font>
      <b/>
      <sz val="10"/>
      <color theme="0"/>
      <name val="Arial Nova Cond"/>
      <family val="2"/>
    </font>
    <font>
      <b/>
      <sz val="10"/>
      <color theme="1" tint="0.249977111117893"/>
      <name val="Arial Nova Cond"/>
      <family val="2"/>
    </font>
    <font>
      <sz val="10"/>
      <color theme="1"/>
      <name val="Arial Nova Cond"/>
      <family val="2"/>
    </font>
    <font>
      <sz val="11"/>
      <color theme="1" tint="0.14999847407452621"/>
      <name val="Arial Nova Cond"/>
      <family val="2"/>
    </font>
    <font>
      <sz val="11"/>
      <color theme="0"/>
      <name val="Arial Nova Cond"/>
      <family val="2"/>
    </font>
    <font>
      <sz val="11"/>
      <name val="Arial Nova Cond"/>
      <family val="2"/>
    </font>
    <font>
      <sz val="11"/>
      <name val="Calibri"/>
      <family val="2"/>
      <scheme val="minor"/>
    </font>
    <font>
      <sz val="11"/>
      <color theme="1" tint="0.14999847407452621"/>
      <name val="Calibri"/>
      <family val="2"/>
      <scheme val="minor"/>
    </font>
    <font>
      <b/>
      <sz val="11"/>
      <color theme="1" tint="0.249977111117893"/>
      <name val="Arial Nova Cond"/>
      <family val="2"/>
    </font>
    <font>
      <b/>
      <sz val="11"/>
      <color theme="0"/>
      <name val="Arial Nova Cond"/>
      <family val="2"/>
    </font>
    <font>
      <i/>
      <sz val="9"/>
      <color theme="1" tint="0.14999847407452621"/>
      <name val="Arial Nova Cond"/>
      <family val="2"/>
    </font>
    <font>
      <b/>
      <sz val="10"/>
      <color theme="1"/>
      <name val="Arial Nova Cond"/>
      <family val="2"/>
    </font>
  </fonts>
  <fills count="12">
    <fill>
      <patternFill patternType="none"/>
    </fill>
    <fill>
      <patternFill patternType="gray125"/>
    </fill>
    <fill>
      <patternFill patternType="solid">
        <fgColor rgb="FF427D9D"/>
        <bgColor indexed="64"/>
      </patternFill>
    </fill>
    <fill>
      <patternFill patternType="solid">
        <fgColor rgb="FFFFC436"/>
        <bgColor indexed="64"/>
      </patternFill>
    </fill>
    <fill>
      <patternFill patternType="solid">
        <fgColor theme="0"/>
        <bgColor indexed="64"/>
      </patternFill>
    </fill>
    <fill>
      <patternFill patternType="solid">
        <fgColor theme="2" tint="-0.749992370372631"/>
        <bgColor indexed="64"/>
      </patternFill>
    </fill>
    <fill>
      <patternFill patternType="solid">
        <fgColor rgb="FFF1EB90"/>
        <bgColor indexed="64"/>
      </patternFill>
    </fill>
    <fill>
      <patternFill patternType="solid">
        <fgColor rgb="FFFFD099"/>
        <bgColor indexed="64"/>
      </patternFill>
    </fill>
    <fill>
      <patternFill patternType="solid">
        <fgColor rgb="FF29ADB2"/>
        <bgColor indexed="64"/>
      </patternFill>
    </fill>
    <fill>
      <patternFill patternType="solid">
        <fgColor theme="0"/>
        <bgColor theme="4" tint="0.79998168889431442"/>
      </patternFill>
    </fill>
    <fill>
      <patternFill patternType="solid">
        <fgColor theme="4" tint="0.79998168889431442"/>
        <bgColor theme="4" tint="0.79998168889431442"/>
      </patternFill>
    </fill>
    <fill>
      <patternFill patternType="solid">
        <fgColor rgb="FFFFFF00"/>
        <bgColor indexed="64"/>
      </patternFill>
    </fill>
  </fills>
  <borders count="15">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top style="thin">
        <color rgb="FFFF0000"/>
      </top>
      <bottom style="thin">
        <color rgb="FFFF0000"/>
      </bottom>
      <diagonal/>
    </border>
    <border>
      <left style="thin">
        <color theme="0" tint="-0.14996795556505021"/>
      </left>
      <right/>
      <top style="thin">
        <color theme="0" tint="-0.14996795556505021"/>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14996795556505021"/>
      </left>
      <right style="thin">
        <color theme="0" tint="-0.14996795556505021"/>
      </right>
      <top/>
      <bottom/>
      <diagonal/>
    </border>
    <border>
      <left style="thin">
        <color theme="0" tint="-0.14993743705557422"/>
      </left>
      <right style="thin">
        <color theme="0" tint="-0.14996795556505021"/>
      </right>
      <top style="thin">
        <color theme="0" tint="-0.14993743705557422"/>
      </top>
      <bottom style="thin">
        <color theme="0" tint="-0.14993743705557422"/>
      </bottom>
      <diagonal/>
    </border>
    <border>
      <left style="thin">
        <color theme="0" tint="-0.14993743705557422"/>
      </left>
      <right style="thin">
        <color theme="0" tint="-0.14996795556505021"/>
      </right>
      <top style="thin">
        <color theme="0" tint="-0.14996795556505021"/>
      </top>
      <bottom style="thin">
        <color theme="0" tint="-0.14993743705557422"/>
      </bottom>
      <diagonal/>
    </border>
    <border>
      <left style="thin">
        <color theme="0" tint="-0.14996795556505021"/>
      </left>
      <right/>
      <top/>
      <bottom style="thin">
        <color theme="0" tint="-0.14996795556505021"/>
      </bottom>
      <diagonal/>
    </border>
    <border>
      <left style="thin">
        <color theme="0" tint="-0.14993743705557422"/>
      </left>
      <right style="thin">
        <color theme="0" tint="-0.14996795556505021"/>
      </right>
      <top style="thin">
        <color theme="0" tint="-0.14993743705557422"/>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top style="thin">
        <color theme="0" tint="-0.14996795556505021"/>
      </top>
      <bottom/>
      <diagonal/>
    </border>
    <border>
      <left style="thin">
        <color theme="0" tint="-0.14996795556505021"/>
      </left>
      <right style="thin">
        <color theme="0" tint="-0.14996795556505021"/>
      </right>
      <top style="thin">
        <color theme="0" tint="-0.14996795556505021"/>
      </top>
      <bottom style="thin">
        <color theme="4" tint="0.39997558519241921"/>
      </bottom>
      <diagonal/>
    </border>
    <border>
      <left style="thin">
        <color theme="0" tint="-0.24994659260841701"/>
      </left>
      <right style="thin">
        <color theme="0" tint="-0.24994659260841701"/>
      </right>
      <top style="thin">
        <color theme="0" tint="-0.24994659260841701"/>
      </top>
      <bottom/>
      <diagonal/>
    </border>
  </borders>
  <cellStyleXfs count="4">
    <xf numFmtId="0" fontId="0" fillId="0" borderId="0"/>
    <xf numFmtId="165"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cellStyleXfs>
  <cellXfs count="63">
    <xf numFmtId="0" fontId="0" fillId="0" borderId="0" xfId="0"/>
    <xf numFmtId="0" fontId="6" fillId="0" borderId="0" xfId="0" applyFont="1" applyAlignment="1">
      <alignment horizontal="center"/>
    </xf>
    <xf numFmtId="0" fontId="3" fillId="4" borderId="0" xfId="0" applyFont="1" applyFill="1" applyAlignment="1">
      <alignment horizontal="center" vertical="center"/>
    </xf>
    <xf numFmtId="0" fontId="6" fillId="0" borderId="0" xfId="0" applyFont="1" applyAlignment="1">
      <alignment horizontal="left"/>
    </xf>
    <xf numFmtId="165" fontId="6" fillId="0" borderId="0" xfId="0" applyNumberFormat="1" applyFont="1" applyAlignment="1">
      <alignment horizontal="center"/>
    </xf>
    <xf numFmtId="0" fontId="2" fillId="4" borderId="5" xfId="0" applyFont="1" applyFill="1" applyBorder="1" applyAlignment="1">
      <alignment horizontal="left" vertical="center"/>
    </xf>
    <xf numFmtId="167" fontId="2" fillId="4" borderId="5" xfId="1" applyNumberFormat="1" applyFont="1" applyFill="1" applyBorder="1" applyAlignment="1">
      <alignment horizontal="center" vertical="center"/>
    </xf>
    <xf numFmtId="0" fontId="2" fillId="4" borderId="5" xfId="0" applyFont="1" applyFill="1" applyBorder="1" applyAlignment="1">
      <alignment horizontal="left"/>
    </xf>
    <xf numFmtId="166" fontId="2" fillId="4" borderId="5" xfId="3" applyFont="1" applyFill="1" applyBorder="1" applyAlignment="1">
      <alignment horizontal="left"/>
    </xf>
    <xf numFmtId="167" fontId="2" fillId="4" borderId="5" xfId="0" applyNumberFormat="1" applyFont="1" applyFill="1" applyBorder="1" applyAlignment="1">
      <alignment horizontal="center"/>
    </xf>
    <xf numFmtId="0" fontId="4" fillId="8" borderId="6" xfId="0" applyFont="1" applyFill="1" applyBorder="1" applyAlignment="1">
      <alignment horizontal="center"/>
    </xf>
    <xf numFmtId="0" fontId="5" fillId="6" borderId="6" xfId="0" applyFont="1" applyFill="1" applyBorder="1" applyAlignment="1">
      <alignment horizontal="center"/>
    </xf>
    <xf numFmtId="165" fontId="4" fillId="8" borderId="6" xfId="0" applyNumberFormat="1" applyFont="1" applyFill="1" applyBorder="1" applyAlignment="1">
      <alignment horizontal="center"/>
    </xf>
    <xf numFmtId="0" fontId="5" fillId="3" borderId="6" xfId="0" applyFont="1" applyFill="1" applyBorder="1" applyAlignment="1">
      <alignment horizontal="center"/>
    </xf>
    <xf numFmtId="0" fontId="7" fillId="0" borderId="0" xfId="0" applyFont="1"/>
    <xf numFmtId="0" fontId="7" fillId="0" borderId="0" xfId="0" applyFont="1" applyAlignment="1">
      <alignment horizontal="center"/>
    </xf>
    <xf numFmtId="14" fontId="7" fillId="4" borderId="3" xfId="0" applyNumberFormat="1" applyFont="1" applyFill="1" applyBorder="1" applyAlignment="1">
      <alignment horizontal="center"/>
    </xf>
    <xf numFmtId="0" fontId="7" fillId="4" borderId="1" xfId="0" applyFont="1" applyFill="1" applyBorder="1" applyAlignment="1">
      <alignment horizontal="center" vertical="center"/>
    </xf>
    <xf numFmtId="0" fontId="7" fillId="4" borderId="1" xfId="0" applyFont="1" applyFill="1" applyBorder="1"/>
    <xf numFmtId="0" fontId="8" fillId="4" borderId="1" xfId="0" applyFont="1" applyFill="1" applyBorder="1" applyAlignment="1">
      <alignment horizontal="center"/>
    </xf>
    <xf numFmtId="0" fontId="7" fillId="4" borderId="1" xfId="0" applyFont="1" applyFill="1" applyBorder="1" applyAlignment="1">
      <alignment horizontal="center"/>
    </xf>
    <xf numFmtId="0" fontId="7" fillId="4" borderId="7" xfId="0" applyFont="1" applyFill="1" applyBorder="1"/>
    <xf numFmtId="0" fontId="9" fillId="0" borderId="0" xfId="0" applyFont="1"/>
    <xf numFmtId="0" fontId="10" fillId="0" borderId="0" xfId="0" applyFont="1"/>
    <xf numFmtId="0" fontId="11" fillId="0" borderId="0" xfId="0" applyFont="1"/>
    <xf numFmtId="0" fontId="9" fillId="4" borderId="0" xfId="0" applyFont="1" applyFill="1"/>
    <xf numFmtId="0" fontId="11" fillId="4" borderId="0" xfId="0" applyFont="1" applyFill="1"/>
    <xf numFmtId="0" fontId="8" fillId="4" borderId="0" xfId="0" applyFont="1" applyFill="1" applyAlignment="1">
      <alignment vertical="center"/>
    </xf>
    <xf numFmtId="0" fontId="7" fillId="4" borderId="8" xfId="0" applyFont="1" applyFill="1" applyBorder="1"/>
    <xf numFmtId="0" fontId="7" fillId="4" borderId="0" xfId="0" applyFont="1" applyFill="1"/>
    <xf numFmtId="0" fontId="12" fillId="7" borderId="9" xfId="0" applyFont="1" applyFill="1" applyBorder="1" applyAlignment="1">
      <alignment horizontal="center"/>
    </xf>
    <xf numFmtId="0" fontId="13" fillId="2" borderId="4" xfId="0" applyFont="1" applyFill="1" applyBorder="1" applyAlignment="1">
      <alignment horizontal="center"/>
    </xf>
    <xf numFmtId="0" fontId="12" fillId="6" borderId="4" xfId="0" applyFont="1" applyFill="1" applyBorder="1" applyAlignment="1">
      <alignment horizontal="center"/>
    </xf>
    <xf numFmtId="0" fontId="7" fillId="0" borderId="2" xfId="0" applyFont="1" applyBorder="1"/>
    <xf numFmtId="0" fontId="7" fillId="5" borderId="2" xfId="0" applyFont="1" applyFill="1" applyBorder="1"/>
    <xf numFmtId="0" fontId="13" fillId="5" borderId="2" xfId="0" applyFont="1" applyFill="1" applyBorder="1"/>
    <xf numFmtId="0" fontId="14" fillId="0" borderId="2" xfId="0" applyFont="1" applyBorder="1"/>
    <xf numFmtId="0" fontId="7" fillId="4" borderId="11" xfId="0" applyFont="1" applyFill="1" applyBorder="1" applyAlignment="1">
      <alignment horizontal="center"/>
    </xf>
    <xf numFmtId="0" fontId="8" fillId="4" borderId="11" xfId="0" applyFont="1" applyFill="1" applyBorder="1" applyAlignment="1">
      <alignment horizontal="center"/>
    </xf>
    <xf numFmtId="0" fontId="7" fillId="4" borderId="11" xfId="0" applyFont="1" applyFill="1" applyBorder="1"/>
    <xf numFmtId="14" fontId="7" fillId="4" borderId="12" xfId="0" applyNumberFormat="1" applyFont="1" applyFill="1" applyBorder="1" applyAlignment="1">
      <alignment horizontal="center"/>
    </xf>
    <xf numFmtId="0" fontId="7" fillId="4" borderId="10" xfId="0" applyFont="1" applyFill="1" applyBorder="1" applyAlignment="1">
      <alignment horizontal="left"/>
    </xf>
    <xf numFmtId="0" fontId="5" fillId="6" borderId="11" xfId="0" applyFont="1" applyFill="1" applyBorder="1" applyAlignment="1">
      <alignment horizontal="center"/>
    </xf>
    <xf numFmtId="0" fontId="7" fillId="4" borderId="10" xfId="0" applyFont="1" applyFill="1" applyBorder="1"/>
    <xf numFmtId="0" fontId="7" fillId="4" borderId="11" xfId="0" applyFont="1" applyFill="1" applyBorder="1" applyAlignment="1">
      <alignment horizontal="center" vertical="center"/>
    </xf>
    <xf numFmtId="0" fontId="5" fillId="6" borderId="13" xfId="0" applyFont="1" applyFill="1" applyBorder="1" applyAlignment="1">
      <alignment horizontal="center"/>
    </xf>
    <xf numFmtId="0" fontId="6" fillId="0" borderId="0" xfId="0" applyFont="1" applyAlignment="1">
      <alignment horizontal="center" wrapText="1"/>
    </xf>
    <xf numFmtId="1" fontId="0" fillId="0" borderId="0" xfId="0" applyNumberFormat="1"/>
    <xf numFmtId="0" fontId="2" fillId="4" borderId="14" xfId="0" applyFont="1" applyFill="1" applyBorder="1" applyAlignment="1">
      <alignment horizontal="left"/>
    </xf>
    <xf numFmtId="0" fontId="2" fillId="7" borderId="0" xfId="0" applyFont="1" applyFill="1" applyAlignment="1">
      <alignment horizontal="center"/>
    </xf>
    <xf numFmtId="14" fontId="2" fillId="4" borderId="5" xfId="0" applyNumberFormat="1" applyFont="1" applyFill="1" applyBorder="1" applyAlignment="1">
      <alignment horizontal="left" vertical="center" wrapText="1"/>
    </xf>
    <xf numFmtId="0" fontId="2" fillId="4" borderId="14" xfId="0" applyFont="1" applyFill="1" applyBorder="1" applyAlignment="1">
      <alignment horizontal="left" vertical="center"/>
    </xf>
    <xf numFmtId="166" fontId="2" fillId="4" borderId="14" xfId="3" applyFont="1" applyFill="1" applyBorder="1" applyAlignment="1">
      <alignment horizontal="left"/>
    </xf>
    <xf numFmtId="167" fontId="2" fillId="4" borderId="14" xfId="0" applyNumberFormat="1" applyFont="1" applyFill="1" applyBorder="1" applyAlignment="1">
      <alignment horizontal="center"/>
    </xf>
    <xf numFmtId="167" fontId="2" fillId="4" borderId="14" xfId="1" applyNumberFormat="1" applyFont="1" applyFill="1" applyBorder="1" applyAlignment="1">
      <alignment horizontal="center" vertical="center"/>
    </xf>
    <xf numFmtId="14" fontId="2" fillId="4" borderId="14" xfId="0" applyNumberFormat="1" applyFont="1" applyFill="1" applyBorder="1" applyAlignment="1">
      <alignment horizontal="left" vertical="center" wrapText="1"/>
    </xf>
    <xf numFmtId="167" fontId="2" fillId="9" borderId="5" xfId="0" applyNumberFormat="1" applyFont="1" applyFill="1" applyBorder="1" applyAlignment="1">
      <alignment horizontal="center"/>
    </xf>
    <xf numFmtId="167" fontId="2" fillId="4" borderId="5" xfId="1" applyNumberFormat="1" applyFont="1" applyFill="1" applyBorder="1" applyAlignment="1">
      <alignment horizontal="center"/>
    </xf>
    <xf numFmtId="164" fontId="6" fillId="0" borderId="0" xfId="0" applyNumberFormat="1" applyFont="1" applyAlignment="1">
      <alignment horizontal="center"/>
    </xf>
    <xf numFmtId="14" fontId="2" fillId="4" borderId="0" xfId="0" applyNumberFormat="1" applyFont="1" applyFill="1" applyAlignment="1">
      <alignment horizontal="left" vertical="center" wrapText="1"/>
    </xf>
    <xf numFmtId="167" fontId="2" fillId="10" borderId="5" xfId="0" applyNumberFormat="1" applyFont="1" applyFill="1" applyBorder="1" applyAlignment="1">
      <alignment horizontal="center"/>
    </xf>
    <xf numFmtId="167" fontId="2" fillId="0" borderId="5" xfId="0" applyNumberFormat="1" applyFont="1" applyBorder="1" applyAlignment="1">
      <alignment horizontal="center"/>
    </xf>
    <xf numFmtId="164" fontId="15" fillId="11" borderId="0" xfId="0" applyNumberFormat="1" applyFont="1" applyFill="1" applyAlignment="1">
      <alignment horizontal="center"/>
    </xf>
  </cellXfs>
  <cellStyles count="4">
    <cellStyle name="Millares" xfId="3" builtinId="3"/>
    <cellStyle name="Millares 2" xfId="2" xr:uid="{DC11E9CB-6946-45E4-9959-F2BE7E8278DB}"/>
    <cellStyle name="Moneda 2" xfId="1" xr:uid="{4DC05D12-AA47-4384-ABA2-C3FD54BDFC89}"/>
    <cellStyle name="Normal" xfId="0" builtinId="0"/>
  </cellStyles>
  <dxfs count="75">
    <dxf>
      <font>
        <color rgb="FFFF0000"/>
      </font>
      <fill>
        <patternFill>
          <bgColor rgb="FFFF0000"/>
        </patternFill>
      </fill>
    </dxf>
    <dxf>
      <font>
        <color rgb="FFFF0000"/>
      </font>
      <fill>
        <patternFill>
          <bgColor rgb="FFFF0000"/>
        </patternFill>
      </fill>
    </dxf>
    <dxf>
      <font>
        <color rgb="FFFFC000"/>
      </font>
      <fill>
        <patternFill>
          <bgColor rgb="FFFFC000"/>
        </patternFill>
      </fill>
    </dxf>
    <dxf>
      <font>
        <color theme="7" tint="0.59996337778862885"/>
      </font>
      <fill>
        <patternFill>
          <bgColor theme="7" tint="0.59996337778862885"/>
        </patternFill>
      </fill>
    </dxf>
    <dxf>
      <font>
        <color rgb="FF92D050"/>
      </font>
      <fill>
        <patternFill>
          <bgColor rgb="FF92D050"/>
        </patternFill>
      </fill>
    </dxf>
    <dxf>
      <font>
        <color rgb="FFFF0000"/>
      </font>
      <fill>
        <patternFill>
          <bgColor rgb="FFFF0000"/>
        </patternFill>
      </fill>
    </dxf>
    <dxf>
      <font>
        <color theme="9" tint="0.59996337778862885"/>
      </font>
      <fill>
        <patternFill>
          <bgColor theme="9" tint="0.59996337778862885"/>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C000"/>
      </font>
      <fill>
        <patternFill>
          <bgColor rgb="FFFFC000"/>
        </patternFill>
      </fill>
    </dxf>
    <dxf>
      <font>
        <color theme="9" tint="0.59996337778862885"/>
      </font>
      <fill>
        <patternFill>
          <bgColor theme="9" tint="0.59996337778862885"/>
        </patternFill>
      </fill>
    </dxf>
    <dxf>
      <font>
        <color rgb="FFFF0000"/>
      </font>
      <fill>
        <patternFill>
          <bgColor rgb="FFFF0000"/>
        </patternFill>
      </fill>
    </dxf>
    <dxf>
      <font>
        <b/>
        <i val="0"/>
        <color theme="1" tint="0.14996795556505021"/>
      </font>
      <fill>
        <patternFill>
          <bgColor theme="7" tint="0.79998168889431442"/>
        </patternFill>
      </fill>
    </dxf>
    <dxf>
      <font>
        <b/>
        <i val="0"/>
        <color theme="1" tint="0.14993743705557422"/>
      </font>
      <fill>
        <patternFill>
          <bgColor theme="7" tint="0.39994506668294322"/>
        </patternFill>
      </fill>
    </dxf>
    <dxf>
      <font>
        <b/>
        <i val="0"/>
        <color theme="1" tint="0.14996795556505021"/>
      </font>
      <fill>
        <patternFill>
          <bgColor theme="9" tint="0.79998168889431442"/>
        </patternFill>
      </fill>
    </dxf>
    <dxf>
      <font>
        <b/>
        <i val="0"/>
        <color theme="1" tint="0.14996795556505021"/>
      </font>
      <fill>
        <patternFill>
          <bgColor theme="6" tint="0.59996337778862885"/>
        </patternFill>
      </fill>
    </dxf>
    <dxf>
      <font>
        <b/>
        <i val="0"/>
        <color theme="0"/>
      </font>
      <fill>
        <patternFill>
          <bgColor rgb="FFC0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C000"/>
      </font>
      <fill>
        <patternFill>
          <bgColor rgb="FFFFC000"/>
        </patternFill>
      </fill>
    </dxf>
    <dxf>
      <font>
        <color rgb="FF92D050"/>
      </font>
      <fill>
        <patternFill>
          <bgColor rgb="FF92D050"/>
        </patternFill>
      </fill>
    </dxf>
    <dxf>
      <font>
        <color theme="7" tint="0.59996337778862885"/>
      </font>
      <fill>
        <patternFill>
          <bgColor theme="7" tint="0.59996337778862885"/>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E2001A"/>
      </font>
      <fill>
        <patternFill>
          <bgColor rgb="FFE2001A"/>
        </patternFill>
      </fill>
    </dxf>
    <dxf>
      <font>
        <color rgb="FFA9D08E"/>
      </font>
      <fill>
        <patternFill>
          <bgColor rgb="FFA9D08E"/>
        </patternFill>
      </fill>
    </dxf>
    <dxf>
      <font>
        <b/>
        <i val="0"/>
        <color theme="1" tint="0.24994659260841701"/>
      </font>
      <fill>
        <patternFill>
          <bgColor theme="9" tint="0.59996337778862885"/>
        </patternFill>
      </fill>
    </dxf>
    <dxf>
      <font>
        <b/>
        <i val="0"/>
        <color theme="1" tint="0.24994659260841701"/>
      </font>
      <fill>
        <patternFill>
          <bgColor theme="7" tint="0.59996337778862885"/>
        </patternFill>
      </fill>
    </dxf>
    <dxf>
      <font>
        <b/>
        <i val="0"/>
        <color theme="1" tint="0.24994659260841701"/>
      </font>
      <fill>
        <patternFill>
          <bgColor theme="5" tint="0.79998168889431442"/>
        </patternFill>
      </fill>
    </dxf>
    <dxf>
      <font>
        <b/>
        <i val="0"/>
        <color theme="1" tint="0.24994659260841701"/>
      </font>
      <fill>
        <patternFill>
          <bgColor theme="0" tint="-0.14996795556505021"/>
        </patternFill>
      </fill>
    </dxf>
    <dxf>
      <font>
        <b/>
        <i val="0"/>
        <color theme="0"/>
      </font>
      <fill>
        <patternFill>
          <bgColor rgb="FFE2001A"/>
        </patternFill>
      </fill>
    </dxf>
    <dxf>
      <font>
        <b val="0"/>
        <i val="0"/>
        <strike val="0"/>
        <condense val="0"/>
        <extend val="0"/>
        <outline val="0"/>
        <shadow val="0"/>
        <u val="none"/>
        <vertAlign val="baseline"/>
        <sz val="11"/>
        <color theme="1" tint="0.14999847407452621"/>
        <name val="Arial Nova Cond"/>
        <family val="2"/>
        <scheme val="none"/>
      </font>
      <numFmt numFmtId="168" formatCode="m/d/yyyy"/>
      <fill>
        <patternFill>
          <fgColor indexed="64"/>
          <bgColor theme="0"/>
        </patternFill>
      </fill>
      <alignment horizontal="center" vertical="bottom" textRotation="0" wrapText="0" indent="0" justifyLastLine="0" shrinkToFit="0" readingOrder="0"/>
      <border diagonalUp="0" diagonalDown="0" outline="0">
        <left style="thin">
          <color theme="0" tint="-0.14996795556505021"/>
        </left>
        <right/>
        <top style="thin">
          <color theme="0" tint="-0.14996795556505021"/>
        </top>
        <bottom style="thin">
          <color theme="0" tint="-0.14996795556505021"/>
        </bottom>
      </border>
    </dxf>
    <dxf>
      <font>
        <b val="0"/>
        <i val="0"/>
        <strike val="0"/>
        <condense val="0"/>
        <extend val="0"/>
        <outline val="0"/>
        <shadow val="0"/>
        <u val="none"/>
        <vertAlign val="baseline"/>
        <sz val="11"/>
        <color theme="1" tint="0.14999847407452621"/>
        <name val="Arial Nova Cond"/>
        <family val="2"/>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1"/>
        <color theme="1" tint="0.14999847407452621"/>
        <name val="Arial Nova Cond"/>
        <family val="2"/>
        <scheme val="none"/>
      </font>
      <fill>
        <patternFill>
          <fgColor indexed="64"/>
          <bgColor theme="0"/>
        </patternFill>
      </fill>
      <alignment horizontal="general"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1"/>
        <color theme="0"/>
        <name val="Arial Nova Cond"/>
        <family val="2"/>
        <scheme val="none"/>
      </font>
      <fill>
        <patternFill>
          <fgColor indexed="64"/>
          <bgColor theme="0"/>
        </patternFill>
      </fill>
      <alignment horizontal="center"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1"/>
        <color theme="1" tint="0.14999847407452621"/>
        <name val="Arial Nova Cond"/>
        <family val="2"/>
        <scheme val="none"/>
      </font>
      <fill>
        <patternFill>
          <fgColor indexed="64"/>
          <bgColor theme="0"/>
        </patternFill>
      </fill>
      <alignment horizontal="center"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1"/>
        <color theme="1" tint="0.14999847407452621"/>
        <name val="Arial Nova Cond"/>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b val="0"/>
        <i val="0"/>
        <strike val="0"/>
        <condense val="0"/>
        <extend val="0"/>
        <outline val="0"/>
        <shadow val="0"/>
        <u val="none"/>
        <vertAlign val="baseline"/>
        <sz val="11"/>
        <color theme="1" tint="0.14999847407452621"/>
        <name val="Arial Nova Cond"/>
        <family val="2"/>
        <scheme val="none"/>
      </font>
      <fill>
        <patternFill>
          <fgColor indexed="64"/>
          <bgColor theme="0"/>
        </patternFill>
      </fill>
      <border diagonalUp="0" diagonalDown="0" outline="0">
        <left style="thin">
          <color theme="0" tint="-0.14993743705557422"/>
        </left>
        <right style="thin">
          <color theme="0" tint="-0.14996795556505021"/>
        </right>
        <top style="thin">
          <color theme="0" tint="-0.14993743705557422"/>
        </top>
        <bottom style="thin">
          <color theme="0" tint="-0.14993743705557422"/>
        </bottom>
      </border>
    </dxf>
    <dxf>
      <border outline="0">
        <right style="thin">
          <color theme="0" tint="-0.14996795556505021"/>
        </right>
        <top style="thin">
          <color theme="0" tint="-0.14996795556505021"/>
        </top>
      </border>
    </dxf>
    <dxf>
      <fill>
        <patternFill>
          <fgColor indexed="64"/>
          <bgColor theme="0"/>
        </patternFill>
      </fill>
    </dxf>
    <dxf>
      <border outline="0">
        <bottom style="thin">
          <color theme="0" tint="-0.14996795556505021"/>
        </bottom>
      </border>
    </dxf>
    <dxf>
      <numFmt numFmtId="1" formatCode="0"/>
    </dxf>
    <dxf>
      <numFmt numFmtId="1" formatCode="0"/>
    </dxf>
    <dxf>
      <numFmt numFmtId="1" formatCode="0"/>
    </dxf>
    <dxf>
      <font>
        <strike val="0"/>
        <outline val="0"/>
        <shadow val="0"/>
        <u val="none"/>
        <vertAlign val="baseline"/>
        <name val="Arial Nova Cond"/>
        <family val="2"/>
        <scheme val="none"/>
      </font>
      <numFmt numFmtId="0" formatCode="General"/>
    </dxf>
    <dxf>
      <font>
        <strike val="0"/>
        <outline val="0"/>
        <shadow val="0"/>
        <u val="none"/>
        <vertAlign val="baseline"/>
        <name val="Arial Nova Cond"/>
        <family val="2"/>
        <scheme val="none"/>
      </font>
    </dxf>
    <dxf>
      <font>
        <strike val="0"/>
        <outline val="0"/>
        <shadow val="0"/>
        <u val="none"/>
        <vertAlign val="baseline"/>
        <name val="Arial Nova Cond"/>
        <family val="2"/>
        <scheme val="none"/>
      </font>
    </dxf>
    <dxf>
      <font>
        <strike val="0"/>
        <outline val="0"/>
        <shadow val="0"/>
        <u val="none"/>
        <vertAlign val="baseline"/>
        <name val="Arial Nova Cond"/>
        <family val="2"/>
        <scheme val="none"/>
      </font>
      <numFmt numFmtId="0" formatCode="General"/>
    </dxf>
    <dxf>
      <font>
        <b val="0"/>
        <i val="0"/>
        <strike val="0"/>
        <condense val="0"/>
        <extend val="0"/>
        <outline val="0"/>
        <shadow val="0"/>
        <u val="none"/>
        <vertAlign val="baseline"/>
        <sz val="10"/>
        <color theme="1" tint="0.249977111117893"/>
        <name val="Arial Nova Cond"/>
        <family val="2"/>
        <scheme val="none"/>
      </font>
      <numFmt numFmtId="168" formatCode="m/d/yyyy"/>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tint="0.249977111117893"/>
        <name val="Arial Nova Cond"/>
        <family val="2"/>
        <scheme val="none"/>
      </font>
      <numFmt numFmtId="168" formatCode="m/d/yyyy"/>
      <fill>
        <patternFill patternType="solid">
          <fgColor indexed="64"/>
          <bgColor theme="0"/>
        </patternFill>
      </fill>
      <alignment horizontal="left" vertical="center" textRotation="0" wrapText="1" indent="0" justifyLastLine="0" shrinkToFit="0" readingOrder="0"/>
    </dxf>
    <dxf>
      <font>
        <strike val="0"/>
        <outline val="0"/>
        <shadow val="0"/>
        <u val="none"/>
        <vertAlign val="baseline"/>
        <sz val="10"/>
        <color theme="1" tint="0.249977111117893"/>
        <name val="Arial Nova Cond"/>
        <family val="2"/>
        <scheme val="none"/>
      </font>
      <fill>
        <patternFill patternType="solid">
          <fgColor indexed="64"/>
          <bgColor theme="0"/>
        </patternFill>
      </fill>
      <alignment horizontal="left"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strike val="0"/>
        <condense val="0"/>
        <extend val="0"/>
        <outline val="0"/>
        <shadow val="0"/>
        <u val="none"/>
        <vertAlign val="baseline"/>
        <sz val="10"/>
        <color theme="1" tint="0.249977111117893"/>
        <name val="Arial Nova Cond"/>
        <family val="2"/>
        <scheme val="none"/>
      </font>
      <numFmt numFmtId="167" formatCode="&quot;$&quot;#,##0.00"/>
      <fill>
        <patternFill patternType="solid">
          <fgColor indexed="64"/>
          <bgColor theme="0"/>
        </patternFill>
      </fill>
      <alignment horizontal="center"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strike val="0"/>
        <condense val="0"/>
        <extend val="0"/>
        <outline val="0"/>
        <shadow val="0"/>
        <u val="none"/>
        <vertAlign val="baseline"/>
        <sz val="10"/>
        <color theme="1" tint="0.249977111117893"/>
        <name val="Arial Nova Cond"/>
        <family val="2"/>
        <scheme val="none"/>
      </font>
      <numFmt numFmtId="167" formatCode="&quot;$&quot;#,##0.00"/>
      <alignment horizontal="center"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val="0"/>
        <i val="0"/>
        <strike val="0"/>
        <condense val="0"/>
        <extend val="0"/>
        <outline val="0"/>
        <shadow val="0"/>
        <u val="none"/>
        <vertAlign val="baseline"/>
        <sz val="10"/>
        <color theme="1" tint="0.249977111117893"/>
        <name val="Arial Nova Cond"/>
        <family val="2"/>
        <scheme val="none"/>
      </font>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val="0"/>
        <i val="0"/>
        <strike val="0"/>
        <condense val="0"/>
        <extend val="0"/>
        <outline val="0"/>
        <shadow val="0"/>
        <u val="none"/>
        <vertAlign val="baseline"/>
        <sz val="10"/>
        <color theme="1" tint="0.249977111117893"/>
        <name val="Arial Nova Cond"/>
        <family val="2"/>
        <scheme val="none"/>
      </font>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val="0"/>
        <i val="0"/>
        <strike val="0"/>
        <condense val="0"/>
        <extend val="0"/>
        <outline val="0"/>
        <shadow val="0"/>
        <u val="none"/>
        <vertAlign val="baseline"/>
        <sz val="10"/>
        <color theme="1" tint="0.249977111117893"/>
        <name val="Arial Nova Cond"/>
        <family val="2"/>
        <scheme val="none"/>
      </font>
      <fill>
        <patternFill patternType="solid">
          <fgColor indexed="64"/>
          <bgColor theme="0"/>
        </patternFill>
      </fill>
      <alignment horizontal="left"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strike val="0"/>
        <condense val="0"/>
        <extend val="0"/>
        <outline val="0"/>
        <shadow val="0"/>
        <u val="none"/>
        <vertAlign val="baseline"/>
        <sz val="10"/>
        <color theme="1" tint="0.249977111117893"/>
        <name val="Arial Nova Cond"/>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val="0"/>
        <i val="0"/>
        <strike val="0"/>
        <condense val="0"/>
        <extend val="0"/>
        <outline val="0"/>
        <shadow val="0"/>
        <u val="none"/>
        <vertAlign val="baseline"/>
        <sz val="10"/>
        <color theme="1" tint="0.249977111117893"/>
        <name val="Arial Nova Cond"/>
        <family val="2"/>
        <scheme val="none"/>
      </font>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outline="0">
        <top style="thin">
          <color theme="0" tint="-0.14996795556505021"/>
        </top>
        <bottom style="thin">
          <color theme="0" tint="-0.24994659260841701"/>
        </bottom>
      </border>
    </dxf>
    <dxf>
      <font>
        <strike val="0"/>
        <outline val="0"/>
        <shadow val="0"/>
        <u val="none"/>
        <vertAlign val="baseline"/>
        <name val="Arial Nova Cond"/>
        <family val="2"/>
        <scheme val="none"/>
      </font>
    </dxf>
    <dxf>
      <font>
        <strike val="0"/>
        <outline val="0"/>
        <shadow val="0"/>
        <u val="none"/>
        <vertAlign val="baseline"/>
        <name val="Arial Nova Cond"/>
        <family val="2"/>
        <scheme val="none"/>
      </font>
    </dxf>
    <dxf>
      <font>
        <b/>
        <i val="0"/>
        <color theme="1" tint="0.24994659260841701"/>
        <name val="Calibri"/>
        <family val="2"/>
        <scheme val="minor"/>
      </font>
      <fill>
        <patternFill patternType="solid">
          <bgColor rgb="FFF1EB90"/>
        </patternFill>
      </fill>
    </dxf>
    <dxf>
      <fill>
        <patternFill patternType="solid">
          <bgColor theme="0"/>
        </patternFill>
      </fill>
    </dxf>
  </dxfs>
  <tableStyles count="1" defaultTableStyle="TableStyleMedium2" defaultPivotStyle="PivotStyleLight16">
    <tableStyle name="FORMATO DASHBOARD VENTAS" pivot="0" table="0" count="8" xr9:uid="{D1A80F3B-7335-434A-A68C-3DA06728F5F8}">
      <tableStyleElement type="wholeTable" dxfId="74"/>
      <tableStyleElement type="headerRow" dxfId="73"/>
    </tableStyle>
  </tableStyles>
  <colors>
    <mruColors>
      <color rgb="FFFFD099"/>
      <color rgb="FFA9D08E"/>
      <color rgb="FFFFC436"/>
      <color rgb="FFE2001A"/>
      <color rgb="FF427D9D"/>
      <color rgb="FF29ADB2"/>
      <color rgb="FFF1EB90"/>
      <color rgb="FFA7D397"/>
      <color rgb="FF99B080"/>
      <color rgb="FF164863"/>
    </mruColors>
  </colors>
  <extLst>
    <ext xmlns:x14="http://schemas.microsoft.com/office/spreadsheetml/2009/9/main" uri="{46F421CA-312F-682f-3DD2-61675219B42D}">
      <x14:dxfs count="6">
        <dxf>
          <font>
            <color theme="1" tint="0.24994659260841701"/>
          </font>
          <fill>
            <patternFill>
              <bgColor theme="4" tint="0.79998168889431442"/>
            </patternFill>
          </fill>
        </dxf>
        <dxf>
          <font>
            <color theme="0"/>
          </font>
          <fill>
            <patternFill>
              <bgColor theme="0"/>
            </patternFill>
          </fill>
        </dxf>
        <dxf>
          <font>
            <color theme="0"/>
          </font>
          <fill>
            <patternFill>
              <bgColor theme="0"/>
            </patternFill>
          </fill>
        </dxf>
        <dxf>
          <font>
            <color theme="0"/>
            <name val="Calibri"/>
            <family val="2"/>
            <scheme val="minor"/>
          </font>
          <fill>
            <patternFill>
              <fgColor theme="0"/>
              <bgColor rgb="FF427D9D"/>
            </patternFill>
          </fill>
        </dxf>
        <dxf>
          <font>
            <color theme="0"/>
          </font>
          <fill>
            <patternFill>
              <bgColor theme="0"/>
            </patternFill>
          </fill>
        </dxf>
        <dxf>
          <font>
            <color theme="0"/>
          </font>
          <fill>
            <patternFill>
              <bgColor theme="0"/>
            </patternFill>
          </fill>
        </dxf>
      </x14:dxfs>
    </ext>
    <ext xmlns:x14="http://schemas.microsoft.com/office/spreadsheetml/2009/9/main" uri="{EB79DEF2-80B8-43e5-95BD-54CBDDF9020C}">
      <x14:slicerStyles defaultSlicerStyle="SlicerStyleLight1">
        <x14:slicerStyle name="FORMATO DASHBOARD VENTAS">
          <x14:slicerStyleElements>
            <x14:slicerStyleElement type="unselectedItemWithData" dxfId="5"/>
            <x14:slicerStyleElement type="unselectedItemWithNoData" dxfId="4"/>
            <x14:slicerStyleElement type="selectedItemWithData" dxfId="3"/>
            <x14:slicerStyleElement type="selectedItemWithNo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18" Type="http://schemas.openxmlformats.org/officeDocument/2006/relationships/customXml" Target="../customXml/item7.xml"/><Relationship Id="rId26" Type="http://schemas.openxmlformats.org/officeDocument/2006/relationships/customXml" Target="../customXml/item15.xml"/><Relationship Id="rId3" Type="http://schemas.openxmlformats.org/officeDocument/2006/relationships/worksheet" Target="worksheets/sheet3.xml"/><Relationship Id="rId21" Type="http://schemas.openxmlformats.org/officeDocument/2006/relationships/customXml" Target="../customXml/item10.xml"/><Relationship Id="rId7" Type="http://schemas.openxmlformats.org/officeDocument/2006/relationships/connections" Target="connections.xml"/><Relationship Id="rId12" Type="http://schemas.openxmlformats.org/officeDocument/2006/relationships/customXml" Target="../customXml/item1.xml"/><Relationship Id="rId17" Type="http://schemas.openxmlformats.org/officeDocument/2006/relationships/customXml" Target="../customXml/item6.xml"/><Relationship Id="rId25" Type="http://schemas.openxmlformats.org/officeDocument/2006/relationships/customXml" Target="../customXml/item14.xml"/><Relationship Id="rId2" Type="http://schemas.openxmlformats.org/officeDocument/2006/relationships/worksheet" Target="worksheets/sheet2.xml"/><Relationship Id="rId16" Type="http://schemas.openxmlformats.org/officeDocument/2006/relationships/customXml" Target="../customXml/item5.xml"/><Relationship Id="rId20" Type="http://schemas.openxmlformats.org/officeDocument/2006/relationships/customXml" Target="../customXml/item9.xml"/><Relationship Id="rId29" Type="http://schemas.openxmlformats.org/officeDocument/2006/relationships/customXml" Target="../customXml/item18.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24" Type="http://schemas.openxmlformats.org/officeDocument/2006/relationships/customXml" Target="../customXml/item13.xml"/><Relationship Id="rId5" Type="http://schemas.microsoft.com/office/2007/relationships/slicerCache" Target="slicerCaches/slicerCache2.xml"/><Relationship Id="rId15" Type="http://schemas.openxmlformats.org/officeDocument/2006/relationships/customXml" Target="../customXml/item4.xml"/><Relationship Id="rId23" Type="http://schemas.openxmlformats.org/officeDocument/2006/relationships/customXml" Target="../customXml/item12.xml"/><Relationship Id="rId28" Type="http://schemas.openxmlformats.org/officeDocument/2006/relationships/customXml" Target="../customXml/item17.xml"/><Relationship Id="rId10" Type="http://schemas.openxmlformats.org/officeDocument/2006/relationships/powerPivotData" Target="model/item.data"/><Relationship Id="rId19" Type="http://schemas.openxmlformats.org/officeDocument/2006/relationships/customXml" Target="../customXml/item8.xml"/><Relationship Id="rId4" Type="http://schemas.microsoft.com/office/2007/relationships/slicerCache" Target="slicerCaches/slicerCache1.xml"/><Relationship Id="rId9" Type="http://schemas.openxmlformats.org/officeDocument/2006/relationships/sharedStrings" Target="sharedStrings.xml"/><Relationship Id="rId14" Type="http://schemas.openxmlformats.org/officeDocument/2006/relationships/customXml" Target="../customXml/item3.xml"/><Relationship Id="rId22" Type="http://schemas.openxmlformats.org/officeDocument/2006/relationships/customXml" Target="../customXml/item11.xml"/><Relationship Id="rId27" Type="http://schemas.openxmlformats.org/officeDocument/2006/relationships/customXml" Target="../customXml/item16.xml"/></Relationships>
</file>

<file path=xl/drawings/drawing1.xml><?xml version="1.0" encoding="utf-8"?>
<xdr:wsDr xmlns:xdr="http://schemas.openxmlformats.org/drawingml/2006/spreadsheetDrawing" xmlns:a="http://schemas.openxmlformats.org/drawingml/2006/main">
  <xdr:absoluteAnchor>
    <xdr:pos x="666750" y="675215"/>
    <xdr:ext cx="2063750" cy="658282"/>
    <mc:AlternateContent xmlns:mc="http://schemas.openxmlformats.org/markup-compatibility/2006" xmlns:sle15="http://schemas.microsoft.com/office/drawing/2012/slicer">
      <mc:Choice Requires="sle15">
        <xdr:graphicFrame macro="">
          <xdr:nvGraphicFramePr>
            <xdr:cNvPr id="2" name="Gerente 1">
              <a:extLst>
                <a:ext uri="{FF2B5EF4-FFF2-40B4-BE49-F238E27FC236}">
                  <a16:creationId xmlns:a16="http://schemas.microsoft.com/office/drawing/2014/main" id="{26EA38E2-451B-46C7-9E7F-55C0CE20169B}"/>
                </a:ext>
              </a:extLst>
            </xdr:cNvPr>
            <xdr:cNvGraphicFramePr/>
          </xdr:nvGraphicFramePr>
          <xdr:xfrm>
            <a:off x="0" y="0"/>
            <a:ext cx="0" cy="0"/>
          </xdr:xfrm>
          <a:graphic>
            <a:graphicData uri="http://schemas.microsoft.com/office/drawing/2010/slicer">
              <sle:slicer xmlns:sle="http://schemas.microsoft.com/office/drawing/2010/slicer" name="Gerente 1"/>
            </a:graphicData>
          </a:graphic>
        </xdr:graphicFrame>
      </mc:Choice>
      <mc:Fallback xmlns="">
        <xdr:sp macro="" textlink="">
          <xdr:nvSpPr>
            <xdr:cNvPr id="0" name=""/>
            <xdr:cNvSpPr>
              <a:spLocks noTextEdit="1"/>
            </xdr:cNvSpPr>
          </xdr:nvSpPr>
          <xdr:spPr>
            <a:xfrm>
              <a:off x="666750" y="675215"/>
              <a:ext cx="2063750" cy="658282"/>
            </a:xfrm>
            <a:prstGeom prst="rect">
              <a:avLst/>
            </a:prstGeom>
            <a:solidFill>
              <a:prstClr val="white"/>
            </a:solidFill>
            <a:ln w="1">
              <a:solidFill>
                <a:prstClr val="green"/>
              </a:solidFill>
            </a:ln>
          </xdr:spPr>
          <xdr:txBody>
            <a:bodyPr vertOverflow="clip" horzOverflow="clip"/>
            <a:lstStyle/>
            <a:p>
              <a:r>
                <a:rPr lang="es-MX"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absoluteAnchor>
  <xdr:absoluteAnchor>
    <xdr:pos x="21334941" y="2760133"/>
    <xdr:ext cx="1828800" cy="2524125"/>
    <mc:AlternateContent xmlns:mc="http://schemas.openxmlformats.org/markup-compatibility/2006" xmlns:sle15="http://schemas.microsoft.com/office/drawing/2012/slicer">
      <mc:Choice Requires="sle15">
        <xdr:graphicFrame macro="">
          <xdr:nvGraphicFramePr>
            <xdr:cNvPr id="3" name="Cuenta 1">
              <a:extLst>
                <a:ext uri="{FF2B5EF4-FFF2-40B4-BE49-F238E27FC236}">
                  <a16:creationId xmlns:a16="http://schemas.microsoft.com/office/drawing/2014/main" id="{940E8507-1145-4863-A863-BC53A3B1733E}"/>
                </a:ext>
              </a:extLst>
            </xdr:cNvPr>
            <xdr:cNvGraphicFramePr/>
          </xdr:nvGraphicFramePr>
          <xdr:xfrm>
            <a:off x="0" y="0"/>
            <a:ext cx="0" cy="0"/>
          </xdr:xfrm>
          <a:graphic>
            <a:graphicData uri="http://schemas.microsoft.com/office/drawing/2010/slicer">
              <sle:slicer xmlns:sle="http://schemas.microsoft.com/office/drawing/2010/slicer" name="Cuenta 1"/>
            </a:graphicData>
          </a:graphic>
        </xdr:graphicFrame>
      </mc:Choice>
      <mc:Fallback xmlns="">
        <xdr:sp macro="" textlink="">
          <xdr:nvSpPr>
            <xdr:cNvPr id="0" name=""/>
            <xdr:cNvSpPr>
              <a:spLocks noTextEdit="1"/>
            </xdr:cNvSpPr>
          </xdr:nvSpPr>
          <xdr:spPr>
            <a:xfrm>
              <a:off x="21334941" y="2760133"/>
              <a:ext cx="1828800" cy="2524125"/>
            </a:xfrm>
            <a:prstGeom prst="rect">
              <a:avLst/>
            </a:prstGeom>
            <a:solidFill>
              <a:prstClr val="white"/>
            </a:solidFill>
            <a:ln w="1">
              <a:solidFill>
                <a:prstClr val="green"/>
              </a:solidFill>
            </a:ln>
          </xdr:spPr>
          <xdr:txBody>
            <a:bodyPr vertOverflow="clip" horzOverflow="clip"/>
            <a:lstStyle/>
            <a:p>
              <a:r>
                <a:rPr lang="es-MX"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absoluteAnchor>
  <xdr:twoCellAnchor editAs="absolute">
    <xdr:from>
      <xdr:col>0</xdr:col>
      <xdr:colOff>658282</xdr:colOff>
      <xdr:row>8</xdr:row>
      <xdr:rowOff>24340</xdr:rowOff>
    </xdr:from>
    <xdr:to>
      <xdr:col>5</xdr:col>
      <xdr:colOff>874888</xdr:colOff>
      <xdr:row>19</xdr:row>
      <xdr:rowOff>52914</xdr:rowOff>
    </xdr:to>
    <mc:AlternateContent xmlns:mc="http://schemas.openxmlformats.org/markup-compatibility/2006" xmlns:sle15="http://schemas.microsoft.com/office/drawing/2012/slicer">
      <mc:Choice Requires="sle15">
        <xdr:graphicFrame macro="">
          <xdr:nvGraphicFramePr>
            <xdr:cNvPr id="4" name="Cuenta 2">
              <a:extLst>
                <a:ext uri="{FF2B5EF4-FFF2-40B4-BE49-F238E27FC236}">
                  <a16:creationId xmlns:a16="http://schemas.microsoft.com/office/drawing/2014/main" id="{CE2CD794-8DD7-4BF7-4B5B-DF7180758524}"/>
                </a:ext>
              </a:extLst>
            </xdr:cNvPr>
            <xdr:cNvGraphicFramePr/>
          </xdr:nvGraphicFramePr>
          <xdr:xfrm>
            <a:off x="0" y="0"/>
            <a:ext cx="0" cy="0"/>
          </xdr:xfrm>
          <a:graphic>
            <a:graphicData uri="http://schemas.microsoft.com/office/drawing/2010/slicer">
              <sle:slicer xmlns:sle="http://schemas.microsoft.com/office/drawing/2010/slicer" name="Cuenta 2"/>
            </a:graphicData>
          </a:graphic>
        </xdr:graphicFrame>
      </mc:Choice>
      <mc:Fallback xmlns="">
        <xdr:sp macro="" textlink="">
          <xdr:nvSpPr>
            <xdr:cNvPr id="0" name=""/>
            <xdr:cNvSpPr>
              <a:spLocks noTextEdit="1"/>
            </xdr:cNvSpPr>
          </xdr:nvSpPr>
          <xdr:spPr>
            <a:xfrm>
              <a:off x="658282" y="1463673"/>
              <a:ext cx="6167967" cy="2007658"/>
            </a:xfrm>
            <a:prstGeom prst="rect">
              <a:avLst/>
            </a:prstGeom>
            <a:solidFill>
              <a:prstClr val="white"/>
            </a:solidFill>
            <a:ln w="1">
              <a:solidFill>
                <a:prstClr val="green"/>
              </a:solidFill>
            </a:ln>
          </xdr:spPr>
          <xdr:txBody>
            <a:bodyPr vertOverflow="clip" horzOverflow="clip"/>
            <a:lstStyle/>
            <a:p>
              <a:r>
                <a:rPr lang="es-MX"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Gerente1" xr10:uid="{CFA7198E-A96C-4B80-BD58-1767FDD46773}" sourceName="Gerente">
  <extLst>
    <x:ext xmlns:x15="http://schemas.microsoft.com/office/spreadsheetml/2010/11/main" uri="{2F2917AC-EB37-4324-AD4E-5DD8C200BD13}">
      <x15:tableSlicerCache tableId="2"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enta1" xr10:uid="{57EC8135-FF33-4FB7-AD1D-25C645C43C35}" sourceName="Cuenta">
  <extLst>
    <x:ext xmlns:x15="http://schemas.microsoft.com/office/spreadsheetml/2010/11/main" uri="{2F2917AC-EB37-4324-AD4E-5DD8C200BD13}">
      <x15:tableSlicerCache tableId="2"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rente 1" xr10:uid="{95612290-35B7-42CE-B83C-0058547D5CF7}" cache="SegmentaciónDeDatos_Gerente1" caption="Gerente" columnCount="3" style="FORMATO DASHBOARD VENTAS" rowHeight="241300"/>
  <slicer name="Cuenta 1" xr10:uid="{C4788B1A-BB1B-4DEA-B4F1-3D287E7BA1C1}" cache="SegmentaciónDeDatos_Cuenta1" caption="Cuenta" rowHeight="241300"/>
  <slicer name="Cuenta 2" xr10:uid="{35E9E5FC-0737-4164-8402-7C1D612B9C93}" cache="SegmentaciónDeDatos_Cuenta1" caption="Cuenta" columnCount="5" style="FORMATO DASHBOARD VENTA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469929-377C-4739-9A96-95494471BBAE}" name="TablaGantt" displayName="TablaGantt" ref="A5:N145" totalsRowShown="0" headerRowDxfId="72" dataDxfId="71" tableBorderDxfId="70">
  <sortState xmlns:xlrd2="http://schemas.microsoft.com/office/spreadsheetml/2017/richdata2" ref="A92:L145">
    <sortCondition ref="C5:C145"/>
  </sortState>
  <tableColumns count="14">
    <tableColumn id="1" xr3:uid="{A6A8C951-57E0-4F58-9BE1-C8ECDC1C1BC8}" name="Sector" dataDxfId="69"/>
    <tableColumn id="2" xr3:uid="{A1253D29-3D1D-4A0B-86C7-079D8342A0EF}" name="Cliente" dataDxfId="68"/>
    <tableColumn id="11" xr3:uid="{98BF017A-C196-4482-91FF-45DA7D5DEB38}" name="Prioridad" dataDxfId="67"/>
    <tableColumn id="3" xr3:uid="{0F454008-D856-450D-94EE-B767D2DC86A9}" name="Producto" dataDxfId="66"/>
    <tableColumn id="7" xr3:uid="{5FB176BD-91A0-4611-9777-67FF40BBB3A6}" name="Volumen Mensual" dataDxfId="65" dataCellStyle="Millares"/>
    <tableColumn id="8" xr3:uid="{356EFF89-B83C-4D35-9CBA-961AA0340CD7}" name="Precio" dataDxfId="64"/>
    <tableColumn id="9" xr3:uid="{B3B59BF6-4F5E-4CD1-A1B0-1FA9C1BE0638}" name="Venta" dataDxfId="63" dataCellStyle="Moneda 2">
      <calculatedColumnFormula>+IFERROR(TablaGantt[[#This Row],[Volumen Mensual]]*TablaGantt[[#This Row],[Precio]],0)</calculatedColumnFormula>
    </tableColumn>
    <tableColumn id="4" xr3:uid="{A25B03F9-F607-43F0-A36C-9A3B157925FD}" name="Fecha objetivo cliente" dataDxfId="62"/>
    <tableColumn id="5" xr3:uid="{DE8E3F31-C43D-4747-939B-290FA35F9FEA}" name="fecha arranque real" dataDxfId="61"/>
    <tableColumn id="6" xr3:uid="{838AFF29-C8B8-494A-8A31-AD58A80DFB59}" name="Dias de retraso" dataDxfId="60"/>
    <tableColumn id="10" xr3:uid="{DCA660BF-56BE-44FD-9433-83B4E7AFCFC9}" name="Concat" dataDxfId="59">
      <calculatedColumnFormula>+_xlfn.CONCAT(TablaGantt[[#This Row],[Prioridad]],TablaGantt[[#This Row],[Producto]])</calculatedColumnFormula>
    </tableColumn>
    <tableColumn id="12" xr3:uid="{44BC33C9-200F-42C9-90C4-0C69021A1DF5}" name="Comentario" dataDxfId="58"/>
    <tableColumn id="13" xr3:uid="{5FE0DD25-A7AD-4141-8A15-9DF4015A0325}" name="ID" dataDxfId="57"/>
    <tableColumn id="14" xr3:uid="{ADD61E34-B510-4F87-9135-0C6E28076F69}" name="ID CONCAT" dataDxfId="56">
      <calculatedColumnFormula>+_xlfn.CONCAT("ID"," ","Fila"," ",TablaGantt[[#This Row],[ID]])</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899DEEB-65D2-4841-8D1E-0E825B70DD58}" name="TablaCluster" displayName="TablaCluster" ref="E4:H7" totalsRowShown="0">
  <autoFilter ref="E4:H7" xr:uid="{3899DEEB-65D2-4841-8D1E-0E825B70DD58}"/>
  <tableColumns count="4">
    <tableColumn id="1" xr3:uid="{6BCC0276-3CF3-4073-98A5-66656A8E99CE}" name="Sector"/>
    <tableColumn id="2" xr3:uid="{6414FE97-064C-448F-AC17-6770AEE8CC70}" name="Crítico" dataDxfId="55"/>
    <tableColumn id="3" xr3:uid="{BE40BE0F-8C2B-4CB3-B2FB-3F8DE262EBDA}" name="Retraso" dataDxfId="54"/>
    <tableColumn id="4" xr3:uid="{F695748A-C19C-4D11-B5D9-EEFF5414D18A}" name="En tiempo" dataDxfId="5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B03418-8645-4776-B30D-DDE0025D1B0B}" name="Tabla13" displayName="Tabla13" ref="B21:H63" totalsRowShown="0" dataDxfId="51" headerRowBorderDxfId="52" tableBorderDxfId="50">
  <autoFilter ref="B21:H63" xr:uid="{BA8EA4D2-DF4F-4646-ADC3-123F908B5667}"/>
  <tableColumns count="7">
    <tableColumn id="1" xr3:uid="{781ED5EC-415B-4891-8BD0-D09C7A71D1D6}" name="Gerente" dataDxfId="49"/>
    <tableColumn id="2" xr3:uid="{788EECB7-4376-43FF-9FE3-0BC84272CB9D}" name="Prioridad" dataDxfId="48"/>
    <tableColumn id="3" xr3:uid="{ABE8482C-5BE6-4471-89DE-CEB887DB5451}" name="Cuenta" dataDxfId="47"/>
    <tableColumn id="4" xr3:uid="{CAFCAEC4-595D-4F29-B75D-152E7BB0E457}" name="Producto de línea" dataDxfId="46"/>
    <tableColumn id="5" xr3:uid="{40573F87-3CA0-4FA7-8496-CB67FDC56EF6}" name="Desarrollo" dataDxfId="45"/>
    <tableColumn id="6" xr3:uid="{C53B79AF-D91C-431C-B334-7ABBC0A31C21}" name="Status cuenta" dataDxfId="44"/>
    <tableColumn id="7" xr3:uid="{E7E7777B-0830-4413-9F0E-2347201F3796}" name="Fecha" dataDxfId="43"/>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3.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2F721-1ED9-4895-B8D3-6F14AC7CD3D8}">
  <dimension ref="A4:AH254"/>
  <sheetViews>
    <sheetView showGridLines="0" tabSelected="1" topLeftCell="A4" zoomScale="90" zoomScaleNormal="90" workbookViewId="0">
      <selection activeCell="H6" sqref="H6"/>
    </sheetView>
  </sheetViews>
  <sheetFormatPr baseColWidth="10" defaultColWidth="11.42578125" defaultRowHeight="12.75" x14ac:dyDescent="0.2"/>
  <cols>
    <col min="1" max="1" width="10.5703125" style="1" customWidth="1"/>
    <col min="2" max="2" width="15.28515625" style="1" bestFit="1" customWidth="1"/>
    <col min="3" max="3" width="12.42578125" style="1" customWidth="1"/>
    <col min="4" max="4" width="39.85546875" style="3" bestFit="1" customWidth="1"/>
    <col min="5" max="5" width="41.28515625" style="1" bestFit="1" customWidth="1"/>
    <col min="6" max="6" width="29.7109375" style="1" bestFit="1" customWidth="1"/>
    <col min="7" max="7" width="17" style="1" customWidth="1"/>
    <col min="8" max="10" width="24.28515625" style="4" customWidth="1"/>
    <col min="11" max="11" width="59.85546875" style="1" bestFit="1" customWidth="1"/>
    <col min="12" max="12" width="38.140625" style="1" bestFit="1" customWidth="1"/>
    <col min="13" max="13" width="33" style="1" bestFit="1" customWidth="1"/>
    <col min="14" max="32" width="11.42578125" style="1"/>
    <col min="33" max="33" width="85.85546875" style="1" customWidth="1"/>
    <col min="34" max="34" width="95.42578125" style="46" bestFit="1" customWidth="1"/>
    <col min="35" max="16384" width="11.42578125" style="1"/>
  </cols>
  <sheetData>
    <row r="4" spans="1:34" x14ac:dyDescent="0.2">
      <c r="D4" s="1"/>
      <c r="G4" s="62"/>
      <c r="H4" s="1"/>
      <c r="I4" s="1"/>
      <c r="J4" s="1"/>
    </row>
    <row r="5" spans="1:34" x14ac:dyDescent="0.2">
      <c r="A5" s="11" t="s">
        <v>230</v>
      </c>
      <c r="B5" s="11" t="s">
        <v>238</v>
      </c>
      <c r="C5" s="42" t="s">
        <v>14</v>
      </c>
      <c r="D5" s="11" t="s">
        <v>143</v>
      </c>
      <c r="E5" s="10" t="s">
        <v>145</v>
      </c>
      <c r="F5" s="12" t="s">
        <v>9</v>
      </c>
      <c r="G5" s="13" t="s">
        <v>1</v>
      </c>
      <c r="H5" s="49" t="s">
        <v>239</v>
      </c>
      <c r="I5" s="49" t="s">
        <v>342</v>
      </c>
      <c r="J5" s="49" t="s">
        <v>343</v>
      </c>
      <c r="K5" s="1" t="s">
        <v>240</v>
      </c>
      <c r="L5" s="1" t="s">
        <v>302</v>
      </c>
      <c r="M5" s="1" t="s">
        <v>352</v>
      </c>
      <c r="N5" s="1" t="s">
        <v>353</v>
      </c>
      <c r="AD5" s="45" t="s">
        <v>144</v>
      </c>
      <c r="AH5" s="1"/>
    </row>
    <row r="6" spans="1:34" x14ac:dyDescent="0.2">
      <c r="A6" s="7" t="s">
        <v>224</v>
      </c>
      <c r="B6" s="7" t="s">
        <v>42</v>
      </c>
      <c r="C6" s="5">
        <v>1</v>
      </c>
      <c r="D6" s="7" t="s">
        <v>62</v>
      </c>
      <c r="E6" s="8">
        <v>48000</v>
      </c>
      <c r="F6" s="57">
        <v>20.5</v>
      </c>
      <c r="G6" s="6">
        <f t="shared" ref="G6:G64" si="0">+E6*F6</f>
        <v>984000</v>
      </c>
      <c r="H6" s="50">
        <v>44958</v>
      </c>
      <c r="I6" s="59"/>
      <c r="J6" s="59"/>
      <c r="K6" s="1" t="str">
        <f>+_xlfn.CONCAT(TablaGantt[[#This Row],[Prioridad]],TablaGantt[[#This Row],[Producto]])</f>
        <v>1Chicken Bake</v>
      </c>
      <c r="M6" s="1">
        <v>1</v>
      </c>
      <c r="N6" s="1" t="str">
        <f>+_xlfn.CONCAT("ID"," ","Fila"," ",TablaGantt[[#This Row],[ID]])</f>
        <v>ID Fila 1</v>
      </c>
      <c r="AD6" s="5" t="s">
        <v>34</v>
      </c>
      <c r="AH6" s="1"/>
    </row>
    <row r="7" spans="1:34" x14ac:dyDescent="0.2">
      <c r="A7" s="7" t="s">
        <v>224</v>
      </c>
      <c r="B7" s="7" t="s">
        <v>33</v>
      </c>
      <c r="C7" s="5">
        <v>1</v>
      </c>
      <c r="D7" s="7" t="s">
        <v>60</v>
      </c>
      <c r="E7" s="8">
        <v>200000</v>
      </c>
      <c r="F7" s="57">
        <v>6.35</v>
      </c>
      <c r="G7" s="6">
        <f t="shared" si="0"/>
        <v>1270000</v>
      </c>
      <c r="H7" s="50">
        <v>45306</v>
      </c>
      <c r="I7" s="59"/>
      <c r="J7" s="59"/>
      <c r="K7" s="1" t="str">
        <f>+_xlfn.CONCAT(TablaGantt[[#This Row],[Prioridad]],TablaGantt[[#This Row],[Producto]])</f>
        <v>1Chocolatin</v>
      </c>
      <c r="M7" s="1">
        <v>2</v>
      </c>
      <c r="N7" s="2" t="str">
        <f>+_xlfn.CONCAT("ID"," ","Fila"," ",TablaGantt[[#This Row],[ID]])</f>
        <v>ID Fila 2</v>
      </c>
      <c r="AD7" s="5" t="s">
        <v>157</v>
      </c>
      <c r="AH7" s="1"/>
    </row>
    <row r="8" spans="1:34" x14ac:dyDescent="0.2">
      <c r="A8" s="7" t="s">
        <v>224</v>
      </c>
      <c r="B8" s="7" t="s">
        <v>33</v>
      </c>
      <c r="C8" s="5">
        <v>1</v>
      </c>
      <c r="D8" s="7" t="s">
        <v>252</v>
      </c>
      <c r="E8" s="8">
        <v>600000</v>
      </c>
      <c r="F8" s="57">
        <v>3</v>
      </c>
      <c r="G8" s="6">
        <f t="shared" si="0"/>
        <v>1800000</v>
      </c>
      <c r="H8" s="50">
        <v>45306</v>
      </c>
      <c r="I8" s="59"/>
      <c r="J8" s="59"/>
      <c r="K8" s="1" t="str">
        <f>+_xlfn.CONCAT(TablaGantt[[#This Row],[Prioridad]],TablaGantt[[#This Row],[Producto]])</f>
        <v>1Bola De Hojaldra</v>
      </c>
      <c r="M8" s="1">
        <v>3</v>
      </c>
      <c r="N8" s="2" t="str">
        <f>+_xlfn.CONCAT("ID"," ","Fila"," ",TablaGantt[[#This Row],[ID]])</f>
        <v>ID Fila 3</v>
      </c>
      <c r="AD8" s="5" t="s">
        <v>158</v>
      </c>
      <c r="AH8" s="1"/>
    </row>
    <row r="9" spans="1:34" x14ac:dyDescent="0.2">
      <c r="A9" s="7" t="s">
        <v>224</v>
      </c>
      <c r="B9" s="7" t="s">
        <v>33</v>
      </c>
      <c r="C9" s="5">
        <v>1</v>
      </c>
      <c r="D9" s="7" t="s">
        <v>253</v>
      </c>
      <c r="E9" s="8">
        <v>40000</v>
      </c>
      <c r="F9" s="9">
        <v>72</v>
      </c>
      <c r="G9" s="6">
        <f t="shared" si="0"/>
        <v>2880000</v>
      </c>
      <c r="H9" s="50">
        <v>45286</v>
      </c>
      <c r="I9" s="59"/>
      <c r="J9" s="59"/>
      <c r="K9" s="1" t="str">
        <f>+_xlfn.CONCAT(TablaGantt[[#This Row],[Prioridad]],TablaGantt[[#This Row],[Producto]])</f>
        <v>1Rosca De Reyes</v>
      </c>
      <c r="M9" s="1">
        <v>4</v>
      </c>
      <c r="N9" s="2" t="str">
        <f>+_xlfn.CONCAT("ID"," ","Fila"," ",TablaGantt[[#This Row],[ID]])</f>
        <v>ID Fila 4</v>
      </c>
      <c r="AD9" s="5" t="s">
        <v>35</v>
      </c>
      <c r="AH9" s="1"/>
    </row>
    <row r="10" spans="1:34" x14ac:dyDescent="0.2">
      <c r="A10" s="7" t="s">
        <v>224</v>
      </c>
      <c r="B10" s="7" t="s">
        <v>33</v>
      </c>
      <c r="C10" s="5">
        <v>2</v>
      </c>
      <c r="D10" s="7" t="s">
        <v>61</v>
      </c>
      <c r="E10" s="8">
        <v>260000</v>
      </c>
      <c r="F10" s="9">
        <v>3.9</v>
      </c>
      <c r="G10" s="6">
        <f t="shared" si="0"/>
        <v>1014000</v>
      </c>
      <c r="H10" s="50">
        <v>45323</v>
      </c>
      <c r="I10" s="59"/>
      <c r="J10" s="59"/>
      <c r="K10" s="1" t="str">
        <f>+_xlfn.CONCAT(TablaGantt[[#This Row],[Prioridad]],TablaGantt[[#This Row],[Producto]])</f>
        <v>2Moño</v>
      </c>
      <c r="M10" s="1">
        <v>5</v>
      </c>
      <c r="N10" s="2" t="str">
        <f>+_xlfn.CONCAT("ID"," ","Fila"," ",TablaGantt[[#This Row],[ID]])</f>
        <v>ID Fila 5</v>
      </c>
      <c r="AD10" s="5" t="s">
        <v>36</v>
      </c>
      <c r="AH10" s="1"/>
    </row>
    <row r="11" spans="1:34" x14ac:dyDescent="0.2">
      <c r="A11" s="7" t="s">
        <v>224</v>
      </c>
      <c r="B11" s="7" t="s">
        <v>33</v>
      </c>
      <c r="C11" s="5">
        <v>2</v>
      </c>
      <c r="D11" s="7" t="s">
        <v>254</v>
      </c>
      <c r="E11" s="8">
        <v>300000</v>
      </c>
      <c r="F11" s="9">
        <v>4</v>
      </c>
      <c r="G11" s="6">
        <f t="shared" si="0"/>
        <v>1200000</v>
      </c>
      <c r="H11" s="50">
        <v>45323</v>
      </c>
      <c r="I11" s="59"/>
      <c r="J11" s="59"/>
      <c r="K11" s="1" t="str">
        <f>+_xlfn.CONCAT(TablaGantt[[#This Row],[Prioridad]],TablaGantt[[#This Row],[Producto]])</f>
        <v>2Pasta De Hojaldre</v>
      </c>
      <c r="M11" s="1">
        <v>6</v>
      </c>
      <c r="N11" s="2" t="str">
        <f>+_xlfn.CONCAT("ID"," ","Fila"," ",TablaGantt[[#This Row],[ID]])</f>
        <v>ID Fila 6</v>
      </c>
      <c r="AD11" s="5" t="s">
        <v>37</v>
      </c>
      <c r="AH11" s="1"/>
    </row>
    <row r="12" spans="1:34" x14ac:dyDescent="0.2">
      <c r="A12" s="7" t="s">
        <v>224</v>
      </c>
      <c r="B12" s="7" t="s">
        <v>33</v>
      </c>
      <c r="C12" s="5">
        <v>2</v>
      </c>
      <c r="D12" s="7" t="s">
        <v>255</v>
      </c>
      <c r="E12" s="8">
        <v>200000</v>
      </c>
      <c r="F12" s="9">
        <v>4</v>
      </c>
      <c r="G12" s="6">
        <f t="shared" si="0"/>
        <v>800000</v>
      </c>
      <c r="H12" s="50">
        <v>45323</v>
      </c>
      <c r="I12" s="59"/>
      <c r="J12" s="59"/>
      <c r="K12" s="1" t="str">
        <f>+_xlfn.CONCAT(TablaGantt[[#This Row],[Prioridad]],TablaGantt[[#This Row],[Producto]])</f>
        <v>2Barrita Piña</v>
      </c>
      <c r="M12" s="1">
        <v>7</v>
      </c>
      <c r="N12" s="1" t="str">
        <f>+_xlfn.CONCAT("ID"," ","Fila"," ",TablaGantt[[#This Row],[ID]])</f>
        <v>ID Fila 7</v>
      </c>
      <c r="AD12" s="5" t="s">
        <v>38</v>
      </c>
      <c r="AH12" s="1"/>
    </row>
    <row r="13" spans="1:34" x14ac:dyDescent="0.2">
      <c r="A13" s="7" t="s">
        <v>224</v>
      </c>
      <c r="B13" s="7" t="s">
        <v>33</v>
      </c>
      <c r="C13" s="5">
        <v>2</v>
      </c>
      <c r="D13" s="7" t="s">
        <v>256</v>
      </c>
      <c r="E13" s="8">
        <v>200000</v>
      </c>
      <c r="F13" s="9">
        <v>4</v>
      </c>
      <c r="G13" s="6">
        <f t="shared" si="0"/>
        <v>800000</v>
      </c>
      <c r="H13" s="50">
        <v>45323</v>
      </c>
      <c r="I13" s="59"/>
      <c r="J13" s="59"/>
      <c r="K13" s="1" t="str">
        <f>+_xlfn.CONCAT(TablaGantt[[#This Row],[Prioridad]],TablaGantt[[#This Row],[Producto]])</f>
        <v>2Barrita Fresa</v>
      </c>
      <c r="M13" s="1">
        <v>8</v>
      </c>
      <c r="N13" s="1" t="str">
        <f>+_xlfn.CONCAT("ID"," ","Fila"," ",TablaGantt[[#This Row],[ID]])</f>
        <v>ID Fila 8</v>
      </c>
      <c r="AD13" s="5" t="s">
        <v>70</v>
      </c>
      <c r="AH13" s="1"/>
    </row>
    <row r="14" spans="1:34" x14ac:dyDescent="0.2">
      <c r="A14" s="7" t="s">
        <v>224</v>
      </c>
      <c r="B14" s="7" t="s">
        <v>55</v>
      </c>
      <c r="C14" s="5">
        <v>3</v>
      </c>
      <c r="D14" s="7" t="s">
        <v>331</v>
      </c>
      <c r="E14" s="8">
        <v>0</v>
      </c>
      <c r="F14" s="9">
        <v>0</v>
      </c>
      <c r="G14" s="6">
        <f t="shared" si="0"/>
        <v>0</v>
      </c>
      <c r="H14" s="50">
        <v>45352</v>
      </c>
      <c r="I14" s="59"/>
      <c r="J14" s="59"/>
      <c r="K14" s="1" t="str">
        <f>+_xlfn.CONCAT(TablaGantt[[#This Row],[Prioridad]],TablaGantt[[#This Row],[Producto]])</f>
        <v>3Propuesta de productos</v>
      </c>
      <c r="M14" s="1">
        <v>9</v>
      </c>
      <c r="N14" s="1" t="str">
        <f>+_xlfn.CONCAT("ID"," ","Fila"," ",TablaGantt[[#This Row],[ID]])</f>
        <v>ID Fila 9</v>
      </c>
      <c r="AD14" s="5" t="s">
        <v>40</v>
      </c>
      <c r="AH14" s="1"/>
    </row>
    <row r="15" spans="1:34" x14ac:dyDescent="0.2">
      <c r="A15" s="7" t="s">
        <v>224</v>
      </c>
      <c r="B15" s="7" t="s">
        <v>39</v>
      </c>
      <c r="C15" s="5">
        <v>2</v>
      </c>
      <c r="D15" s="7" t="s">
        <v>257</v>
      </c>
      <c r="E15" s="8">
        <v>50000</v>
      </c>
      <c r="F15" s="9">
        <v>5.5</v>
      </c>
      <c r="G15" s="6">
        <f t="shared" si="0"/>
        <v>275000</v>
      </c>
      <c r="H15" s="50">
        <v>45323</v>
      </c>
      <c r="I15" s="59"/>
      <c r="J15" s="59"/>
      <c r="K15" s="1" t="str">
        <f>+_xlfn.CONCAT(TablaGantt[[#This Row],[Prioridad]],TablaGantt[[#This Row],[Producto]])</f>
        <v>2Media Noche</v>
      </c>
      <c r="M15" s="1">
        <v>10</v>
      </c>
      <c r="N15" s="1" t="str">
        <f>+_xlfn.CONCAT("ID"," ","Fila"," ",TablaGantt[[#This Row],[ID]])</f>
        <v>ID Fila 10</v>
      </c>
      <c r="AD15" s="5" t="s">
        <v>159</v>
      </c>
      <c r="AH15" s="1"/>
    </row>
    <row r="16" spans="1:34" x14ac:dyDescent="0.2">
      <c r="A16" s="7" t="s">
        <v>224</v>
      </c>
      <c r="B16" s="7" t="s">
        <v>39</v>
      </c>
      <c r="C16" s="5">
        <v>2</v>
      </c>
      <c r="D16" s="7" t="s">
        <v>258</v>
      </c>
      <c r="E16" s="8">
        <v>50000</v>
      </c>
      <c r="F16" s="9">
        <v>4.8</v>
      </c>
      <c r="G16" s="6">
        <f t="shared" si="0"/>
        <v>240000</v>
      </c>
      <c r="H16" s="50">
        <v>45323</v>
      </c>
      <c r="I16" s="59"/>
      <c r="J16" s="59"/>
      <c r="K16" s="1" t="str">
        <f>+_xlfn.CONCAT(TablaGantt[[#This Row],[Prioridad]],TablaGantt[[#This Row],[Producto]])</f>
        <v>2Bollo De 10</v>
      </c>
      <c r="M16" s="1">
        <v>11</v>
      </c>
      <c r="N16" s="1" t="str">
        <f>+_xlfn.CONCAT("ID"," ","Fila"," ",TablaGantt[[#This Row],[ID]])</f>
        <v>ID Fila 11</v>
      </c>
      <c r="AD16" s="5" t="s">
        <v>168</v>
      </c>
      <c r="AH16" s="1"/>
    </row>
    <row r="17" spans="1:34" x14ac:dyDescent="0.2">
      <c r="A17" s="7" t="s">
        <v>224</v>
      </c>
      <c r="B17" s="7" t="s">
        <v>41</v>
      </c>
      <c r="C17" s="5">
        <v>1</v>
      </c>
      <c r="D17" s="7" t="s">
        <v>259</v>
      </c>
      <c r="E17" s="8">
        <v>1200</v>
      </c>
      <c r="F17" s="9">
        <v>94</v>
      </c>
      <c r="G17" s="6">
        <f t="shared" si="0"/>
        <v>112800</v>
      </c>
      <c r="H17" s="50">
        <v>45280</v>
      </c>
      <c r="I17" s="59"/>
      <c r="J17" s="59"/>
      <c r="K17" s="1" t="str">
        <f>+_xlfn.CONCAT(TablaGantt[[#This Row],[Prioridad]],TablaGantt[[#This Row],[Producto]])</f>
        <v>1Rosca Tamal</v>
      </c>
      <c r="M17" s="1">
        <v>12</v>
      </c>
      <c r="N17" s="1" t="str">
        <f>+_xlfn.CONCAT("ID"," ","Fila"," ",TablaGantt[[#This Row],[ID]])</f>
        <v>ID Fila 12</v>
      </c>
      <c r="AD17" s="5" t="s">
        <v>43</v>
      </c>
      <c r="AH17" s="1"/>
    </row>
    <row r="18" spans="1:34" x14ac:dyDescent="0.2">
      <c r="A18" s="7" t="s">
        <v>224</v>
      </c>
      <c r="B18" s="7" t="s">
        <v>59</v>
      </c>
      <c r="C18" s="5">
        <v>3</v>
      </c>
      <c r="D18" s="7" t="s">
        <v>260</v>
      </c>
      <c r="E18" s="8">
        <v>0</v>
      </c>
      <c r="F18" s="9">
        <v>0</v>
      </c>
      <c r="G18" s="6">
        <f t="shared" si="0"/>
        <v>0</v>
      </c>
      <c r="H18" s="50">
        <v>45306</v>
      </c>
      <c r="I18" s="59"/>
      <c r="J18" s="59"/>
      <c r="K18" s="1" t="str">
        <f>+_xlfn.CONCAT(TablaGantt[[#This Row],[Prioridad]],TablaGantt[[#This Row],[Producto]])</f>
        <v>3Galleta De Naranja Y Galleta De Nuez</v>
      </c>
      <c r="M18" s="1">
        <v>13</v>
      </c>
      <c r="N18" s="1" t="str">
        <f>+_xlfn.CONCAT("ID"," ","Fila"," ",TablaGantt[[#This Row],[ID]])</f>
        <v>ID Fila 13</v>
      </c>
      <c r="AD18" s="5" t="s">
        <v>169</v>
      </c>
      <c r="AH18" s="1"/>
    </row>
    <row r="19" spans="1:34" x14ac:dyDescent="0.2">
      <c r="A19" s="7" t="s">
        <v>224</v>
      </c>
      <c r="B19" s="7" t="s">
        <v>146</v>
      </c>
      <c r="C19" s="5">
        <v>2</v>
      </c>
      <c r="D19" s="7" t="s">
        <v>332</v>
      </c>
      <c r="E19" s="8">
        <v>0</v>
      </c>
      <c r="F19" s="9">
        <v>0</v>
      </c>
      <c r="G19" s="6">
        <f t="shared" si="0"/>
        <v>0</v>
      </c>
      <c r="H19" s="50">
        <v>45306</v>
      </c>
      <c r="I19" s="59"/>
      <c r="J19" s="59"/>
      <c r="K19" s="1" t="str">
        <f>+_xlfn.CONCAT(TablaGantt[[#This Row],[Prioridad]],TablaGantt[[#This Row],[Producto]])</f>
        <v>2Lasaña de 500 grs</v>
      </c>
      <c r="M19" s="1">
        <v>14</v>
      </c>
      <c r="N19" s="1" t="str">
        <f>+_xlfn.CONCAT("ID"," ","Fila"," ",TablaGantt[[#This Row],[ID]])</f>
        <v>ID Fila 14</v>
      </c>
      <c r="Q19" s="58"/>
      <c r="AD19" s="5" t="s">
        <v>45</v>
      </c>
      <c r="AH19" s="1"/>
    </row>
    <row r="20" spans="1:34" x14ac:dyDescent="0.2">
      <c r="A20" s="7" t="s">
        <v>224</v>
      </c>
      <c r="B20" s="7" t="s">
        <v>146</v>
      </c>
      <c r="C20" s="5">
        <v>2</v>
      </c>
      <c r="D20" s="7" t="s">
        <v>333</v>
      </c>
      <c r="E20" s="8">
        <v>0</v>
      </c>
      <c r="F20" s="9">
        <v>0</v>
      </c>
      <c r="G20" s="6">
        <f t="shared" si="0"/>
        <v>0</v>
      </c>
      <c r="H20" s="50">
        <v>45306</v>
      </c>
      <c r="I20" s="59"/>
      <c r="J20" s="59"/>
      <c r="K20" s="1" t="str">
        <f>+_xlfn.CONCAT(TablaGantt[[#This Row],[Prioridad]],TablaGantt[[#This Row],[Producto]])</f>
        <v>2Ravioles (Carne)</v>
      </c>
      <c r="M20" s="1">
        <v>15</v>
      </c>
      <c r="N20" s="1" t="str">
        <f>+_xlfn.CONCAT("ID"," ","Fila"," ",TablaGantt[[#This Row],[ID]])</f>
        <v>ID Fila 15</v>
      </c>
      <c r="AD20" s="5" t="s">
        <v>170</v>
      </c>
      <c r="AH20" s="1"/>
    </row>
    <row r="21" spans="1:34" x14ac:dyDescent="0.2">
      <c r="A21" s="7" t="s">
        <v>224</v>
      </c>
      <c r="B21" s="7" t="s">
        <v>146</v>
      </c>
      <c r="C21" s="5">
        <v>2</v>
      </c>
      <c r="D21" s="7" t="s">
        <v>334</v>
      </c>
      <c r="E21" s="8">
        <v>0</v>
      </c>
      <c r="F21" s="9">
        <v>0</v>
      </c>
      <c r="G21" s="6">
        <f t="shared" si="0"/>
        <v>0</v>
      </c>
      <c r="H21" s="50">
        <v>45306</v>
      </c>
      <c r="I21" s="59"/>
      <c r="J21" s="59"/>
      <c r="K21" s="1" t="str">
        <f>+_xlfn.CONCAT(TablaGantt[[#This Row],[Prioridad]],TablaGantt[[#This Row],[Producto]])</f>
        <v>2Ravioles ( Espinaca Con Queso)</v>
      </c>
      <c r="M21" s="1">
        <v>16</v>
      </c>
      <c r="N21" s="1" t="str">
        <f>+_xlfn.CONCAT("ID"," ","Fila"," ",TablaGantt[[#This Row],[ID]])</f>
        <v>ID Fila 16</v>
      </c>
      <c r="AD21" s="5" t="s">
        <v>171</v>
      </c>
      <c r="AH21" s="1"/>
    </row>
    <row r="22" spans="1:34" x14ac:dyDescent="0.2">
      <c r="A22" s="7" t="s">
        <v>224</v>
      </c>
      <c r="B22" s="7" t="s">
        <v>146</v>
      </c>
      <c r="C22" s="5">
        <v>2</v>
      </c>
      <c r="D22" s="7" t="s">
        <v>335</v>
      </c>
      <c r="E22" s="8">
        <v>5000</v>
      </c>
      <c r="F22" s="9">
        <v>45</v>
      </c>
      <c r="G22" s="6">
        <f t="shared" si="0"/>
        <v>225000</v>
      </c>
      <c r="H22" s="50">
        <v>45306</v>
      </c>
      <c r="I22" s="59"/>
      <c r="J22" s="59"/>
      <c r="K22" s="1" t="str">
        <f>+_xlfn.CONCAT(TablaGantt[[#This Row],[Prioridad]],TablaGantt[[#This Row],[Producto]])</f>
        <v>2Lasaña propuesta nuestra 250 grs</v>
      </c>
      <c r="M22" s="1">
        <v>17</v>
      </c>
      <c r="N22" s="1" t="str">
        <f>+_xlfn.CONCAT("ID"," ","Fila"," ",TablaGantt[[#This Row],[ID]])</f>
        <v>ID Fila 17</v>
      </c>
      <c r="AD22" s="5" t="s">
        <v>46</v>
      </c>
      <c r="AH22" s="1"/>
    </row>
    <row r="23" spans="1:34" x14ac:dyDescent="0.2">
      <c r="A23" s="7" t="s">
        <v>224</v>
      </c>
      <c r="B23" s="7" t="s">
        <v>44</v>
      </c>
      <c r="C23" s="5">
        <v>1</v>
      </c>
      <c r="D23" s="7" t="s">
        <v>63</v>
      </c>
      <c r="E23" s="8">
        <v>50000</v>
      </c>
      <c r="F23" s="57">
        <v>5.4</v>
      </c>
      <c r="G23" s="6">
        <f t="shared" si="0"/>
        <v>270000</v>
      </c>
      <c r="H23" s="50">
        <v>45306</v>
      </c>
      <c r="I23" s="59"/>
      <c r="J23" s="59"/>
      <c r="K23" s="1" t="str">
        <f>+_xlfn.CONCAT(TablaGantt[[#This Row],[Prioridad]],TablaGantt[[#This Row],[Producto]])</f>
        <v>1Pizza Bagel</v>
      </c>
      <c r="M23" s="1">
        <v>18</v>
      </c>
      <c r="N23" s="1" t="str">
        <f>+_xlfn.CONCAT("ID"," ","Fila"," ",TablaGantt[[#This Row],[ID]])</f>
        <v>ID Fila 18</v>
      </c>
      <c r="AD23" s="5" t="s">
        <v>172</v>
      </c>
      <c r="AH23" s="1"/>
    </row>
    <row r="24" spans="1:34" x14ac:dyDescent="0.2">
      <c r="A24" s="7" t="s">
        <v>224</v>
      </c>
      <c r="B24" s="7" t="s">
        <v>44</v>
      </c>
      <c r="C24" s="5">
        <v>1</v>
      </c>
      <c r="D24" s="7" t="s">
        <v>64</v>
      </c>
      <c r="E24" s="8">
        <v>3000</v>
      </c>
      <c r="F24" s="57">
        <v>155</v>
      </c>
      <c r="G24" s="6">
        <f t="shared" si="0"/>
        <v>465000</v>
      </c>
      <c r="H24" s="50">
        <v>45306</v>
      </c>
      <c r="I24" s="59"/>
      <c r="J24" s="59"/>
      <c r="K24" s="1" t="str">
        <f>+_xlfn.CONCAT(TablaGantt[[#This Row],[Prioridad]],TablaGantt[[#This Row],[Producto]])</f>
        <v>1Picadillo</v>
      </c>
      <c r="M24" s="1">
        <v>19</v>
      </c>
      <c r="N24" s="1" t="str">
        <f>+_xlfn.CONCAT("ID"," ","Fila"," ",TablaGantt[[#This Row],[ID]])</f>
        <v>ID Fila 19</v>
      </c>
      <c r="AD24" s="5" t="s">
        <v>47</v>
      </c>
      <c r="AH24" s="1"/>
    </row>
    <row r="25" spans="1:34" x14ac:dyDescent="0.2">
      <c r="A25" s="7" t="s">
        <v>224</v>
      </c>
      <c r="B25" s="7" t="s">
        <v>44</v>
      </c>
      <c r="C25" s="5">
        <v>1</v>
      </c>
      <c r="D25" s="7" t="s">
        <v>65</v>
      </c>
      <c r="E25" s="8">
        <v>1500</v>
      </c>
      <c r="F25" s="57">
        <v>158</v>
      </c>
      <c r="G25" s="6">
        <f t="shared" si="0"/>
        <v>237000</v>
      </c>
      <c r="H25" s="50">
        <v>45306</v>
      </c>
      <c r="I25" s="59"/>
      <c r="J25" s="59"/>
      <c r="K25" s="1" t="str">
        <f>+_xlfn.CONCAT(TablaGantt[[#This Row],[Prioridad]],TablaGantt[[#This Row],[Producto]])</f>
        <v>1Tinga</v>
      </c>
      <c r="M25" s="1">
        <v>20</v>
      </c>
      <c r="N25" s="1" t="str">
        <f>+_xlfn.CONCAT("ID"," ","Fila"," ",TablaGantt[[#This Row],[ID]])</f>
        <v>ID Fila 20</v>
      </c>
      <c r="AD25" s="5" t="s">
        <v>48</v>
      </c>
      <c r="AH25" s="1"/>
    </row>
    <row r="26" spans="1:34" x14ac:dyDescent="0.2">
      <c r="A26" s="7" t="s">
        <v>224</v>
      </c>
      <c r="B26" s="7" t="s">
        <v>44</v>
      </c>
      <c r="C26" s="5">
        <v>1</v>
      </c>
      <c r="D26" s="7" t="s">
        <v>261</v>
      </c>
      <c r="E26" s="8">
        <v>1500</v>
      </c>
      <c r="F26" s="57">
        <v>99</v>
      </c>
      <c r="G26" s="6">
        <f t="shared" si="0"/>
        <v>148500</v>
      </c>
      <c r="H26" s="50">
        <v>45306</v>
      </c>
      <c r="I26" s="59"/>
      <c r="J26" s="59"/>
      <c r="K26" s="1" t="str">
        <f>+_xlfn.CONCAT(TablaGantt[[#This Row],[Prioridad]],TablaGantt[[#This Row],[Producto]])</f>
        <v>1Papa Con Chorizo</v>
      </c>
      <c r="M26" s="1">
        <v>21</v>
      </c>
      <c r="N26" s="1" t="str">
        <f>+_xlfn.CONCAT("ID"," ","Fila"," ",TablaGantt[[#This Row],[ID]])</f>
        <v>ID Fila 21</v>
      </c>
      <c r="AD26" s="5" t="s">
        <v>49</v>
      </c>
      <c r="AH26" s="1"/>
    </row>
    <row r="27" spans="1:34" x14ac:dyDescent="0.2">
      <c r="A27" s="7" t="s">
        <v>224</v>
      </c>
      <c r="B27" s="7" t="s">
        <v>44</v>
      </c>
      <c r="C27" s="5">
        <v>1</v>
      </c>
      <c r="D27" s="7" t="s">
        <v>336</v>
      </c>
      <c r="E27" s="8">
        <v>5000</v>
      </c>
      <c r="F27" s="57">
        <v>21</v>
      </c>
      <c r="G27" s="6">
        <f t="shared" si="0"/>
        <v>105000</v>
      </c>
      <c r="H27" s="50">
        <v>45306</v>
      </c>
      <c r="I27" s="59"/>
      <c r="J27" s="59"/>
      <c r="K27" s="1" t="str">
        <f>+_xlfn.CONCAT(TablaGantt[[#This Row],[Prioridad]],TablaGantt[[#This Row],[Producto]])</f>
        <v>1Pizza Pepperoni 8</v>
      </c>
      <c r="M27" s="1">
        <v>22</v>
      </c>
      <c r="N27" s="1" t="str">
        <f>+_xlfn.CONCAT("ID"," ","Fila"," ",TablaGantt[[#This Row],[ID]])</f>
        <v>ID Fila 22</v>
      </c>
      <c r="AD27" s="5" t="s">
        <v>50</v>
      </c>
      <c r="AH27" s="1"/>
    </row>
    <row r="28" spans="1:34" x14ac:dyDescent="0.2">
      <c r="A28" s="7" t="s">
        <v>224</v>
      </c>
      <c r="B28" s="7" t="s">
        <v>44</v>
      </c>
      <c r="C28" s="5">
        <v>3</v>
      </c>
      <c r="D28" s="7" t="s">
        <v>66</v>
      </c>
      <c r="E28" s="8">
        <v>5000</v>
      </c>
      <c r="F28" s="9">
        <v>25</v>
      </c>
      <c r="G28" s="6">
        <f t="shared" si="0"/>
        <v>125000</v>
      </c>
      <c r="H28" s="50">
        <v>45352</v>
      </c>
      <c r="I28" s="59"/>
      <c r="J28" s="59"/>
      <c r="K28" s="1" t="str">
        <f>+_xlfn.CONCAT(TablaGantt[[#This Row],[Prioridad]],TablaGantt[[#This Row],[Producto]])</f>
        <v>3Pizza Pepperoni 10</v>
      </c>
      <c r="M28" s="1">
        <v>23</v>
      </c>
      <c r="N28" s="1" t="str">
        <f>+_xlfn.CONCAT("ID"," ","Fila"," ",TablaGantt[[#This Row],[ID]])</f>
        <v>ID Fila 23</v>
      </c>
      <c r="AD28" s="5" t="s">
        <v>51</v>
      </c>
      <c r="AH28" s="1"/>
    </row>
    <row r="29" spans="1:34" x14ac:dyDescent="0.2">
      <c r="A29" s="7" t="s">
        <v>224</v>
      </c>
      <c r="B29" s="7" t="s">
        <v>44</v>
      </c>
      <c r="C29" s="5">
        <v>3</v>
      </c>
      <c r="D29" s="7" t="s">
        <v>20</v>
      </c>
      <c r="E29" s="8">
        <v>5000</v>
      </c>
      <c r="F29" s="9">
        <v>25</v>
      </c>
      <c r="G29" s="6">
        <f t="shared" si="0"/>
        <v>125000</v>
      </c>
      <c r="H29" s="50">
        <v>45352</v>
      </c>
      <c r="I29" s="59"/>
      <c r="J29" s="59"/>
      <c r="K29" s="1" t="str">
        <f>+_xlfn.CONCAT(TablaGantt[[#This Row],[Prioridad]],TablaGantt[[#This Row],[Producto]])</f>
        <v>3Pizza Hawaiana 10</v>
      </c>
      <c r="M29" s="1">
        <v>24</v>
      </c>
      <c r="N29" s="1" t="str">
        <f>+_xlfn.CONCAT("ID"," ","Fila"," ",TablaGantt[[#This Row],[ID]])</f>
        <v>ID Fila 24</v>
      </c>
      <c r="AD29" s="5" t="s">
        <v>52</v>
      </c>
      <c r="AH29" s="1"/>
    </row>
    <row r="30" spans="1:34" x14ac:dyDescent="0.2">
      <c r="A30" s="7" t="s">
        <v>224</v>
      </c>
      <c r="B30" s="7" t="s">
        <v>44</v>
      </c>
      <c r="C30" s="5">
        <v>3</v>
      </c>
      <c r="D30" s="7" t="s">
        <v>66</v>
      </c>
      <c r="E30" s="8">
        <v>5000</v>
      </c>
      <c r="F30" s="9">
        <v>25</v>
      </c>
      <c r="G30" s="6">
        <f t="shared" si="0"/>
        <v>125000</v>
      </c>
      <c r="H30" s="50">
        <v>45352</v>
      </c>
      <c r="I30" s="59"/>
      <c r="J30" s="59"/>
      <c r="K30" s="1" t="str">
        <f>+_xlfn.CONCAT(TablaGantt[[#This Row],[Prioridad]],TablaGantt[[#This Row],[Producto]])</f>
        <v>3Pizza Pepperoni 10</v>
      </c>
      <c r="M30" s="1">
        <v>25</v>
      </c>
      <c r="N30" s="1" t="str">
        <f>+_xlfn.CONCAT("ID"," ","Fila"," ",TablaGantt[[#This Row],[ID]])</f>
        <v>ID Fila 25</v>
      </c>
      <c r="AD30" s="5" t="s">
        <v>53</v>
      </c>
      <c r="AH30" s="1"/>
    </row>
    <row r="31" spans="1:34" x14ac:dyDescent="0.2">
      <c r="A31" s="7" t="s">
        <v>224</v>
      </c>
      <c r="B31" s="7" t="s">
        <v>44</v>
      </c>
      <c r="C31" s="5">
        <v>3</v>
      </c>
      <c r="D31" s="7" t="s">
        <v>22</v>
      </c>
      <c r="E31" s="8">
        <v>5000</v>
      </c>
      <c r="F31" s="9">
        <v>75</v>
      </c>
      <c r="G31" s="6">
        <f t="shared" si="0"/>
        <v>375000</v>
      </c>
      <c r="H31" s="50">
        <v>45352</v>
      </c>
      <c r="I31" s="59"/>
      <c r="J31" s="59"/>
      <c r="K31" s="1" t="str">
        <f>+_xlfn.CONCAT(TablaGantt[[#This Row],[Prioridad]],TablaGantt[[#This Row],[Producto]])</f>
        <v>3Lasaña</v>
      </c>
      <c r="M31" s="1">
        <v>26</v>
      </c>
      <c r="N31" s="1" t="str">
        <f>+_xlfn.CONCAT("ID"," ","Fila"," ",TablaGantt[[#This Row],[ID]])</f>
        <v>ID Fila 26</v>
      </c>
      <c r="AD31" s="5" t="s">
        <v>173</v>
      </c>
      <c r="AH31" s="1"/>
    </row>
    <row r="32" spans="1:34" x14ac:dyDescent="0.2">
      <c r="A32" s="7" t="s">
        <v>224</v>
      </c>
      <c r="B32" s="7" t="s">
        <v>44</v>
      </c>
      <c r="C32" s="5">
        <v>3</v>
      </c>
      <c r="D32" s="7" t="s">
        <v>67</v>
      </c>
      <c r="E32" s="8">
        <v>5000</v>
      </c>
      <c r="F32" s="9">
        <v>35</v>
      </c>
      <c r="G32" s="6">
        <f t="shared" si="0"/>
        <v>175000</v>
      </c>
      <c r="H32" s="50">
        <v>45352</v>
      </c>
      <c r="I32" s="59"/>
      <c r="J32" s="59"/>
      <c r="K32" s="1" t="str">
        <f>+_xlfn.CONCAT(TablaGantt[[#This Row],[Prioridad]],TablaGantt[[#This Row],[Producto]])</f>
        <v>3Emparedados</v>
      </c>
      <c r="M32" s="1">
        <v>27</v>
      </c>
      <c r="N32" s="1" t="str">
        <f>+_xlfn.CONCAT("ID"," ","Fila"," ",TablaGantt[[#This Row],[ID]])</f>
        <v>ID Fila 27</v>
      </c>
      <c r="AD32" s="5" t="s">
        <v>174</v>
      </c>
      <c r="AH32" s="1"/>
    </row>
    <row r="33" spans="1:34" x14ac:dyDescent="0.2">
      <c r="A33" s="7" t="s">
        <v>224</v>
      </c>
      <c r="B33" s="7" t="s">
        <v>56</v>
      </c>
      <c r="C33" s="5">
        <v>2</v>
      </c>
      <c r="D33" s="7" t="s">
        <v>22</v>
      </c>
      <c r="E33" s="8">
        <v>910</v>
      </c>
      <c r="F33" s="9">
        <v>52.5</v>
      </c>
      <c r="G33" s="6">
        <f t="shared" si="0"/>
        <v>47775</v>
      </c>
      <c r="H33" s="50">
        <v>45231</v>
      </c>
      <c r="I33" s="59"/>
      <c r="J33" s="59"/>
      <c r="K33" s="1" t="str">
        <f>+_xlfn.CONCAT(TablaGantt[[#This Row],[Prioridad]],TablaGantt[[#This Row],[Producto]])</f>
        <v>2Lasaña</v>
      </c>
      <c r="M33" s="1">
        <v>28</v>
      </c>
      <c r="N33" s="1" t="str">
        <f>+_xlfn.CONCAT("ID"," ","Fila"," ",TablaGantt[[#This Row],[ID]])</f>
        <v>ID Fila 28</v>
      </c>
      <c r="AD33" s="5" t="s">
        <v>160</v>
      </c>
      <c r="AH33" s="1"/>
    </row>
    <row r="34" spans="1:34" x14ac:dyDescent="0.2">
      <c r="A34" s="7" t="s">
        <v>224</v>
      </c>
      <c r="B34" s="7" t="s">
        <v>56</v>
      </c>
      <c r="C34" s="5">
        <v>2</v>
      </c>
      <c r="D34" s="7" t="s">
        <v>337</v>
      </c>
      <c r="E34" s="8">
        <v>910</v>
      </c>
      <c r="F34" s="9">
        <v>48.5</v>
      </c>
      <c r="G34" s="6">
        <f t="shared" si="0"/>
        <v>44135</v>
      </c>
      <c r="H34" s="50">
        <v>45306</v>
      </c>
      <c r="I34" s="59"/>
      <c r="J34" s="59"/>
      <c r="K34" s="1" t="str">
        <f>+_xlfn.CONCAT(TablaGantt[[#This Row],[Prioridad]],TablaGantt[[#This Row],[Producto]])</f>
        <v>2Paella</v>
      </c>
      <c r="M34" s="1">
        <v>29</v>
      </c>
      <c r="N34" s="1" t="str">
        <f>+_xlfn.CONCAT("ID"," ","Fila"," ",TablaGantt[[#This Row],[ID]])</f>
        <v>ID Fila 29</v>
      </c>
      <c r="AD34" s="5" t="s">
        <v>57</v>
      </c>
      <c r="AH34" s="1"/>
    </row>
    <row r="35" spans="1:34" x14ac:dyDescent="0.2">
      <c r="A35" s="7" t="s">
        <v>224</v>
      </c>
      <c r="B35" s="7" t="s">
        <v>56</v>
      </c>
      <c r="C35" s="5">
        <v>2</v>
      </c>
      <c r="D35" s="7" t="s">
        <v>338</v>
      </c>
      <c r="E35" s="8">
        <v>910</v>
      </c>
      <c r="F35" s="9">
        <v>28.63</v>
      </c>
      <c r="G35" s="6">
        <f t="shared" si="0"/>
        <v>26053.3</v>
      </c>
      <c r="H35" s="50">
        <v>45306</v>
      </c>
      <c r="I35" s="59"/>
      <c r="J35" s="59"/>
      <c r="K35" s="1" t="str">
        <f>+_xlfn.CONCAT(TablaGantt[[#This Row],[Prioridad]],TablaGantt[[#This Row],[Producto]])</f>
        <v>2Pizza</v>
      </c>
      <c r="M35" s="1">
        <v>30</v>
      </c>
      <c r="N35" s="1" t="str">
        <f>+_xlfn.CONCAT("ID"," ","Fila"," ",TablaGantt[[#This Row],[ID]])</f>
        <v>ID Fila 30</v>
      </c>
      <c r="AD35" s="5" t="s">
        <v>175</v>
      </c>
      <c r="AH35" s="1"/>
    </row>
    <row r="36" spans="1:34" x14ac:dyDescent="0.2">
      <c r="A36" s="7" t="s">
        <v>224</v>
      </c>
      <c r="B36" s="7" t="s">
        <v>56</v>
      </c>
      <c r="C36" s="5">
        <v>2</v>
      </c>
      <c r="D36" s="7" t="s">
        <v>338</v>
      </c>
      <c r="E36" s="8">
        <v>910</v>
      </c>
      <c r="F36" s="9">
        <v>28.63</v>
      </c>
      <c r="G36" s="6">
        <f t="shared" si="0"/>
        <v>26053.3</v>
      </c>
      <c r="H36" s="50">
        <v>45306</v>
      </c>
      <c r="I36" s="59"/>
      <c r="J36" s="59"/>
      <c r="K36" s="1" t="str">
        <f>+_xlfn.CONCAT(TablaGantt[[#This Row],[Prioridad]],TablaGantt[[#This Row],[Producto]])</f>
        <v>2Pizza</v>
      </c>
      <c r="M36" s="1">
        <v>31</v>
      </c>
      <c r="N36" s="1" t="str">
        <f>+_xlfn.CONCAT("ID"," ","Fila"," ",TablaGantt[[#This Row],[ID]])</f>
        <v>ID Fila 31</v>
      </c>
      <c r="AD36" s="5" t="s">
        <v>176</v>
      </c>
      <c r="AH36" s="1"/>
    </row>
    <row r="37" spans="1:34" x14ac:dyDescent="0.2">
      <c r="A37" s="7" t="s">
        <v>224</v>
      </c>
      <c r="B37" s="7" t="s">
        <v>56</v>
      </c>
      <c r="C37" s="5">
        <v>2</v>
      </c>
      <c r="D37" s="7" t="s">
        <v>339</v>
      </c>
      <c r="E37" s="8">
        <v>910</v>
      </c>
      <c r="F37" s="9">
        <v>62.3</v>
      </c>
      <c r="G37" s="6">
        <f t="shared" si="0"/>
        <v>56693</v>
      </c>
      <c r="H37" s="50">
        <v>45306</v>
      </c>
      <c r="I37" s="59"/>
      <c r="J37" s="59"/>
      <c r="K37" s="1" t="str">
        <f>+_xlfn.CONCAT(TablaGantt[[#This Row],[Prioridad]],TablaGantt[[#This Row],[Producto]])</f>
        <v>2Kung Pao</v>
      </c>
      <c r="M37" s="1">
        <v>32</v>
      </c>
      <c r="N37" s="1" t="str">
        <f>+_xlfn.CONCAT("ID"," ","Fila"," ",TablaGantt[[#This Row],[ID]])</f>
        <v>ID Fila 32</v>
      </c>
      <c r="AD37" s="5" t="s">
        <v>177</v>
      </c>
      <c r="AH37" s="1"/>
    </row>
    <row r="38" spans="1:34" x14ac:dyDescent="0.2">
      <c r="A38" s="7" t="s">
        <v>224</v>
      </c>
      <c r="B38" s="7" t="s">
        <v>58</v>
      </c>
      <c r="C38" s="5">
        <v>1</v>
      </c>
      <c r="D38" s="7" t="s">
        <v>67</v>
      </c>
      <c r="E38" s="8">
        <v>18000</v>
      </c>
      <c r="F38" s="9">
        <v>28</v>
      </c>
      <c r="G38" s="6">
        <f t="shared" si="0"/>
        <v>504000</v>
      </c>
      <c r="H38" s="50">
        <v>45337</v>
      </c>
      <c r="I38" s="59"/>
      <c r="J38" s="59"/>
      <c r="K38" s="1" t="str">
        <f>+_xlfn.CONCAT(TablaGantt[[#This Row],[Prioridad]],TablaGantt[[#This Row],[Producto]])</f>
        <v>1Emparedados</v>
      </c>
      <c r="M38" s="1">
        <v>33</v>
      </c>
      <c r="N38" s="1" t="str">
        <f>+_xlfn.CONCAT("ID"," ","Fila"," ",TablaGantt[[#This Row],[ID]])</f>
        <v>ID Fila 33</v>
      </c>
      <c r="AD38" s="5" t="s">
        <v>178</v>
      </c>
      <c r="AH38" s="1"/>
    </row>
    <row r="39" spans="1:34" x14ac:dyDescent="0.2">
      <c r="A39" s="7" t="s">
        <v>224</v>
      </c>
      <c r="B39" s="7" t="s">
        <v>54</v>
      </c>
      <c r="C39" s="5">
        <v>2</v>
      </c>
      <c r="D39" s="7" t="s">
        <v>262</v>
      </c>
      <c r="E39" s="8">
        <v>50000</v>
      </c>
      <c r="F39" s="9">
        <v>6.5</v>
      </c>
      <c r="G39" s="6">
        <f t="shared" si="0"/>
        <v>325000</v>
      </c>
      <c r="H39" s="50">
        <v>45337</v>
      </c>
      <c r="I39" s="59"/>
      <c r="J39" s="59"/>
      <c r="K39" s="1" t="str">
        <f>+_xlfn.CONCAT(TablaGantt[[#This Row],[Prioridad]],TablaGantt[[#This Row],[Producto]])</f>
        <v>2Ny Roll</v>
      </c>
      <c r="M39" s="1">
        <v>34</v>
      </c>
      <c r="N39" s="1" t="str">
        <f>+_xlfn.CONCAT("ID"," ","Fila"," ",TablaGantt[[#This Row],[ID]])</f>
        <v>ID Fila 34</v>
      </c>
      <c r="AD39" s="5" t="s">
        <v>72</v>
      </c>
      <c r="AH39" s="1"/>
    </row>
    <row r="40" spans="1:34" x14ac:dyDescent="0.2">
      <c r="A40" s="7" t="s">
        <v>224</v>
      </c>
      <c r="B40" s="7" t="s">
        <v>68</v>
      </c>
      <c r="C40" s="5">
        <v>2</v>
      </c>
      <c r="D40" s="7" t="s">
        <v>263</v>
      </c>
      <c r="E40" s="8">
        <v>72000</v>
      </c>
      <c r="F40" s="9">
        <v>6.2</v>
      </c>
      <c r="G40" s="6">
        <f t="shared" si="0"/>
        <v>446400</v>
      </c>
      <c r="H40" s="50">
        <v>45337</v>
      </c>
      <c r="I40" s="59"/>
      <c r="J40" s="59"/>
      <c r="K40" s="1" t="str">
        <f>+_xlfn.CONCAT(TablaGantt[[#This Row],[Prioridad]],TablaGantt[[#This Row],[Producto]])</f>
        <v xml:space="preserve">2Bollo Jumbo </v>
      </c>
      <c r="M40" s="1">
        <v>35</v>
      </c>
      <c r="N40" s="1" t="str">
        <f>+_xlfn.CONCAT("ID"," ","Fila"," ",TablaGantt[[#This Row],[ID]])</f>
        <v>ID Fila 35</v>
      </c>
      <c r="AD40" s="7" t="s">
        <v>179</v>
      </c>
      <c r="AH40" s="1"/>
    </row>
    <row r="41" spans="1:34" x14ac:dyDescent="0.2">
      <c r="A41" s="7" t="s">
        <v>224</v>
      </c>
      <c r="B41" s="7" t="s">
        <v>68</v>
      </c>
      <c r="C41" s="5">
        <v>2</v>
      </c>
      <c r="D41" s="7" t="s">
        <v>264</v>
      </c>
      <c r="E41" s="8">
        <v>1200</v>
      </c>
      <c r="F41" s="56">
        <v>45</v>
      </c>
      <c r="G41" s="6">
        <f t="shared" si="0"/>
        <v>54000</v>
      </c>
      <c r="H41" s="50">
        <v>45337</v>
      </c>
      <c r="I41" s="59"/>
      <c r="J41" s="59"/>
      <c r="K41" s="1" t="str">
        <f>+_xlfn.CONCAT(TablaGantt[[#This Row],[Prioridad]],TablaGantt[[#This Row],[Producto]])</f>
        <v>2Tortilla Burrera</v>
      </c>
      <c r="M41" s="1">
        <v>36</v>
      </c>
      <c r="N41" s="1" t="str">
        <f>+_xlfn.CONCAT("ID"," ","Fila"," ",TablaGantt[[#This Row],[ID]])</f>
        <v>ID Fila 36</v>
      </c>
      <c r="AD41" s="7" t="s">
        <v>69</v>
      </c>
      <c r="AH41" s="1"/>
    </row>
    <row r="42" spans="1:34" x14ac:dyDescent="0.2">
      <c r="A42" s="7" t="s">
        <v>224</v>
      </c>
      <c r="B42" s="7" t="s">
        <v>340</v>
      </c>
      <c r="C42" s="5">
        <v>1</v>
      </c>
      <c r="D42" s="7" t="s">
        <v>341</v>
      </c>
      <c r="E42" s="8">
        <v>0</v>
      </c>
      <c r="F42" s="9">
        <v>0</v>
      </c>
      <c r="G42" s="6">
        <f t="shared" si="0"/>
        <v>0</v>
      </c>
      <c r="H42" s="50">
        <v>45281</v>
      </c>
      <c r="I42" s="59"/>
      <c r="J42" s="59"/>
      <c r="K42" s="1" t="str">
        <f>+_xlfn.CONCAT(TablaGantt[[#This Row],[Prioridad]],TablaGantt[[#This Row],[Producto]])</f>
        <v>1Polvorones</v>
      </c>
      <c r="M42" s="1">
        <v>37</v>
      </c>
      <c r="N42" s="1" t="str">
        <f>+_xlfn.CONCAT("ID"," ","Fila"," ",TablaGantt[[#This Row],[ID]])</f>
        <v>ID Fila 37</v>
      </c>
      <c r="AD42" s="5" t="s">
        <v>82</v>
      </c>
      <c r="AH42" s="1"/>
    </row>
    <row r="43" spans="1:34" x14ac:dyDescent="0.2">
      <c r="A43" s="7" t="s">
        <v>224</v>
      </c>
      <c r="B43" s="7" t="s">
        <v>340</v>
      </c>
      <c r="C43" s="5">
        <v>1</v>
      </c>
      <c r="D43" s="7" t="s">
        <v>344</v>
      </c>
      <c r="E43" s="8">
        <v>0</v>
      </c>
      <c r="F43" s="9">
        <v>0</v>
      </c>
      <c r="G43" s="6">
        <f t="shared" si="0"/>
        <v>0</v>
      </c>
      <c r="H43" s="50">
        <v>45281</v>
      </c>
      <c r="I43" s="59"/>
      <c r="J43" s="59"/>
      <c r="K43" s="1" t="str">
        <f>+_xlfn.CONCAT(TablaGantt[[#This Row],[Prioridad]],TablaGantt[[#This Row],[Producto]])</f>
        <v>1Pan fino y concha congelada</v>
      </c>
      <c r="M43" s="1">
        <v>38</v>
      </c>
      <c r="N43" s="1" t="str">
        <f>+_xlfn.CONCAT("ID"," ","Fila"," ",TablaGantt[[#This Row],[ID]])</f>
        <v>ID Fila 38</v>
      </c>
      <c r="AD43" s="5" t="s">
        <v>73</v>
      </c>
      <c r="AH43" s="1"/>
    </row>
    <row r="44" spans="1:34" x14ac:dyDescent="0.2">
      <c r="A44" s="7" t="s">
        <v>226</v>
      </c>
      <c r="B44" s="7" t="s">
        <v>119</v>
      </c>
      <c r="C44" s="5">
        <v>1</v>
      </c>
      <c r="D44" s="7" t="s">
        <v>303</v>
      </c>
      <c r="E44" s="8">
        <f>1700*24</f>
        <v>40800</v>
      </c>
      <c r="F44" s="9">
        <v>25</v>
      </c>
      <c r="G44" s="6">
        <f t="shared" si="0"/>
        <v>1020000</v>
      </c>
      <c r="H44" s="50">
        <v>45261</v>
      </c>
      <c r="I44" s="59"/>
      <c r="J44" s="59"/>
      <c r="K44" s="1" t="str">
        <f>+_xlfn.CONCAT(TablaGantt[[#This Row],[Prioridad]],TablaGantt[[#This Row],[Producto]])</f>
        <v>1Pie Limon</v>
      </c>
      <c r="M44" s="1">
        <v>39</v>
      </c>
      <c r="N44" s="1" t="str">
        <f>+_xlfn.CONCAT("ID"," ","Fila"," ",TablaGantt[[#This Row],[ID]])</f>
        <v>ID Fila 39</v>
      </c>
      <c r="AD44" s="5" t="s">
        <v>74</v>
      </c>
      <c r="AH44" s="1"/>
    </row>
    <row r="45" spans="1:34" x14ac:dyDescent="0.2">
      <c r="A45" s="7" t="s">
        <v>226</v>
      </c>
      <c r="B45" s="7" t="s">
        <v>119</v>
      </c>
      <c r="C45" s="5">
        <v>1</v>
      </c>
      <c r="D45" s="7" t="s">
        <v>236</v>
      </c>
      <c r="E45" s="8">
        <f>1700*24</f>
        <v>40800</v>
      </c>
      <c r="F45" s="9">
        <v>20</v>
      </c>
      <c r="G45" s="6">
        <f t="shared" si="0"/>
        <v>816000</v>
      </c>
      <c r="H45" s="50">
        <v>45261</v>
      </c>
      <c r="I45" s="59"/>
      <c r="J45" s="59"/>
      <c r="K45" s="1" t="str">
        <f>+_xlfn.CONCAT(TablaGantt[[#This Row],[Prioridad]],TablaGantt[[#This Row],[Producto]])</f>
        <v>1Pizza 8"</v>
      </c>
      <c r="M45" s="1">
        <v>40</v>
      </c>
      <c r="N45" s="1" t="str">
        <f>+_xlfn.CONCAT("ID"," ","Fila"," ",TablaGantt[[#This Row],[ID]])</f>
        <v>ID Fila 40</v>
      </c>
      <c r="AD45" s="5" t="s">
        <v>161</v>
      </c>
      <c r="AH45" s="1"/>
    </row>
    <row r="46" spans="1:34" x14ac:dyDescent="0.2">
      <c r="A46" s="7" t="s">
        <v>226</v>
      </c>
      <c r="B46" s="7" t="s">
        <v>233</v>
      </c>
      <c r="C46" s="5">
        <v>2</v>
      </c>
      <c r="D46" s="7" t="s">
        <v>265</v>
      </c>
      <c r="E46" s="8">
        <v>0</v>
      </c>
      <c r="F46" s="9">
        <v>0</v>
      </c>
      <c r="G46" s="6">
        <f t="shared" si="0"/>
        <v>0</v>
      </c>
      <c r="H46" s="50">
        <v>45231</v>
      </c>
      <c r="I46" s="59"/>
      <c r="J46" s="59"/>
      <c r="K46" s="1" t="str">
        <f>+_xlfn.CONCAT(TablaGantt[[#This Row],[Prioridad]],TablaGantt[[#This Row],[Producto]])</f>
        <v>2Pan Y Emparedados</v>
      </c>
      <c r="M46" s="1">
        <v>41</v>
      </c>
      <c r="N46" s="1" t="str">
        <f>+_xlfn.CONCAT("ID"," ","Fila"," ",TablaGantt[[#This Row],[ID]])</f>
        <v>ID Fila 41</v>
      </c>
      <c r="AD46" s="5" t="s">
        <v>161</v>
      </c>
      <c r="AH46" s="1"/>
    </row>
    <row r="47" spans="1:34" x14ac:dyDescent="0.2">
      <c r="A47" s="7" t="s">
        <v>226</v>
      </c>
      <c r="B47" s="7" t="s">
        <v>234</v>
      </c>
      <c r="C47" s="5">
        <v>1</v>
      </c>
      <c r="D47" s="7" t="s">
        <v>265</v>
      </c>
      <c r="E47" s="8">
        <v>0</v>
      </c>
      <c r="F47" s="9">
        <v>0</v>
      </c>
      <c r="G47" s="6">
        <f t="shared" si="0"/>
        <v>0</v>
      </c>
      <c r="H47" s="50">
        <v>45261</v>
      </c>
      <c r="I47" s="59"/>
      <c r="J47" s="59"/>
      <c r="K47" s="1" t="str">
        <f>+_xlfn.CONCAT(TablaGantt[[#This Row],[Prioridad]],TablaGantt[[#This Row],[Producto]])</f>
        <v>1Pan Y Emparedados</v>
      </c>
      <c r="M47" s="1">
        <v>42</v>
      </c>
      <c r="N47" s="1" t="str">
        <f>+_xlfn.CONCAT("ID"," ","Fila"," ",TablaGantt[[#This Row],[ID]])</f>
        <v>ID Fila 42</v>
      </c>
      <c r="AD47" s="5" t="s">
        <v>161</v>
      </c>
      <c r="AH47" s="1"/>
    </row>
    <row r="48" spans="1:34" x14ac:dyDescent="0.2">
      <c r="A48" s="7" t="s">
        <v>226</v>
      </c>
      <c r="B48" s="7" t="s">
        <v>187</v>
      </c>
      <c r="C48" s="5">
        <v>1</v>
      </c>
      <c r="D48" s="7" t="s">
        <v>236</v>
      </c>
      <c r="E48" s="8">
        <v>15000</v>
      </c>
      <c r="F48" s="9">
        <v>23</v>
      </c>
      <c r="G48" s="6">
        <f t="shared" si="0"/>
        <v>345000</v>
      </c>
      <c r="H48" s="50">
        <v>45231</v>
      </c>
      <c r="I48" s="59"/>
      <c r="J48" s="59"/>
      <c r="K48" s="1" t="str">
        <f>+_xlfn.CONCAT(TablaGantt[[#This Row],[Prioridad]],TablaGantt[[#This Row],[Producto]])</f>
        <v>1Pizza 8"</v>
      </c>
      <c r="M48" s="1">
        <v>43</v>
      </c>
      <c r="N48" s="1" t="str">
        <f>+_xlfn.CONCAT("ID"," ","Fila"," ",TablaGantt[[#This Row],[ID]])</f>
        <v>ID Fila 43</v>
      </c>
      <c r="AD48" s="5" t="s">
        <v>75</v>
      </c>
      <c r="AH48" s="1"/>
    </row>
    <row r="49" spans="1:34" x14ac:dyDescent="0.2">
      <c r="A49" s="7" t="s">
        <v>226</v>
      </c>
      <c r="B49" s="7" t="s">
        <v>187</v>
      </c>
      <c r="C49" s="5">
        <v>1</v>
      </c>
      <c r="D49" s="7" t="s">
        <v>266</v>
      </c>
      <c r="E49" s="8">
        <v>15000</v>
      </c>
      <c r="F49" s="9">
        <v>23</v>
      </c>
      <c r="G49" s="6">
        <f t="shared" si="0"/>
        <v>345000</v>
      </c>
      <c r="H49" s="50">
        <v>45231</v>
      </c>
      <c r="I49" s="59"/>
      <c r="J49" s="59"/>
      <c r="K49" s="1" t="str">
        <f>+_xlfn.CONCAT(TablaGantt[[#This Row],[Prioridad]],TablaGantt[[#This Row],[Producto]])</f>
        <v xml:space="preserve">1Pizza Base </v>
      </c>
      <c r="M49" s="1">
        <v>44</v>
      </c>
      <c r="N49" s="1" t="str">
        <f>+_xlfn.CONCAT("ID"," ","Fila"," ",TablaGantt[[#This Row],[ID]])</f>
        <v>ID Fila 44</v>
      </c>
      <c r="AD49" s="5" t="s">
        <v>88</v>
      </c>
      <c r="AH49" s="1"/>
    </row>
    <row r="50" spans="1:34" x14ac:dyDescent="0.2">
      <c r="A50" s="7" t="s">
        <v>226</v>
      </c>
      <c r="B50" s="7" t="s">
        <v>187</v>
      </c>
      <c r="C50" s="5">
        <v>1</v>
      </c>
      <c r="D50" s="7" t="s">
        <v>267</v>
      </c>
      <c r="E50" s="8">
        <v>15000</v>
      </c>
      <c r="F50" s="9">
        <v>23</v>
      </c>
      <c r="G50" s="6">
        <f t="shared" si="0"/>
        <v>345000</v>
      </c>
      <c r="H50" s="50">
        <v>45231</v>
      </c>
      <c r="I50" s="59"/>
      <c r="J50" s="59"/>
      <c r="K50" s="1" t="str">
        <f>+_xlfn.CONCAT(TablaGantt[[#This Row],[Prioridad]],TablaGantt[[#This Row],[Producto]])</f>
        <v>1Tacos Dorados</v>
      </c>
      <c r="M50" s="1">
        <v>45</v>
      </c>
      <c r="N50" s="1" t="str">
        <f>+_xlfn.CONCAT("ID"," ","Fila"," ",TablaGantt[[#This Row],[ID]])</f>
        <v>ID Fila 45</v>
      </c>
      <c r="AD50" s="5" t="s">
        <v>89</v>
      </c>
      <c r="AH50" s="1"/>
    </row>
    <row r="51" spans="1:34" x14ac:dyDescent="0.2">
      <c r="A51" s="7" t="s">
        <v>226</v>
      </c>
      <c r="B51" s="7" t="s">
        <v>121</v>
      </c>
      <c r="C51" s="5">
        <v>1</v>
      </c>
      <c r="D51" s="7" t="s">
        <v>268</v>
      </c>
      <c r="E51" s="8">
        <v>200</v>
      </c>
      <c r="F51" s="9">
        <v>50</v>
      </c>
      <c r="G51" s="6">
        <f t="shared" si="0"/>
        <v>10000</v>
      </c>
      <c r="H51" s="50">
        <v>45231</v>
      </c>
      <c r="I51" s="59"/>
      <c r="J51" s="59"/>
      <c r="K51" s="1" t="str">
        <f>+_xlfn.CONCAT(TablaGantt[[#This Row],[Prioridad]],TablaGantt[[#This Row],[Producto]])</f>
        <v>1Toda La Línea</v>
      </c>
      <c r="M51" s="1">
        <v>46</v>
      </c>
      <c r="N51" s="1" t="str">
        <f>+_xlfn.CONCAT("ID"," ","Fila"," ",TablaGantt[[#This Row],[ID]])</f>
        <v>ID Fila 46</v>
      </c>
      <c r="AD51" s="5" t="s">
        <v>161</v>
      </c>
      <c r="AH51" s="1"/>
    </row>
    <row r="52" spans="1:34" x14ac:dyDescent="0.2">
      <c r="A52" s="7" t="s">
        <v>226</v>
      </c>
      <c r="B52" s="7" t="s">
        <v>122</v>
      </c>
      <c r="C52" s="5">
        <v>2</v>
      </c>
      <c r="D52" s="7" t="s">
        <v>269</v>
      </c>
      <c r="E52" s="8">
        <v>0</v>
      </c>
      <c r="F52" s="9">
        <v>0</v>
      </c>
      <c r="G52" s="6">
        <f t="shared" si="0"/>
        <v>0</v>
      </c>
      <c r="H52" s="50">
        <v>45200</v>
      </c>
      <c r="I52" s="59"/>
      <c r="J52" s="59"/>
      <c r="K52" s="1" t="str">
        <f>+_xlfn.CONCAT(TablaGantt[[#This Row],[Prioridad]],TablaGantt[[#This Row],[Producto]])</f>
        <v>2Pizza, Lasaña, Chicken Bake</v>
      </c>
      <c r="M52" s="1">
        <v>47</v>
      </c>
      <c r="N52" s="1" t="str">
        <f>+_xlfn.CONCAT("ID"," ","Fila"," ",TablaGantt[[#This Row],[ID]])</f>
        <v>ID Fila 47</v>
      </c>
      <c r="AD52" s="5" t="s">
        <v>161</v>
      </c>
      <c r="AH52" s="1"/>
    </row>
    <row r="53" spans="1:34" x14ac:dyDescent="0.2">
      <c r="A53" s="7" t="s">
        <v>226</v>
      </c>
      <c r="B53" s="7" t="s">
        <v>123</v>
      </c>
      <c r="C53" s="5">
        <v>1</v>
      </c>
      <c r="D53" s="7" t="s">
        <v>22</v>
      </c>
      <c r="E53" s="8">
        <v>135</v>
      </c>
      <c r="F53" s="9">
        <v>130</v>
      </c>
      <c r="G53" s="6">
        <f t="shared" si="0"/>
        <v>17550</v>
      </c>
      <c r="H53" s="50">
        <v>45231</v>
      </c>
      <c r="I53" s="59"/>
      <c r="J53" s="59"/>
      <c r="K53" s="1" t="str">
        <f>+_xlfn.CONCAT(TablaGantt[[#This Row],[Prioridad]],TablaGantt[[#This Row],[Producto]])</f>
        <v>1Lasaña</v>
      </c>
      <c r="M53" s="1">
        <v>48</v>
      </c>
      <c r="N53" s="1" t="str">
        <f>+_xlfn.CONCAT("ID"," ","Fila"," ",TablaGantt[[#This Row],[ID]])</f>
        <v>ID Fila 48</v>
      </c>
      <c r="AD53" s="5" t="s">
        <v>186</v>
      </c>
      <c r="AH53" s="1"/>
    </row>
    <row r="54" spans="1:34" x14ac:dyDescent="0.2">
      <c r="A54" s="7" t="s">
        <v>226</v>
      </c>
      <c r="B54" s="7" t="s">
        <v>123</v>
      </c>
      <c r="C54" s="5">
        <v>1</v>
      </c>
      <c r="D54" s="7" t="s">
        <v>270</v>
      </c>
      <c r="E54" s="8">
        <v>4000</v>
      </c>
      <c r="F54" s="9">
        <v>76.5</v>
      </c>
      <c r="G54" s="6">
        <f t="shared" si="0"/>
        <v>306000</v>
      </c>
      <c r="H54" s="50">
        <v>45231</v>
      </c>
      <c r="I54" s="59"/>
      <c r="J54" s="59"/>
      <c r="K54" s="1" t="str">
        <f>+_xlfn.CONCAT(TablaGantt[[#This Row],[Prioridad]],TablaGantt[[#This Row],[Producto]])</f>
        <v>1Pizz Pepperoni Y 3 Quesos</v>
      </c>
      <c r="M54" s="1">
        <v>49</v>
      </c>
      <c r="N54" s="1" t="str">
        <f>+_xlfn.CONCAT("ID"," ","Fila"," ",TablaGantt[[#This Row],[ID]])</f>
        <v>ID Fila 49</v>
      </c>
      <c r="AD54" s="5" t="s">
        <v>76</v>
      </c>
      <c r="AH54" s="1"/>
    </row>
    <row r="55" spans="1:34" x14ac:dyDescent="0.2">
      <c r="A55" s="7" t="s">
        <v>226</v>
      </c>
      <c r="B55" s="7" t="s">
        <v>123</v>
      </c>
      <c r="C55" s="5">
        <v>1</v>
      </c>
      <c r="D55" s="7" t="s">
        <v>62</v>
      </c>
      <c r="E55" s="8">
        <v>4500</v>
      </c>
      <c r="F55" s="9">
        <v>32</v>
      </c>
      <c r="G55" s="6">
        <f t="shared" si="0"/>
        <v>144000</v>
      </c>
      <c r="H55" s="50">
        <v>45231</v>
      </c>
      <c r="I55" s="59"/>
      <c r="J55" s="59"/>
      <c r="K55" s="1" t="str">
        <f>+_xlfn.CONCAT(TablaGantt[[#This Row],[Prioridad]],TablaGantt[[#This Row],[Producto]])</f>
        <v>1Chicken Bake</v>
      </c>
      <c r="M55" s="1">
        <v>50</v>
      </c>
      <c r="N55" s="1" t="str">
        <f>+_xlfn.CONCAT("ID"," ","Fila"," ",TablaGantt[[#This Row],[ID]])</f>
        <v>ID Fila 50</v>
      </c>
      <c r="AD55" s="5" t="s">
        <v>77</v>
      </c>
      <c r="AH55" s="1"/>
    </row>
    <row r="56" spans="1:34" x14ac:dyDescent="0.2">
      <c r="A56" s="7" t="s">
        <v>226</v>
      </c>
      <c r="B56" s="7" t="s">
        <v>155</v>
      </c>
      <c r="C56" s="5">
        <v>1</v>
      </c>
      <c r="D56" s="7" t="s">
        <v>271</v>
      </c>
      <c r="E56" s="8">
        <v>76</v>
      </c>
      <c r="F56" s="60">
        <v>550</v>
      </c>
      <c r="G56" s="6">
        <f t="shared" si="0"/>
        <v>41800</v>
      </c>
      <c r="H56" s="50">
        <v>45261</v>
      </c>
      <c r="I56" s="59"/>
      <c r="J56" s="59"/>
      <c r="K56" s="1" t="str">
        <f>+_xlfn.CONCAT(TablaGantt[[#This Row],[Prioridad]],TablaGantt[[#This Row],[Producto]])</f>
        <v>1Chile Relleno</v>
      </c>
      <c r="M56" s="1">
        <v>51</v>
      </c>
      <c r="N56" s="1" t="str">
        <f>+_xlfn.CONCAT("ID"," ","Fila"," ",TablaGantt[[#This Row],[ID]])</f>
        <v>ID Fila 51</v>
      </c>
      <c r="AD56" s="5" t="s">
        <v>90</v>
      </c>
      <c r="AH56" s="1"/>
    </row>
    <row r="57" spans="1:34" x14ac:dyDescent="0.2">
      <c r="A57" s="7" t="s">
        <v>226</v>
      </c>
      <c r="B57" s="7" t="s">
        <v>155</v>
      </c>
      <c r="C57" s="5">
        <v>1</v>
      </c>
      <c r="D57" s="7" t="s">
        <v>272</v>
      </c>
      <c r="E57" s="8">
        <v>38</v>
      </c>
      <c r="F57" s="61">
        <v>8000</v>
      </c>
      <c r="G57" s="6">
        <f t="shared" si="0"/>
        <v>304000</v>
      </c>
      <c r="H57" s="50">
        <v>45261</v>
      </c>
      <c r="I57" s="59"/>
      <c r="J57" s="59"/>
      <c r="K57" s="1" t="str">
        <f>+_xlfn.CONCAT(TablaGantt[[#This Row],[Prioridad]],TablaGantt[[#This Row],[Producto]])</f>
        <v>1Hamburguesa De Res</v>
      </c>
      <c r="M57" s="1">
        <v>52</v>
      </c>
      <c r="N57" s="1" t="str">
        <f>+_xlfn.CONCAT("ID"," ","Fila"," ",TablaGantt[[#This Row],[ID]])</f>
        <v>ID Fila 52</v>
      </c>
      <c r="AD57" s="5" t="s">
        <v>78</v>
      </c>
      <c r="AH57" s="1"/>
    </row>
    <row r="58" spans="1:34" x14ac:dyDescent="0.2">
      <c r="A58" s="7" t="s">
        <v>226</v>
      </c>
      <c r="B58" s="7" t="s">
        <v>155</v>
      </c>
      <c r="C58" s="5">
        <v>2</v>
      </c>
      <c r="D58" s="7" t="s">
        <v>304</v>
      </c>
      <c r="E58" s="8">
        <v>3000</v>
      </c>
      <c r="F58" s="9">
        <v>0</v>
      </c>
      <c r="G58" s="6">
        <f t="shared" si="0"/>
        <v>0</v>
      </c>
      <c r="H58" s="50">
        <v>45261</v>
      </c>
      <c r="I58" s="59"/>
      <c r="J58" s="59"/>
      <c r="K58" s="1" t="str">
        <f>+_xlfn.CONCAT(TablaGantt[[#This Row],[Prioridad]],TablaGantt[[#This Row],[Producto]])</f>
        <v>2Guiso Tinga</v>
      </c>
      <c r="M58" s="1">
        <v>53</v>
      </c>
      <c r="N58" s="1" t="str">
        <f>+_xlfn.CONCAT("ID"," ","Fila"," ",TablaGantt[[#This Row],[ID]])</f>
        <v>ID Fila 53</v>
      </c>
      <c r="AD58" s="5" t="s">
        <v>79</v>
      </c>
      <c r="AH58" s="1"/>
    </row>
    <row r="59" spans="1:34" x14ac:dyDescent="0.2">
      <c r="A59" s="7" t="s">
        <v>226</v>
      </c>
      <c r="B59" s="7" t="s">
        <v>155</v>
      </c>
      <c r="C59" s="5">
        <v>2</v>
      </c>
      <c r="D59" s="7" t="s">
        <v>261</v>
      </c>
      <c r="E59" s="8">
        <v>3000</v>
      </c>
      <c r="F59" s="9">
        <v>0</v>
      </c>
      <c r="G59" s="6">
        <f t="shared" si="0"/>
        <v>0</v>
      </c>
      <c r="H59" s="50">
        <v>45261</v>
      </c>
      <c r="I59" s="59"/>
      <c r="J59" s="59"/>
      <c r="K59" s="1" t="str">
        <f>+_xlfn.CONCAT(TablaGantt[[#This Row],[Prioridad]],TablaGantt[[#This Row],[Producto]])</f>
        <v>2Papa Con Chorizo</v>
      </c>
      <c r="M59" s="1">
        <v>54</v>
      </c>
      <c r="N59" s="1" t="str">
        <f>+_xlfn.CONCAT("ID"," ","Fila"," ",TablaGantt[[#This Row],[ID]])</f>
        <v>ID Fila 54</v>
      </c>
      <c r="AD59" s="5" t="s">
        <v>80</v>
      </c>
      <c r="AH59" s="1"/>
    </row>
    <row r="60" spans="1:34" x14ac:dyDescent="0.2">
      <c r="A60" s="7" t="s">
        <v>226</v>
      </c>
      <c r="B60" s="7" t="s">
        <v>155</v>
      </c>
      <c r="C60" s="5">
        <v>1</v>
      </c>
      <c r="D60" s="7" t="s">
        <v>273</v>
      </c>
      <c r="E60" s="8">
        <v>720</v>
      </c>
      <c r="F60" s="9">
        <v>65.5</v>
      </c>
      <c r="G60" s="6">
        <f t="shared" si="0"/>
        <v>47160</v>
      </c>
      <c r="H60" s="50">
        <v>45261</v>
      </c>
      <c r="I60" s="59"/>
      <c r="J60" s="59"/>
      <c r="K60" s="1" t="str">
        <f>+_xlfn.CONCAT(TablaGantt[[#This Row],[Prioridad]],TablaGantt[[#This Row],[Producto]])</f>
        <v>1Lasaña 400 Gr Pendiente</v>
      </c>
      <c r="M60" s="1">
        <v>55</v>
      </c>
      <c r="N60" s="1" t="str">
        <f>+_xlfn.CONCAT("ID"," ","Fila"," ",TablaGantt[[#This Row],[ID]])</f>
        <v>ID Fila 55</v>
      </c>
      <c r="AD60" s="5" t="s">
        <v>180</v>
      </c>
      <c r="AH60" s="1"/>
    </row>
    <row r="61" spans="1:34" x14ac:dyDescent="0.2">
      <c r="A61" s="7" t="s">
        <v>226</v>
      </c>
      <c r="B61" s="7" t="s">
        <v>155</v>
      </c>
      <c r="C61" s="5">
        <v>2</v>
      </c>
      <c r="D61" s="7" t="s">
        <v>274</v>
      </c>
      <c r="E61" s="8">
        <v>6000</v>
      </c>
      <c r="F61" s="9">
        <v>48</v>
      </c>
      <c r="G61" s="6">
        <f t="shared" si="0"/>
        <v>288000</v>
      </c>
      <c r="H61" s="50">
        <v>45231</v>
      </c>
      <c r="I61" s="59"/>
      <c r="J61" s="59"/>
      <c r="K61" s="1" t="str">
        <f>+_xlfn.CONCAT(TablaGantt[[#This Row],[Prioridad]],TablaGantt[[#This Row],[Producto]])</f>
        <v>2Frijl Congelados, Pendiente</v>
      </c>
      <c r="M61" s="1">
        <v>56</v>
      </c>
      <c r="N61" s="1" t="str">
        <f>+_xlfn.CONCAT("ID"," ","Fila"," ",TablaGantt[[#This Row],[ID]])</f>
        <v>ID Fila 56</v>
      </c>
      <c r="AD61" s="7" t="s">
        <v>181</v>
      </c>
      <c r="AH61" s="1"/>
    </row>
    <row r="62" spans="1:34" x14ac:dyDescent="0.2">
      <c r="A62" s="7" t="s">
        <v>226</v>
      </c>
      <c r="B62" s="7" t="s">
        <v>155</v>
      </c>
      <c r="C62" s="5">
        <v>2</v>
      </c>
      <c r="D62" s="7" t="s">
        <v>275</v>
      </c>
      <c r="E62" s="8">
        <v>25000</v>
      </c>
      <c r="F62" s="9">
        <v>50</v>
      </c>
      <c r="G62" s="6">
        <f t="shared" si="0"/>
        <v>1250000</v>
      </c>
      <c r="H62" s="50">
        <v>45231</v>
      </c>
      <c r="I62" s="59"/>
      <c r="J62" s="59"/>
      <c r="K62" s="1" t="str">
        <f>+_xlfn.CONCAT(TablaGantt[[#This Row],[Prioridad]],TablaGantt[[#This Row],[Producto]])</f>
        <v>2Arroz Congelados Pendiente</v>
      </c>
      <c r="M62" s="1">
        <v>57</v>
      </c>
      <c r="N62" s="1" t="str">
        <f>+_xlfn.CONCAT("ID"," ","Fila"," ",TablaGantt[[#This Row],[ID]])</f>
        <v>ID Fila 57</v>
      </c>
      <c r="AD62" s="7" t="s">
        <v>93</v>
      </c>
      <c r="AH62" s="1"/>
    </row>
    <row r="63" spans="1:34" x14ac:dyDescent="0.2">
      <c r="A63" s="7" t="s">
        <v>226</v>
      </c>
      <c r="B63" s="7" t="s">
        <v>155</v>
      </c>
      <c r="C63" s="5">
        <v>2</v>
      </c>
      <c r="D63" s="7" t="s">
        <v>276</v>
      </c>
      <c r="E63" s="8">
        <v>720</v>
      </c>
      <c r="F63" s="9">
        <v>79.2</v>
      </c>
      <c r="G63" s="6">
        <f t="shared" si="0"/>
        <v>57024</v>
      </c>
      <c r="H63" s="50">
        <v>45231</v>
      </c>
      <c r="I63" s="59"/>
      <c r="J63" s="59"/>
      <c r="K63" s="1" t="str">
        <f>+_xlfn.CONCAT(TablaGantt[[#This Row],[Prioridad]],TablaGantt[[#This Row],[Producto]])</f>
        <v>2Croqetas Pendiente</v>
      </c>
      <c r="M63" s="1">
        <v>58</v>
      </c>
      <c r="N63" s="1" t="str">
        <f>+_xlfn.CONCAT("ID"," ","Fila"," ",TablaGantt[[#This Row],[ID]])</f>
        <v>ID Fila 58</v>
      </c>
      <c r="AD63" s="7" t="s">
        <v>94</v>
      </c>
      <c r="AH63" s="1"/>
    </row>
    <row r="64" spans="1:34" x14ac:dyDescent="0.2">
      <c r="A64" s="7" t="s">
        <v>226</v>
      </c>
      <c r="B64" s="7" t="s">
        <v>155</v>
      </c>
      <c r="C64" s="5">
        <v>1</v>
      </c>
      <c r="D64" s="7" t="s">
        <v>62</v>
      </c>
      <c r="E64" s="8">
        <v>3400</v>
      </c>
      <c r="F64" s="9">
        <v>22</v>
      </c>
      <c r="G64" s="6">
        <f t="shared" si="0"/>
        <v>74800</v>
      </c>
      <c r="H64" s="50">
        <v>45261</v>
      </c>
      <c r="I64" s="59"/>
      <c r="J64" s="59"/>
      <c r="K64" s="1" t="str">
        <f>+_xlfn.CONCAT(TablaGantt[[#This Row],[Prioridad]],TablaGantt[[#This Row],[Producto]])</f>
        <v>1Chicken Bake</v>
      </c>
      <c r="M64" s="1">
        <v>59</v>
      </c>
      <c r="N64" s="1" t="str">
        <f>+_xlfn.CONCAT("ID"," ","Fila"," ",TablaGantt[[#This Row],[ID]])</f>
        <v>ID Fila 59</v>
      </c>
      <c r="AD64" s="7" t="s">
        <v>95</v>
      </c>
      <c r="AH64" s="1"/>
    </row>
    <row r="65" spans="1:34" x14ac:dyDescent="0.2">
      <c r="A65" s="7" t="s">
        <v>226</v>
      </c>
      <c r="B65" s="7" t="s">
        <v>155</v>
      </c>
      <c r="C65" s="5">
        <v>1</v>
      </c>
      <c r="D65" s="7" t="s">
        <v>277</v>
      </c>
      <c r="E65" s="8">
        <v>720</v>
      </c>
      <c r="F65" s="9">
        <v>35</v>
      </c>
      <c r="G65" s="6">
        <f t="shared" ref="G65:G91" si="1">+E65*F65</f>
        <v>25200</v>
      </c>
      <c r="H65" s="50">
        <v>45261</v>
      </c>
      <c r="I65" s="59"/>
      <c r="J65" s="59"/>
      <c r="K65" s="1" t="str">
        <f>+_xlfn.CONCAT(TablaGantt[[#This Row],[Prioridad]],TablaGantt[[#This Row],[Producto]])</f>
        <v>1Bagutte Mediterraneo .</v>
      </c>
      <c r="M65" s="1">
        <v>60</v>
      </c>
      <c r="N65" s="1" t="str">
        <f>+_xlfn.CONCAT("ID"," ","Fila"," ",TablaGantt[[#This Row],[ID]])</f>
        <v>ID Fila 60</v>
      </c>
      <c r="AD65" s="7" t="s">
        <v>182</v>
      </c>
      <c r="AH65" s="1"/>
    </row>
    <row r="66" spans="1:34" x14ac:dyDescent="0.2">
      <c r="A66" s="7" t="s">
        <v>226</v>
      </c>
      <c r="B66" s="7" t="s">
        <v>155</v>
      </c>
      <c r="C66" s="5">
        <v>2</v>
      </c>
      <c r="D66" s="7" t="s">
        <v>278</v>
      </c>
      <c r="E66" s="8">
        <v>720</v>
      </c>
      <c r="F66" s="9">
        <v>0</v>
      </c>
      <c r="G66" s="6">
        <f t="shared" si="1"/>
        <v>0</v>
      </c>
      <c r="H66" s="50">
        <v>45231</v>
      </c>
      <c r="I66" s="59"/>
      <c r="J66" s="59"/>
      <c r="K66" s="1" t="str">
        <f>+_xlfn.CONCAT(TablaGantt[[#This Row],[Prioridad]],TablaGantt[[#This Row],[Producto]])</f>
        <v xml:space="preserve">2Focacia 3 Quesos </v>
      </c>
      <c r="M66" s="1">
        <v>61</v>
      </c>
      <c r="N66" s="1" t="str">
        <f>+_xlfn.CONCAT("ID"," ","Fila"," ",TablaGantt[[#This Row],[ID]])</f>
        <v>ID Fila 61</v>
      </c>
      <c r="AD66" s="7" t="s">
        <v>96</v>
      </c>
      <c r="AH66" s="1"/>
    </row>
    <row r="67" spans="1:34" x14ac:dyDescent="0.2">
      <c r="A67" s="7" t="s">
        <v>226</v>
      </c>
      <c r="B67" s="7" t="s">
        <v>155</v>
      </c>
      <c r="C67" s="5">
        <v>2</v>
      </c>
      <c r="D67" s="7" t="s">
        <v>279</v>
      </c>
      <c r="E67" s="8">
        <v>720</v>
      </c>
      <c r="F67" s="9">
        <v>35</v>
      </c>
      <c r="G67" s="6">
        <f t="shared" si="1"/>
        <v>25200</v>
      </c>
      <c r="H67" s="50">
        <v>45231</v>
      </c>
      <c r="I67" s="59"/>
      <c r="J67" s="59"/>
      <c r="K67" s="1" t="str">
        <f>+_xlfn.CONCAT(TablaGantt[[#This Row],[Prioridad]],TablaGantt[[#This Row],[Producto]])</f>
        <v>2Emparedado De Champiñon</v>
      </c>
      <c r="M67" s="1">
        <v>62</v>
      </c>
      <c r="N67" s="1" t="str">
        <f>+_xlfn.CONCAT("ID"," ","Fila"," ",TablaGantt[[#This Row],[ID]])</f>
        <v>ID Fila 62</v>
      </c>
      <c r="AD67" s="7" t="s">
        <v>114</v>
      </c>
      <c r="AH67" s="1"/>
    </row>
    <row r="68" spans="1:34" x14ac:dyDescent="0.2">
      <c r="A68" s="7" t="s">
        <v>226</v>
      </c>
      <c r="B68" s="7" t="s">
        <v>155</v>
      </c>
      <c r="C68" s="5">
        <v>2</v>
      </c>
      <c r="D68" s="7" t="s">
        <v>280</v>
      </c>
      <c r="E68" s="8">
        <v>3000</v>
      </c>
      <c r="F68" s="9">
        <v>0</v>
      </c>
      <c r="G68" s="6">
        <f t="shared" si="1"/>
        <v>0</v>
      </c>
      <c r="H68" s="50">
        <v>45231</v>
      </c>
      <c r="I68" s="59"/>
      <c r="J68" s="59"/>
      <c r="K68" s="1" t="str">
        <f>+_xlfn.CONCAT(TablaGantt[[#This Row],[Prioridad]],TablaGantt[[#This Row],[Producto]])</f>
        <v>2Guiso Picadillo</v>
      </c>
      <c r="M68" s="1">
        <v>63</v>
      </c>
      <c r="N68" s="1" t="str">
        <f>+_xlfn.CONCAT("ID"," ","Fila"," ",TablaGantt[[#This Row],[ID]])</f>
        <v>ID Fila 63</v>
      </c>
      <c r="AD68" s="7" t="s">
        <v>114</v>
      </c>
      <c r="AH68" s="1"/>
    </row>
    <row r="69" spans="1:34" x14ac:dyDescent="0.2">
      <c r="A69" s="7" t="s">
        <v>226</v>
      </c>
      <c r="B69" s="7" t="s">
        <v>155</v>
      </c>
      <c r="C69" s="5">
        <v>2</v>
      </c>
      <c r="D69" s="7" t="s">
        <v>281</v>
      </c>
      <c r="E69" s="8">
        <v>720</v>
      </c>
      <c r="F69" s="9">
        <v>0</v>
      </c>
      <c r="G69" s="6">
        <f t="shared" si="1"/>
        <v>0</v>
      </c>
      <c r="H69" s="50">
        <v>45231</v>
      </c>
      <c r="I69" s="59"/>
      <c r="J69" s="59"/>
      <c r="K69" s="1" t="str">
        <f>+_xlfn.CONCAT(TablaGantt[[#This Row],[Prioridad]],TablaGantt[[#This Row],[Producto]])</f>
        <v>2Sandwich Con Pan Tipo Oroweat</v>
      </c>
      <c r="M69" s="1">
        <v>64</v>
      </c>
      <c r="N69" s="1" t="str">
        <f>+_xlfn.CONCAT("ID"," ","Fila"," ",TablaGantt[[#This Row],[ID]])</f>
        <v>ID Fila 64</v>
      </c>
      <c r="AD69" s="7" t="s">
        <v>114</v>
      </c>
      <c r="AH69" s="1"/>
    </row>
    <row r="70" spans="1:34" x14ac:dyDescent="0.2">
      <c r="A70" s="7" t="s">
        <v>226</v>
      </c>
      <c r="B70" s="7" t="s">
        <v>155</v>
      </c>
      <c r="C70" s="5">
        <v>2</v>
      </c>
      <c r="D70" s="7" t="s">
        <v>282</v>
      </c>
      <c r="E70" s="8">
        <v>100</v>
      </c>
      <c r="F70" s="9">
        <v>45.88</v>
      </c>
      <c r="G70" s="6">
        <f t="shared" si="1"/>
        <v>4588</v>
      </c>
      <c r="H70" s="50">
        <v>45231</v>
      </c>
      <c r="I70" s="59"/>
      <c r="J70" s="59"/>
      <c r="K70" s="1" t="str">
        <f>+_xlfn.CONCAT(TablaGantt[[#This Row],[Prioridad]],TablaGantt[[#This Row],[Producto]])</f>
        <v>2Wrap De Pollo Con Queso Panela</v>
      </c>
      <c r="M70" s="1">
        <v>65</v>
      </c>
      <c r="N70" s="1" t="str">
        <f>+_xlfn.CONCAT("ID"," ","Fila"," ",TablaGantt[[#This Row],[ID]])</f>
        <v>ID Fila 65</v>
      </c>
      <c r="AD70" s="7" t="s">
        <v>97</v>
      </c>
      <c r="AH70" s="1"/>
    </row>
    <row r="71" spans="1:34" x14ac:dyDescent="0.2">
      <c r="A71" s="7" t="s">
        <v>226</v>
      </c>
      <c r="B71" s="7" t="s">
        <v>155</v>
      </c>
      <c r="C71" s="5">
        <v>2</v>
      </c>
      <c r="D71" s="7" t="s">
        <v>283</v>
      </c>
      <c r="E71" s="8">
        <v>75</v>
      </c>
      <c r="F71" s="9">
        <v>45.88</v>
      </c>
      <c r="G71" s="6">
        <f t="shared" si="1"/>
        <v>3441</v>
      </c>
      <c r="H71" s="50">
        <v>45231</v>
      </c>
      <c r="I71" s="59"/>
      <c r="J71" s="59"/>
      <c r="K71" s="1" t="str">
        <f>+_xlfn.CONCAT(TablaGantt[[#This Row],[Prioridad]],TablaGantt[[#This Row],[Producto]])</f>
        <v>2Pita De Pollo Con Queso Panela</v>
      </c>
      <c r="M71" s="1">
        <v>66</v>
      </c>
      <c r="N71" s="1" t="str">
        <f>+_xlfn.CONCAT("ID"," ","Fila"," ",TablaGantt[[#This Row],[ID]])</f>
        <v>ID Fila 66</v>
      </c>
      <c r="AD71" s="7" t="s">
        <v>98</v>
      </c>
      <c r="AH71" s="1"/>
    </row>
    <row r="72" spans="1:34" x14ac:dyDescent="0.2">
      <c r="A72" s="7" t="s">
        <v>226</v>
      </c>
      <c r="B72" s="7" t="s">
        <v>155</v>
      </c>
      <c r="C72" s="5">
        <v>2</v>
      </c>
      <c r="D72" s="7" t="s">
        <v>284</v>
      </c>
      <c r="E72" s="8">
        <v>30</v>
      </c>
      <c r="F72" s="9">
        <v>16</v>
      </c>
      <c r="G72" s="6">
        <f t="shared" si="1"/>
        <v>480</v>
      </c>
      <c r="H72" s="50">
        <v>45231</v>
      </c>
      <c r="I72" s="59"/>
      <c r="J72" s="59"/>
      <c r="K72" s="1" t="str">
        <f>+_xlfn.CONCAT(TablaGantt[[#This Row],[Prioridad]],TablaGantt[[#This Row],[Producto]])</f>
        <v>2Pudin De Chia Con Frutos Rojos</v>
      </c>
      <c r="M72" s="1">
        <v>67</v>
      </c>
      <c r="N72" s="1" t="str">
        <f>+_xlfn.CONCAT("ID"," ","Fila"," ",TablaGantt[[#This Row],[ID]])</f>
        <v>ID Fila 67</v>
      </c>
      <c r="AD72" s="7" t="s">
        <v>100</v>
      </c>
      <c r="AH72" s="1"/>
    </row>
    <row r="73" spans="1:34" x14ac:dyDescent="0.2">
      <c r="A73" s="7" t="s">
        <v>226</v>
      </c>
      <c r="B73" s="7" t="s">
        <v>155</v>
      </c>
      <c r="C73" s="5">
        <v>2</v>
      </c>
      <c r="D73" s="7" t="s">
        <v>285</v>
      </c>
      <c r="E73" s="8">
        <v>30</v>
      </c>
      <c r="F73" s="9">
        <v>13</v>
      </c>
      <c r="G73" s="6">
        <f t="shared" si="1"/>
        <v>390</v>
      </c>
      <c r="H73" s="50">
        <v>45231</v>
      </c>
      <c r="I73" s="59"/>
      <c r="J73" s="59"/>
      <c r="K73" s="1" t="str">
        <f>+_xlfn.CONCAT(TablaGantt[[#This Row],[Prioridad]],TablaGantt[[#This Row],[Producto]])</f>
        <v>2Avena Con Chia Y Frutos Rojos</v>
      </c>
      <c r="M73" s="1">
        <v>68</v>
      </c>
      <c r="N73" s="1" t="str">
        <f>+_xlfn.CONCAT("ID"," ","Fila"," ",TablaGantt[[#This Row],[ID]])</f>
        <v>ID Fila 68</v>
      </c>
      <c r="AD73" s="7" t="s">
        <v>102</v>
      </c>
      <c r="AH73" s="1"/>
    </row>
    <row r="74" spans="1:34" x14ac:dyDescent="0.2">
      <c r="A74" s="7" t="s">
        <v>226</v>
      </c>
      <c r="B74" s="7" t="s">
        <v>155</v>
      </c>
      <c r="C74" s="5">
        <v>2</v>
      </c>
      <c r="D74" s="7" t="s">
        <v>286</v>
      </c>
      <c r="E74" s="8">
        <v>35</v>
      </c>
      <c r="F74" s="9">
        <v>47.44</v>
      </c>
      <c r="G74" s="6">
        <f t="shared" si="1"/>
        <v>1660.3999999999999</v>
      </c>
      <c r="H74" s="50">
        <v>45231</v>
      </c>
      <c r="I74" s="59"/>
      <c r="J74" s="59"/>
      <c r="K74" s="1" t="str">
        <f>+_xlfn.CONCAT(TablaGantt[[#This Row],[Prioridad]],TablaGantt[[#This Row],[Producto]])</f>
        <v>2Hot Cakes De Avena</v>
      </c>
      <c r="M74" s="1">
        <v>69</v>
      </c>
      <c r="N74" s="1" t="str">
        <f>+_xlfn.CONCAT("ID"," ","Fila"," ",TablaGantt[[#This Row],[ID]])</f>
        <v>ID Fila 69</v>
      </c>
      <c r="AD74" s="7" t="s">
        <v>103</v>
      </c>
      <c r="AH74" s="1"/>
    </row>
    <row r="75" spans="1:34" x14ac:dyDescent="0.2">
      <c r="A75" s="7" t="s">
        <v>226</v>
      </c>
      <c r="B75" s="7" t="s">
        <v>155</v>
      </c>
      <c r="C75" s="5">
        <v>2</v>
      </c>
      <c r="D75" s="7" t="s">
        <v>287</v>
      </c>
      <c r="E75" s="8">
        <v>100</v>
      </c>
      <c r="F75" s="9">
        <v>39.06</v>
      </c>
      <c r="G75" s="6">
        <f t="shared" si="1"/>
        <v>3906</v>
      </c>
      <c r="H75" s="50">
        <v>45231</v>
      </c>
      <c r="I75" s="59"/>
      <c r="J75" s="59"/>
      <c r="K75" s="1" t="str">
        <f>+_xlfn.CONCAT(TablaGantt[[#This Row],[Prioridad]],TablaGantt[[#This Row],[Producto]])</f>
        <v>2Sandwich Rincon Verde</v>
      </c>
      <c r="M75" s="1">
        <v>70</v>
      </c>
      <c r="N75" s="1" t="str">
        <f>+_xlfn.CONCAT("ID"," ","Fila"," ",TablaGantt[[#This Row],[ID]])</f>
        <v>ID Fila 70</v>
      </c>
      <c r="AD75" s="7" t="s">
        <v>105</v>
      </c>
      <c r="AH75" s="1"/>
    </row>
    <row r="76" spans="1:34" x14ac:dyDescent="0.2">
      <c r="A76" s="7" t="s">
        <v>226</v>
      </c>
      <c r="B76" s="7" t="s">
        <v>155</v>
      </c>
      <c r="C76" s="5">
        <v>2</v>
      </c>
      <c r="D76" s="7" t="s">
        <v>288</v>
      </c>
      <c r="E76" s="8">
        <v>180</v>
      </c>
      <c r="F76" s="9">
        <v>30</v>
      </c>
      <c r="G76" s="6">
        <f t="shared" si="1"/>
        <v>5400</v>
      </c>
      <c r="H76" s="50">
        <v>45231</v>
      </c>
      <c r="I76" s="59"/>
      <c r="J76" s="59"/>
      <c r="K76" s="1" t="str">
        <f>+_xlfn.CONCAT(TablaGantt[[#This Row],[Prioridad]],TablaGantt[[#This Row],[Producto]])</f>
        <v>2Sandwich De Pavo Y Queso Panela</v>
      </c>
      <c r="M76" s="1">
        <v>71</v>
      </c>
      <c r="N76" s="1" t="str">
        <f>+_xlfn.CONCAT("ID"," ","Fila"," ",TablaGantt[[#This Row],[ID]])</f>
        <v>ID Fila 71</v>
      </c>
      <c r="AD76" s="7" t="s">
        <v>107</v>
      </c>
      <c r="AH76" s="1"/>
    </row>
    <row r="77" spans="1:34" x14ac:dyDescent="0.2">
      <c r="A77" s="7" t="s">
        <v>226</v>
      </c>
      <c r="B77" s="7" t="s">
        <v>155</v>
      </c>
      <c r="C77" s="5">
        <v>2</v>
      </c>
      <c r="D77" s="7" t="s">
        <v>289</v>
      </c>
      <c r="E77" s="8">
        <v>150</v>
      </c>
      <c r="F77" s="9">
        <v>32.21</v>
      </c>
      <c r="G77" s="6">
        <f t="shared" si="1"/>
        <v>4831.5</v>
      </c>
      <c r="H77" s="50">
        <v>45231</v>
      </c>
      <c r="I77" s="59"/>
      <c r="J77" s="59"/>
      <c r="K77" s="1" t="str">
        <f>+_xlfn.CONCAT(TablaGantt[[#This Row],[Prioridad]],TablaGantt[[#This Row],[Producto]])</f>
        <v>2Pechuga Asada Con Arroz Y Vegetales</v>
      </c>
      <c r="M77" s="1">
        <v>72</v>
      </c>
      <c r="N77" s="1" t="str">
        <f>+_xlfn.CONCAT("ID"," ","Fila"," ",TablaGantt[[#This Row],[ID]])</f>
        <v>ID Fila 72</v>
      </c>
      <c r="AD77" s="7" t="s">
        <v>163</v>
      </c>
      <c r="AH77" s="1"/>
    </row>
    <row r="78" spans="1:34" x14ac:dyDescent="0.2">
      <c r="A78" s="7" t="s">
        <v>226</v>
      </c>
      <c r="B78" s="7" t="s">
        <v>155</v>
      </c>
      <c r="C78" s="5">
        <v>2</v>
      </c>
      <c r="D78" s="7" t="s">
        <v>290</v>
      </c>
      <c r="E78" s="8">
        <v>90</v>
      </c>
      <c r="F78" s="9">
        <v>44.6</v>
      </c>
      <c r="G78" s="6">
        <f t="shared" si="1"/>
        <v>4014</v>
      </c>
      <c r="H78" s="50">
        <v>45231</v>
      </c>
      <c r="I78" s="59"/>
      <c r="J78" s="59"/>
      <c r="K78" s="1" t="str">
        <f>+_xlfn.CONCAT(TablaGantt[[#This Row],[Prioridad]],TablaGantt[[#This Row],[Producto]])</f>
        <v>2Bowl De Pasta Integral Con Pollo</v>
      </c>
      <c r="M78" s="1">
        <v>73</v>
      </c>
      <c r="N78" s="1" t="str">
        <f>+_xlfn.CONCAT("ID"," ","Fila"," ",TablaGantt[[#This Row],[ID]])</f>
        <v>ID Fila 73</v>
      </c>
      <c r="AD78" s="7" t="s">
        <v>109</v>
      </c>
      <c r="AH78" s="1"/>
    </row>
    <row r="79" spans="1:34" x14ac:dyDescent="0.2">
      <c r="A79" s="7" t="s">
        <v>226</v>
      </c>
      <c r="B79" s="7" t="s">
        <v>155</v>
      </c>
      <c r="C79" s="5">
        <v>2</v>
      </c>
      <c r="D79" s="7" t="s">
        <v>291</v>
      </c>
      <c r="E79" s="8">
        <v>125</v>
      </c>
      <c r="F79" s="9">
        <v>24.45</v>
      </c>
      <c r="G79" s="6">
        <f t="shared" si="1"/>
        <v>3056.25</v>
      </c>
      <c r="H79" s="50">
        <v>45231</v>
      </c>
      <c r="I79" s="59"/>
      <c r="J79" s="59"/>
      <c r="K79" s="1" t="str">
        <f>+_xlfn.CONCAT(TablaGantt[[#This Row],[Prioridad]],TablaGantt[[#This Row],[Producto]])</f>
        <v>2Chapata Pesto De Tres Quesos</v>
      </c>
      <c r="M79" s="1">
        <v>74</v>
      </c>
      <c r="N79" s="1" t="str">
        <f>+_xlfn.CONCAT("ID"," ","Fila"," ",TablaGantt[[#This Row],[ID]])</f>
        <v>ID Fila 74</v>
      </c>
      <c r="AD79" s="7" t="s">
        <v>111</v>
      </c>
      <c r="AH79" s="1"/>
    </row>
    <row r="80" spans="1:34" x14ac:dyDescent="0.2">
      <c r="A80" s="7" t="s">
        <v>226</v>
      </c>
      <c r="B80" s="7" t="s">
        <v>155</v>
      </c>
      <c r="C80" s="5">
        <v>2</v>
      </c>
      <c r="D80" s="7" t="s">
        <v>292</v>
      </c>
      <c r="E80" s="8">
        <v>60</v>
      </c>
      <c r="F80" s="9">
        <v>40.479999999999997</v>
      </c>
      <c r="G80" s="6">
        <f t="shared" si="1"/>
        <v>2428.7999999999997</v>
      </c>
      <c r="H80" s="50">
        <v>45231</v>
      </c>
      <c r="I80" s="59"/>
      <c r="J80" s="59"/>
      <c r="K80" s="1" t="str">
        <f>+_xlfn.CONCAT(TablaGantt[[#This Row],[Prioridad]],TablaGantt[[#This Row],[Producto]])</f>
        <v>2Baguel De Pavo Y Queso</v>
      </c>
      <c r="M80" s="1">
        <v>75</v>
      </c>
      <c r="N80" s="1" t="str">
        <f>+_xlfn.CONCAT("ID"," ","Fila"," ",TablaGantt[[#This Row],[ID]])</f>
        <v>ID Fila 75</v>
      </c>
      <c r="AD80" s="7" t="s">
        <v>112</v>
      </c>
      <c r="AH80" s="1"/>
    </row>
    <row r="81" spans="1:34" x14ac:dyDescent="0.2">
      <c r="A81" s="7" t="s">
        <v>226</v>
      </c>
      <c r="B81" s="7" t="s">
        <v>155</v>
      </c>
      <c r="C81" s="5">
        <v>2</v>
      </c>
      <c r="D81" s="7" t="s">
        <v>293</v>
      </c>
      <c r="E81" s="8">
        <v>100</v>
      </c>
      <c r="F81" s="9">
        <v>10</v>
      </c>
      <c r="G81" s="6">
        <f t="shared" si="1"/>
        <v>1000</v>
      </c>
      <c r="H81" s="50">
        <v>45231</v>
      </c>
      <c r="I81" s="59"/>
      <c r="J81" s="59"/>
      <c r="K81" s="1" t="str">
        <f>+_xlfn.CONCAT(TablaGantt[[#This Row],[Prioridad]],TablaGantt[[#This Row],[Producto]])</f>
        <v>2Huevo Con Espinaca</v>
      </c>
      <c r="M81" s="1">
        <v>76</v>
      </c>
      <c r="N81" s="1" t="str">
        <f>+_xlfn.CONCAT("ID"," ","Fila"," ",TablaGantt[[#This Row],[ID]])</f>
        <v>ID Fila 76</v>
      </c>
      <c r="AD81" s="7" t="s">
        <v>113</v>
      </c>
      <c r="AH81" s="1"/>
    </row>
    <row r="82" spans="1:34" x14ac:dyDescent="0.2">
      <c r="A82" s="7" t="s">
        <v>226</v>
      </c>
      <c r="B82" s="7" t="s">
        <v>155</v>
      </c>
      <c r="C82" s="5">
        <v>2</v>
      </c>
      <c r="D82" s="7" t="s">
        <v>294</v>
      </c>
      <c r="E82" s="8">
        <v>100</v>
      </c>
      <c r="F82" s="9">
        <v>10.18</v>
      </c>
      <c r="G82" s="6">
        <f t="shared" si="1"/>
        <v>1018</v>
      </c>
      <c r="H82" s="50">
        <v>45231</v>
      </c>
      <c r="I82" s="59"/>
      <c r="J82" s="59"/>
      <c r="K82" s="1" t="str">
        <f>+_xlfn.CONCAT(TablaGantt[[#This Row],[Prioridad]],TablaGantt[[#This Row],[Producto]])</f>
        <v>2Huevo A La Mexicana</v>
      </c>
      <c r="M82" s="1">
        <v>77</v>
      </c>
      <c r="N82" s="1" t="str">
        <f>+_xlfn.CONCAT("ID"," ","Fila"," ",TablaGantt[[#This Row],[ID]])</f>
        <v>ID Fila 77</v>
      </c>
      <c r="AD82" s="7" t="s">
        <v>183</v>
      </c>
      <c r="AH82" s="1"/>
    </row>
    <row r="83" spans="1:34" x14ac:dyDescent="0.2">
      <c r="A83" s="7" t="s">
        <v>226</v>
      </c>
      <c r="B83" s="7" t="s">
        <v>155</v>
      </c>
      <c r="C83" s="5">
        <v>2</v>
      </c>
      <c r="D83" s="7" t="s">
        <v>138</v>
      </c>
      <c r="E83" s="8">
        <v>370</v>
      </c>
      <c r="F83" s="9">
        <v>27.57</v>
      </c>
      <c r="G83" s="6">
        <f t="shared" si="1"/>
        <v>10200.9</v>
      </c>
      <c r="H83" s="50">
        <v>45231</v>
      </c>
      <c r="I83" s="59"/>
      <c r="J83" s="59"/>
      <c r="K83" s="1" t="str">
        <f>+_xlfn.CONCAT(TablaGantt[[#This Row],[Prioridad]],TablaGantt[[#This Row],[Producto]])</f>
        <v>2Bisquet Marketside</v>
      </c>
      <c r="M83" s="1">
        <v>78</v>
      </c>
      <c r="N83" s="1" t="str">
        <f>+_xlfn.CONCAT("ID"," ","Fila"," ",TablaGantt[[#This Row],[ID]])</f>
        <v>ID Fila 78</v>
      </c>
      <c r="AD83" s="7" t="s">
        <v>185</v>
      </c>
      <c r="AH83" s="1"/>
    </row>
    <row r="84" spans="1:34" x14ac:dyDescent="0.2">
      <c r="A84" s="7" t="s">
        <v>226</v>
      </c>
      <c r="B84" s="7" t="s">
        <v>155</v>
      </c>
      <c r="C84" s="5">
        <v>2</v>
      </c>
      <c r="D84" s="7" t="s">
        <v>295</v>
      </c>
      <c r="E84" s="8">
        <v>20</v>
      </c>
      <c r="F84" s="9">
        <v>46</v>
      </c>
      <c r="G84" s="6">
        <f t="shared" si="1"/>
        <v>920</v>
      </c>
      <c r="H84" s="50">
        <v>45231</v>
      </c>
      <c r="I84" s="59"/>
      <c r="J84" s="59"/>
      <c r="K84" s="1" t="str">
        <f>+_xlfn.CONCAT(TablaGantt[[#This Row],[Prioridad]],TablaGantt[[#This Row],[Producto]])</f>
        <v>2Hamburguesa De Pollo Con Papas</v>
      </c>
      <c r="M84" s="1">
        <v>79</v>
      </c>
      <c r="N84" s="1" t="str">
        <f>+_xlfn.CONCAT("ID"," ","Fila"," ",TablaGantt[[#This Row],[ID]])</f>
        <v>ID Fila 79</v>
      </c>
      <c r="AD84" s="7" t="s">
        <v>205</v>
      </c>
      <c r="AH84" s="1"/>
    </row>
    <row r="85" spans="1:34" x14ac:dyDescent="0.2">
      <c r="A85" s="7" t="s">
        <v>226</v>
      </c>
      <c r="B85" s="7" t="s">
        <v>155</v>
      </c>
      <c r="C85" s="5">
        <v>2</v>
      </c>
      <c r="D85" s="7" t="s">
        <v>296</v>
      </c>
      <c r="E85" s="8">
        <v>100</v>
      </c>
      <c r="F85" s="9">
        <v>23</v>
      </c>
      <c r="G85" s="6">
        <f t="shared" si="1"/>
        <v>2300</v>
      </c>
      <c r="H85" s="50">
        <v>45231</v>
      </c>
      <c r="I85" s="59"/>
      <c r="J85" s="59"/>
      <c r="K85" s="1" t="str">
        <f>+_xlfn.CONCAT(TablaGantt[[#This Row],[Prioridad]],TablaGantt[[#This Row],[Producto]])</f>
        <v>2Avo Toast</v>
      </c>
      <c r="M85" s="1">
        <v>80</v>
      </c>
      <c r="N85" s="1" t="str">
        <f>+_xlfn.CONCAT("ID"," ","Fila"," ",TablaGantt[[#This Row],[ID]])</f>
        <v>ID Fila 80</v>
      </c>
      <c r="AD85" s="7" t="s">
        <v>205</v>
      </c>
      <c r="AH85" s="1"/>
    </row>
    <row r="86" spans="1:34" x14ac:dyDescent="0.2">
      <c r="A86" s="7" t="s">
        <v>226</v>
      </c>
      <c r="B86" s="7" t="s">
        <v>155</v>
      </c>
      <c r="C86" s="5">
        <v>2</v>
      </c>
      <c r="D86" s="7" t="s">
        <v>297</v>
      </c>
      <c r="E86" s="8">
        <v>0</v>
      </c>
      <c r="F86" s="9">
        <v>0</v>
      </c>
      <c r="G86" s="6">
        <f t="shared" si="1"/>
        <v>0</v>
      </c>
      <c r="H86" s="50">
        <v>45261</v>
      </c>
      <c r="I86" s="59"/>
      <c r="J86" s="59"/>
      <c r="K86" s="1" t="str">
        <f>+_xlfn.CONCAT(TablaGantt[[#This Row],[Prioridad]],TablaGantt[[#This Row],[Producto]])</f>
        <v xml:space="preserve">2Show Room </v>
      </c>
      <c r="M86" s="1">
        <v>81</v>
      </c>
      <c r="N86" s="1" t="str">
        <f>+_xlfn.CONCAT("ID"," ","Fila"," ",TablaGantt[[#This Row],[ID]])</f>
        <v>ID Fila 81</v>
      </c>
      <c r="AD86" s="7" t="s">
        <v>219</v>
      </c>
      <c r="AH86" s="1"/>
    </row>
    <row r="87" spans="1:34" x14ac:dyDescent="0.2">
      <c r="A87" s="7" t="s">
        <v>226</v>
      </c>
      <c r="B87" s="7" t="s">
        <v>141</v>
      </c>
      <c r="C87" s="5">
        <v>2</v>
      </c>
      <c r="D87" s="7" t="s">
        <v>298</v>
      </c>
      <c r="E87" s="8">
        <v>0</v>
      </c>
      <c r="F87" s="9">
        <v>0</v>
      </c>
      <c r="G87" s="6">
        <f t="shared" si="1"/>
        <v>0</v>
      </c>
      <c r="H87" s="50">
        <v>45292</v>
      </c>
      <c r="I87" s="59"/>
      <c r="J87" s="59"/>
      <c r="K87" s="1" t="str">
        <f>+_xlfn.CONCAT(TablaGantt[[#This Row],[Prioridad]],TablaGantt[[#This Row],[Producto]])</f>
        <v>2Bolitas De Queso</v>
      </c>
      <c r="M87" s="1">
        <v>82</v>
      </c>
      <c r="N87" s="1" t="str">
        <f>+_xlfn.CONCAT("ID"," ","Fila"," ",TablaGantt[[#This Row],[ID]])</f>
        <v>ID Fila 82</v>
      </c>
      <c r="AD87" s="7" t="s">
        <v>220</v>
      </c>
      <c r="AH87" s="1"/>
    </row>
    <row r="88" spans="1:34" x14ac:dyDescent="0.2">
      <c r="A88" s="7" t="s">
        <v>226</v>
      </c>
      <c r="B88" s="7" t="s">
        <v>141</v>
      </c>
      <c r="C88" s="5">
        <v>1</v>
      </c>
      <c r="D88" s="7" t="s">
        <v>299</v>
      </c>
      <c r="E88" s="8">
        <v>83333</v>
      </c>
      <c r="F88" s="9">
        <v>11</v>
      </c>
      <c r="G88" s="6">
        <f t="shared" si="1"/>
        <v>916663</v>
      </c>
      <c r="H88" s="50">
        <v>45352</v>
      </c>
      <c r="I88" s="59"/>
      <c r="J88" s="59"/>
      <c r="K88" s="1" t="str">
        <f>+_xlfn.CONCAT(TablaGantt[[#This Row],[Prioridad]],TablaGantt[[#This Row],[Producto]])</f>
        <v xml:space="preserve">1Empanadas Mole Con Pollo </v>
      </c>
      <c r="M88" s="1">
        <v>83</v>
      </c>
      <c r="N88" s="1" t="str">
        <f>+_xlfn.CONCAT("ID"," ","Fila"," ",TablaGantt[[#This Row],[ID]])</f>
        <v>ID Fila 83</v>
      </c>
      <c r="AD88" s="7" t="s">
        <v>120</v>
      </c>
      <c r="AH88" s="1"/>
    </row>
    <row r="89" spans="1:34" x14ac:dyDescent="0.2">
      <c r="A89" s="7" t="s">
        <v>226</v>
      </c>
      <c r="B89" s="7" t="s">
        <v>141</v>
      </c>
      <c r="C89" s="5">
        <v>2</v>
      </c>
      <c r="D89" s="7" t="s">
        <v>300</v>
      </c>
      <c r="E89" s="8">
        <v>5000</v>
      </c>
      <c r="F89" s="9">
        <v>9.93</v>
      </c>
      <c r="G89" s="6">
        <f t="shared" si="1"/>
        <v>49650</v>
      </c>
      <c r="H89" s="50">
        <v>45261</v>
      </c>
      <c r="I89" s="59"/>
      <c r="J89" s="59"/>
      <c r="K89" s="1" t="str">
        <f>+_xlfn.CONCAT(TablaGantt[[#This Row],[Prioridad]],TablaGantt[[#This Row],[Producto]])</f>
        <v>2Empanadas Mini</v>
      </c>
      <c r="M89" s="1">
        <v>84</v>
      </c>
      <c r="N89" s="1" t="str">
        <f>+_xlfn.CONCAT("ID"," ","Fila"," ",TablaGantt[[#This Row],[ID]])</f>
        <v>ID Fila 84</v>
      </c>
      <c r="AD89" s="7" t="s">
        <v>188</v>
      </c>
      <c r="AH89" s="1"/>
    </row>
    <row r="90" spans="1:34" x14ac:dyDescent="0.2">
      <c r="A90" s="7" t="s">
        <v>226</v>
      </c>
      <c r="B90" s="7" t="s">
        <v>141</v>
      </c>
      <c r="C90" s="5">
        <v>1</v>
      </c>
      <c r="D90" s="7" t="s">
        <v>301</v>
      </c>
      <c r="E90" s="8">
        <v>83333</v>
      </c>
      <c r="F90" s="9">
        <v>11</v>
      </c>
      <c r="G90" s="6">
        <f t="shared" si="1"/>
        <v>916663</v>
      </c>
      <c r="H90" s="50">
        <v>45261</v>
      </c>
      <c r="I90" s="59"/>
      <c r="J90" s="59"/>
      <c r="K90" s="1" t="str">
        <f>+_xlfn.CONCAT(TablaGantt[[#This Row],[Prioridad]],TablaGantt[[#This Row],[Producto]])</f>
        <v>1Empanada Crema Pastelera</v>
      </c>
      <c r="M90" s="1">
        <v>85</v>
      </c>
      <c r="N90" s="1" t="str">
        <f>+_xlfn.CONCAT("ID"," ","Fila"," ",TablaGantt[[#This Row],[ID]])</f>
        <v>ID Fila 85</v>
      </c>
      <c r="AD90" s="7" t="s">
        <v>221</v>
      </c>
      <c r="AH90" s="1"/>
    </row>
    <row r="91" spans="1:34" x14ac:dyDescent="0.2">
      <c r="A91" s="7" t="s">
        <v>226</v>
      </c>
      <c r="B91" s="7" t="s">
        <v>141</v>
      </c>
      <c r="C91" s="5">
        <v>2</v>
      </c>
      <c r="D91" s="7" t="s">
        <v>237</v>
      </c>
      <c r="E91" s="8">
        <v>0</v>
      </c>
      <c r="F91" s="9">
        <v>0</v>
      </c>
      <c r="G91" s="6">
        <f t="shared" si="1"/>
        <v>0</v>
      </c>
      <c r="H91" s="50">
        <v>45261</v>
      </c>
      <c r="I91" s="59"/>
      <c r="J91" s="59"/>
      <c r="K91" s="1" t="str">
        <f>+_xlfn.CONCAT(TablaGantt[[#This Row],[Prioridad]],TablaGantt[[#This Row],[Producto]])</f>
        <v>2Pasteles</v>
      </c>
      <c r="M91" s="1">
        <v>86</v>
      </c>
      <c r="N91" s="1" t="str">
        <f>+_xlfn.CONCAT("ID"," ","Fila"," ",TablaGantt[[#This Row],[ID]])</f>
        <v>ID Fila 86</v>
      </c>
      <c r="AD91" s="7" t="s">
        <v>164</v>
      </c>
      <c r="AH91" s="1"/>
    </row>
    <row r="92" spans="1:34" x14ac:dyDescent="0.2">
      <c r="A92" s="7" t="s">
        <v>225</v>
      </c>
      <c r="B92" s="7" t="s">
        <v>152</v>
      </c>
      <c r="C92" s="5">
        <v>1</v>
      </c>
      <c r="D92" s="7" t="s">
        <v>305</v>
      </c>
      <c r="E92" s="8">
        <v>0</v>
      </c>
      <c r="F92" s="9">
        <v>0</v>
      </c>
      <c r="G92" s="6">
        <f>+E92*F92</f>
        <v>0</v>
      </c>
      <c r="H92" s="50">
        <v>45236</v>
      </c>
      <c r="I92" s="59"/>
      <c r="J92" s="59"/>
      <c r="K92" s="1" t="str">
        <f>+_xlfn.CONCAT(TablaGantt[[#This Row],[Prioridad]],TablaGantt[[#This Row],[Producto]])</f>
        <v>1Visita se cancela</v>
      </c>
      <c r="M92" s="1">
        <v>87</v>
      </c>
      <c r="N92" s="1" t="str">
        <f>+_xlfn.CONCAT("ID"," ","Fila"," ",TablaGantt[[#This Row],[ID]])</f>
        <v>ID Fila 87</v>
      </c>
      <c r="AD92" s="7" t="s">
        <v>165</v>
      </c>
      <c r="AH92" s="1"/>
    </row>
    <row r="93" spans="1:34" x14ac:dyDescent="0.2">
      <c r="A93" s="7" t="s">
        <v>225</v>
      </c>
      <c r="B93" s="7" t="s">
        <v>152</v>
      </c>
      <c r="C93" s="5">
        <v>1</v>
      </c>
      <c r="D93" s="7" t="s">
        <v>347</v>
      </c>
      <c r="E93" s="8">
        <v>257</v>
      </c>
      <c r="F93" s="9">
        <v>15.09</v>
      </c>
      <c r="G93" s="6">
        <f>+IFERROR(TablaGantt[[#This Row],[Volumen Mensual]]*TablaGantt[[#This Row],[Precio]],0)</f>
        <v>3878.13</v>
      </c>
      <c r="H93" s="50">
        <v>45292</v>
      </c>
      <c r="I93" s="59"/>
      <c r="J93" s="59"/>
      <c r="K93" s="1" t="str">
        <f>+_xlfn.CONCAT(TablaGantt[[#This Row],[Prioridad]],TablaGantt[[#This Row],[Producto]])</f>
        <v>1Sale bigote de almendra 90 gr</v>
      </c>
      <c r="M93" s="1">
        <v>88</v>
      </c>
      <c r="N93" s="1" t="str">
        <f>+_xlfn.CONCAT("ID"," ","Fila"," ",TablaGantt[[#This Row],[ID]])</f>
        <v>ID Fila 88</v>
      </c>
      <c r="AD93" s="7" t="s">
        <v>189</v>
      </c>
      <c r="AH93" s="1"/>
    </row>
    <row r="94" spans="1:34" x14ac:dyDescent="0.2">
      <c r="A94" s="7" t="s">
        <v>225</v>
      </c>
      <c r="B94" s="7" t="s">
        <v>152</v>
      </c>
      <c r="C94" s="5">
        <v>1</v>
      </c>
      <c r="D94" s="7" t="s">
        <v>348</v>
      </c>
      <c r="E94" s="8">
        <v>243</v>
      </c>
      <c r="F94" s="9">
        <v>13.53</v>
      </c>
      <c r="G94" s="6">
        <f>+IFERROR(TablaGantt[[#This Row],[Volumen Mensual]]*TablaGantt[[#This Row],[Precio]],0)</f>
        <v>3287.79</v>
      </c>
      <c r="H94" s="50">
        <v>45292</v>
      </c>
      <c r="I94" s="59"/>
      <c r="J94" s="59"/>
      <c r="K94" s="1" t="str">
        <f>+_xlfn.CONCAT(TablaGantt[[#This Row],[Prioridad]],TablaGantt[[#This Row],[Producto]])</f>
        <v>1Sale bisquet margarina 80 gr</v>
      </c>
      <c r="M94" s="1">
        <v>89</v>
      </c>
      <c r="N94" s="1" t="str">
        <f>+_xlfn.CONCAT("ID"," ","Fila"," ",TablaGantt[[#This Row],[ID]])</f>
        <v>ID Fila 89</v>
      </c>
      <c r="AD94" s="7" t="s">
        <v>189</v>
      </c>
      <c r="AH94" s="1"/>
    </row>
    <row r="95" spans="1:34" x14ac:dyDescent="0.2">
      <c r="A95" s="7" t="s">
        <v>225</v>
      </c>
      <c r="B95" s="7" t="s">
        <v>152</v>
      </c>
      <c r="C95" s="5">
        <v>1</v>
      </c>
      <c r="D95" s="7" t="s">
        <v>349</v>
      </c>
      <c r="E95" s="8">
        <v>291</v>
      </c>
      <c r="F95" s="9">
        <v>12.83</v>
      </c>
      <c r="G95" s="6">
        <f>+IFERROR(TablaGantt[[#This Row],[Volumen Mensual]]*TablaGantt[[#This Row],[Precio]],0)</f>
        <v>3733.53</v>
      </c>
      <c r="H95" s="50">
        <v>45292</v>
      </c>
      <c r="I95" s="59"/>
      <c r="J95" s="59"/>
      <c r="K95" s="1" t="str">
        <f>+_xlfn.CONCAT(TablaGantt[[#This Row],[Prioridad]],TablaGantt[[#This Row],[Producto]])</f>
        <v>1Sale capullo de piña</v>
      </c>
      <c r="M95" s="1">
        <v>90</v>
      </c>
      <c r="N95" s="1" t="str">
        <f>+_xlfn.CONCAT("ID"," ","Fila"," ",TablaGantt[[#This Row],[ID]])</f>
        <v>ID Fila 90</v>
      </c>
      <c r="AD95" s="7" t="s">
        <v>196</v>
      </c>
      <c r="AH95" s="1"/>
    </row>
    <row r="96" spans="1:34" x14ac:dyDescent="0.2">
      <c r="A96" s="7" t="s">
        <v>225</v>
      </c>
      <c r="B96" s="7" t="s">
        <v>152</v>
      </c>
      <c r="C96" s="5">
        <v>1</v>
      </c>
      <c r="D96" s="7" t="s">
        <v>350</v>
      </c>
      <c r="E96" s="8">
        <v>214</v>
      </c>
      <c r="F96" s="9">
        <v>19.3</v>
      </c>
      <c r="G96" s="6">
        <f>+IFERROR(TablaGantt[[#This Row],[Volumen Mensual]]*TablaGantt[[#This Row],[Precio]],0)</f>
        <v>4130.2</v>
      </c>
      <c r="H96" s="50">
        <v>45292</v>
      </c>
      <c r="I96" s="59"/>
      <c r="J96" s="59"/>
      <c r="K96" s="1" t="str">
        <f>+_xlfn.CONCAT(TablaGantt[[#This Row],[Prioridad]],TablaGantt[[#This Row],[Producto]])</f>
        <v>1Sale concha especial chocolate 100gr</v>
      </c>
      <c r="M96" s="1">
        <v>91</v>
      </c>
      <c r="N96" s="1" t="str">
        <f>+_xlfn.CONCAT("ID"," ","Fila"," ",TablaGantt[[#This Row],[ID]])</f>
        <v>ID Fila 91</v>
      </c>
      <c r="AD96" s="7" t="s">
        <v>196</v>
      </c>
      <c r="AH96" s="1"/>
    </row>
    <row r="97" spans="1:34" x14ac:dyDescent="0.2">
      <c r="A97" s="7" t="s">
        <v>225</v>
      </c>
      <c r="B97" s="7" t="s">
        <v>152</v>
      </c>
      <c r="C97" s="5">
        <v>1</v>
      </c>
      <c r="D97" s="7" t="s">
        <v>351</v>
      </c>
      <c r="E97" s="8">
        <v>218</v>
      </c>
      <c r="F97" s="9">
        <v>19.29</v>
      </c>
      <c r="G97" s="6">
        <f>+IFERROR(TablaGantt[[#This Row],[Volumen Mensual]]*TablaGantt[[#This Row],[Precio]],0)</f>
        <v>4205.22</v>
      </c>
      <c r="H97" s="50">
        <v>45274</v>
      </c>
      <c r="I97" s="59"/>
      <c r="J97" s="59"/>
      <c r="K97" s="1" t="str">
        <f>+_xlfn.CONCAT(TablaGantt[[#This Row],[Prioridad]],TablaGantt[[#This Row],[Producto]])</f>
        <v>1Sale concha especial vainilla</v>
      </c>
      <c r="M97" s="1">
        <v>92</v>
      </c>
      <c r="N97" s="1" t="str">
        <f>+_xlfn.CONCAT("ID"," ","Fila"," ",TablaGantt[[#This Row],[ID]])</f>
        <v>ID Fila 92</v>
      </c>
      <c r="AD97" s="7" t="s">
        <v>222</v>
      </c>
      <c r="AH97" s="1"/>
    </row>
    <row r="98" spans="1:34" x14ac:dyDescent="0.2">
      <c r="A98" s="7" t="s">
        <v>225</v>
      </c>
      <c r="B98" s="7" t="s">
        <v>153</v>
      </c>
      <c r="C98" s="5">
        <v>1</v>
      </c>
      <c r="D98" s="7" t="s">
        <v>309</v>
      </c>
      <c r="E98" s="8">
        <v>0</v>
      </c>
      <c r="F98" s="9">
        <v>0</v>
      </c>
      <c r="G98" s="6">
        <f t="shared" ref="G98:G123" si="2">+E98*F98</f>
        <v>0</v>
      </c>
      <c r="H98" s="50">
        <v>45222</v>
      </c>
      <c r="I98" s="59"/>
      <c r="J98" s="59"/>
      <c r="K98" s="1" t="str">
        <f>+_xlfn.CONCAT(TablaGantt[[#This Row],[Prioridad]],TablaGantt[[#This Row],[Producto]])</f>
        <v>1Empanadas (pendientes I+D)</v>
      </c>
      <c r="M98" s="1">
        <v>93</v>
      </c>
      <c r="N98" s="1" t="str">
        <f>+_xlfn.CONCAT("ID"," ","Fila"," ",TablaGantt[[#This Row],[ID]])</f>
        <v>ID Fila 93</v>
      </c>
      <c r="AD98" s="7" t="s">
        <v>124</v>
      </c>
      <c r="AH98" s="1"/>
    </row>
    <row r="99" spans="1:34" x14ac:dyDescent="0.2">
      <c r="A99" s="7" t="s">
        <v>225</v>
      </c>
      <c r="B99" s="7" t="s">
        <v>153</v>
      </c>
      <c r="C99" s="5">
        <v>1</v>
      </c>
      <c r="D99" s="7" t="s">
        <v>310</v>
      </c>
      <c r="E99" s="8">
        <v>0</v>
      </c>
      <c r="F99" s="9">
        <v>0</v>
      </c>
      <c r="G99" s="6">
        <f t="shared" si="2"/>
        <v>0</v>
      </c>
      <c r="H99" s="50">
        <v>45222</v>
      </c>
      <c r="I99" s="59"/>
      <c r="J99" s="59"/>
      <c r="K99" s="1" t="str">
        <f>+_xlfn.CONCAT(TablaGantt[[#This Row],[Prioridad]],TablaGantt[[#This Row],[Producto]])</f>
        <v>1Strombol   (Pendiente I+D)</v>
      </c>
      <c r="M99" s="1">
        <v>94</v>
      </c>
      <c r="N99" s="1" t="str">
        <f>+_xlfn.CONCAT("ID"," ","Fila"," ",TablaGantt[[#This Row],[ID]])</f>
        <v>ID Fila 94</v>
      </c>
      <c r="AD99" s="7" t="s">
        <v>125</v>
      </c>
      <c r="AH99" s="1"/>
    </row>
    <row r="100" spans="1:34" x14ac:dyDescent="0.2">
      <c r="A100" s="7" t="s">
        <v>225</v>
      </c>
      <c r="B100" s="7" t="s">
        <v>153</v>
      </c>
      <c r="C100" s="5">
        <v>1</v>
      </c>
      <c r="D100" s="7" t="s">
        <v>311</v>
      </c>
      <c r="E100" s="8">
        <v>0</v>
      </c>
      <c r="F100" s="9">
        <v>0</v>
      </c>
      <c r="G100" s="6">
        <f t="shared" si="2"/>
        <v>0</v>
      </c>
      <c r="H100" s="50">
        <v>45222</v>
      </c>
      <c r="I100" s="59"/>
      <c r="J100" s="59"/>
      <c r="K100" s="1" t="str">
        <f>+_xlfn.CONCAT(TablaGantt[[#This Row],[Prioridad]],TablaGantt[[#This Row],[Producto]])</f>
        <v>1Tortas de pastor y suadero (Pendiente I+D)</v>
      </c>
      <c r="M100" s="1">
        <v>95</v>
      </c>
      <c r="N100" s="1" t="str">
        <f>+_xlfn.CONCAT("ID"," ","Fila"," ",TablaGantt[[#This Row],[ID]])</f>
        <v>ID Fila 95</v>
      </c>
      <c r="AD100" s="7" t="s">
        <v>190</v>
      </c>
      <c r="AH100" s="1"/>
    </row>
    <row r="101" spans="1:34" x14ac:dyDescent="0.2">
      <c r="A101" s="7" t="s">
        <v>225</v>
      </c>
      <c r="B101" s="7" t="s">
        <v>153</v>
      </c>
      <c r="C101" s="5">
        <v>1</v>
      </c>
      <c r="D101" s="7" t="s">
        <v>312</v>
      </c>
      <c r="E101" s="8">
        <v>0</v>
      </c>
      <c r="F101" s="9">
        <v>0</v>
      </c>
      <c r="G101" s="6">
        <f t="shared" si="2"/>
        <v>0</v>
      </c>
      <c r="H101" s="50">
        <v>45222</v>
      </c>
      <c r="I101" s="59"/>
      <c r="J101" s="59"/>
      <c r="K101" s="1" t="str">
        <f>+_xlfn.CONCAT(TablaGantt[[#This Row],[Prioridad]],TablaGantt[[#This Row],[Producto]])</f>
        <v>1Productos Cremeria Americana (Panaderia dulce)</v>
      </c>
      <c r="M101" s="1">
        <v>96</v>
      </c>
      <c r="N101" s="1" t="str">
        <f>+_xlfn.CONCAT("ID"," ","Fila"," ",TablaGantt[[#This Row],[ID]])</f>
        <v>ID Fila 96</v>
      </c>
      <c r="AD101" s="7" t="s">
        <v>192</v>
      </c>
      <c r="AH101" s="1"/>
    </row>
    <row r="102" spans="1:34" x14ac:dyDescent="0.2">
      <c r="A102" s="7" t="s">
        <v>225</v>
      </c>
      <c r="B102" s="7" t="s">
        <v>149</v>
      </c>
      <c r="C102" s="5">
        <v>1</v>
      </c>
      <c r="D102" s="7" t="s">
        <v>313</v>
      </c>
      <c r="E102" s="8">
        <v>0</v>
      </c>
      <c r="F102" s="9">
        <v>0</v>
      </c>
      <c r="G102" s="6">
        <f t="shared" si="2"/>
        <v>0</v>
      </c>
      <c r="H102" s="50">
        <v>45222</v>
      </c>
      <c r="I102" s="59"/>
      <c r="J102" s="59"/>
      <c r="K102" s="1" t="str">
        <f>+_xlfn.CONCAT(TablaGantt[[#This Row],[Prioridad]],TablaGantt[[#This Row],[Producto]])</f>
        <v>1Varios Productos (Panaderia dulce y salada)</v>
      </c>
      <c r="M102" s="1">
        <v>97</v>
      </c>
      <c r="N102" s="1" t="str">
        <f>+_xlfn.CONCAT("ID"," ","Fila"," ",TablaGantt[[#This Row],[ID]])</f>
        <v>ID Fila 97</v>
      </c>
      <c r="AD102" s="7" t="s">
        <v>192</v>
      </c>
      <c r="AH102" s="1"/>
    </row>
    <row r="103" spans="1:34" x14ac:dyDescent="0.2">
      <c r="A103" s="7" t="s">
        <v>225</v>
      </c>
      <c r="B103" s="7" t="s">
        <v>149</v>
      </c>
      <c r="C103" s="5">
        <v>1</v>
      </c>
      <c r="D103" s="7" t="s">
        <v>314</v>
      </c>
      <c r="E103" s="8">
        <v>0</v>
      </c>
      <c r="F103" s="9">
        <v>0</v>
      </c>
      <c r="G103" s="6">
        <f t="shared" si="2"/>
        <v>0</v>
      </c>
      <c r="H103" s="50">
        <v>45218</v>
      </c>
      <c r="I103" s="59"/>
      <c r="J103" s="59"/>
      <c r="K103" s="1" t="str">
        <f>+_xlfn.CONCAT(TablaGantt[[#This Row],[Prioridad]],TablaGantt[[#This Row],[Producto]])</f>
        <v>1Nda por parte del cliente</v>
      </c>
      <c r="M103" s="1">
        <v>98</v>
      </c>
      <c r="N103" s="1" t="str">
        <f>+_xlfn.CONCAT("ID"," ","Fila"," ",TablaGantt[[#This Row],[ID]])</f>
        <v>ID Fila 98</v>
      </c>
      <c r="AD103" s="7" t="s">
        <v>194</v>
      </c>
      <c r="AH103" s="1"/>
    </row>
    <row r="104" spans="1:34" x14ac:dyDescent="0.2">
      <c r="A104" s="7" t="s">
        <v>225</v>
      </c>
      <c r="B104" s="7" t="s">
        <v>149</v>
      </c>
      <c r="C104" s="5">
        <v>1</v>
      </c>
      <c r="D104" s="7" t="s">
        <v>87</v>
      </c>
      <c r="E104" s="8">
        <v>0</v>
      </c>
      <c r="F104" s="9">
        <v>0</v>
      </c>
      <c r="G104" s="6">
        <f t="shared" si="2"/>
        <v>0</v>
      </c>
      <c r="H104" s="50">
        <v>45218</v>
      </c>
      <c r="I104" s="59"/>
      <c r="J104" s="59"/>
      <c r="K104" s="1" t="str">
        <f>+_xlfn.CONCAT(TablaGantt[[#This Row],[Prioridad]],TablaGantt[[#This Row],[Producto]])</f>
        <v>1Macarron</v>
      </c>
      <c r="M104" s="1">
        <v>99</v>
      </c>
      <c r="N104" s="1" t="str">
        <f>+_xlfn.CONCAT("ID"," ","Fila"," ",TablaGantt[[#This Row],[ID]])</f>
        <v>ID Fila 99</v>
      </c>
      <c r="AD104" s="7" t="s">
        <v>195</v>
      </c>
      <c r="AH104" s="1"/>
    </row>
    <row r="105" spans="1:34" x14ac:dyDescent="0.2">
      <c r="A105" s="7" t="s">
        <v>225</v>
      </c>
      <c r="B105" s="7" t="s">
        <v>99</v>
      </c>
      <c r="C105" s="5">
        <v>1</v>
      </c>
      <c r="D105" s="7" t="s">
        <v>242</v>
      </c>
      <c r="E105" s="8">
        <v>100</v>
      </c>
      <c r="F105" s="9">
        <v>0</v>
      </c>
      <c r="G105" s="6">
        <f t="shared" si="2"/>
        <v>0</v>
      </c>
      <c r="H105" s="50">
        <v>45183</v>
      </c>
      <c r="I105" s="59"/>
      <c r="J105" s="59"/>
      <c r="K105" s="1" t="str">
        <f>+_xlfn.CONCAT(TablaGantt[[#This Row],[Prioridad]],TablaGantt[[#This Row],[Producto]])</f>
        <v>1Capullo De Mermelada</v>
      </c>
      <c r="M105" s="1">
        <v>100</v>
      </c>
      <c r="N105" s="1" t="str">
        <f>+_xlfn.CONCAT("ID"," ","Fila"," ",TablaGantt[[#This Row],[ID]])</f>
        <v>ID Fila 100</v>
      </c>
      <c r="AD105" s="7" t="s">
        <v>196</v>
      </c>
      <c r="AH105" s="1"/>
    </row>
    <row r="106" spans="1:34" x14ac:dyDescent="0.2">
      <c r="A106" s="7" t="s">
        <v>225</v>
      </c>
      <c r="B106" s="7" t="s">
        <v>99</v>
      </c>
      <c r="C106" s="5">
        <v>1</v>
      </c>
      <c r="D106" s="7" t="s">
        <v>315</v>
      </c>
      <c r="E106" s="8">
        <v>4800</v>
      </c>
      <c r="F106" s="9">
        <v>10</v>
      </c>
      <c r="G106" s="6">
        <f t="shared" si="2"/>
        <v>48000</v>
      </c>
      <c r="H106" s="50">
        <v>45201</v>
      </c>
      <c r="I106" s="59"/>
      <c r="J106" s="59"/>
      <c r="K106" s="1" t="str">
        <f>+_xlfn.CONCAT(TablaGantt[[#This Row],[Prioridad]],TablaGantt[[#This Row],[Producto]])</f>
        <v>1Tamal (Precios finales y entrega de muestras)</v>
      </c>
      <c r="M106" s="1">
        <v>101</v>
      </c>
      <c r="N106" s="1" t="str">
        <f>+_xlfn.CONCAT("ID"," ","Fila"," ",TablaGantt[[#This Row],[ID]])</f>
        <v>ID Fila 101</v>
      </c>
      <c r="AD106" s="7" t="s">
        <v>223</v>
      </c>
      <c r="AH106" s="1"/>
    </row>
    <row r="107" spans="1:34" x14ac:dyDescent="0.2">
      <c r="A107" s="7" t="s">
        <v>225</v>
      </c>
      <c r="B107" s="7" t="s">
        <v>99</v>
      </c>
      <c r="C107" s="5">
        <v>1</v>
      </c>
      <c r="D107" s="7" t="s">
        <v>243</v>
      </c>
      <c r="E107" s="8">
        <v>2000</v>
      </c>
      <c r="F107" s="9">
        <v>200</v>
      </c>
      <c r="G107" s="6">
        <f t="shared" si="2"/>
        <v>400000</v>
      </c>
      <c r="H107" s="50">
        <v>45264</v>
      </c>
      <c r="I107" s="59"/>
      <c r="J107" s="59"/>
      <c r="K107" s="1" t="str">
        <f>+_xlfn.CONCAT(TablaGantt[[#This Row],[Prioridad]],TablaGantt[[#This Row],[Producto]])</f>
        <v>1Costilla Cocida</v>
      </c>
      <c r="M107" s="1">
        <v>102</v>
      </c>
      <c r="N107" s="1" t="str">
        <f>+_xlfn.CONCAT("ID"," ","Fila"," ",TablaGantt[[#This Row],[ID]])</f>
        <v>ID Fila 102</v>
      </c>
      <c r="AD107" s="7" t="s">
        <v>198</v>
      </c>
      <c r="AH107" s="1"/>
    </row>
    <row r="108" spans="1:34" x14ac:dyDescent="0.2">
      <c r="A108" s="7" t="s">
        <v>225</v>
      </c>
      <c r="B108" s="7" t="s">
        <v>154</v>
      </c>
      <c r="C108" s="5">
        <v>1</v>
      </c>
      <c r="D108" s="7" t="s">
        <v>244</v>
      </c>
      <c r="E108" s="8">
        <v>300000</v>
      </c>
      <c r="F108" s="9">
        <v>25</v>
      </c>
      <c r="G108" s="6">
        <f t="shared" si="2"/>
        <v>7500000</v>
      </c>
      <c r="H108" s="50">
        <v>45243</v>
      </c>
      <c r="I108" s="59"/>
      <c r="J108" s="59"/>
      <c r="K108" s="1" t="str">
        <f>+_xlfn.CONCAT(TablaGantt[[#This Row],[Prioridad]],TablaGantt[[#This Row],[Producto]])</f>
        <v>1Rosca De Chocolate</v>
      </c>
      <c r="M108" s="1">
        <v>103</v>
      </c>
      <c r="N108" s="1" t="str">
        <f>+_xlfn.CONCAT("ID"," ","Fila"," ",TablaGantt[[#This Row],[ID]])</f>
        <v>ID Fila 103</v>
      </c>
      <c r="AD108" s="7" t="s">
        <v>198</v>
      </c>
      <c r="AH108" s="1"/>
    </row>
    <row r="109" spans="1:34" x14ac:dyDescent="0.2">
      <c r="A109" s="7" t="s">
        <v>225</v>
      </c>
      <c r="B109" s="7" t="s">
        <v>110</v>
      </c>
      <c r="C109" s="5">
        <v>1</v>
      </c>
      <c r="D109" s="7" t="s">
        <v>316</v>
      </c>
      <c r="E109" s="8">
        <v>15550</v>
      </c>
      <c r="F109" s="9">
        <v>178.57</v>
      </c>
      <c r="G109" s="6">
        <f t="shared" si="2"/>
        <v>2776763.5</v>
      </c>
      <c r="H109" s="50">
        <v>45117</v>
      </c>
      <c r="I109" s="59"/>
      <c r="J109" s="59"/>
      <c r="K109" s="1" t="str">
        <f>+_xlfn.CONCAT(TablaGantt[[#This Row],[Prioridad]],TablaGantt[[#This Row],[Producto]])</f>
        <v>1Chesscake (Actualizacion precios VS empaque)</v>
      </c>
      <c r="M109" s="1">
        <v>104</v>
      </c>
      <c r="N109" s="1" t="str">
        <f>+_xlfn.CONCAT("ID"," ","Fila"," ",TablaGantt[[#This Row],[ID]])</f>
        <v>ID Fila 104</v>
      </c>
      <c r="AD109" s="7" t="s">
        <v>198</v>
      </c>
      <c r="AH109" s="1"/>
    </row>
    <row r="110" spans="1:34" x14ac:dyDescent="0.2">
      <c r="A110" s="7" t="s">
        <v>225</v>
      </c>
      <c r="B110" s="7" t="s">
        <v>110</v>
      </c>
      <c r="C110" s="5">
        <v>1</v>
      </c>
      <c r="D110" s="7" t="s">
        <v>317</v>
      </c>
      <c r="E110" s="8">
        <v>31084</v>
      </c>
      <c r="F110" s="9">
        <v>13.77</v>
      </c>
      <c r="G110" s="6">
        <f t="shared" si="2"/>
        <v>428026.68</v>
      </c>
      <c r="H110" s="50">
        <v>45117</v>
      </c>
      <c r="I110" s="59"/>
      <c r="J110" s="59"/>
      <c r="K110" s="1" t="str">
        <f>+_xlfn.CONCAT(TablaGantt[[#This Row],[Prioridad]],TablaGantt[[#This Row],[Producto]])</f>
        <v>1Volcanes (Actualizacion precios VS empaque)</v>
      </c>
      <c r="M110" s="1">
        <v>105</v>
      </c>
      <c r="N110" s="1" t="str">
        <f>+_xlfn.CONCAT("ID"," ","Fila"," ",TablaGantt[[#This Row],[ID]])</f>
        <v>ID Fila 105</v>
      </c>
      <c r="AD110" s="7" t="s">
        <v>198</v>
      </c>
      <c r="AH110" s="1"/>
    </row>
    <row r="111" spans="1:34" x14ac:dyDescent="0.2">
      <c r="A111" s="7" t="s">
        <v>225</v>
      </c>
      <c r="B111" s="7" t="s">
        <v>110</v>
      </c>
      <c r="C111" s="5">
        <v>1</v>
      </c>
      <c r="D111" s="7" t="s">
        <v>318</v>
      </c>
      <c r="E111" s="8">
        <v>22710</v>
      </c>
      <c r="F111" s="9">
        <v>124.3</v>
      </c>
      <c r="G111" s="6">
        <f t="shared" si="2"/>
        <v>2822853</v>
      </c>
      <c r="H111" s="50">
        <v>45117</v>
      </c>
      <c r="I111" s="59"/>
      <c r="J111" s="59"/>
      <c r="K111" s="1" t="str">
        <f>+_xlfn.CONCAT(TablaGantt[[#This Row],[Prioridad]],TablaGantt[[#This Row],[Producto]])</f>
        <v>1Pastel De 3 Leches (Actualizacion precios VS empaque)</v>
      </c>
      <c r="M111" s="1">
        <v>106</v>
      </c>
      <c r="N111" s="1" t="str">
        <f>+_xlfn.CONCAT("ID"," ","Fila"," ",TablaGantt[[#This Row],[ID]])</f>
        <v>ID Fila 106</v>
      </c>
      <c r="AD111" s="7" t="s">
        <v>198</v>
      </c>
      <c r="AH111" s="1"/>
    </row>
    <row r="112" spans="1:34" x14ac:dyDescent="0.2">
      <c r="A112" s="7" t="s">
        <v>225</v>
      </c>
      <c r="B112" s="7" t="s">
        <v>110</v>
      </c>
      <c r="C112" s="5">
        <v>1</v>
      </c>
      <c r="D112" s="7" t="s">
        <v>319</v>
      </c>
      <c r="E112" s="8">
        <v>0</v>
      </c>
      <c r="F112" s="9">
        <v>0</v>
      </c>
      <c r="G112" s="6">
        <f t="shared" si="2"/>
        <v>0</v>
      </c>
      <c r="H112" s="50">
        <v>45166</v>
      </c>
      <c r="I112" s="59"/>
      <c r="J112" s="59"/>
      <c r="K112" s="1" t="str">
        <f>+_xlfn.CONCAT(TablaGantt[[#This Row],[Prioridad]],TablaGantt[[#This Row],[Producto]])</f>
        <v>1Certificaciones (Calidad seguimiento)</v>
      </c>
      <c r="M112" s="1">
        <v>107</v>
      </c>
      <c r="N112" s="1" t="str">
        <f>+_xlfn.CONCAT("ID"," ","Fila"," ",TablaGantt[[#This Row],[ID]])</f>
        <v>ID Fila 107</v>
      </c>
      <c r="AD112" s="7" t="s">
        <v>198</v>
      </c>
      <c r="AH112" s="1"/>
    </row>
    <row r="113" spans="1:34" x14ac:dyDescent="0.2">
      <c r="A113" s="7" t="s">
        <v>225</v>
      </c>
      <c r="B113" s="7" t="s">
        <v>110</v>
      </c>
      <c r="C113" s="5">
        <v>1</v>
      </c>
      <c r="D113" s="7" t="s">
        <v>184</v>
      </c>
      <c r="E113" s="8">
        <v>0</v>
      </c>
      <c r="F113" s="61">
        <v>0</v>
      </c>
      <c r="G113" s="6">
        <f t="shared" si="2"/>
        <v>0</v>
      </c>
      <c r="H113" s="50">
        <v>45166</v>
      </c>
      <c r="I113" s="59"/>
      <c r="J113" s="59"/>
      <c r="K113" s="1" t="str">
        <f>+_xlfn.CONCAT(TablaGantt[[#This Row],[Prioridad]],TablaGantt[[#This Row],[Producto]])</f>
        <v>1Auditorias</v>
      </c>
      <c r="M113" s="1">
        <v>108</v>
      </c>
      <c r="N113" s="1" t="str">
        <f>+_xlfn.CONCAT("ID"," ","Fila"," ",TablaGantt[[#This Row],[ID]])</f>
        <v>ID Fila 108</v>
      </c>
      <c r="AD113" s="7" t="s">
        <v>198</v>
      </c>
      <c r="AH113" s="1"/>
    </row>
    <row r="114" spans="1:34" x14ac:dyDescent="0.2">
      <c r="A114" s="7" t="s">
        <v>225</v>
      </c>
      <c r="B114" s="7" t="s">
        <v>110</v>
      </c>
      <c r="C114" s="5">
        <v>1</v>
      </c>
      <c r="D114" s="7" t="s">
        <v>162</v>
      </c>
      <c r="E114" s="8">
        <v>0</v>
      </c>
      <c r="F114" s="9">
        <v>0</v>
      </c>
      <c r="G114" s="6">
        <f t="shared" si="2"/>
        <v>0</v>
      </c>
      <c r="H114" s="50">
        <v>45166</v>
      </c>
      <c r="I114" s="59"/>
      <c r="J114" s="59"/>
      <c r="K114" s="1" t="str">
        <f>+_xlfn.CONCAT(TablaGantt[[#This Row],[Prioridad]],TablaGantt[[#This Row],[Producto]])</f>
        <v>1Condiciones</v>
      </c>
      <c r="M114" s="1">
        <v>109</v>
      </c>
      <c r="N114" s="1" t="str">
        <f>+_xlfn.CONCAT("ID"," ","Fila"," ",TablaGantt[[#This Row],[ID]])</f>
        <v>ID Fila 109</v>
      </c>
      <c r="AD114" s="7" t="s">
        <v>198</v>
      </c>
      <c r="AH114" s="1"/>
    </row>
    <row r="115" spans="1:34" x14ac:dyDescent="0.2">
      <c r="A115" s="7" t="s">
        <v>225</v>
      </c>
      <c r="B115" s="7" t="s">
        <v>101</v>
      </c>
      <c r="C115" s="5">
        <v>1</v>
      </c>
      <c r="D115" s="7" t="s">
        <v>321</v>
      </c>
      <c r="E115" s="8">
        <v>21600</v>
      </c>
      <c r="F115" s="9">
        <v>7.5</v>
      </c>
      <c r="G115" s="6">
        <f t="shared" si="2"/>
        <v>162000</v>
      </c>
      <c r="H115" s="50">
        <v>44934</v>
      </c>
      <c r="I115" s="59"/>
      <c r="J115" s="59"/>
      <c r="K115" s="1" t="str">
        <f>+_xlfn.CONCAT(TablaGantt[[#This Row],[Prioridad]],TablaGantt[[#This Row],[Producto]])</f>
        <v>1Tequeños De Chocolate Mex (Precios)</v>
      </c>
      <c r="M115" s="1">
        <v>110</v>
      </c>
      <c r="N115" s="1" t="str">
        <f>+_xlfn.CONCAT("ID"," ","Fila"," ",TablaGantt[[#This Row],[ID]])</f>
        <v>ID Fila 110</v>
      </c>
      <c r="AD115" s="7" t="s">
        <v>198</v>
      </c>
      <c r="AH115" s="1"/>
    </row>
    <row r="116" spans="1:34" x14ac:dyDescent="0.2">
      <c r="A116" s="7" t="s">
        <v>225</v>
      </c>
      <c r="B116" s="7" t="s">
        <v>101</v>
      </c>
      <c r="C116" s="5">
        <v>1</v>
      </c>
      <c r="D116" s="7" t="s">
        <v>322</v>
      </c>
      <c r="E116" s="8">
        <v>28800</v>
      </c>
      <c r="F116" s="9">
        <v>7.5</v>
      </c>
      <c r="G116" s="6">
        <f t="shared" si="2"/>
        <v>216000</v>
      </c>
      <c r="H116" s="50">
        <v>44934</v>
      </c>
      <c r="I116" s="59"/>
      <c r="J116" s="59"/>
      <c r="K116" s="1" t="str">
        <f>+_xlfn.CONCAT(TablaGantt[[#This Row],[Prioridad]],TablaGantt[[#This Row],[Producto]])</f>
        <v>1Tequeños De Pizza Mex (Precios)</v>
      </c>
      <c r="M116" s="1">
        <v>111</v>
      </c>
      <c r="N116" s="1" t="str">
        <f>+_xlfn.CONCAT("ID"," ","Fila"," ",TablaGantt[[#This Row],[ID]])</f>
        <v>ID Fila 111</v>
      </c>
      <c r="AD116" s="7" t="s">
        <v>198</v>
      </c>
      <c r="AH116" s="1"/>
    </row>
    <row r="117" spans="1:34" x14ac:dyDescent="0.2">
      <c r="A117" s="7" t="s">
        <v>225</v>
      </c>
      <c r="B117" s="7" t="s">
        <v>101</v>
      </c>
      <c r="C117" s="5">
        <v>1</v>
      </c>
      <c r="D117" s="7" t="s">
        <v>248</v>
      </c>
      <c r="E117" s="8">
        <v>34560</v>
      </c>
      <c r="F117" s="9">
        <v>7.5</v>
      </c>
      <c r="G117" s="6">
        <f t="shared" si="2"/>
        <v>259200</v>
      </c>
      <c r="H117" s="50">
        <v>44934</v>
      </c>
      <c r="I117" s="59"/>
      <c r="J117" s="59"/>
      <c r="K117" s="1" t="str">
        <f>+_xlfn.CONCAT(TablaGantt[[#This Row],[Prioridad]],TablaGantt[[#This Row],[Producto]])</f>
        <v>1Tequeños De Queso Mex</v>
      </c>
      <c r="M117" s="1">
        <v>112</v>
      </c>
      <c r="N117" s="1" t="str">
        <f>+_xlfn.CONCAT("ID"," ","Fila"," ",TablaGantt[[#This Row],[ID]])</f>
        <v>ID Fila 112</v>
      </c>
      <c r="AD117" s="7" t="s">
        <v>198</v>
      </c>
      <c r="AH117" s="1"/>
    </row>
    <row r="118" spans="1:34" x14ac:dyDescent="0.2">
      <c r="A118" s="7" t="s">
        <v>225</v>
      </c>
      <c r="B118" s="7" t="s">
        <v>101</v>
      </c>
      <c r="C118" s="5">
        <v>1</v>
      </c>
      <c r="D118" s="7" t="s">
        <v>249</v>
      </c>
      <c r="E118" s="8">
        <v>251904</v>
      </c>
      <c r="F118" s="9">
        <v>7</v>
      </c>
      <c r="G118" s="6">
        <f t="shared" si="2"/>
        <v>1763328</v>
      </c>
      <c r="H118" s="50">
        <v>44934</v>
      </c>
      <c r="I118" s="59"/>
      <c r="J118" s="59"/>
      <c r="K118" s="1" t="str">
        <f>+_xlfn.CONCAT(TablaGantt[[#This Row],[Prioridad]],TablaGantt[[#This Row],[Producto]])</f>
        <v>1Tequeños De Chocolate Eu</v>
      </c>
      <c r="M118" s="1">
        <v>113</v>
      </c>
      <c r="N118" s="1" t="str">
        <f>+_xlfn.CONCAT("ID"," ","Fila"," ",TablaGantt[[#This Row],[ID]])</f>
        <v>ID Fila 113</v>
      </c>
      <c r="AD118" s="7" t="s">
        <v>198</v>
      </c>
      <c r="AH118" s="1"/>
    </row>
    <row r="119" spans="1:34" x14ac:dyDescent="0.2">
      <c r="A119" s="7" t="s">
        <v>225</v>
      </c>
      <c r="B119" s="7" t="s">
        <v>101</v>
      </c>
      <c r="C119" s="5">
        <v>1</v>
      </c>
      <c r="D119" s="7" t="s">
        <v>250</v>
      </c>
      <c r="E119" s="8">
        <v>378720</v>
      </c>
      <c r="F119" s="9">
        <v>7</v>
      </c>
      <c r="G119" s="6">
        <f t="shared" si="2"/>
        <v>2651040</v>
      </c>
      <c r="H119" s="50">
        <v>44934</v>
      </c>
      <c r="I119" s="59"/>
      <c r="J119" s="59"/>
      <c r="K119" s="1" t="str">
        <f>+_xlfn.CONCAT(TablaGantt[[#This Row],[Prioridad]],TablaGantt[[#This Row],[Producto]])</f>
        <v>1Tequeños De Pizza Eu</v>
      </c>
      <c r="M119" s="1">
        <v>114</v>
      </c>
      <c r="N119" s="1" t="str">
        <f>+_xlfn.CONCAT("ID"," ","Fila"," ",TablaGantt[[#This Row],[ID]])</f>
        <v>ID Fila 114</v>
      </c>
      <c r="AD119" s="7" t="s">
        <v>198</v>
      </c>
      <c r="AH119" s="1"/>
    </row>
    <row r="120" spans="1:34" x14ac:dyDescent="0.2">
      <c r="A120" s="7" t="s">
        <v>225</v>
      </c>
      <c r="B120" s="7" t="s">
        <v>101</v>
      </c>
      <c r="C120" s="5">
        <v>1</v>
      </c>
      <c r="D120" s="7" t="s">
        <v>323</v>
      </c>
      <c r="E120" s="8">
        <v>0</v>
      </c>
      <c r="F120" s="9">
        <v>0</v>
      </c>
      <c r="G120" s="6">
        <f t="shared" si="2"/>
        <v>0</v>
      </c>
      <c r="H120" s="50">
        <v>45201</v>
      </c>
      <c r="I120" s="59"/>
      <c r="J120" s="59"/>
      <c r="K120" s="1" t="str">
        <f>+_xlfn.CONCAT(TablaGantt[[#This Row],[Prioridad]],TablaGantt[[#This Row],[Producto]])</f>
        <v>1Contrato de almacenamiento</v>
      </c>
      <c r="M120" s="1">
        <v>115</v>
      </c>
      <c r="N120" s="1" t="str">
        <f>+_xlfn.CONCAT("ID"," ","Fila"," ",TablaGantt[[#This Row],[ID]])</f>
        <v>ID Fila 115</v>
      </c>
      <c r="AD120" s="7" t="s">
        <v>198</v>
      </c>
      <c r="AH120" s="1"/>
    </row>
    <row r="121" spans="1:34" x14ac:dyDescent="0.2">
      <c r="A121" s="7" t="s">
        <v>225</v>
      </c>
      <c r="B121" s="7" t="s">
        <v>101</v>
      </c>
      <c r="C121" s="5">
        <v>1</v>
      </c>
      <c r="D121" s="7" t="s">
        <v>345</v>
      </c>
      <c r="E121" s="8">
        <v>0</v>
      </c>
      <c r="F121" s="9">
        <v>0</v>
      </c>
      <c r="G121" s="6">
        <f t="shared" si="2"/>
        <v>0</v>
      </c>
      <c r="H121" s="50">
        <v>45257</v>
      </c>
      <c r="I121" s="59"/>
      <c r="J121" s="59"/>
      <c r="K121" s="1" t="str">
        <f>+_xlfn.CONCAT(TablaGantt[[#This Row],[Prioridad]],TablaGantt[[#This Row],[Producto]])</f>
        <v>1Certificaciones FDA</v>
      </c>
      <c r="M121" s="1">
        <v>116</v>
      </c>
      <c r="N121" s="1" t="str">
        <f>+_xlfn.CONCAT("ID"," ","Fila"," ",TablaGantt[[#This Row],[ID]])</f>
        <v>ID Fila 116</v>
      </c>
      <c r="AD121" s="7" t="s">
        <v>198</v>
      </c>
      <c r="AH121" s="1"/>
    </row>
    <row r="122" spans="1:34" x14ac:dyDescent="0.2">
      <c r="A122" s="7" t="s">
        <v>225</v>
      </c>
      <c r="B122" s="7" t="s">
        <v>101</v>
      </c>
      <c r="C122" s="5">
        <v>1</v>
      </c>
      <c r="D122" s="7" t="s">
        <v>346</v>
      </c>
      <c r="E122" s="8">
        <v>0</v>
      </c>
      <c r="F122" s="9">
        <v>0</v>
      </c>
      <c r="G122" s="6">
        <f t="shared" si="2"/>
        <v>0</v>
      </c>
      <c r="H122" s="50">
        <v>45280</v>
      </c>
      <c r="I122" s="59"/>
      <c r="J122" s="59"/>
      <c r="K122" s="1" t="str">
        <f>+_xlfn.CONCAT(TablaGantt[[#This Row],[Prioridad]],TablaGantt[[#This Row],[Producto]])</f>
        <v xml:space="preserve">1Auditorias y certificaciones adicionales </v>
      </c>
      <c r="M122" s="1">
        <v>117</v>
      </c>
      <c r="N122" s="1" t="str">
        <f>+_xlfn.CONCAT("ID"," ","Fila"," ",TablaGantt[[#This Row],[ID]])</f>
        <v>ID Fila 117</v>
      </c>
      <c r="AD122" s="7" t="s">
        <v>198</v>
      </c>
      <c r="AH122" s="1"/>
    </row>
    <row r="123" spans="1:34" x14ac:dyDescent="0.2">
      <c r="A123" s="7" t="s">
        <v>225</v>
      </c>
      <c r="B123" s="7" t="s">
        <v>104</v>
      </c>
      <c r="C123" s="5">
        <v>1</v>
      </c>
      <c r="D123" s="7" t="s">
        <v>324</v>
      </c>
      <c r="E123" s="8">
        <v>950</v>
      </c>
      <c r="F123" s="9">
        <v>0</v>
      </c>
      <c r="G123" s="6">
        <f t="shared" si="2"/>
        <v>0</v>
      </c>
      <c r="H123" s="50">
        <v>45199</v>
      </c>
      <c r="I123" s="59"/>
      <c r="J123" s="59"/>
      <c r="K123" s="1" t="str">
        <f>+_xlfn.CONCAT(TablaGantt[[#This Row],[Prioridad]],TablaGantt[[#This Row],[Producto]])</f>
        <v>1Alas enharinadas</v>
      </c>
      <c r="M123" s="1">
        <v>118</v>
      </c>
      <c r="N123" s="1" t="str">
        <f>+_xlfn.CONCAT("ID"," ","Fila"," ",TablaGantt[[#This Row],[ID]])</f>
        <v>ID Fila 118</v>
      </c>
      <c r="AD123" s="7" t="s">
        <v>166</v>
      </c>
      <c r="AH123" s="1"/>
    </row>
    <row r="124" spans="1:34" x14ac:dyDescent="0.2">
      <c r="A124" s="7" t="s">
        <v>225</v>
      </c>
      <c r="B124" s="7" t="s">
        <v>104</v>
      </c>
      <c r="C124" s="5">
        <v>1</v>
      </c>
      <c r="D124" s="7" t="s">
        <v>325</v>
      </c>
      <c r="E124" s="8">
        <v>750</v>
      </c>
      <c r="F124" s="9"/>
      <c r="G124" s="6">
        <f>+IFERROR(TablaGantt[[#This Row],[Volumen Mensual]]*TablaGantt[[#This Row],[Precio]],0)</f>
        <v>0</v>
      </c>
      <c r="H124" s="50">
        <v>45199</v>
      </c>
      <c r="I124" s="59"/>
      <c r="J124" s="59"/>
      <c r="K124" s="1" t="str">
        <f>+_xlfn.CONCAT(TablaGantt[[#This Row],[Prioridad]],TablaGantt[[#This Row],[Producto]])</f>
        <v>1Alas empanizadas</v>
      </c>
      <c r="M124" s="1">
        <v>119</v>
      </c>
      <c r="N124" s="1" t="str">
        <f>+_xlfn.CONCAT("ID"," ","Fila"," ",TablaGantt[[#This Row],[ID]])</f>
        <v>ID Fila 119</v>
      </c>
      <c r="AD124" s="7" t="s">
        <v>200</v>
      </c>
      <c r="AH124" s="1"/>
    </row>
    <row r="125" spans="1:34" x14ac:dyDescent="0.2">
      <c r="A125" s="7" t="s">
        <v>225</v>
      </c>
      <c r="B125" s="7" t="s">
        <v>104</v>
      </c>
      <c r="C125" s="5">
        <v>1</v>
      </c>
      <c r="D125" s="7" t="s">
        <v>326</v>
      </c>
      <c r="E125" s="8">
        <v>1500</v>
      </c>
      <c r="F125" s="9"/>
      <c r="G125" s="6">
        <f>+IFERROR(TablaGantt[[#This Row],[Volumen Mensual]]*TablaGantt[[#This Row],[Precio]],0)</f>
        <v>0</v>
      </c>
      <c r="H125" s="50">
        <v>45199</v>
      </c>
      <c r="I125" s="59"/>
      <c r="J125" s="59"/>
      <c r="K125" s="1" t="str">
        <f>+_xlfn.CONCAT(TablaGantt[[#This Row],[Prioridad]],TablaGantt[[#This Row],[Producto]])</f>
        <v>1Muslo empanizado</v>
      </c>
      <c r="M125" s="1">
        <v>120</v>
      </c>
      <c r="N125" s="1" t="str">
        <f>+_xlfn.CONCAT("ID"," ","Fila"," ",TablaGantt[[#This Row],[ID]])</f>
        <v>ID Fila 120</v>
      </c>
      <c r="AD125" s="7" t="s">
        <v>203</v>
      </c>
      <c r="AH125" s="1"/>
    </row>
    <row r="126" spans="1:34" x14ac:dyDescent="0.2">
      <c r="A126" s="7" t="s">
        <v>225</v>
      </c>
      <c r="B126" s="7" t="s">
        <v>232</v>
      </c>
      <c r="C126" s="5">
        <v>1</v>
      </c>
      <c r="D126" s="7" t="s">
        <v>235</v>
      </c>
      <c r="E126" s="8">
        <v>0</v>
      </c>
      <c r="F126" s="9">
        <v>0</v>
      </c>
      <c r="G126" s="6">
        <f>+E126*F126</f>
        <v>0</v>
      </c>
      <c r="H126" s="50">
        <v>45267</v>
      </c>
      <c r="I126" s="59"/>
      <c r="J126" s="59"/>
      <c r="K126" s="1" t="str">
        <f>+_xlfn.CONCAT(TablaGantt[[#This Row],[Prioridad]],TablaGantt[[#This Row],[Producto]])</f>
        <v>1Presentacion</v>
      </c>
      <c r="M126" s="1">
        <v>121</v>
      </c>
      <c r="N126" s="1" t="str">
        <f>+_xlfn.CONCAT("ID"," ","Fila"," ",TablaGantt[[#This Row],[ID]])</f>
        <v>ID Fila 121</v>
      </c>
      <c r="AD126" s="7" t="s">
        <v>142</v>
      </c>
      <c r="AH126" s="1"/>
    </row>
    <row r="127" spans="1:34" x14ac:dyDescent="0.2">
      <c r="A127" s="7" t="s">
        <v>225</v>
      </c>
      <c r="B127" s="7" t="s">
        <v>232</v>
      </c>
      <c r="C127" s="5">
        <v>1</v>
      </c>
      <c r="D127" s="7" t="s">
        <v>330</v>
      </c>
      <c r="E127" s="8">
        <v>0</v>
      </c>
      <c r="F127" s="9">
        <v>0</v>
      </c>
      <c r="G127" s="6">
        <f>+E127*F127</f>
        <v>0</v>
      </c>
      <c r="H127" s="50">
        <v>45275</v>
      </c>
      <c r="I127" s="59"/>
      <c r="J127" s="59"/>
      <c r="K127" s="1" t="str">
        <f>+_xlfn.CONCAT(TablaGantt[[#This Row],[Prioridad]],TablaGantt[[#This Row],[Producto]])</f>
        <v>1NDA para firmas y proyecto de pollo empanizado</v>
      </c>
      <c r="M127" s="1">
        <v>122</v>
      </c>
      <c r="N127" s="1" t="str">
        <f>+_xlfn.CONCAT("ID"," ","Fila"," ",TablaGantt[[#This Row],[ID]])</f>
        <v>ID Fila 122</v>
      </c>
      <c r="AD127" s="7" t="s">
        <v>202</v>
      </c>
      <c r="AH127" s="1"/>
    </row>
    <row r="128" spans="1:34" x14ac:dyDescent="0.2">
      <c r="A128" s="7" t="s">
        <v>225</v>
      </c>
      <c r="B128" s="7" t="s">
        <v>232</v>
      </c>
      <c r="C128" s="5">
        <v>1</v>
      </c>
      <c r="D128" s="7" t="s">
        <v>330</v>
      </c>
      <c r="E128" s="8">
        <v>6000</v>
      </c>
      <c r="F128" s="9">
        <v>72</v>
      </c>
      <c r="G128" s="6">
        <f>+E128*F128</f>
        <v>432000</v>
      </c>
      <c r="H128" s="50">
        <v>45275</v>
      </c>
      <c r="I128" s="59"/>
      <c r="J128" s="59"/>
      <c r="K128" s="1" t="str">
        <f>+_xlfn.CONCAT(TablaGantt[[#This Row],[Prioridad]],TablaGantt[[#This Row],[Producto]])</f>
        <v>1NDA para firmas y proyecto de pollo empanizado</v>
      </c>
      <c r="M128" s="1">
        <v>123</v>
      </c>
      <c r="N128" s="1" t="str">
        <f>+_xlfn.CONCAT("ID"," ","Fila"," ",TablaGantt[[#This Row],[ID]])</f>
        <v>ID Fila 123</v>
      </c>
      <c r="AD128" s="46"/>
      <c r="AH128" s="1"/>
    </row>
    <row r="129" spans="1:34" x14ac:dyDescent="0.2">
      <c r="A129" s="7" t="s">
        <v>225</v>
      </c>
      <c r="B129" s="7" t="s">
        <v>152</v>
      </c>
      <c r="C129" s="5">
        <v>2</v>
      </c>
      <c r="D129" s="7" t="s">
        <v>241</v>
      </c>
      <c r="E129" s="8">
        <v>0</v>
      </c>
      <c r="F129" s="9">
        <v>0</v>
      </c>
      <c r="G129" s="6">
        <f>+E129*F129</f>
        <v>0</v>
      </c>
      <c r="H129" s="50">
        <v>45231</v>
      </c>
      <c r="I129" s="59"/>
      <c r="J129" s="59"/>
      <c r="K129" s="1" t="str">
        <f>+_xlfn.CONCAT(TablaGantt[[#This Row],[Prioridad]],TablaGantt[[#This Row],[Producto]])</f>
        <v>2Manual De Habilitacion</v>
      </c>
      <c r="M129" s="1">
        <v>124</v>
      </c>
      <c r="N129" s="1" t="str">
        <f>+_xlfn.CONCAT("ID"," ","Fila"," ",TablaGantt[[#This Row],[ID]])</f>
        <v>ID Fila 124</v>
      </c>
      <c r="AD129" s="46"/>
      <c r="AH129" s="1"/>
    </row>
    <row r="130" spans="1:34" x14ac:dyDescent="0.2">
      <c r="A130" s="7" t="s">
        <v>225</v>
      </c>
      <c r="B130" s="7" t="s">
        <v>148</v>
      </c>
      <c r="C130" s="5">
        <v>2</v>
      </c>
      <c r="D130" s="7" t="s">
        <v>308</v>
      </c>
      <c r="E130" s="8"/>
      <c r="F130" s="9"/>
      <c r="G130" s="6">
        <f>+IFERROR(TablaGantt[[#This Row],[Volumen Mensual]]*TablaGantt[[#This Row],[Precio]],0)</f>
        <v>0</v>
      </c>
      <c r="H130" s="50">
        <v>45266</v>
      </c>
      <c r="I130" s="59"/>
      <c r="J130" s="59"/>
      <c r="K130" s="1" t="str">
        <f>+_xlfn.CONCAT(TablaGantt[[#This Row],[Prioridad]],TablaGantt[[#This Row],[Producto]])</f>
        <v>2Alta de cliente</v>
      </c>
      <c r="M130" s="1">
        <v>125</v>
      </c>
      <c r="N130" s="1" t="str">
        <f>+_xlfn.CONCAT("ID"," ","Fila"," ",TablaGantt[[#This Row],[ID]])</f>
        <v>ID Fila 125</v>
      </c>
      <c r="AD130" s="46"/>
      <c r="AH130" s="1"/>
    </row>
    <row r="131" spans="1:34" x14ac:dyDescent="0.2">
      <c r="A131" s="7" t="s">
        <v>225</v>
      </c>
      <c r="B131" s="7" t="s">
        <v>150</v>
      </c>
      <c r="C131" s="5">
        <v>2</v>
      </c>
      <c r="D131" s="7" t="s">
        <v>320</v>
      </c>
      <c r="E131" s="8">
        <v>0</v>
      </c>
      <c r="F131" s="9">
        <v>0</v>
      </c>
      <c r="G131" s="6">
        <f>+E131*F131</f>
        <v>0</v>
      </c>
      <c r="H131" s="50">
        <v>45202</v>
      </c>
      <c r="I131" s="59"/>
      <c r="J131" s="59"/>
      <c r="K131" s="1" t="str">
        <f>+_xlfn.CONCAT(TablaGantt[[#This Row],[Prioridad]],TablaGantt[[#This Row],[Producto]])</f>
        <v>2Sanwiches (Pendiente definir cuales son aprobados)</v>
      </c>
      <c r="M131" s="1">
        <v>126</v>
      </c>
      <c r="N131" s="1" t="str">
        <f>+_xlfn.CONCAT("ID"," ","Fila"," ",TablaGantt[[#This Row],[ID]])</f>
        <v>ID Fila 126</v>
      </c>
      <c r="AD131" s="46"/>
      <c r="AH131" s="1"/>
    </row>
    <row r="132" spans="1:34" x14ac:dyDescent="0.2">
      <c r="A132" s="7" t="s">
        <v>225</v>
      </c>
      <c r="B132" s="7" t="s">
        <v>104</v>
      </c>
      <c r="C132" s="5">
        <v>2</v>
      </c>
      <c r="D132" s="7" t="s">
        <v>327</v>
      </c>
      <c r="E132" s="8">
        <v>0</v>
      </c>
      <c r="F132" s="9">
        <v>0</v>
      </c>
      <c r="G132" s="6">
        <f>+E132*F132</f>
        <v>0</v>
      </c>
      <c r="H132" s="50">
        <v>45199</v>
      </c>
      <c r="I132" s="59"/>
      <c r="J132" s="59"/>
      <c r="K132" s="1" t="str">
        <f>+_xlfn.CONCAT(TablaGantt[[#This Row],[Prioridad]],TablaGantt[[#This Row],[Producto]])</f>
        <v>2Prueba con el cliente</v>
      </c>
      <c r="M132" s="1">
        <v>127</v>
      </c>
      <c r="N132" s="1" t="str">
        <f>+_xlfn.CONCAT("ID"," ","Fila"," ",TablaGantt[[#This Row],[ID]])</f>
        <v>ID Fila 127</v>
      </c>
      <c r="AD132" s="46"/>
      <c r="AH132" s="1"/>
    </row>
    <row r="133" spans="1:34" x14ac:dyDescent="0.2">
      <c r="A133" s="7" t="s">
        <v>225</v>
      </c>
      <c r="B133" s="7" t="s">
        <v>104</v>
      </c>
      <c r="C133" s="5">
        <v>2</v>
      </c>
      <c r="D133" s="7" t="s">
        <v>328</v>
      </c>
      <c r="E133" s="8"/>
      <c r="F133" s="9"/>
      <c r="G133" s="6">
        <f>+IFERROR(TablaGantt[[#This Row],[Volumen Mensual]]*TablaGantt[[#This Row],[Precio]],0)</f>
        <v>0</v>
      </c>
      <c r="H133" s="50">
        <v>45199</v>
      </c>
      <c r="I133" s="59"/>
      <c r="J133" s="59"/>
      <c r="K133" s="1" t="str">
        <f>+_xlfn.CONCAT(TablaGantt[[#This Row],[Prioridad]],TablaGantt[[#This Row],[Producto]])</f>
        <v>2Costeo de recetas, alas enharinadas, empanizadas y mueslo emapanizado</v>
      </c>
      <c r="M133" s="1">
        <v>128</v>
      </c>
      <c r="N133" s="1" t="str">
        <f>+_xlfn.CONCAT("ID"," ","Fila"," ",TablaGantt[[#This Row],[ID]])</f>
        <v>ID Fila 128</v>
      </c>
      <c r="AD133" s="46"/>
      <c r="AH133" s="1"/>
    </row>
    <row r="134" spans="1:34" x14ac:dyDescent="0.2">
      <c r="A134" s="7" t="s">
        <v>225</v>
      </c>
      <c r="B134" s="7" t="s">
        <v>106</v>
      </c>
      <c r="C134" s="5">
        <v>2</v>
      </c>
      <c r="D134" s="7" t="s">
        <v>329</v>
      </c>
      <c r="E134" s="8">
        <v>0</v>
      </c>
      <c r="F134" s="9">
        <v>0</v>
      </c>
      <c r="G134" s="6">
        <f t="shared" ref="G134:G145" si="3">+E134*F134</f>
        <v>0</v>
      </c>
      <c r="H134" s="50">
        <v>45225</v>
      </c>
      <c r="I134" s="59"/>
      <c r="J134" s="59"/>
      <c r="K134" s="1" t="str">
        <f>+_xlfn.CONCAT(TablaGantt[[#This Row],[Prioridad]],TablaGantt[[#This Row],[Producto]])</f>
        <v>2Sandwiches variante de Punta de cielo</v>
      </c>
      <c r="M134" s="1">
        <v>129</v>
      </c>
      <c r="N134" s="1" t="str">
        <f>+_xlfn.CONCAT("ID"," ","Fila"," ",TablaGantt[[#This Row],[ID]])</f>
        <v>ID Fila 129</v>
      </c>
      <c r="AD134" s="46"/>
      <c r="AH134" s="1"/>
    </row>
    <row r="135" spans="1:34" x14ac:dyDescent="0.2">
      <c r="A135" s="7" t="s">
        <v>225</v>
      </c>
      <c r="B135" s="7" t="s">
        <v>148</v>
      </c>
      <c r="C135" s="5">
        <v>3</v>
      </c>
      <c r="D135" s="7" t="s">
        <v>84</v>
      </c>
      <c r="E135" s="8">
        <v>0</v>
      </c>
      <c r="F135" s="9">
        <v>0</v>
      </c>
      <c r="G135" s="6">
        <f t="shared" si="3"/>
        <v>0</v>
      </c>
      <c r="H135" s="50">
        <v>45128</v>
      </c>
      <c r="I135" s="59"/>
      <c r="J135" s="59"/>
      <c r="K135" s="1" t="str">
        <f>+_xlfn.CONCAT(TablaGantt[[#This Row],[Prioridad]],TablaGantt[[#This Row],[Producto]])</f>
        <v>3Pizza Pocket</v>
      </c>
      <c r="M135" s="1">
        <v>130</v>
      </c>
      <c r="N135" s="1" t="str">
        <f>+_xlfn.CONCAT("ID"," ","Fila"," ",TablaGantt[[#This Row],[ID]])</f>
        <v>ID Fila 130</v>
      </c>
      <c r="AD135" s="46"/>
      <c r="AH135" s="1"/>
    </row>
    <row r="136" spans="1:34" x14ac:dyDescent="0.2">
      <c r="A136" s="7" t="s">
        <v>225</v>
      </c>
      <c r="B136" s="7" t="s">
        <v>148</v>
      </c>
      <c r="C136" s="5">
        <v>3</v>
      </c>
      <c r="D136" s="7" t="s">
        <v>85</v>
      </c>
      <c r="E136" s="8">
        <v>0</v>
      </c>
      <c r="F136" s="9">
        <v>0</v>
      </c>
      <c r="G136" s="6">
        <f t="shared" si="3"/>
        <v>0</v>
      </c>
      <c r="H136" s="50">
        <v>45128</v>
      </c>
      <c r="I136" s="59"/>
      <c r="J136" s="59"/>
      <c r="K136" s="1" t="str">
        <f>+_xlfn.CONCAT(TablaGantt[[#This Row],[Prioridad]],TablaGantt[[#This Row],[Producto]])</f>
        <v>3Bolitas Mac Chess</v>
      </c>
      <c r="M136" s="1">
        <v>131</v>
      </c>
      <c r="N136" s="1" t="str">
        <f>+_xlfn.CONCAT("ID"," ","Fila"," ",TablaGantt[[#This Row],[ID]])</f>
        <v>ID Fila 131</v>
      </c>
      <c r="AD136" s="46"/>
      <c r="AH136" s="1"/>
    </row>
    <row r="137" spans="1:34" x14ac:dyDescent="0.2">
      <c r="A137" s="7" t="s">
        <v>225</v>
      </c>
      <c r="B137" s="7" t="s">
        <v>148</v>
      </c>
      <c r="C137" s="5">
        <v>3</v>
      </c>
      <c r="D137" s="7" t="s">
        <v>306</v>
      </c>
      <c r="E137" s="8">
        <v>0</v>
      </c>
      <c r="F137" s="9">
        <v>0</v>
      </c>
      <c r="G137" s="6">
        <f t="shared" si="3"/>
        <v>0</v>
      </c>
      <c r="H137" s="50">
        <v>45128</v>
      </c>
      <c r="I137" s="59"/>
      <c r="J137" s="59"/>
      <c r="K137" s="1" t="str">
        <f>+_xlfn.CONCAT(TablaGantt[[#This Row],[Prioridad]],TablaGantt[[#This Row],[Producto]])</f>
        <v>3Productos Plants Scuaq (Cotizacion)</v>
      </c>
      <c r="M137" s="1">
        <v>132</v>
      </c>
      <c r="N137" s="1" t="str">
        <f>+_xlfn.CONCAT("ID"," ","Fila"," ",TablaGantt[[#This Row],[ID]])</f>
        <v>ID Fila 132</v>
      </c>
      <c r="AD137" s="46"/>
      <c r="AH137" s="1"/>
    </row>
    <row r="138" spans="1:34" x14ac:dyDescent="0.2">
      <c r="A138" s="7" t="s">
        <v>225</v>
      </c>
      <c r="B138" s="7" t="s">
        <v>148</v>
      </c>
      <c r="C138" s="5">
        <v>3</v>
      </c>
      <c r="D138" s="7" t="s">
        <v>307</v>
      </c>
      <c r="E138" s="8">
        <v>0</v>
      </c>
      <c r="F138" s="9">
        <v>0</v>
      </c>
      <c r="G138" s="6">
        <f t="shared" si="3"/>
        <v>0</v>
      </c>
      <c r="H138" s="50">
        <v>45128</v>
      </c>
      <c r="I138" s="59"/>
      <c r="J138" s="59"/>
      <c r="K138" s="1" t="str">
        <f>+_xlfn.CONCAT(TablaGantt[[#This Row],[Prioridad]],TablaGantt[[#This Row],[Producto]])</f>
        <v>3Base De Pizza (Pendiente de entregar)</v>
      </c>
      <c r="M138" s="1">
        <v>133</v>
      </c>
      <c r="N138" s="1" t="str">
        <f>+_xlfn.CONCAT("ID"," ","Fila"," ",TablaGantt[[#This Row],[ID]])</f>
        <v>ID Fila 133</v>
      </c>
      <c r="AD138" s="46"/>
      <c r="AH138" s="1"/>
    </row>
    <row r="139" spans="1:34" x14ac:dyDescent="0.2">
      <c r="A139" s="7" t="s">
        <v>225</v>
      </c>
      <c r="B139" s="7" t="s">
        <v>150</v>
      </c>
      <c r="C139" s="5">
        <v>3</v>
      </c>
      <c r="D139" s="7" t="s">
        <v>245</v>
      </c>
      <c r="E139" s="8">
        <v>0</v>
      </c>
      <c r="F139" s="9">
        <v>0</v>
      </c>
      <c r="G139" s="6">
        <f t="shared" si="3"/>
        <v>0</v>
      </c>
      <c r="H139" s="50">
        <v>45139</v>
      </c>
      <c r="I139" s="59"/>
      <c r="J139" s="59"/>
      <c r="K139" s="1" t="str">
        <f>+_xlfn.CONCAT(TablaGantt[[#This Row],[Prioridad]],TablaGantt[[#This Row],[Producto]])</f>
        <v>3Galleta De Corazon</v>
      </c>
      <c r="M139" s="1">
        <v>134</v>
      </c>
      <c r="N139" s="1" t="str">
        <f>+_xlfn.CONCAT("ID"," ","Fila"," ",TablaGantt[[#This Row],[ID]])</f>
        <v>ID Fila 134</v>
      </c>
      <c r="AD139" s="46"/>
      <c r="AH139" s="1"/>
    </row>
    <row r="140" spans="1:34" x14ac:dyDescent="0.2">
      <c r="A140" s="7" t="s">
        <v>225</v>
      </c>
      <c r="B140" s="7" t="s">
        <v>150</v>
      </c>
      <c r="C140" s="5">
        <v>3</v>
      </c>
      <c r="D140" s="7" t="s">
        <v>246</v>
      </c>
      <c r="E140" s="8">
        <v>0</v>
      </c>
      <c r="F140" s="9">
        <v>0</v>
      </c>
      <c r="G140" s="6">
        <f t="shared" si="3"/>
        <v>0</v>
      </c>
      <c r="H140" s="50">
        <v>45139</v>
      </c>
      <c r="I140" s="59"/>
      <c r="J140" s="59"/>
      <c r="K140" s="1" t="str">
        <f>+_xlfn.CONCAT(TablaGantt[[#This Row],[Prioridad]],TablaGantt[[#This Row],[Producto]])</f>
        <v>3Empanada De Carne</v>
      </c>
      <c r="M140" s="1">
        <v>135</v>
      </c>
      <c r="N140" s="1" t="str">
        <f>+_xlfn.CONCAT("ID"," ","Fila"," ",TablaGantt[[#This Row],[ID]])</f>
        <v>ID Fila 135</v>
      </c>
      <c r="AD140" s="46"/>
      <c r="AH140" s="1"/>
    </row>
    <row r="141" spans="1:34" x14ac:dyDescent="0.2">
      <c r="A141" s="7" t="s">
        <v>225</v>
      </c>
      <c r="B141" s="7" t="s">
        <v>150</v>
      </c>
      <c r="C141" s="5">
        <v>3</v>
      </c>
      <c r="D141" s="7" t="s">
        <v>247</v>
      </c>
      <c r="E141" s="8">
        <v>0</v>
      </c>
      <c r="F141" s="9">
        <v>0</v>
      </c>
      <c r="G141" s="6">
        <f t="shared" si="3"/>
        <v>0</v>
      </c>
      <c r="H141" s="50">
        <v>45139</v>
      </c>
      <c r="I141" s="59"/>
      <c r="J141" s="59"/>
      <c r="K141" s="1" t="str">
        <f>+_xlfn.CONCAT(TablaGantt[[#This Row],[Prioridad]],TablaGantt[[#This Row],[Producto]])</f>
        <v>3Pizza De Pepperoni</v>
      </c>
      <c r="M141" s="1">
        <v>136</v>
      </c>
      <c r="N141" s="1" t="str">
        <f>+_xlfn.CONCAT("ID"," ","Fila"," ",TablaGantt[[#This Row],[ID]])</f>
        <v>ID Fila 136</v>
      </c>
      <c r="AD141" s="46"/>
      <c r="AH141" s="1"/>
    </row>
    <row r="142" spans="1:34" x14ac:dyDescent="0.2">
      <c r="A142" s="7" t="s">
        <v>225</v>
      </c>
      <c r="B142" s="7" t="s">
        <v>108</v>
      </c>
      <c r="C142" s="5">
        <v>3</v>
      </c>
      <c r="D142" s="7" t="s">
        <v>251</v>
      </c>
      <c r="E142" s="8">
        <v>0</v>
      </c>
      <c r="F142" s="9">
        <v>0</v>
      </c>
      <c r="G142" s="6">
        <f t="shared" si="3"/>
        <v>0</v>
      </c>
      <c r="H142" s="50">
        <v>45171</v>
      </c>
      <c r="I142" s="59"/>
      <c r="J142" s="59"/>
      <c r="K142" s="1" t="str">
        <f>+_xlfn.CONCAT(TablaGantt[[#This Row],[Prioridad]],TablaGantt[[#This Row],[Producto]])</f>
        <v>3Bollo Sliders</v>
      </c>
      <c r="M142" s="1">
        <v>137</v>
      </c>
      <c r="N142" s="1" t="str">
        <f>+_xlfn.CONCAT("ID"," ","Fila"," ",TablaGantt[[#This Row],[ID]])</f>
        <v>ID Fila 137</v>
      </c>
      <c r="AD142" s="46"/>
      <c r="AH142" s="1"/>
    </row>
    <row r="143" spans="1:34" x14ac:dyDescent="0.2">
      <c r="A143" s="7" t="s">
        <v>225</v>
      </c>
      <c r="B143" s="7" t="s">
        <v>147</v>
      </c>
      <c r="C143" s="5">
        <v>3</v>
      </c>
      <c r="D143" s="7" t="s">
        <v>81</v>
      </c>
      <c r="E143" s="8">
        <v>35000</v>
      </c>
      <c r="F143" s="9">
        <v>0</v>
      </c>
      <c r="G143" s="6">
        <f t="shared" si="3"/>
        <v>0</v>
      </c>
      <c r="H143" s="50">
        <v>45237</v>
      </c>
      <c r="I143" s="59"/>
      <c r="J143" s="59"/>
      <c r="K143" s="1" t="str">
        <f>+_xlfn.CONCAT(TablaGantt[[#This Row],[Prioridad]],TablaGantt[[#This Row],[Producto]])</f>
        <v>3Bisquet</v>
      </c>
      <c r="M143" s="1">
        <v>138</v>
      </c>
      <c r="N143" s="1" t="str">
        <f>+_xlfn.CONCAT("ID"," ","Fila"," ",TablaGantt[[#This Row],[ID]])</f>
        <v>ID Fila 138</v>
      </c>
      <c r="AD143" s="46"/>
      <c r="AH143" s="1"/>
    </row>
    <row r="144" spans="1:34" x14ac:dyDescent="0.2">
      <c r="A144" s="7" t="s">
        <v>225</v>
      </c>
      <c r="B144" s="7" t="s">
        <v>147</v>
      </c>
      <c r="C144" s="5">
        <v>3</v>
      </c>
      <c r="D144" s="7" t="s">
        <v>83</v>
      </c>
      <c r="E144" s="8">
        <v>120000</v>
      </c>
      <c r="F144" s="9">
        <v>0</v>
      </c>
      <c r="G144" s="6">
        <f t="shared" si="3"/>
        <v>0</v>
      </c>
      <c r="H144" s="50">
        <v>45237</v>
      </c>
      <c r="I144" s="59"/>
      <c r="J144" s="59"/>
      <c r="K144" s="1" t="str">
        <f>+_xlfn.CONCAT(TablaGantt[[#This Row],[Prioridad]],TablaGantt[[#This Row],[Producto]])</f>
        <v>3Ciabatta</v>
      </c>
      <c r="M144" s="1">
        <v>139</v>
      </c>
      <c r="N144" s="1" t="str">
        <f>+_xlfn.CONCAT("ID"," ","Fila"," ",TablaGantt[[#This Row],[ID]])</f>
        <v>ID Fila 139</v>
      </c>
      <c r="AD144" s="46"/>
      <c r="AH144" s="1"/>
    </row>
    <row r="145" spans="1:34" x14ac:dyDescent="0.2">
      <c r="A145" s="48" t="s">
        <v>225</v>
      </c>
      <c r="B145" s="48" t="s">
        <v>231</v>
      </c>
      <c r="C145" s="51">
        <v>3</v>
      </c>
      <c r="D145" s="48" t="s">
        <v>235</v>
      </c>
      <c r="E145" s="52">
        <v>0</v>
      </c>
      <c r="F145" s="53">
        <v>0</v>
      </c>
      <c r="G145" s="54">
        <f t="shared" si="3"/>
        <v>0</v>
      </c>
      <c r="H145" s="55">
        <v>45268</v>
      </c>
      <c r="I145" s="59"/>
      <c r="J145" s="59"/>
      <c r="K145" s="1" t="str">
        <f>+_xlfn.CONCAT(TablaGantt[[#This Row],[Prioridad]],TablaGantt[[#This Row],[Producto]])</f>
        <v>3Presentacion</v>
      </c>
      <c r="M145" s="1">
        <v>140</v>
      </c>
      <c r="N145" s="1" t="str">
        <f>+_xlfn.CONCAT("ID"," ","Fila"," ",TablaGantt[[#This Row],[ID]])</f>
        <v>ID Fila 140</v>
      </c>
      <c r="AD145" s="46"/>
      <c r="AH145" s="1"/>
    </row>
    <row r="146" spans="1:34" x14ac:dyDescent="0.2">
      <c r="AD146" s="46"/>
      <c r="AH146" s="1"/>
    </row>
    <row r="147" spans="1:34" x14ac:dyDescent="0.2">
      <c r="AD147" s="46"/>
      <c r="AH147" s="1"/>
    </row>
    <row r="148" spans="1:34" x14ac:dyDescent="0.2">
      <c r="AD148" s="46"/>
      <c r="AH148" s="1"/>
    </row>
    <row r="149" spans="1:34" x14ac:dyDescent="0.2">
      <c r="AD149" s="46"/>
      <c r="AH149" s="1"/>
    </row>
    <row r="150" spans="1:34" x14ac:dyDescent="0.2">
      <c r="AD150" s="46"/>
      <c r="AH150" s="1"/>
    </row>
    <row r="151" spans="1:34" x14ac:dyDescent="0.2">
      <c r="AD151" s="46"/>
      <c r="AH151" s="1"/>
    </row>
    <row r="152" spans="1:34" x14ac:dyDescent="0.2">
      <c r="AD152" s="46"/>
      <c r="AH152" s="1"/>
    </row>
    <row r="153" spans="1:34" x14ac:dyDescent="0.2">
      <c r="AD153" s="46"/>
      <c r="AH153" s="1"/>
    </row>
    <row r="154" spans="1:34" x14ac:dyDescent="0.2">
      <c r="AD154" s="46"/>
      <c r="AH154" s="1"/>
    </row>
    <row r="155" spans="1:34" x14ac:dyDescent="0.2">
      <c r="AD155" s="46"/>
      <c r="AH155" s="1"/>
    </row>
    <row r="156" spans="1:34" x14ac:dyDescent="0.2">
      <c r="AD156" s="46"/>
      <c r="AH156" s="1"/>
    </row>
    <row r="157" spans="1:34" x14ac:dyDescent="0.2">
      <c r="AD157" s="46"/>
      <c r="AH157" s="1"/>
    </row>
    <row r="158" spans="1:34" x14ac:dyDescent="0.2">
      <c r="AD158" s="46"/>
      <c r="AH158" s="1"/>
    </row>
    <row r="159" spans="1:34" x14ac:dyDescent="0.2">
      <c r="AD159" s="46"/>
      <c r="AH159" s="1"/>
    </row>
    <row r="160" spans="1:34" x14ac:dyDescent="0.2">
      <c r="AD160" s="46"/>
      <c r="AH160" s="1"/>
    </row>
    <row r="161" spans="30:34" x14ac:dyDescent="0.2">
      <c r="AD161" s="46"/>
      <c r="AH161" s="1"/>
    </row>
    <row r="162" spans="30:34" x14ac:dyDescent="0.2">
      <c r="AD162" s="46"/>
      <c r="AH162" s="1"/>
    </row>
    <row r="163" spans="30:34" x14ac:dyDescent="0.2">
      <c r="AD163" s="46"/>
      <c r="AH163" s="1"/>
    </row>
    <row r="164" spans="30:34" x14ac:dyDescent="0.2">
      <c r="AD164" s="46"/>
      <c r="AH164" s="1"/>
    </row>
    <row r="165" spans="30:34" x14ac:dyDescent="0.2">
      <c r="AD165" s="46"/>
      <c r="AH165" s="1"/>
    </row>
    <row r="166" spans="30:34" x14ac:dyDescent="0.2">
      <c r="AD166" s="46"/>
      <c r="AH166" s="1"/>
    </row>
    <row r="167" spans="30:34" x14ac:dyDescent="0.2">
      <c r="AD167" s="46"/>
      <c r="AH167" s="1"/>
    </row>
    <row r="168" spans="30:34" x14ac:dyDescent="0.2">
      <c r="AD168" s="46"/>
      <c r="AH168" s="1"/>
    </row>
    <row r="169" spans="30:34" x14ac:dyDescent="0.2">
      <c r="AD169" s="46"/>
      <c r="AH169" s="1"/>
    </row>
    <row r="170" spans="30:34" x14ac:dyDescent="0.2">
      <c r="AD170" s="46"/>
      <c r="AH170" s="1"/>
    </row>
    <row r="171" spans="30:34" x14ac:dyDescent="0.2">
      <c r="AD171" s="46"/>
      <c r="AH171" s="1"/>
    </row>
    <row r="172" spans="30:34" x14ac:dyDescent="0.2">
      <c r="AD172" s="46"/>
      <c r="AH172" s="1"/>
    </row>
    <row r="173" spans="30:34" x14ac:dyDescent="0.2">
      <c r="AD173" s="46"/>
      <c r="AH173" s="1"/>
    </row>
    <row r="174" spans="30:34" x14ac:dyDescent="0.2">
      <c r="AD174" s="46"/>
      <c r="AH174" s="1"/>
    </row>
    <row r="175" spans="30:34" x14ac:dyDescent="0.2">
      <c r="AD175" s="46"/>
      <c r="AH175" s="1"/>
    </row>
    <row r="176" spans="30:34" x14ac:dyDescent="0.2">
      <c r="AD176" s="46"/>
      <c r="AH176" s="1"/>
    </row>
    <row r="177" spans="30:34" x14ac:dyDescent="0.2">
      <c r="AD177" s="46"/>
      <c r="AH177" s="1"/>
    </row>
    <row r="178" spans="30:34" x14ac:dyDescent="0.2">
      <c r="AD178" s="46"/>
      <c r="AH178" s="1"/>
    </row>
    <row r="179" spans="30:34" x14ac:dyDescent="0.2">
      <c r="AD179" s="46"/>
      <c r="AH179" s="1"/>
    </row>
    <row r="180" spans="30:34" x14ac:dyDescent="0.2">
      <c r="AD180" s="46"/>
      <c r="AH180" s="1"/>
    </row>
    <row r="181" spans="30:34" x14ac:dyDescent="0.2">
      <c r="AD181" s="46"/>
      <c r="AH181" s="1"/>
    </row>
    <row r="182" spans="30:34" x14ac:dyDescent="0.2">
      <c r="AF182" s="46"/>
      <c r="AH182" s="1"/>
    </row>
    <row r="183" spans="30:34" x14ac:dyDescent="0.2">
      <c r="AF183" s="46"/>
      <c r="AH183" s="1"/>
    </row>
    <row r="184" spans="30:34" x14ac:dyDescent="0.2">
      <c r="AF184" s="46"/>
      <c r="AH184" s="1"/>
    </row>
    <row r="185" spans="30:34" x14ac:dyDescent="0.2">
      <c r="AF185" s="46"/>
      <c r="AH185" s="1"/>
    </row>
    <row r="186" spans="30:34" x14ac:dyDescent="0.2">
      <c r="AF186" s="46"/>
      <c r="AH186" s="1"/>
    </row>
    <row r="187" spans="30:34" x14ac:dyDescent="0.2">
      <c r="AF187" s="46"/>
      <c r="AH187" s="1"/>
    </row>
    <row r="188" spans="30:34" x14ac:dyDescent="0.2">
      <c r="AF188" s="46"/>
      <c r="AH188" s="1"/>
    </row>
    <row r="189" spans="30:34" x14ac:dyDescent="0.2">
      <c r="AF189" s="46"/>
      <c r="AH189" s="1"/>
    </row>
    <row r="190" spans="30:34" x14ac:dyDescent="0.2">
      <c r="AF190" s="46"/>
      <c r="AH190" s="1"/>
    </row>
    <row r="191" spans="30:34" x14ac:dyDescent="0.2">
      <c r="AF191" s="46"/>
      <c r="AH191" s="1"/>
    </row>
    <row r="192" spans="30:34" x14ac:dyDescent="0.2">
      <c r="AF192" s="46"/>
      <c r="AH192" s="1"/>
    </row>
    <row r="193" spans="32:34" x14ac:dyDescent="0.2">
      <c r="AF193" s="46"/>
      <c r="AH193" s="1"/>
    </row>
    <row r="194" spans="32:34" x14ac:dyDescent="0.2">
      <c r="AF194" s="46"/>
      <c r="AH194" s="1"/>
    </row>
    <row r="195" spans="32:34" x14ac:dyDescent="0.2">
      <c r="AF195" s="46"/>
      <c r="AH195" s="1"/>
    </row>
    <row r="196" spans="32:34" x14ac:dyDescent="0.2">
      <c r="AF196" s="46"/>
      <c r="AH196" s="1"/>
    </row>
    <row r="197" spans="32:34" x14ac:dyDescent="0.2">
      <c r="AF197" s="46"/>
      <c r="AH197" s="1"/>
    </row>
    <row r="198" spans="32:34" x14ac:dyDescent="0.2">
      <c r="AF198" s="46"/>
      <c r="AH198" s="1"/>
    </row>
    <row r="199" spans="32:34" x14ac:dyDescent="0.2">
      <c r="AF199" s="46"/>
      <c r="AH199" s="1"/>
    </row>
    <row r="200" spans="32:34" x14ac:dyDescent="0.2">
      <c r="AF200" s="46"/>
      <c r="AH200" s="1"/>
    </row>
    <row r="201" spans="32:34" x14ac:dyDescent="0.2">
      <c r="AF201" s="46"/>
      <c r="AH201" s="1"/>
    </row>
    <row r="202" spans="32:34" x14ac:dyDescent="0.2">
      <c r="AF202" s="46"/>
      <c r="AH202" s="1"/>
    </row>
    <row r="203" spans="32:34" x14ac:dyDescent="0.2">
      <c r="AF203" s="46"/>
      <c r="AH203" s="1"/>
    </row>
    <row r="204" spans="32:34" x14ac:dyDescent="0.2">
      <c r="AF204" s="46"/>
      <c r="AH204" s="1"/>
    </row>
    <row r="205" spans="32:34" x14ac:dyDescent="0.2">
      <c r="AF205" s="46"/>
      <c r="AH205" s="1"/>
    </row>
    <row r="206" spans="32:34" x14ac:dyDescent="0.2">
      <c r="AF206" s="46"/>
      <c r="AH206" s="1"/>
    </row>
    <row r="207" spans="32:34" x14ac:dyDescent="0.2">
      <c r="AF207" s="46"/>
      <c r="AH207" s="1"/>
    </row>
    <row r="208" spans="32:34" x14ac:dyDescent="0.2">
      <c r="AF208" s="46"/>
      <c r="AH208" s="1"/>
    </row>
    <row r="209" spans="32:34" x14ac:dyDescent="0.2">
      <c r="AF209" s="46"/>
      <c r="AH209" s="1"/>
    </row>
    <row r="210" spans="32:34" x14ac:dyDescent="0.2">
      <c r="AF210" s="46"/>
      <c r="AH210" s="1"/>
    </row>
    <row r="211" spans="32:34" x14ac:dyDescent="0.2">
      <c r="AF211" s="46"/>
      <c r="AH211" s="1"/>
    </row>
    <row r="212" spans="32:34" x14ac:dyDescent="0.2">
      <c r="AF212" s="46"/>
      <c r="AH212" s="1"/>
    </row>
    <row r="213" spans="32:34" x14ac:dyDescent="0.2">
      <c r="AF213" s="46"/>
      <c r="AH213" s="1"/>
    </row>
    <row r="214" spans="32:34" x14ac:dyDescent="0.2">
      <c r="AF214" s="46"/>
      <c r="AH214" s="1"/>
    </row>
    <row r="215" spans="32:34" x14ac:dyDescent="0.2">
      <c r="AF215" s="46"/>
      <c r="AH215" s="1"/>
    </row>
    <row r="216" spans="32:34" x14ac:dyDescent="0.2">
      <c r="AF216" s="46"/>
      <c r="AH216" s="1"/>
    </row>
    <row r="217" spans="32:34" x14ac:dyDescent="0.2">
      <c r="AF217" s="46"/>
      <c r="AH217" s="1"/>
    </row>
    <row r="218" spans="32:34" x14ac:dyDescent="0.2">
      <c r="AF218" s="46"/>
      <c r="AH218" s="1"/>
    </row>
    <row r="219" spans="32:34" x14ac:dyDescent="0.2">
      <c r="AF219" s="46"/>
      <c r="AH219" s="1"/>
    </row>
    <row r="220" spans="32:34" x14ac:dyDescent="0.2">
      <c r="AF220" s="46"/>
      <c r="AH220" s="1"/>
    </row>
    <row r="221" spans="32:34" x14ac:dyDescent="0.2">
      <c r="AF221" s="46"/>
      <c r="AH221" s="1"/>
    </row>
    <row r="222" spans="32:34" x14ac:dyDescent="0.2">
      <c r="AF222" s="46"/>
      <c r="AH222" s="1"/>
    </row>
    <row r="223" spans="32:34" x14ac:dyDescent="0.2">
      <c r="AF223" s="46"/>
      <c r="AH223" s="1"/>
    </row>
    <row r="224" spans="32:34" x14ac:dyDescent="0.2">
      <c r="AF224" s="46"/>
      <c r="AH224" s="1"/>
    </row>
    <row r="225" spans="32:34" x14ac:dyDescent="0.2">
      <c r="AF225" s="46"/>
      <c r="AH225" s="1"/>
    </row>
    <row r="226" spans="32:34" x14ac:dyDescent="0.2">
      <c r="AF226" s="46"/>
      <c r="AH226" s="1"/>
    </row>
    <row r="227" spans="32:34" x14ac:dyDescent="0.2">
      <c r="AF227" s="46"/>
      <c r="AH227" s="1"/>
    </row>
    <row r="228" spans="32:34" x14ac:dyDescent="0.2">
      <c r="AF228" s="46"/>
      <c r="AH228" s="1"/>
    </row>
    <row r="229" spans="32:34" x14ac:dyDescent="0.2">
      <c r="AF229" s="46"/>
      <c r="AH229" s="1"/>
    </row>
    <row r="230" spans="32:34" x14ac:dyDescent="0.2">
      <c r="AF230" s="46"/>
      <c r="AH230" s="1"/>
    </row>
    <row r="231" spans="32:34" x14ac:dyDescent="0.2">
      <c r="AF231" s="46"/>
      <c r="AH231" s="1"/>
    </row>
    <row r="232" spans="32:34" x14ac:dyDescent="0.2">
      <c r="AF232" s="46"/>
      <c r="AH232" s="1"/>
    </row>
    <row r="233" spans="32:34" x14ac:dyDescent="0.2">
      <c r="AF233" s="46"/>
      <c r="AH233" s="1"/>
    </row>
    <row r="234" spans="32:34" x14ac:dyDescent="0.2">
      <c r="AF234" s="46"/>
      <c r="AH234" s="1"/>
    </row>
    <row r="235" spans="32:34" x14ac:dyDescent="0.2">
      <c r="AF235" s="46"/>
      <c r="AH235" s="1"/>
    </row>
    <row r="236" spans="32:34" x14ac:dyDescent="0.2">
      <c r="AF236" s="46"/>
      <c r="AH236" s="1"/>
    </row>
    <row r="237" spans="32:34" x14ac:dyDescent="0.2">
      <c r="AF237" s="46"/>
      <c r="AH237" s="1"/>
    </row>
    <row r="238" spans="32:34" x14ac:dyDescent="0.2">
      <c r="AF238" s="46"/>
      <c r="AH238" s="1"/>
    </row>
    <row r="239" spans="32:34" x14ac:dyDescent="0.2">
      <c r="AF239" s="46"/>
      <c r="AH239" s="1"/>
    </row>
    <row r="240" spans="32:34" x14ac:dyDescent="0.2">
      <c r="AF240" s="46"/>
      <c r="AH240" s="1"/>
    </row>
    <row r="241" spans="32:34" x14ac:dyDescent="0.2">
      <c r="AF241" s="46"/>
      <c r="AH241" s="1"/>
    </row>
    <row r="242" spans="32:34" x14ac:dyDescent="0.2">
      <c r="AF242" s="46"/>
      <c r="AH242" s="1"/>
    </row>
    <row r="243" spans="32:34" x14ac:dyDescent="0.2">
      <c r="AF243" s="46"/>
      <c r="AH243" s="1"/>
    </row>
    <row r="244" spans="32:34" x14ac:dyDescent="0.2">
      <c r="AF244" s="46"/>
      <c r="AH244" s="1"/>
    </row>
    <row r="245" spans="32:34" x14ac:dyDescent="0.2">
      <c r="AF245" s="46"/>
      <c r="AH245" s="1"/>
    </row>
    <row r="246" spans="32:34" x14ac:dyDescent="0.2">
      <c r="AF246" s="46"/>
      <c r="AH246" s="1"/>
    </row>
    <row r="247" spans="32:34" x14ac:dyDescent="0.2">
      <c r="AF247" s="46"/>
      <c r="AH247" s="1"/>
    </row>
    <row r="248" spans="32:34" x14ac:dyDescent="0.2">
      <c r="AF248" s="46"/>
      <c r="AH248" s="1"/>
    </row>
    <row r="249" spans="32:34" x14ac:dyDescent="0.2">
      <c r="AF249" s="46"/>
      <c r="AH249" s="1"/>
    </row>
    <row r="250" spans="32:34" x14ac:dyDescent="0.2">
      <c r="AF250" s="46"/>
      <c r="AH250" s="1"/>
    </row>
    <row r="251" spans="32:34" x14ac:dyDescent="0.2">
      <c r="AF251" s="46"/>
      <c r="AH251" s="1"/>
    </row>
    <row r="252" spans="32:34" x14ac:dyDescent="0.2">
      <c r="AF252" s="46"/>
      <c r="AH252" s="1"/>
    </row>
    <row r="253" spans="32:34" x14ac:dyDescent="0.2">
      <c r="AF253" s="46"/>
      <c r="AH253" s="1"/>
    </row>
    <row r="254" spans="32:34" x14ac:dyDescent="0.2">
      <c r="AF254" s="46"/>
      <c r="AH254" s="1"/>
    </row>
  </sheetData>
  <pageMargins left="0.7" right="0.7" top="0.75" bottom="0.75" header="0.3" footer="0.3"/>
  <pageSetup paperSize="9" orientation="portrait" r:id="rId1"/>
  <ignoredErrors>
    <ignoredError sqref="G6:G91" calculatedColumn="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containsText" priority="31" operator="containsText" id="{6BADEC0B-D0B1-42EB-8CF4-1C27B341CC45}">
            <xm:f>NOT(ISERROR(SEARCH($N$11,F146)))</xm:f>
            <xm:f>$N$11</xm:f>
            <x14:dxf>
              <font>
                <b/>
                <i val="0"/>
                <color theme="0"/>
              </font>
              <fill>
                <patternFill>
                  <bgColor rgb="FFE2001A"/>
                </patternFill>
              </fill>
            </x14:dxf>
          </x14:cfRule>
          <x14:cfRule type="containsText" priority="32" operator="containsText" id="{970620E2-2D2C-4920-BF74-EC1661A11CA9}">
            <xm:f>NOT(ISERROR(SEARCH($N$10,F146)))</xm:f>
            <xm:f>$N$10</xm:f>
            <x14:dxf>
              <font>
                <b/>
                <i val="0"/>
                <color theme="1" tint="0.24994659260841701"/>
              </font>
              <fill>
                <patternFill>
                  <bgColor theme="0" tint="-0.14996795556505021"/>
                </patternFill>
              </fill>
            </x14:dxf>
          </x14:cfRule>
          <x14:cfRule type="containsText" priority="33" operator="containsText" id="{E09F100D-DA20-42E2-BC48-6623DAF2EAB7}">
            <xm:f>NOT(ISERROR(SEARCH($N$8,F146)))</xm:f>
            <xm:f>$N$8</xm:f>
            <x14:dxf>
              <font>
                <b/>
                <i val="0"/>
                <color theme="1" tint="0.24994659260841701"/>
              </font>
              <fill>
                <patternFill>
                  <bgColor theme="5" tint="0.79998168889431442"/>
                </patternFill>
              </fill>
            </x14:dxf>
          </x14:cfRule>
          <x14:cfRule type="containsText" priority="34" operator="containsText" id="{07A31326-48E8-4B3A-9A2B-847A3DF9C242}">
            <xm:f>NOT(ISERROR(SEARCH($N$9,F146)))</xm:f>
            <xm:f>$N$9</xm:f>
            <x14:dxf>
              <font>
                <b/>
                <i val="0"/>
                <color theme="1" tint="0.24994659260841701"/>
              </font>
              <fill>
                <patternFill>
                  <bgColor theme="7" tint="0.59996337778862885"/>
                </patternFill>
              </fill>
            </x14:dxf>
          </x14:cfRule>
          <x14:cfRule type="containsText" priority="35" operator="containsText" id="{678D09FB-156A-4EBA-B48A-C81BA77C1DF0}">
            <xm:f>NOT(ISERROR(SEARCH($N$7,F146)))</xm:f>
            <xm:f>$N$7</xm:f>
            <x14:dxf>
              <font>
                <b/>
                <i val="0"/>
                <color theme="1" tint="0.24994659260841701"/>
              </font>
              <fill>
                <patternFill>
                  <bgColor theme="9" tint="0.59996337778862885"/>
                </patternFill>
              </fill>
            </x14:dxf>
          </x14:cfRule>
          <xm:sqref>F146:F882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0303E-75DD-429B-973B-AF34A37C347C}">
  <dimension ref="E3:H9"/>
  <sheetViews>
    <sheetView workbookViewId="0">
      <selection activeCell="F14" sqref="F14"/>
    </sheetView>
  </sheetViews>
  <sheetFormatPr baseColWidth="10" defaultRowHeight="15" x14ac:dyDescent="0.25"/>
  <cols>
    <col min="5" max="5" width="12.140625" bestFit="1" customWidth="1"/>
    <col min="8" max="8" width="12.140625" customWidth="1"/>
  </cols>
  <sheetData>
    <row r="3" spans="5:8" x14ac:dyDescent="0.25">
      <c r="F3">
        <v>1</v>
      </c>
      <c r="G3">
        <v>2</v>
      </c>
      <c r="H3">
        <v>3</v>
      </c>
    </row>
    <row r="4" spans="5:8" x14ac:dyDescent="0.25">
      <c r="E4" t="s">
        <v>230</v>
      </c>
      <c r="F4" t="s">
        <v>227</v>
      </c>
      <c r="G4" t="s">
        <v>228</v>
      </c>
      <c r="H4" t="s">
        <v>229</v>
      </c>
    </row>
    <row r="5" spans="5:8" x14ac:dyDescent="0.25">
      <c r="E5" t="s">
        <v>224</v>
      </c>
      <c r="F5" s="47">
        <f>+COUNTIFS(TablaGantt[Sector],TablaCluster[[#This Row],[Sector]],TablaGantt[Prioridad],'Tabla Cluster prio'!$F3)</f>
        <v>13</v>
      </c>
      <c r="G5" s="47">
        <f>+COUNTIFS(TablaGantt[Sector],TablaCluster[[#This Row],[Sector]],TablaGantt[Prioridad],'Tabla Cluster prio'!$G3)</f>
        <v>18</v>
      </c>
      <c r="H5" s="47">
        <f>+COUNTIFS(TablaGantt[Sector],TablaCluster[[#This Row],[Sector]],TablaGantt[Prioridad],'Tabla Cluster prio'!H$3)</f>
        <v>7</v>
      </c>
    </row>
    <row r="6" spans="5:8" x14ac:dyDescent="0.25">
      <c r="E6" t="s">
        <v>225</v>
      </c>
      <c r="F6" s="47">
        <f>+COUNTIFS(TablaGantt[Sector],TablaCluster[[#This Row],[Sector]],TablaGantt[Prioridad],'Tabla Cluster prio'!$F3)</f>
        <v>37</v>
      </c>
      <c r="G6" s="47">
        <f>+COUNTIFS(TablaGantt[Sector],TablaCluster[[#This Row],[Sector]],TablaGantt[Prioridad],'Tabla Cluster prio'!$G3)</f>
        <v>6</v>
      </c>
      <c r="H6" s="47">
        <f>+COUNTIFS(TablaGantt[Sector],TablaCluster[[#This Row],[Sector]],TablaGantt[Prioridad],'Tabla Cluster prio'!$H3)</f>
        <v>11</v>
      </c>
    </row>
    <row r="7" spans="5:8" x14ac:dyDescent="0.25">
      <c r="E7" t="s">
        <v>226</v>
      </c>
      <c r="F7" s="47">
        <f>+COUNTIFS(TablaGantt[Sector],TablaCluster[[#This Row],[Sector]],TablaGantt[Prioridad],'Tabla Cluster prio'!$F3)</f>
        <v>17</v>
      </c>
      <c r="G7" s="47">
        <f>+COUNTIFS(TablaGantt[Sector],TablaCluster[[#This Row],[Sector]],TablaGantt[Prioridad],'Tabla Cluster prio'!$G3)</f>
        <v>31</v>
      </c>
      <c r="H7" s="47">
        <f>+COUNTIFS(TablaGantt[Sector],TablaCluster[[#This Row],[Sector]],TablaGantt[Prioridad],'Tabla Cluster prio'!$H3)</f>
        <v>0</v>
      </c>
    </row>
    <row r="9" spans="5:8" x14ac:dyDescent="0.25">
      <c r="F9" s="47">
        <f>SUM(F5:F8)</f>
        <v>67</v>
      </c>
      <c r="G9" s="47">
        <f t="shared" ref="G9:H9" si="0">SUM(G5:G8)</f>
        <v>55</v>
      </c>
      <c r="H9" s="47">
        <f t="shared" si="0"/>
        <v>18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A98E4-A27F-47D8-ACAE-EA7A66A46C91}">
  <dimension ref="A1:AT415"/>
  <sheetViews>
    <sheetView showGridLines="0" topLeftCell="A64" zoomScale="90" zoomScaleNormal="90" workbookViewId="0">
      <selection activeCell="E76" sqref="E76"/>
    </sheetView>
  </sheetViews>
  <sheetFormatPr baseColWidth="10" defaultColWidth="11.42578125" defaultRowHeight="15" x14ac:dyDescent="0.25"/>
  <cols>
    <col min="1" max="1" width="11.42578125" style="14"/>
    <col min="2" max="2" width="20.28515625" bestFit="1" customWidth="1"/>
    <col min="3" max="3" width="11.5703125" style="14" customWidth="1"/>
    <col min="4" max="4" width="24.140625" style="14" customWidth="1"/>
    <col min="5" max="5" width="21.5703125" style="14" bestFit="1" customWidth="1"/>
    <col min="6" max="6" width="115.28515625" style="14" customWidth="1"/>
    <col min="7" max="7" width="29" style="14" bestFit="1" customWidth="1"/>
    <col min="8" max="8" width="21.5703125" style="14" bestFit="1" customWidth="1"/>
    <col min="9" max="16384" width="11.42578125" style="14"/>
  </cols>
  <sheetData>
    <row r="1" spans="2:46" ht="14.25" x14ac:dyDescent="0.2">
      <c r="B1" s="14"/>
    </row>
    <row r="2" spans="2:46" ht="14.25" x14ac:dyDescent="0.2">
      <c r="B2" s="35" t="s">
        <v>17</v>
      </c>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row>
    <row r="3" spans="2:46" ht="14.25" x14ac:dyDescent="0.2">
      <c r="B3" s="36" t="s">
        <v>167</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row>
    <row r="4" spans="2:46" ht="14.25" x14ac:dyDescent="0.2">
      <c r="B4" s="14"/>
    </row>
    <row r="5" spans="2:46" ht="14.25" x14ac:dyDescent="0.2">
      <c r="B5" s="14"/>
    </row>
    <row r="6" spans="2:46" ht="14.25" x14ac:dyDescent="0.2">
      <c r="B6" s="14"/>
    </row>
    <row r="7" spans="2:46" ht="14.25" x14ac:dyDescent="0.2">
      <c r="B7" s="14"/>
    </row>
    <row r="8" spans="2:46" ht="14.25" x14ac:dyDescent="0.2">
      <c r="B8" s="14"/>
    </row>
    <row r="9" spans="2:46" ht="14.25" x14ac:dyDescent="0.2">
      <c r="B9" s="14"/>
    </row>
    <row r="10" spans="2:46" ht="14.25" x14ac:dyDescent="0.2">
      <c r="B10" s="14"/>
    </row>
    <row r="11" spans="2:46" ht="14.25" x14ac:dyDescent="0.2">
      <c r="B11" s="14"/>
    </row>
    <row r="12" spans="2:46" ht="14.25" x14ac:dyDescent="0.2">
      <c r="B12" s="14"/>
    </row>
    <row r="13" spans="2:46" ht="14.25" x14ac:dyDescent="0.2">
      <c r="B13" s="14"/>
    </row>
    <row r="14" spans="2:46" ht="14.25" x14ac:dyDescent="0.2">
      <c r="B14" s="14"/>
    </row>
    <row r="15" spans="2:46" ht="14.25" x14ac:dyDescent="0.2">
      <c r="B15" s="14"/>
    </row>
    <row r="16" spans="2:46" ht="14.25" x14ac:dyDescent="0.2">
      <c r="B16" s="14"/>
    </row>
    <row r="17" spans="1:15" ht="14.25" x14ac:dyDescent="0.2">
      <c r="B17" s="14"/>
    </row>
    <row r="18" spans="1:15" ht="14.25" x14ac:dyDescent="0.2">
      <c r="B18" s="14"/>
    </row>
    <row r="19" spans="1:15" ht="14.25" x14ac:dyDescent="0.2">
      <c r="B19" s="14"/>
    </row>
    <row r="20" spans="1:15" ht="14.25" x14ac:dyDescent="0.2">
      <c r="B20" s="14"/>
    </row>
    <row r="21" spans="1:15" ht="14.25" x14ac:dyDescent="0.2">
      <c r="A21" s="14" t="s">
        <v>14</v>
      </c>
      <c r="B21" s="31" t="s">
        <v>13</v>
      </c>
      <c r="C21" s="31" t="s">
        <v>14</v>
      </c>
      <c r="D21" s="31" t="s">
        <v>12</v>
      </c>
      <c r="E21" s="32" t="s">
        <v>16</v>
      </c>
      <c r="F21" s="32" t="s">
        <v>15</v>
      </c>
      <c r="G21" s="31" t="s">
        <v>11</v>
      </c>
      <c r="H21" s="30" t="s">
        <v>0</v>
      </c>
      <c r="L21" s="29"/>
      <c r="M21" s="25"/>
      <c r="N21" s="22"/>
      <c r="O21" s="22"/>
    </row>
    <row r="22" spans="1:15" ht="14.25" x14ac:dyDescent="0.2">
      <c r="B22" s="28" t="s">
        <v>7</v>
      </c>
      <c r="C22" s="20">
        <v>1</v>
      </c>
      <c r="D22" s="20" t="s">
        <v>33</v>
      </c>
      <c r="E22" s="19">
        <v>0</v>
      </c>
      <c r="F22" s="18" t="s">
        <v>30</v>
      </c>
      <c r="G22" s="17" t="s">
        <v>3</v>
      </c>
      <c r="H22" s="16"/>
      <c r="L22" s="27" t="s">
        <v>3</v>
      </c>
      <c r="M22" s="25"/>
      <c r="N22" s="22"/>
      <c r="O22" s="22"/>
    </row>
    <row r="23" spans="1:15" ht="14.25" x14ac:dyDescent="0.2">
      <c r="B23" s="21" t="s">
        <v>7</v>
      </c>
      <c r="C23" s="20">
        <v>1</v>
      </c>
      <c r="D23" s="20" t="s">
        <v>33</v>
      </c>
      <c r="E23" s="19">
        <v>0</v>
      </c>
      <c r="F23" s="18" t="s">
        <v>156</v>
      </c>
      <c r="G23" s="17" t="s">
        <v>3</v>
      </c>
      <c r="H23" s="16"/>
      <c r="L23" s="27" t="s">
        <v>5</v>
      </c>
      <c r="M23" s="25"/>
      <c r="N23" s="22"/>
      <c r="O23" s="22"/>
    </row>
    <row r="24" spans="1:15" ht="14.25" x14ac:dyDescent="0.2">
      <c r="B24" s="21" t="s">
        <v>7</v>
      </c>
      <c r="C24" s="20">
        <v>2</v>
      </c>
      <c r="D24" s="20" t="s">
        <v>39</v>
      </c>
      <c r="E24" s="19">
        <v>0</v>
      </c>
      <c r="F24" s="18" t="s">
        <v>71</v>
      </c>
      <c r="G24" s="17" t="s">
        <v>3</v>
      </c>
      <c r="H24" s="16"/>
      <c r="L24" s="27" t="s">
        <v>8</v>
      </c>
      <c r="M24" s="25"/>
      <c r="N24" s="22"/>
      <c r="O24" s="22"/>
    </row>
    <row r="25" spans="1:15" ht="14.25" x14ac:dyDescent="0.2">
      <c r="B25" s="21" t="s">
        <v>7</v>
      </c>
      <c r="C25" s="20">
        <v>2</v>
      </c>
      <c r="D25" s="20" t="s">
        <v>42</v>
      </c>
      <c r="E25" s="19">
        <v>0</v>
      </c>
      <c r="F25" s="18" t="s">
        <v>18</v>
      </c>
      <c r="G25" s="17" t="s">
        <v>3</v>
      </c>
      <c r="H25" s="16"/>
      <c r="L25" s="27" t="s">
        <v>4</v>
      </c>
      <c r="M25" s="25"/>
      <c r="N25" s="22"/>
      <c r="O25" s="22"/>
    </row>
    <row r="26" spans="1:15" ht="14.25" x14ac:dyDescent="0.2">
      <c r="B26" s="21" t="s">
        <v>7</v>
      </c>
      <c r="C26" s="20">
        <v>1</v>
      </c>
      <c r="D26" s="20" t="s">
        <v>44</v>
      </c>
      <c r="E26" s="19"/>
      <c r="F26" s="18" t="s">
        <v>206</v>
      </c>
      <c r="G26" s="17"/>
      <c r="H26" s="16"/>
      <c r="L26" s="27" t="s">
        <v>10</v>
      </c>
      <c r="M26" s="25"/>
      <c r="N26" s="22"/>
      <c r="O26" s="22"/>
    </row>
    <row r="27" spans="1:15" x14ac:dyDescent="0.25">
      <c r="B27" s="21" t="s">
        <v>7</v>
      </c>
      <c r="C27" s="20">
        <v>2</v>
      </c>
      <c r="D27" s="20" t="s">
        <v>44</v>
      </c>
      <c r="E27" s="19">
        <v>0</v>
      </c>
      <c r="F27" s="18" t="s">
        <v>19</v>
      </c>
      <c r="G27" s="17" t="s">
        <v>8</v>
      </c>
      <c r="H27" s="16"/>
      <c r="L27" s="26"/>
      <c r="M27" s="25"/>
      <c r="N27" s="22"/>
      <c r="O27" s="22"/>
    </row>
    <row r="28" spans="1:15" x14ac:dyDescent="0.25">
      <c r="B28" s="21" t="s">
        <v>7</v>
      </c>
      <c r="C28" s="20">
        <v>2</v>
      </c>
      <c r="D28" s="20" t="s">
        <v>44</v>
      </c>
      <c r="E28" s="19">
        <v>0</v>
      </c>
      <c r="F28" s="18" t="s">
        <v>20</v>
      </c>
      <c r="G28" s="17" t="s">
        <v>8</v>
      </c>
      <c r="H28" s="16"/>
      <c r="L28" s="24"/>
      <c r="M28" s="22"/>
      <c r="N28" s="22"/>
      <c r="O28" s="22"/>
    </row>
    <row r="29" spans="1:15" x14ac:dyDescent="0.25">
      <c r="B29" s="21" t="s">
        <v>7</v>
      </c>
      <c r="C29" s="20">
        <v>2</v>
      </c>
      <c r="D29" s="20" t="s">
        <v>44</v>
      </c>
      <c r="E29" s="19">
        <v>0</v>
      </c>
      <c r="F29" s="18" t="s">
        <v>21</v>
      </c>
      <c r="G29" s="17" t="s">
        <v>8</v>
      </c>
      <c r="H29" s="16"/>
      <c r="L29" s="24"/>
      <c r="M29" s="22"/>
      <c r="N29" s="22"/>
      <c r="O29" s="22"/>
    </row>
    <row r="30" spans="1:15" x14ac:dyDescent="0.25">
      <c r="B30" s="21" t="s">
        <v>7</v>
      </c>
      <c r="C30" s="20">
        <v>2</v>
      </c>
      <c r="D30" s="20" t="s">
        <v>44</v>
      </c>
      <c r="E30" s="19">
        <v>0</v>
      </c>
      <c r="F30" s="18" t="s">
        <v>22</v>
      </c>
      <c r="G30" s="17" t="s">
        <v>8</v>
      </c>
      <c r="H30" s="16"/>
      <c r="L30" s="24"/>
      <c r="M30" s="22"/>
      <c r="N30" s="22"/>
      <c r="O30" s="22"/>
    </row>
    <row r="31" spans="1:15" x14ac:dyDescent="0.25">
      <c r="B31" s="21" t="s">
        <v>7</v>
      </c>
      <c r="C31" s="20">
        <v>2</v>
      </c>
      <c r="D31" s="20" t="s">
        <v>44</v>
      </c>
      <c r="E31" s="19">
        <v>0</v>
      </c>
      <c r="F31" s="18" t="s">
        <v>23</v>
      </c>
      <c r="G31" s="17" t="s">
        <v>8</v>
      </c>
      <c r="H31" s="16"/>
      <c r="L31" s="24"/>
      <c r="M31" s="22"/>
      <c r="N31" s="22"/>
      <c r="O31" s="22"/>
    </row>
    <row r="32" spans="1:15" x14ac:dyDescent="0.25">
      <c r="B32" s="21" t="s">
        <v>7</v>
      </c>
      <c r="C32" s="20">
        <v>2</v>
      </c>
      <c r="D32" s="20" t="s">
        <v>44</v>
      </c>
      <c r="E32" s="19">
        <v>0</v>
      </c>
      <c r="F32" s="18" t="s">
        <v>24</v>
      </c>
      <c r="G32" s="17" t="s">
        <v>8</v>
      </c>
      <c r="H32" s="16"/>
      <c r="K32" s="22"/>
      <c r="L32" s="23"/>
      <c r="M32" s="22"/>
      <c r="N32" s="22"/>
      <c r="O32" s="22"/>
    </row>
    <row r="33" spans="2:15" x14ac:dyDescent="0.25">
      <c r="B33" s="21" t="s">
        <v>7</v>
      </c>
      <c r="C33" s="20">
        <v>2</v>
      </c>
      <c r="D33" s="20" t="s">
        <v>44</v>
      </c>
      <c r="E33" s="19">
        <v>0</v>
      </c>
      <c r="F33" s="18" t="s">
        <v>25</v>
      </c>
      <c r="G33" s="17" t="s">
        <v>8</v>
      </c>
      <c r="H33" s="16"/>
      <c r="J33" s="22"/>
      <c r="K33" s="22"/>
      <c r="L33" s="23"/>
      <c r="M33" s="22"/>
      <c r="N33" s="22"/>
      <c r="O33" s="22"/>
    </row>
    <row r="34" spans="2:15" x14ac:dyDescent="0.25">
      <c r="B34" s="21" t="s">
        <v>7</v>
      </c>
      <c r="C34" s="20">
        <v>2</v>
      </c>
      <c r="D34" s="20" t="s">
        <v>54</v>
      </c>
      <c r="E34" s="19">
        <v>0</v>
      </c>
      <c r="F34" s="18" t="s">
        <v>31</v>
      </c>
      <c r="G34" s="17" t="s">
        <v>3</v>
      </c>
      <c r="H34" s="16"/>
      <c r="J34" s="22"/>
      <c r="K34" s="22"/>
      <c r="L34" s="23"/>
      <c r="M34" s="22"/>
      <c r="N34" s="22"/>
      <c r="O34" s="22"/>
    </row>
    <row r="35" spans="2:15" x14ac:dyDescent="0.25">
      <c r="B35" s="21" t="s">
        <v>7</v>
      </c>
      <c r="C35" s="20">
        <v>1</v>
      </c>
      <c r="D35" s="20" t="s">
        <v>56</v>
      </c>
      <c r="E35" s="19">
        <v>0</v>
      </c>
      <c r="F35" s="18" t="s">
        <v>32</v>
      </c>
      <c r="G35" s="17" t="s">
        <v>8</v>
      </c>
      <c r="H35" s="16"/>
      <c r="J35" s="22"/>
      <c r="K35" s="22"/>
      <c r="L35" s="23"/>
      <c r="M35" s="22"/>
      <c r="N35" s="22"/>
      <c r="O35" s="22"/>
    </row>
    <row r="36" spans="2:15" x14ac:dyDescent="0.25">
      <c r="B36" s="21" t="s">
        <v>7</v>
      </c>
      <c r="C36" s="20">
        <v>1</v>
      </c>
      <c r="D36" s="20" t="s">
        <v>146</v>
      </c>
      <c r="E36" s="19">
        <v>0</v>
      </c>
      <c r="F36" s="18" t="s">
        <v>26</v>
      </c>
      <c r="G36" s="17" t="s">
        <v>5</v>
      </c>
      <c r="H36" s="16"/>
      <c r="J36" s="22"/>
      <c r="K36" s="22"/>
      <c r="L36" s="23"/>
      <c r="M36" s="22"/>
      <c r="N36" s="22"/>
      <c r="O36" s="22"/>
    </row>
    <row r="37" spans="2:15" x14ac:dyDescent="0.25">
      <c r="B37" s="21" t="s">
        <v>7</v>
      </c>
      <c r="C37" s="20">
        <v>1</v>
      </c>
      <c r="D37" s="20" t="s">
        <v>146</v>
      </c>
      <c r="E37" s="19">
        <v>0</v>
      </c>
      <c r="F37" s="18" t="s">
        <v>27</v>
      </c>
      <c r="G37" s="17" t="s">
        <v>5</v>
      </c>
      <c r="H37" s="16"/>
      <c r="J37" s="22"/>
      <c r="K37" s="22"/>
      <c r="L37" s="23"/>
      <c r="M37" s="22"/>
      <c r="N37" s="22"/>
      <c r="O37" s="22"/>
    </row>
    <row r="38" spans="2:15" x14ac:dyDescent="0.25">
      <c r="B38" s="21" t="s">
        <v>7</v>
      </c>
      <c r="C38" s="20">
        <v>1</v>
      </c>
      <c r="D38" s="20" t="s">
        <v>146</v>
      </c>
      <c r="E38" s="19">
        <v>0</v>
      </c>
      <c r="F38" s="18" t="s">
        <v>28</v>
      </c>
      <c r="G38" s="17" t="s">
        <v>5</v>
      </c>
      <c r="H38" s="16"/>
      <c r="J38" s="22"/>
      <c r="K38" s="22"/>
      <c r="L38" s="23"/>
      <c r="M38" s="22"/>
      <c r="N38" s="22"/>
      <c r="O38" s="22"/>
    </row>
    <row r="39" spans="2:15" x14ac:dyDescent="0.25">
      <c r="B39" s="21" t="s">
        <v>7</v>
      </c>
      <c r="C39" s="20">
        <v>1</v>
      </c>
      <c r="D39" s="20" t="s">
        <v>146</v>
      </c>
      <c r="E39" s="19">
        <v>0</v>
      </c>
      <c r="F39" s="18" t="s">
        <v>29</v>
      </c>
      <c r="G39" s="17" t="s">
        <v>5</v>
      </c>
      <c r="H39" s="16"/>
      <c r="J39" s="22"/>
      <c r="K39" s="22"/>
      <c r="L39" s="23"/>
      <c r="M39" s="22"/>
      <c r="N39" s="22"/>
      <c r="O39" s="22"/>
    </row>
    <row r="40" spans="2:15" x14ac:dyDescent="0.25">
      <c r="B40" s="21" t="s">
        <v>7</v>
      </c>
      <c r="C40" s="20">
        <v>2</v>
      </c>
      <c r="D40" s="20" t="s">
        <v>208</v>
      </c>
      <c r="E40" s="19"/>
      <c r="F40" s="18" t="s">
        <v>209</v>
      </c>
      <c r="G40" s="17"/>
      <c r="H40" s="16"/>
      <c r="J40" s="22"/>
      <c r="K40" s="22"/>
      <c r="L40" s="23"/>
      <c r="M40" s="22"/>
      <c r="N40" s="22"/>
      <c r="O40" s="22"/>
    </row>
    <row r="41" spans="2:15" x14ac:dyDescent="0.25">
      <c r="B41" s="21" t="s">
        <v>7</v>
      </c>
      <c r="C41" s="20">
        <v>1</v>
      </c>
      <c r="D41" s="20" t="s">
        <v>68</v>
      </c>
      <c r="E41" s="19"/>
      <c r="F41" s="18" t="s">
        <v>211</v>
      </c>
      <c r="G41" s="17"/>
      <c r="H41" s="16"/>
      <c r="J41" s="22"/>
      <c r="K41" s="22"/>
      <c r="L41" s="23"/>
      <c r="M41" s="22"/>
      <c r="N41" s="22"/>
      <c r="O41" s="22"/>
    </row>
    <row r="42" spans="2:15" x14ac:dyDescent="0.25">
      <c r="B42" s="21" t="s">
        <v>6</v>
      </c>
      <c r="C42" s="20">
        <v>2</v>
      </c>
      <c r="D42" s="20" t="s">
        <v>147</v>
      </c>
      <c r="E42" s="19">
        <v>0</v>
      </c>
      <c r="F42" s="18" t="s">
        <v>82</v>
      </c>
      <c r="G42" s="17" t="s">
        <v>5</v>
      </c>
      <c r="H42" s="16"/>
      <c r="J42" s="22"/>
      <c r="K42" s="22"/>
      <c r="L42" s="23"/>
      <c r="M42" s="22"/>
      <c r="N42" s="22"/>
      <c r="O42" s="22"/>
    </row>
    <row r="43" spans="2:15" x14ac:dyDescent="0.25">
      <c r="B43" s="21" t="s">
        <v>6</v>
      </c>
      <c r="C43" s="20">
        <v>2</v>
      </c>
      <c r="D43" s="20" t="s">
        <v>147</v>
      </c>
      <c r="E43" s="19">
        <v>0</v>
      </c>
      <c r="F43" s="18" t="s">
        <v>73</v>
      </c>
      <c r="G43" s="17" t="s">
        <v>5</v>
      </c>
      <c r="H43" s="16"/>
      <c r="J43" s="22"/>
      <c r="K43" s="22"/>
      <c r="L43" s="23"/>
      <c r="M43" s="22"/>
      <c r="N43" s="22"/>
      <c r="O43" s="22"/>
    </row>
    <row r="44" spans="2:15" x14ac:dyDescent="0.25">
      <c r="B44" s="21" t="s">
        <v>6</v>
      </c>
      <c r="C44" s="20">
        <v>2</v>
      </c>
      <c r="D44" s="20" t="s">
        <v>99</v>
      </c>
      <c r="E44" s="19">
        <v>0</v>
      </c>
      <c r="F44" s="18" t="s">
        <v>74</v>
      </c>
      <c r="G44" s="17" t="s">
        <v>3</v>
      </c>
      <c r="H44" s="16"/>
      <c r="L44"/>
    </row>
    <row r="45" spans="2:15" x14ac:dyDescent="0.25">
      <c r="B45" s="21" t="s">
        <v>6</v>
      </c>
      <c r="C45" s="20">
        <v>2</v>
      </c>
      <c r="D45" s="20" t="s">
        <v>148</v>
      </c>
      <c r="E45" s="19">
        <v>0</v>
      </c>
      <c r="F45" s="18" t="s">
        <v>84</v>
      </c>
      <c r="G45" s="17" t="s">
        <v>5</v>
      </c>
      <c r="H45" s="16"/>
      <c r="L45"/>
    </row>
    <row r="46" spans="2:15" x14ac:dyDescent="0.25">
      <c r="B46" s="21" t="s">
        <v>6</v>
      </c>
      <c r="C46" s="20">
        <v>2</v>
      </c>
      <c r="D46" s="20" t="s">
        <v>148</v>
      </c>
      <c r="E46" s="19">
        <v>0</v>
      </c>
      <c r="F46" s="18" t="s">
        <v>85</v>
      </c>
      <c r="G46" s="17" t="s">
        <v>5</v>
      </c>
      <c r="H46" s="16"/>
      <c r="L46"/>
    </row>
    <row r="47" spans="2:15" x14ac:dyDescent="0.25">
      <c r="B47" s="21" t="s">
        <v>6</v>
      </c>
      <c r="C47" s="20">
        <v>2</v>
      </c>
      <c r="D47" s="20" t="s">
        <v>148</v>
      </c>
      <c r="E47" s="19">
        <v>0</v>
      </c>
      <c r="F47" s="18" t="s">
        <v>86</v>
      </c>
      <c r="G47" s="17" t="s">
        <v>5</v>
      </c>
      <c r="H47" s="16"/>
      <c r="L47"/>
    </row>
    <row r="48" spans="2:15" x14ac:dyDescent="0.25">
      <c r="B48" s="21" t="s">
        <v>6</v>
      </c>
      <c r="C48" s="20">
        <v>1</v>
      </c>
      <c r="D48" s="20" t="s">
        <v>149</v>
      </c>
      <c r="E48" s="19">
        <v>0</v>
      </c>
      <c r="F48" s="18" t="s">
        <v>75</v>
      </c>
      <c r="G48" s="17" t="s">
        <v>5</v>
      </c>
      <c r="H48" s="16"/>
      <c r="L48"/>
    </row>
    <row r="49" spans="2:12" x14ac:dyDescent="0.25">
      <c r="B49" s="21" t="s">
        <v>6</v>
      </c>
      <c r="C49" s="20">
        <v>2</v>
      </c>
      <c r="D49" s="20" t="s">
        <v>150</v>
      </c>
      <c r="E49" s="19">
        <v>0</v>
      </c>
      <c r="F49" s="18" t="s">
        <v>89</v>
      </c>
      <c r="G49" s="17" t="s">
        <v>3</v>
      </c>
      <c r="H49" s="16"/>
      <c r="L49"/>
    </row>
    <row r="50" spans="2:12" x14ac:dyDescent="0.25">
      <c r="B50" s="21" t="s">
        <v>6</v>
      </c>
      <c r="C50" s="20">
        <v>1</v>
      </c>
      <c r="D50" s="20" t="s">
        <v>150</v>
      </c>
      <c r="E50" s="19">
        <v>0</v>
      </c>
      <c r="F50" s="18" t="s">
        <v>115</v>
      </c>
      <c r="G50" s="17" t="s">
        <v>3</v>
      </c>
      <c r="H50" s="16"/>
      <c r="L50"/>
    </row>
    <row r="51" spans="2:12" x14ac:dyDescent="0.25">
      <c r="B51" s="21" t="s">
        <v>6</v>
      </c>
      <c r="C51" s="20">
        <v>1</v>
      </c>
      <c r="D51" s="20" t="s">
        <v>150</v>
      </c>
      <c r="E51" s="19">
        <v>0</v>
      </c>
      <c r="F51" s="18" t="s">
        <v>116</v>
      </c>
      <c r="G51" s="17" t="s">
        <v>3</v>
      </c>
      <c r="H51" s="16"/>
      <c r="L51"/>
    </row>
    <row r="52" spans="2:12" x14ac:dyDescent="0.25">
      <c r="B52" s="21" t="s">
        <v>6</v>
      </c>
      <c r="C52" s="20">
        <v>1</v>
      </c>
      <c r="D52" s="20" t="s">
        <v>104</v>
      </c>
      <c r="E52" s="19">
        <v>0</v>
      </c>
      <c r="F52" s="18" t="s">
        <v>76</v>
      </c>
      <c r="G52" s="17" t="s">
        <v>5</v>
      </c>
      <c r="H52" s="16"/>
      <c r="L52"/>
    </row>
    <row r="53" spans="2:12" x14ac:dyDescent="0.25">
      <c r="B53" s="21" t="s">
        <v>6</v>
      </c>
      <c r="C53" s="20">
        <v>2</v>
      </c>
      <c r="D53" s="20" t="s">
        <v>151</v>
      </c>
      <c r="E53" s="19">
        <v>0</v>
      </c>
      <c r="F53" s="18" t="s">
        <v>77</v>
      </c>
      <c r="G53" s="17" t="s">
        <v>3</v>
      </c>
      <c r="H53" s="16"/>
      <c r="L53"/>
    </row>
    <row r="54" spans="2:12" x14ac:dyDescent="0.25">
      <c r="B54" s="21" t="s">
        <v>6</v>
      </c>
      <c r="C54" s="20">
        <v>1</v>
      </c>
      <c r="D54" s="20" t="s">
        <v>153</v>
      </c>
      <c r="E54" s="19">
        <v>0</v>
      </c>
      <c r="F54" s="18" t="s">
        <v>78</v>
      </c>
      <c r="G54" s="17" t="s">
        <v>5</v>
      </c>
      <c r="H54" s="16"/>
      <c r="L54"/>
    </row>
    <row r="55" spans="2:12" x14ac:dyDescent="0.25">
      <c r="B55" s="21" t="s">
        <v>6</v>
      </c>
      <c r="C55" s="20">
        <v>1</v>
      </c>
      <c r="D55" s="20" t="s">
        <v>153</v>
      </c>
      <c r="E55" s="19">
        <v>0</v>
      </c>
      <c r="F55" s="18" t="s">
        <v>79</v>
      </c>
      <c r="G55" s="17" t="s">
        <v>5</v>
      </c>
      <c r="H55" s="16"/>
      <c r="L55"/>
    </row>
    <row r="56" spans="2:12" x14ac:dyDescent="0.25">
      <c r="B56" s="21" t="s">
        <v>6</v>
      </c>
      <c r="C56" s="20">
        <v>1</v>
      </c>
      <c r="D56" s="20" t="s">
        <v>153</v>
      </c>
      <c r="E56" s="19">
        <v>0</v>
      </c>
      <c r="F56" s="18" t="s">
        <v>80</v>
      </c>
      <c r="G56" s="17" t="s">
        <v>5</v>
      </c>
      <c r="H56" s="16"/>
      <c r="L56"/>
    </row>
    <row r="57" spans="2:12" x14ac:dyDescent="0.25">
      <c r="B57" s="21" t="s">
        <v>6</v>
      </c>
      <c r="C57" s="20">
        <v>1</v>
      </c>
      <c r="D57" s="20" t="s">
        <v>99</v>
      </c>
      <c r="E57" s="19">
        <v>0</v>
      </c>
      <c r="F57" s="18" t="s">
        <v>91</v>
      </c>
      <c r="G57" s="17" t="s">
        <v>3</v>
      </c>
      <c r="H57" s="16"/>
      <c r="L57"/>
    </row>
    <row r="58" spans="2:12" x14ac:dyDescent="0.25">
      <c r="B58" s="21" t="s">
        <v>6</v>
      </c>
      <c r="C58" s="20">
        <v>1</v>
      </c>
      <c r="D58" s="20" t="s">
        <v>99</v>
      </c>
      <c r="E58" s="19">
        <v>0</v>
      </c>
      <c r="F58" s="18" t="s">
        <v>118</v>
      </c>
      <c r="G58" s="17" t="s">
        <v>3</v>
      </c>
      <c r="H58" s="16"/>
      <c r="L58"/>
    </row>
    <row r="59" spans="2:12" x14ac:dyDescent="0.25">
      <c r="B59" s="21" t="s">
        <v>6</v>
      </c>
      <c r="C59" s="20">
        <v>1</v>
      </c>
      <c r="D59" s="20" t="s">
        <v>99</v>
      </c>
      <c r="E59" s="19">
        <v>0</v>
      </c>
      <c r="F59" s="18" t="s">
        <v>92</v>
      </c>
      <c r="G59" s="17" t="s">
        <v>3</v>
      </c>
      <c r="H59" s="16"/>
      <c r="L59"/>
    </row>
    <row r="60" spans="2:12" x14ac:dyDescent="0.25">
      <c r="B60" s="21" t="s">
        <v>6</v>
      </c>
      <c r="C60" s="20">
        <v>1</v>
      </c>
      <c r="D60" s="20" t="s">
        <v>99</v>
      </c>
      <c r="E60" s="19"/>
      <c r="F60" s="18" t="s">
        <v>212</v>
      </c>
      <c r="G60" s="17"/>
      <c r="H60" s="16"/>
      <c r="L60"/>
    </row>
    <row r="61" spans="2:12" x14ac:dyDescent="0.25">
      <c r="B61" s="21" t="s">
        <v>6</v>
      </c>
      <c r="C61" s="20">
        <v>1</v>
      </c>
      <c r="D61" s="20" t="s">
        <v>101</v>
      </c>
      <c r="E61" s="19">
        <v>0</v>
      </c>
      <c r="F61" s="18" t="s">
        <v>210</v>
      </c>
      <c r="G61" s="17" t="s">
        <v>5</v>
      </c>
      <c r="H61" s="16"/>
      <c r="L61"/>
    </row>
    <row r="62" spans="2:12" x14ac:dyDescent="0.25">
      <c r="B62" s="21" t="s">
        <v>6</v>
      </c>
      <c r="C62" s="20">
        <v>1</v>
      </c>
      <c r="D62" s="20" t="s">
        <v>99</v>
      </c>
      <c r="E62" s="19">
        <v>0</v>
      </c>
      <c r="F62" s="18" t="s">
        <v>117</v>
      </c>
      <c r="G62" s="17" t="s">
        <v>3</v>
      </c>
      <c r="H62" s="16"/>
      <c r="L62"/>
    </row>
    <row r="63" spans="2:12" x14ac:dyDescent="0.25">
      <c r="B63" s="43" t="s">
        <v>6</v>
      </c>
      <c r="C63" s="20">
        <v>1</v>
      </c>
      <c r="D63" s="37" t="s">
        <v>106</v>
      </c>
      <c r="E63" s="38"/>
      <c r="F63" s="39" t="s">
        <v>79</v>
      </c>
      <c r="G63" s="44"/>
      <c r="H63" s="40"/>
      <c r="L63"/>
    </row>
    <row r="64" spans="2:12" x14ac:dyDescent="0.25">
      <c r="B64" s="41" t="s">
        <v>2</v>
      </c>
      <c r="C64" s="20">
        <v>1</v>
      </c>
      <c r="D64" s="37" t="s">
        <v>213</v>
      </c>
      <c r="E64" s="38"/>
      <c r="F64" s="39" t="s">
        <v>215</v>
      </c>
      <c r="G64" s="17" t="s">
        <v>5</v>
      </c>
      <c r="H64" s="40"/>
      <c r="L64"/>
    </row>
    <row r="65" spans="2:12" x14ac:dyDescent="0.25">
      <c r="B65" s="41" t="s">
        <v>2</v>
      </c>
      <c r="C65" s="20">
        <v>1</v>
      </c>
      <c r="D65" s="37" t="s">
        <v>155</v>
      </c>
      <c r="E65" s="38"/>
      <c r="F65" s="39" t="s">
        <v>216</v>
      </c>
      <c r="G65" s="17" t="s">
        <v>3</v>
      </c>
      <c r="H65" s="40"/>
      <c r="L65"/>
    </row>
    <row r="66" spans="2:12" x14ac:dyDescent="0.25">
      <c r="B66" s="41" t="s">
        <v>2</v>
      </c>
      <c r="C66" s="20">
        <v>1</v>
      </c>
      <c r="D66" s="37" t="s">
        <v>155</v>
      </c>
      <c r="E66" s="38"/>
      <c r="F66" s="39" t="s">
        <v>204</v>
      </c>
      <c r="G66" s="17" t="s">
        <v>3</v>
      </c>
      <c r="H66" s="40"/>
      <c r="L66"/>
    </row>
    <row r="67" spans="2:12" x14ac:dyDescent="0.25">
      <c r="B67" s="41" t="s">
        <v>2</v>
      </c>
      <c r="C67" s="20">
        <v>1</v>
      </c>
      <c r="D67" s="37" t="s">
        <v>119</v>
      </c>
      <c r="E67" s="38"/>
      <c r="F67" s="39" t="s">
        <v>214</v>
      </c>
      <c r="G67" s="17" t="s">
        <v>5</v>
      </c>
      <c r="H67" s="40"/>
      <c r="L67"/>
    </row>
    <row r="68" spans="2:12" x14ac:dyDescent="0.25">
      <c r="B68" s="41" t="s">
        <v>2</v>
      </c>
      <c r="C68" s="20">
        <v>1</v>
      </c>
      <c r="D68" s="37" t="s">
        <v>119</v>
      </c>
      <c r="E68" s="38"/>
      <c r="F68" s="39" t="s">
        <v>217</v>
      </c>
      <c r="G68" s="17" t="s">
        <v>5</v>
      </c>
      <c r="H68" s="40"/>
      <c r="L68"/>
    </row>
    <row r="69" spans="2:12" x14ac:dyDescent="0.25">
      <c r="B69" s="41" t="s">
        <v>2</v>
      </c>
      <c r="C69" s="20">
        <v>2</v>
      </c>
      <c r="D69" s="37" t="s">
        <v>155</v>
      </c>
      <c r="E69" s="38"/>
      <c r="F69" s="39" t="s">
        <v>218</v>
      </c>
      <c r="G69" s="17" t="s">
        <v>3</v>
      </c>
      <c r="H69" s="40"/>
      <c r="L69"/>
    </row>
    <row r="70" spans="2:12" x14ac:dyDescent="0.25">
      <c r="B70" s="41" t="s">
        <v>2</v>
      </c>
      <c r="C70" s="20">
        <v>2</v>
      </c>
      <c r="D70" s="37" t="s">
        <v>155</v>
      </c>
      <c r="E70" s="38"/>
      <c r="F70" s="39" t="s">
        <v>191</v>
      </c>
      <c r="G70" s="17" t="s">
        <v>3</v>
      </c>
      <c r="H70" s="40"/>
      <c r="L70"/>
    </row>
    <row r="71" spans="2:12" x14ac:dyDescent="0.25">
      <c r="B71" s="41" t="s">
        <v>2</v>
      </c>
      <c r="C71" s="20">
        <v>2</v>
      </c>
      <c r="D71" s="37" t="s">
        <v>155</v>
      </c>
      <c r="E71" s="38"/>
      <c r="F71" s="39" t="s">
        <v>193</v>
      </c>
      <c r="G71" s="17" t="s">
        <v>3</v>
      </c>
      <c r="H71" s="40"/>
      <c r="L71"/>
    </row>
    <row r="72" spans="2:12" ht="14.25" x14ac:dyDescent="0.2">
      <c r="B72" s="41" t="s">
        <v>2</v>
      </c>
      <c r="C72" s="20">
        <v>1</v>
      </c>
      <c r="D72" s="37" t="s">
        <v>155</v>
      </c>
      <c r="E72" s="38"/>
      <c r="F72" s="39" t="s">
        <v>197</v>
      </c>
      <c r="G72" s="17" t="s">
        <v>3</v>
      </c>
      <c r="H72" s="40"/>
    </row>
    <row r="73" spans="2:12" ht="14.25" x14ac:dyDescent="0.2">
      <c r="B73" s="41" t="s">
        <v>2</v>
      </c>
      <c r="C73" s="20">
        <v>2</v>
      </c>
      <c r="D73" s="37" t="s">
        <v>155</v>
      </c>
      <c r="E73" s="38"/>
      <c r="F73" s="39" t="s">
        <v>126</v>
      </c>
      <c r="G73" s="17" t="s">
        <v>3</v>
      </c>
      <c r="H73" s="40"/>
    </row>
    <row r="74" spans="2:12" ht="14.25" x14ac:dyDescent="0.2">
      <c r="B74" s="41" t="s">
        <v>2</v>
      </c>
      <c r="C74" s="20">
        <v>2</v>
      </c>
      <c r="D74" s="37" t="s">
        <v>155</v>
      </c>
      <c r="E74" s="38"/>
      <c r="F74" s="39" t="s">
        <v>127</v>
      </c>
      <c r="G74" s="17" t="s">
        <v>3</v>
      </c>
      <c r="H74" s="40"/>
    </row>
    <row r="75" spans="2:12" ht="14.25" x14ac:dyDescent="0.2">
      <c r="B75" s="41" t="s">
        <v>2</v>
      </c>
      <c r="C75" s="20">
        <v>2</v>
      </c>
      <c r="D75" s="37" t="s">
        <v>155</v>
      </c>
      <c r="E75" s="38"/>
      <c r="F75" s="39" t="s">
        <v>128</v>
      </c>
      <c r="G75" s="17" t="s">
        <v>3</v>
      </c>
      <c r="H75" s="40"/>
    </row>
    <row r="76" spans="2:12" ht="14.25" x14ac:dyDescent="0.2">
      <c r="B76" s="41" t="s">
        <v>2</v>
      </c>
      <c r="C76" s="20">
        <v>2</v>
      </c>
      <c r="D76" s="37" t="s">
        <v>155</v>
      </c>
      <c r="E76" s="38"/>
      <c r="F76" s="39" t="s">
        <v>129</v>
      </c>
      <c r="G76" s="17" t="s">
        <v>3</v>
      </c>
      <c r="H76" s="40"/>
    </row>
    <row r="77" spans="2:12" ht="14.25" x14ac:dyDescent="0.2">
      <c r="B77" s="41" t="s">
        <v>2</v>
      </c>
      <c r="C77" s="20">
        <v>2</v>
      </c>
      <c r="D77" s="37" t="s">
        <v>155</v>
      </c>
      <c r="E77" s="38"/>
      <c r="F77" s="39" t="s">
        <v>130</v>
      </c>
      <c r="G77" s="17" t="s">
        <v>3</v>
      </c>
      <c r="H77" s="40"/>
    </row>
    <row r="78" spans="2:12" ht="14.25" x14ac:dyDescent="0.2">
      <c r="B78" s="41" t="s">
        <v>2</v>
      </c>
      <c r="C78" s="20">
        <v>2</v>
      </c>
      <c r="D78" s="37" t="s">
        <v>155</v>
      </c>
      <c r="E78" s="38"/>
      <c r="F78" s="39" t="s">
        <v>131</v>
      </c>
      <c r="G78" s="17" t="s">
        <v>3</v>
      </c>
      <c r="H78" s="40"/>
    </row>
    <row r="79" spans="2:12" ht="14.25" x14ac:dyDescent="0.2">
      <c r="B79" s="41" t="s">
        <v>2</v>
      </c>
      <c r="C79" s="20">
        <v>2</v>
      </c>
      <c r="D79" s="37" t="s">
        <v>155</v>
      </c>
      <c r="E79" s="38"/>
      <c r="F79" s="39" t="s">
        <v>132</v>
      </c>
      <c r="G79" s="17" t="s">
        <v>3</v>
      </c>
      <c r="H79" s="40"/>
    </row>
    <row r="80" spans="2:12" ht="14.25" x14ac:dyDescent="0.2">
      <c r="B80" s="41" t="s">
        <v>2</v>
      </c>
      <c r="C80" s="20">
        <v>2</v>
      </c>
      <c r="D80" s="37" t="s">
        <v>155</v>
      </c>
      <c r="E80" s="38"/>
      <c r="F80" s="39" t="s">
        <v>133</v>
      </c>
      <c r="G80" s="17" t="s">
        <v>3</v>
      </c>
      <c r="H80" s="40"/>
    </row>
    <row r="81" spans="2:8" ht="14.25" x14ac:dyDescent="0.2">
      <c r="B81" s="41" t="s">
        <v>2</v>
      </c>
      <c r="C81" s="20">
        <v>2</v>
      </c>
      <c r="D81" s="37" t="s">
        <v>155</v>
      </c>
      <c r="E81" s="38"/>
      <c r="F81" s="39" t="s">
        <v>134</v>
      </c>
      <c r="G81" s="17" t="s">
        <v>3</v>
      </c>
      <c r="H81" s="40"/>
    </row>
    <row r="82" spans="2:8" ht="14.25" x14ac:dyDescent="0.2">
      <c r="B82" s="41" t="s">
        <v>2</v>
      </c>
      <c r="C82" s="20">
        <v>2</v>
      </c>
      <c r="D82" s="37" t="s">
        <v>155</v>
      </c>
      <c r="E82" s="38"/>
      <c r="F82" s="39" t="s">
        <v>135</v>
      </c>
      <c r="G82" s="17" t="s">
        <v>3</v>
      </c>
      <c r="H82" s="40"/>
    </row>
    <row r="83" spans="2:8" ht="14.25" x14ac:dyDescent="0.2">
      <c r="B83" s="41" t="s">
        <v>2</v>
      </c>
      <c r="C83" s="20">
        <v>2</v>
      </c>
      <c r="D83" s="37" t="s">
        <v>155</v>
      </c>
      <c r="E83" s="38"/>
      <c r="F83" s="39" t="s">
        <v>136</v>
      </c>
      <c r="G83" s="17" t="s">
        <v>3</v>
      </c>
      <c r="H83" s="40"/>
    </row>
    <row r="84" spans="2:8" ht="14.25" x14ac:dyDescent="0.2">
      <c r="B84" s="41" t="s">
        <v>2</v>
      </c>
      <c r="C84" s="20">
        <v>2</v>
      </c>
      <c r="D84" s="37" t="s">
        <v>155</v>
      </c>
      <c r="E84" s="38"/>
      <c r="F84" s="39" t="s">
        <v>137</v>
      </c>
      <c r="G84" s="17" t="s">
        <v>3</v>
      </c>
      <c r="H84" s="40"/>
    </row>
    <row r="85" spans="2:8" ht="14.25" x14ac:dyDescent="0.2">
      <c r="B85" s="41" t="s">
        <v>2</v>
      </c>
      <c r="C85" s="20">
        <v>2</v>
      </c>
      <c r="D85" s="37" t="s">
        <v>155</v>
      </c>
      <c r="E85" s="38"/>
      <c r="F85" s="39" t="s">
        <v>207</v>
      </c>
      <c r="G85" s="17" t="s">
        <v>3</v>
      </c>
      <c r="H85" s="40"/>
    </row>
    <row r="86" spans="2:8" ht="14.25" x14ac:dyDescent="0.2">
      <c r="B86" s="41" t="s">
        <v>2</v>
      </c>
      <c r="C86" s="20">
        <v>1</v>
      </c>
      <c r="D86" s="37" t="s">
        <v>155</v>
      </c>
      <c r="E86" s="38"/>
      <c r="F86" s="39" t="s">
        <v>139</v>
      </c>
      <c r="G86" s="17" t="s">
        <v>3</v>
      </c>
      <c r="H86" s="40"/>
    </row>
    <row r="87" spans="2:8" ht="14.25" x14ac:dyDescent="0.2">
      <c r="B87" s="41" t="s">
        <v>2</v>
      </c>
      <c r="C87" s="20">
        <v>2</v>
      </c>
      <c r="D87" s="37" t="s">
        <v>155</v>
      </c>
      <c r="E87" s="38"/>
      <c r="F87" s="39" t="s">
        <v>140</v>
      </c>
      <c r="G87" s="17" t="s">
        <v>3</v>
      </c>
      <c r="H87" s="40"/>
    </row>
    <row r="88" spans="2:8" ht="14.25" x14ac:dyDescent="0.2">
      <c r="B88" s="41" t="s">
        <v>2</v>
      </c>
      <c r="C88" s="20">
        <v>2</v>
      </c>
      <c r="D88" s="37" t="s">
        <v>141</v>
      </c>
      <c r="E88" s="38"/>
      <c r="F88" s="39" t="s">
        <v>199</v>
      </c>
      <c r="G88" s="17" t="s">
        <v>8</v>
      </c>
      <c r="H88" s="40"/>
    </row>
    <row r="89" spans="2:8" ht="14.25" x14ac:dyDescent="0.2">
      <c r="B89" s="41" t="s">
        <v>2</v>
      </c>
      <c r="C89" s="20">
        <v>2</v>
      </c>
      <c r="D89" s="37" t="s">
        <v>141</v>
      </c>
      <c r="E89" s="38"/>
      <c r="F89" s="39" t="s">
        <v>201</v>
      </c>
      <c r="G89" s="17" t="s">
        <v>8</v>
      </c>
      <c r="H89" s="40"/>
    </row>
    <row r="90" spans="2:8" ht="14.25" x14ac:dyDescent="0.2">
      <c r="B90" s="14"/>
      <c r="C90" s="15"/>
    </row>
    <row r="91" spans="2:8" ht="14.25" x14ac:dyDescent="0.2">
      <c r="B91" s="14"/>
      <c r="C91" s="15"/>
    </row>
    <row r="92" spans="2:8" ht="14.25" x14ac:dyDescent="0.2">
      <c r="B92" s="14"/>
      <c r="C92" s="15"/>
    </row>
    <row r="93" spans="2:8" ht="14.25" x14ac:dyDescent="0.2">
      <c r="B93" s="14"/>
      <c r="C93" s="15"/>
    </row>
    <row r="94" spans="2:8" ht="14.25" x14ac:dyDescent="0.2">
      <c r="B94" s="14"/>
      <c r="C94" s="15"/>
    </row>
    <row r="95" spans="2:8" ht="14.25" x14ac:dyDescent="0.2">
      <c r="B95" s="14"/>
      <c r="C95" s="15"/>
    </row>
    <row r="96" spans="2:8" ht="14.25" x14ac:dyDescent="0.2">
      <c r="B96" s="14"/>
      <c r="C96" s="15"/>
    </row>
    <row r="97" spans="2:3" ht="14.25" x14ac:dyDescent="0.2">
      <c r="B97" s="14"/>
      <c r="C97" s="15"/>
    </row>
    <row r="98" spans="2:3" ht="14.25" x14ac:dyDescent="0.2">
      <c r="B98" s="14"/>
      <c r="C98" s="15"/>
    </row>
    <row r="99" spans="2:3" ht="14.25" x14ac:dyDescent="0.2">
      <c r="B99" s="14"/>
      <c r="C99" s="15"/>
    </row>
    <row r="100" spans="2:3" ht="14.25" x14ac:dyDescent="0.2">
      <c r="B100" s="14"/>
      <c r="C100" s="15"/>
    </row>
    <row r="101" spans="2:3" ht="14.25" x14ac:dyDescent="0.2">
      <c r="B101" s="14"/>
      <c r="C101" s="15"/>
    </row>
    <row r="102" spans="2:3" ht="14.25" x14ac:dyDescent="0.2">
      <c r="B102" s="14"/>
      <c r="C102" s="15"/>
    </row>
    <row r="103" spans="2:3" ht="14.25" x14ac:dyDescent="0.2">
      <c r="B103" s="14"/>
      <c r="C103" s="15"/>
    </row>
    <row r="104" spans="2:3" ht="14.25" x14ac:dyDescent="0.2">
      <c r="B104" s="14"/>
      <c r="C104" s="15"/>
    </row>
    <row r="105" spans="2:3" ht="14.25" x14ac:dyDescent="0.2">
      <c r="B105" s="14"/>
      <c r="C105" s="15"/>
    </row>
    <row r="106" spans="2:3" ht="14.25" x14ac:dyDescent="0.2">
      <c r="B106" s="14"/>
      <c r="C106" s="15"/>
    </row>
    <row r="107" spans="2:3" ht="14.25" x14ac:dyDescent="0.2">
      <c r="B107" s="14"/>
      <c r="C107" s="15"/>
    </row>
    <row r="108" spans="2:3" ht="14.25" x14ac:dyDescent="0.2">
      <c r="B108" s="14"/>
      <c r="C108" s="15"/>
    </row>
    <row r="109" spans="2:3" ht="14.25" x14ac:dyDescent="0.2">
      <c r="B109" s="14"/>
      <c r="C109" s="15"/>
    </row>
    <row r="110" spans="2:3" ht="14.25" x14ac:dyDescent="0.2">
      <c r="B110" s="14"/>
      <c r="C110" s="15"/>
    </row>
    <row r="111" spans="2:3" ht="14.25" x14ac:dyDescent="0.2">
      <c r="B111" s="14"/>
      <c r="C111" s="15"/>
    </row>
    <row r="112" spans="2:3" ht="14.25" x14ac:dyDescent="0.2">
      <c r="B112" s="14"/>
      <c r="C112" s="15"/>
    </row>
    <row r="113" spans="2:3" ht="14.25" x14ac:dyDescent="0.2">
      <c r="B113" s="14"/>
      <c r="C113" s="15"/>
    </row>
    <row r="114" spans="2:3" ht="14.25" x14ac:dyDescent="0.2">
      <c r="B114" s="14"/>
      <c r="C114" s="15"/>
    </row>
    <row r="115" spans="2:3" ht="14.25" x14ac:dyDescent="0.2">
      <c r="B115" s="14"/>
      <c r="C115" s="15"/>
    </row>
    <row r="116" spans="2:3" ht="14.25" x14ac:dyDescent="0.2">
      <c r="B116" s="14"/>
      <c r="C116" s="15"/>
    </row>
    <row r="117" spans="2:3" ht="14.25" x14ac:dyDescent="0.2">
      <c r="B117" s="14"/>
      <c r="C117" s="15"/>
    </row>
    <row r="118" spans="2:3" ht="14.25" x14ac:dyDescent="0.2">
      <c r="B118" s="14"/>
      <c r="C118" s="15"/>
    </row>
    <row r="119" spans="2:3" ht="14.25" x14ac:dyDescent="0.2">
      <c r="B119" s="14"/>
      <c r="C119" s="15"/>
    </row>
    <row r="120" spans="2:3" ht="14.25" x14ac:dyDescent="0.2">
      <c r="B120" s="14"/>
      <c r="C120" s="15"/>
    </row>
    <row r="121" spans="2:3" ht="14.25" x14ac:dyDescent="0.2">
      <c r="B121" s="14"/>
      <c r="C121" s="15"/>
    </row>
    <row r="122" spans="2:3" ht="14.25" x14ac:dyDescent="0.2">
      <c r="B122" s="14"/>
      <c r="C122" s="15"/>
    </row>
    <row r="123" spans="2:3" ht="14.25" x14ac:dyDescent="0.2">
      <c r="B123" s="14"/>
      <c r="C123" s="15"/>
    </row>
    <row r="124" spans="2:3" ht="14.25" x14ac:dyDescent="0.2">
      <c r="B124" s="14"/>
      <c r="C124" s="15"/>
    </row>
    <row r="125" spans="2:3" ht="14.25" x14ac:dyDescent="0.2">
      <c r="B125" s="14"/>
      <c r="C125" s="15"/>
    </row>
    <row r="126" spans="2:3" ht="14.25" x14ac:dyDescent="0.2">
      <c r="B126" s="14"/>
      <c r="C126" s="15"/>
    </row>
    <row r="127" spans="2:3" ht="14.25" x14ac:dyDescent="0.2">
      <c r="B127" s="14"/>
      <c r="C127" s="15"/>
    </row>
    <row r="128" spans="2:3" ht="14.25" x14ac:dyDescent="0.2">
      <c r="B128" s="14"/>
      <c r="C128" s="15"/>
    </row>
    <row r="129" spans="2:3" ht="14.25" x14ac:dyDescent="0.2">
      <c r="B129" s="14"/>
      <c r="C129" s="15"/>
    </row>
    <row r="130" spans="2:3" ht="14.25" x14ac:dyDescent="0.2">
      <c r="B130" s="14"/>
      <c r="C130" s="15"/>
    </row>
    <row r="131" spans="2:3" ht="14.25" x14ac:dyDescent="0.2">
      <c r="B131" s="14"/>
      <c r="C131" s="15"/>
    </row>
    <row r="132" spans="2:3" ht="14.25" x14ac:dyDescent="0.2">
      <c r="B132" s="14"/>
      <c r="C132" s="15"/>
    </row>
    <row r="133" spans="2:3" ht="14.25" x14ac:dyDescent="0.2">
      <c r="B133" s="14"/>
      <c r="C133" s="15"/>
    </row>
    <row r="134" spans="2:3" ht="14.25" x14ac:dyDescent="0.2">
      <c r="B134" s="14"/>
      <c r="C134" s="15"/>
    </row>
    <row r="135" spans="2:3" ht="14.25" x14ac:dyDescent="0.2">
      <c r="B135" s="14"/>
      <c r="C135" s="15"/>
    </row>
    <row r="136" spans="2:3" ht="14.25" x14ac:dyDescent="0.2">
      <c r="B136" s="14"/>
      <c r="C136" s="15"/>
    </row>
    <row r="137" spans="2:3" ht="14.25" x14ac:dyDescent="0.2">
      <c r="B137" s="14"/>
      <c r="C137" s="15"/>
    </row>
    <row r="138" spans="2:3" ht="14.25" x14ac:dyDescent="0.2">
      <c r="B138" s="14"/>
      <c r="C138" s="15"/>
    </row>
    <row r="139" spans="2:3" ht="14.25" x14ac:dyDescent="0.2">
      <c r="B139" s="14"/>
      <c r="C139" s="15"/>
    </row>
    <row r="140" spans="2:3" ht="14.25" x14ac:dyDescent="0.2">
      <c r="B140" s="14"/>
      <c r="C140" s="15"/>
    </row>
    <row r="141" spans="2:3" ht="14.25" x14ac:dyDescent="0.2">
      <c r="B141" s="14"/>
      <c r="C141" s="15"/>
    </row>
    <row r="142" spans="2:3" ht="14.25" x14ac:dyDescent="0.2">
      <c r="B142" s="14"/>
      <c r="C142" s="15"/>
    </row>
    <row r="143" spans="2:3" ht="14.25" x14ac:dyDescent="0.2">
      <c r="B143" s="14"/>
      <c r="C143" s="15"/>
    </row>
    <row r="144" spans="2:3" ht="14.25" x14ac:dyDescent="0.2">
      <c r="B144" s="14"/>
      <c r="C144" s="15"/>
    </row>
    <row r="145" spans="2:3" ht="14.25" x14ac:dyDescent="0.2">
      <c r="B145" s="14"/>
      <c r="C145" s="15"/>
    </row>
    <row r="146" spans="2:3" ht="14.25" x14ac:dyDescent="0.2">
      <c r="B146" s="14"/>
      <c r="C146" s="15"/>
    </row>
    <row r="147" spans="2:3" ht="14.25" x14ac:dyDescent="0.2">
      <c r="B147" s="14"/>
      <c r="C147" s="15"/>
    </row>
    <row r="148" spans="2:3" ht="14.25" x14ac:dyDescent="0.2">
      <c r="B148" s="14"/>
      <c r="C148" s="15"/>
    </row>
    <row r="149" spans="2:3" ht="14.25" x14ac:dyDescent="0.2">
      <c r="B149" s="14"/>
      <c r="C149" s="15"/>
    </row>
    <row r="150" spans="2:3" ht="14.25" x14ac:dyDescent="0.2">
      <c r="B150" s="14"/>
      <c r="C150" s="15"/>
    </row>
    <row r="151" spans="2:3" ht="14.25" x14ac:dyDescent="0.2">
      <c r="B151" s="14"/>
      <c r="C151" s="15"/>
    </row>
    <row r="152" spans="2:3" ht="14.25" x14ac:dyDescent="0.2">
      <c r="B152" s="14"/>
      <c r="C152" s="15"/>
    </row>
    <row r="153" spans="2:3" ht="14.25" x14ac:dyDescent="0.2">
      <c r="B153" s="14"/>
      <c r="C153" s="15"/>
    </row>
    <row r="154" spans="2:3" ht="14.25" x14ac:dyDescent="0.2">
      <c r="B154" s="14"/>
      <c r="C154" s="15"/>
    </row>
    <row r="155" spans="2:3" ht="14.25" x14ac:dyDescent="0.2">
      <c r="B155" s="14"/>
      <c r="C155" s="15"/>
    </row>
    <row r="156" spans="2:3" ht="14.25" x14ac:dyDescent="0.2">
      <c r="B156" s="14"/>
      <c r="C156" s="15"/>
    </row>
    <row r="157" spans="2:3" ht="14.25" x14ac:dyDescent="0.2">
      <c r="B157" s="14"/>
      <c r="C157" s="15"/>
    </row>
    <row r="158" spans="2:3" ht="14.25" x14ac:dyDescent="0.2">
      <c r="B158" s="14"/>
      <c r="C158" s="15"/>
    </row>
    <row r="159" spans="2:3" ht="14.25" x14ac:dyDescent="0.2">
      <c r="B159" s="14"/>
      <c r="C159" s="15"/>
    </row>
    <row r="160" spans="2:3" ht="14.25" x14ac:dyDescent="0.2">
      <c r="B160" s="14"/>
      <c r="C160" s="15"/>
    </row>
    <row r="161" spans="2:3" ht="14.25" x14ac:dyDescent="0.2">
      <c r="B161" s="14"/>
      <c r="C161" s="15"/>
    </row>
    <row r="162" spans="2:3" ht="14.25" x14ac:dyDescent="0.2">
      <c r="B162" s="14"/>
      <c r="C162" s="15"/>
    </row>
    <row r="163" spans="2:3" ht="14.25" x14ac:dyDescent="0.2">
      <c r="B163" s="14"/>
      <c r="C163" s="15"/>
    </row>
    <row r="164" spans="2:3" ht="14.25" x14ac:dyDescent="0.2">
      <c r="B164" s="14"/>
      <c r="C164" s="15"/>
    </row>
    <row r="165" spans="2:3" ht="14.25" x14ac:dyDescent="0.2">
      <c r="B165" s="14"/>
      <c r="C165" s="15"/>
    </row>
    <row r="166" spans="2:3" ht="14.25" x14ac:dyDescent="0.2">
      <c r="B166" s="14"/>
      <c r="C166" s="15"/>
    </row>
    <row r="167" spans="2:3" ht="14.25" x14ac:dyDescent="0.2">
      <c r="B167" s="14"/>
      <c r="C167" s="15"/>
    </row>
    <row r="168" spans="2:3" ht="14.25" x14ac:dyDescent="0.2">
      <c r="B168" s="14"/>
      <c r="C168" s="15"/>
    </row>
    <row r="169" spans="2:3" ht="14.25" x14ac:dyDescent="0.2">
      <c r="B169" s="14"/>
      <c r="C169" s="15"/>
    </row>
    <row r="170" spans="2:3" ht="14.25" x14ac:dyDescent="0.2">
      <c r="B170" s="14"/>
      <c r="C170" s="15"/>
    </row>
    <row r="171" spans="2:3" ht="14.25" x14ac:dyDescent="0.2">
      <c r="B171" s="14"/>
      <c r="C171" s="15"/>
    </row>
    <row r="172" spans="2:3" ht="14.25" x14ac:dyDescent="0.2">
      <c r="B172" s="14"/>
      <c r="C172" s="15"/>
    </row>
    <row r="173" spans="2:3" ht="14.25" x14ac:dyDescent="0.2">
      <c r="B173" s="14"/>
      <c r="C173" s="15"/>
    </row>
    <row r="174" spans="2:3" ht="14.25" x14ac:dyDescent="0.2">
      <c r="B174" s="14"/>
      <c r="C174" s="15"/>
    </row>
    <row r="175" spans="2:3" ht="14.25" x14ac:dyDescent="0.2">
      <c r="B175" s="14"/>
      <c r="C175" s="15"/>
    </row>
    <row r="176" spans="2:3" ht="14.25" x14ac:dyDescent="0.2">
      <c r="B176" s="14"/>
      <c r="C176" s="15"/>
    </row>
    <row r="177" spans="2:3" ht="14.25" x14ac:dyDescent="0.2">
      <c r="B177" s="14"/>
      <c r="C177" s="15"/>
    </row>
    <row r="178" spans="2:3" ht="14.25" x14ac:dyDescent="0.2">
      <c r="B178" s="14"/>
      <c r="C178" s="15"/>
    </row>
    <row r="179" spans="2:3" ht="14.25" x14ac:dyDescent="0.2">
      <c r="B179" s="14"/>
      <c r="C179" s="15"/>
    </row>
    <row r="180" spans="2:3" ht="14.25" x14ac:dyDescent="0.2">
      <c r="B180" s="14"/>
      <c r="C180" s="15"/>
    </row>
    <row r="181" spans="2:3" ht="14.25" x14ac:dyDescent="0.2">
      <c r="B181" s="14"/>
      <c r="C181" s="15"/>
    </row>
    <row r="182" spans="2:3" ht="14.25" x14ac:dyDescent="0.2">
      <c r="B182" s="14"/>
      <c r="C182" s="15"/>
    </row>
    <row r="183" spans="2:3" ht="14.25" x14ac:dyDescent="0.2">
      <c r="B183" s="14"/>
      <c r="C183" s="15"/>
    </row>
    <row r="184" spans="2:3" ht="14.25" x14ac:dyDescent="0.2">
      <c r="B184" s="14"/>
      <c r="C184" s="15"/>
    </row>
    <row r="185" spans="2:3" ht="14.25" x14ac:dyDescent="0.2">
      <c r="B185" s="14"/>
      <c r="C185" s="15"/>
    </row>
    <row r="186" spans="2:3" ht="14.25" x14ac:dyDescent="0.2">
      <c r="B186" s="14"/>
      <c r="C186" s="15"/>
    </row>
    <row r="187" spans="2:3" ht="14.25" x14ac:dyDescent="0.2">
      <c r="B187" s="14"/>
      <c r="C187" s="15"/>
    </row>
    <row r="188" spans="2:3" ht="14.25" x14ac:dyDescent="0.2">
      <c r="B188" s="14"/>
      <c r="C188" s="15"/>
    </row>
    <row r="189" spans="2:3" ht="14.25" x14ac:dyDescent="0.2">
      <c r="B189" s="14"/>
      <c r="C189" s="15"/>
    </row>
    <row r="190" spans="2:3" ht="14.25" x14ac:dyDescent="0.2">
      <c r="B190" s="14"/>
      <c r="C190" s="15"/>
    </row>
    <row r="191" spans="2:3" ht="14.25" x14ac:dyDescent="0.2">
      <c r="B191" s="14"/>
      <c r="C191" s="15"/>
    </row>
    <row r="192" spans="2:3" ht="14.25" x14ac:dyDescent="0.2">
      <c r="B192" s="14"/>
      <c r="C192" s="15"/>
    </row>
    <row r="193" spans="2:3" ht="14.25" x14ac:dyDescent="0.2">
      <c r="B193" s="14"/>
      <c r="C193" s="15"/>
    </row>
    <row r="194" spans="2:3" ht="14.25" x14ac:dyDescent="0.2">
      <c r="B194" s="14"/>
      <c r="C194" s="15"/>
    </row>
    <row r="195" spans="2:3" ht="14.25" x14ac:dyDescent="0.2">
      <c r="B195" s="14"/>
      <c r="C195" s="15"/>
    </row>
    <row r="196" spans="2:3" ht="14.25" x14ac:dyDescent="0.2">
      <c r="B196" s="14"/>
      <c r="C196" s="15"/>
    </row>
    <row r="197" spans="2:3" ht="14.25" x14ac:dyDescent="0.2">
      <c r="B197" s="14"/>
      <c r="C197" s="15"/>
    </row>
    <row r="198" spans="2:3" ht="14.25" x14ac:dyDescent="0.2">
      <c r="B198" s="14"/>
      <c r="C198" s="15"/>
    </row>
    <row r="199" spans="2:3" ht="14.25" x14ac:dyDescent="0.2">
      <c r="B199" s="14"/>
      <c r="C199" s="15"/>
    </row>
    <row r="200" spans="2:3" ht="14.25" x14ac:dyDescent="0.2">
      <c r="B200" s="14"/>
      <c r="C200" s="15"/>
    </row>
    <row r="201" spans="2:3" ht="14.25" x14ac:dyDescent="0.2">
      <c r="B201" s="14"/>
      <c r="C201" s="15"/>
    </row>
    <row r="202" spans="2:3" ht="14.25" x14ac:dyDescent="0.2">
      <c r="B202" s="14"/>
      <c r="C202" s="15"/>
    </row>
    <row r="203" spans="2:3" ht="14.25" x14ac:dyDescent="0.2">
      <c r="B203" s="14"/>
      <c r="C203" s="15"/>
    </row>
    <row r="204" spans="2:3" ht="14.25" x14ac:dyDescent="0.2">
      <c r="B204" s="14"/>
      <c r="C204" s="15"/>
    </row>
    <row r="205" spans="2:3" ht="14.25" x14ac:dyDescent="0.2">
      <c r="B205" s="14"/>
      <c r="C205" s="15"/>
    </row>
    <row r="206" spans="2:3" ht="14.25" x14ac:dyDescent="0.2">
      <c r="B206" s="14"/>
      <c r="C206" s="15"/>
    </row>
    <row r="207" spans="2:3" ht="14.25" x14ac:dyDescent="0.2">
      <c r="B207" s="14"/>
      <c r="C207" s="15"/>
    </row>
    <row r="208" spans="2:3" ht="14.25" x14ac:dyDescent="0.2">
      <c r="B208" s="14"/>
      <c r="C208" s="15"/>
    </row>
    <row r="209" spans="2:3" ht="14.25" x14ac:dyDescent="0.2">
      <c r="B209" s="14"/>
      <c r="C209" s="15"/>
    </row>
    <row r="210" spans="2:3" ht="14.25" x14ac:dyDescent="0.2">
      <c r="B210" s="14"/>
      <c r="C210" s="15"/>
    </row>
    <row r="211" spans="2:3" ht="14.25" x14ac:dyDescent="0.2">
      <c r="B211" s="14"/>
      <c r="C211" s="15"/>
    </row>
    <row r="212" spans="2:3" ht="14.25" x14ac:dyDescent="0.2">
      <c r="B212" s="14"/>
      <c r="C212" s="15"/>
    </row>
    <row r="213" spans="2:3" ht="14.25" x14ac:dyDescent="0.2">
      <c r="B213" s="14"/>
      <c r="C213" s="15"/>
    </row>
    <row r="214" spans="2:3" ht="14.25" x14ac:dyDescent="0.2">
      <c r="B214" s="14"/>
      <c r="C214" s="15"/>
    </row>
    <row r="215" spans="2:3" ht="14.25" x14ac:dyDescent="0.2">
      <c r="B215" s="14"/>
      <c r="C215" s="15"/>
    </row>
    <row r="216" spans="2:3" ht="14.25" x14ac:dyDescent="0.2">
      <c r="B216" s="14"/>
      <c r="C216" s="15"/>
    </row>
    <row r="217" spans="2:3" ht="14.25" x14ac:dyDescent="0.2">
      <c r="B217" s="14"/>
      <c r="C217" s="15"/>
    </row>
    <row r="218" spans="2:3" ht="14.25" x14ac:dyDescent="0.2">
      <c r="B218" s="14"/>
      <c r="C218" s="15"/>
    </row>
    <row r="219" spans="2:3" ht="14.25" x14ac:dyDescent="0.2">
      <c r="B219" s="14"/>
      <c r="C219" s="15"/>
    </row>
    <row r="220" spans="2:3" ht="14.25" x14ac:dyDescent="0.2">
      <c r="B220" s="14"/>
      <c r="C220" s="15"/>
    </row>
    <row r="221" spans="2:3" ht="14.25" x14ac:dyDescent="0.2">
      <c r="B221" s="14"/>
      <c r="C221" s="15"/>
    </row>
    <row r="222" spans="2:3" ht="14.25" x14ac:dyDescent="0.2">
      <c r="B222" s="14"/>
      <c r="C222" s="15"/>
    </row>
    <row r="223" spans="2:3" ht="14.25" x14ac:dyDescent="0.2">
      <c r="B223" s="14"/>
      <c r="C223" s="15"/>
    </row>
    <row r="224" spans="2:3" ht="14.25" x14ac:dyDescent="0.2">
      <c r="B224" s="14"/>
      <c r="C224" s="15"/>
    </row>
    <row r="225" spans="2:3" ht="14.25" x14ac:dyDescent="0.2">
      <c r="B225" s="14"/>
      <c r="C225" s="15"/>
    </row>
    <row r="226" spans="2:3" ht="14.25" x14ac:dyDescent="0.2">
      <c r="B226" s="14"/>
      <c r="C226" s="15"/>
    </row>
    <row r="227" spans="2:3" ht="14.25" x14ac:dyDescent="0.2">
      <c r="B227" s="14"/>
      <c r="C227" s="15"/>
    </row>
    <row r="228" spans="2:3" ht="14.25" x14ac:dyDescent="0.2">
      <c r="B228" s="14"/>
      <c r="C228" s="15"/>
    </row>
    <row r="229" spans="2:3" ht="14.25" x14ac:dyDescent="0.2">
      <c r="B229" s="14"/>
      <c r="C229" s="15"/>
    </row>
    <row r="230" spans="2:3" ht="14.25" x14ac:dyDescent="0.2">
      <c r="B230" s="14"/>
      <c r="C230" s="15"/>
    </row>
    <row r="231" spans="2:3" ht="14.25" x14ac:dyDescent="0.2">
      <c r="B231" s="14"/>
      <c r="C231" s="15"/>
    </row>
    <row r="232" spans="2:3" ht="14.25" x14ac:dyDescent="0.2">
      <c r="B232" s="14"/>
      <c r="C232" s="15"/>
    </row>
    <row r="233" spans="2:3" ht="14.25" x14ac:dyDescent="0.2">
      <c r="B233" s="14"/>
      <c r="C233" s="15"/>
    </row>
    <row r="234" spans="2:3" ht="14.25" x14ac:dyDescent="0.2">
      <c r="B234" s="14"/>
      <c r="C234" s="15"/>
    </row>
    <row r="235" spans="2:3" ht="14.25" x14ac:dyDescent="0.2">
      <c r="B235" s="14"/>
      <c r="C235" s="15"/>
    </row>
    <row r="236" spans="2:3" ht="14.25" x14ac:dyDescent="0.2">
      <c r="B236" s="14"/>
      <c r="C236" s="15"/>
    </row>
    <row r="237" spans="2:3" ht="14.25" x14ac:dyDescent="0.2">
      <c r="B237" s="14"/>
      <c r="C237" s="15"/>
    </row>
    <row r="238" spans="2:3" ht="14.25" x14ac:dyDescent="0.2">
      <c r="B238" s="14"/>
      <c r="C238" s="15"/>
    </row>
    <row r="239" spans="2:3" ht="14.25" x14ac:dyDescent="0.2">
      <c r="B239" s="14"/>
      <c r="C239" s="15"/>
    </row>
    <row r="240" spans="2:3" ht="14.25" x14ac:dyDescent="0.2">
      <c r="B240" s="14"/>
      <c r="C240" s="15"/>
    </row>
    <row r="241" spans="2:3" ht="14.25" x14ac:dyDescent="0.2">
      <c r="B241" s="14"/>
      <c r="C241" s="15"/>
    </row>
    <row r="242" spans="2:3" ht="14.25" x14ac:dyDescent="0.2">
      <c r="B242" s="14"/>
      <c r="C242" s="15"/>
    </row>
    <row r="243" spans="2:3" ht="14.25" x14ac:dyDescent="0.2">
      <c r="B243" s="14"/>
      <c r="C243" s="15"/>
    </row>
    <row r="244" spans="2:3" ht="14.25" x14ac:dyDescent="0.2">
      <c r="B244" s="14"/>
      <c r="C244" s="15"/>
    </row>
    <row r="245" spans="2:3" ht="14.25" x14ac:dyDescent="0.2">
      <c r="B245" s="14"/>
      <c r="C245" s="15"/>
    </row>
    <row r="246" spans="2:3" ht="14.25" x14ac:dyDescent="0.2">
      <c r="B246" s="14"/>
      <c r="C246" s="15"/>
    </row>
    <row r="247" spans="2:3" ht="14.25" x14ac:dyDescent="0.2">
      <c r="B247" s="14"/>
      <c r="C247" s="15"/>
    </row>
    <row r="248" spans="2:3" ht="14.25" x14ac:dyDescent="0.2">
      <c r="B248" s="14"/>
      <c r="C248" s="15"/>
    </row>
    <row r="249" spans="2:3" ht="14.25" x14ac:dyDescent="0.2">
      <c r="B249" s="14"/>
      <c r="C249" s="15"/>
    </row>
    <row r="250" spans="2:3" ht="14.25" x14ac:dyDescent="0.2">
      <c r="B250" s="14"/>
      <c r="C250" s="15"/>
    </row>
    <row r="251" spans="2:3" ht="14.25" x14ac:dyDescent="0.2">
      <c r="B251" s="14"/>
      <c r="C251" s="15"/>
    </row>
    <row r="252" spans="2:3" ht="14.25" x14ac:dyDescent="0.2">
      <c r="B252" s="14"/>
      <c r="C252" s="15"/>
    </row>
    <row r="253" spans="2:3" ht="14.25" x14ac:dyDescent="0.2">
      <c r="B253" s="14"/>
      <c r="C253" s="15"/>
    </row>
    <row r="254" spans="2:3" ht="14.25" x14ac:dyDescent="0.2">
      <c r="B254" s="14"/>
      <c r="C254" s="15"/>
    </row>
    <row r="255" spans="2:3" ht="14.25" x14ac:dyDescent="0.2">
      <c r="B255" s="14"/>
      <c r="C255" s="15"/>
    </row>
    <row r="256" spans="2:3" ht="14.25" x14ac:dyDescent="0.2">
      <c r="B256" s="14"/>
      <c r="C256" s="15"/>
    </row>
    <row r="257" spans="2:3" ht="14.25" x14ac:dyDescent="0.2">
      <c r="B257" s="14"/>
      <c r="C257" s="15"/>
    </row>
    <row r="258" spans="2:3" ht="14.25" x14ac:dyDescent="0.2">
      <c r="B258" s="14"/>
      <c r="C258" s="15"/>
    </row>
    <row r="259" spans="2:3" ht="14.25" x14ac:dyDescent="0.2">
      <c r="B259" s="14"/>
      <c r="C259" s="15"/>
    </row>
    <row r="260" spans="2:3" ht="14.25" x14ac:dyDescent="0.2">
      <c r="B260" s="14"/>
      <c r="C260" s="15"/>
    </row>
    <row r="261" spans="2:3" ht="14.25" x14ac:dyDescent="0.2">
      <c r="B261" s="14"/>
      <c r="C261" s="15"/>
    </row>
    <row r="262" spans="2:3" ht="14.25" x14ac:dyDescent="0.2">
      <c r="B262" s="14"/>
      <c r="C262" s="15"/>
    </row>
    <row r="263" spans="2:3" ht="14.25" x14ac:dyDescent="0.2">
      <c r="B263" s="14"/>
      <c r="C263" s="15"/>
    </row>
    <row r="264" spans="2:3" ht="14.25" x14ac:dyDescent="0.2">
      <c r="B264" s="14"/>
      <c r="C264" s="15"/>
    </row>
    <row r="265" spans="2:3" ht="14.25" x14ac:dyDescent="0.2">
      <c r="B265" s="14"/>
      <c r="C265" s="15"/>
    </row>
    <row r="266" spans="2:3" ht="14.25" x14ac:dyDescent="0.2">
      <c r="B266" s="14"/>
      <c r="C266" s="15"/>
    </row>
    <row r="267" spans="2:3" ht="14.25" x14ac:dyDescent="0.2">
      <c r="B267" s="14"/>
      <c r="C267" s="15"/>
    </row>
    <row r="268" spans="2:3" ht="14.25" x14ac:dyDescent="0.2">
      <c r="B268" s="14"/>
      <c r="C268" s="15"/>
    </row>
    <row r="269" spans="2:3" ht="14.25" x14ac:dyDescent="0.2">
      <c r="B269" s="14"/>
      <c r="C269" s="15"/>
    </row>
    <row r="270" spans="2:3" ht="14.25" x14ac:dyDescent="0.2">
      <c r="B270" s="14"/>
      <c r="C270" s="15"/>
    </row>
    <row r="271" spans="2:3" ht="14.25" x14ac:dyDescent="0.2">
      <c r="B271" s="14"/>
      <c r="C271" s="15"/>
    </row>
    <row r="272" spans="2:3" ht="14.25" x14ac:dyDescent="0.2">
      <c r="B272" s="14"/>
      <c r="C272" s="15"/>
    </row>
    <row r="273" spans="2:3" ht="14.25" x14ac:dyDescent="0.2">
      <c r="B273" s="14"/>
      <c r="C273" s="15"/>
    </row>
    <row r="274" spans="2:3" ht="14.25" x14ac:dyDescent="0.2">
      <c r="B274" s="14"/>
      <c r="C274" s="15"/>
    </row>
    <row r="275" spans="2:3" ht="14.25" x14ac:dyDescent="0.2">
      <c r="B275" s="14"/>
      <c r="C275" s="15"/>
    </row>
    <row r="276" spans="2:3" ht="14.25" x14ac:dyDescent="0.2">
      <c r="B276" s="14"/>
      <c r="C276" s="15"/>
    </row>
    <row r="277" spans="2:3" ht="14.25" x14ac:dyDescent="0.2">
      <c r="B277" s="14"/>
      <c r="C277" s="15"/>
    </row>
    <row r="278" spans="2:3" ht="14.25" x14ac:dyDescent="0.2">
      <c r="B278" s="14"/>
      <c r="C278" s="15"/>
    </row>
    <row r="279" spans="2:3" ht="14.25" x14ac:dyDescent="0.2">
      <c r="B279" s="14"/>
      <c r="C279" s="15"/>
    </row>
    <row r="280" spans="2:3" ht="14.25" x14ac:dyDescent="0.2">
      <c r="B280" s="14"/>
      <c r="C280" s="15"/>
    </row>
    <row r="281" spans="2:3" ht="14.25" x14ac:dyDescent="0.2">
      <c r="B281" s="14"/>
      <c r="C281" s="15"/>
    </row>
    <row r="282" spans="2:3" ht="14.25" x14ac:dyDescent="0.2">
      <c r="B282" s="14"/>
      <c r="C282" s="15"/>
    </row>
    <row r="283" spans="2:3" ht="14.25" x14ac:dyDescent="0.2">
      <c r="B283" s="14"/>
      <c r="C283" s="15"/>
    </row>
    <row r="284" spans="2:3" ht="14.25" x14ac:dyDescent="0.2">
      <c r="B284" s="14"/>
      <c r="C284" s="15"/>
    </row>
    <row r="285" spans="2:3" ht="14.25" x14ac:dyDescent="0.2">
      <c r="B285" s="14"/>
      <c r="C285" s="15"/>
    </row>
    <row r="286" spans="2:3" ht="14.25" x14ac:dyDescent="0.2">
      <c r="B286" s="14"/>
      <c r="C286" s="15"/>
    </row>
    <row r="287" spans="2:3" ht="14.25" x14ac:dyDescent="0.2">
      <c r="B287" s="14"/>
      <c r="C287" s="15"/>
    </row>
    <row r="288" spans="2:3" ht="14.25" x14ac:dyDescent="0.2">
      <c r="B288" s="14"/>
      <c r="C288" s="15"/>
    </row>
    <row r="289" spans="2:3" ht="14.25" x14ac:dyDescent="0.2">
      <c r="B289" s="14"/>
      <c r="C289" s="15"/>
    </row>
    <row r="290" spans="2:3" ht="14.25" x14ac:dyDescent="0.2">
      <c r="B290" s="14"/>
      <c r="C290" s="15"/>
    </row>
    <row r="291" spans="2:3" ht="14.25" x14ac:dyDescent="0.2">
      <c r="B291" s="14"/>
      <c r="C291" s="15"/>
    </row>
    <row r="292" spans="2:3" ht="14.25" x14ac:dyDescent="0.2">
      <c r="B292" s="14"/>
      <c r="C292" s="15"/>
    </row>
    <row r="293" spans="2:3" ht="14.25" x14ac:dyDescent="0.2">
      <c r="B293" s="14"/>
      <c r="C293" s="15"/>
    </row>
    <row r="294" spans="2:3" ht="14.25" x14ac:dyDescent="0.2">
      <c r="B294" s="14"/>
      <c r="C294" s="15"/>
    </row>
    <row r="295" spans="2:3" ht="14.25" x14ac:dyDescent="0.2">
      <c r="B295" s="14"/>
      <c r="C295" s="15"/>
    </row>
    <row r="296" spans="2:3" ht="14.25" x14ac:dyDescent="0.2">
      <c r="B296" s="14"/>
      <c r="C296" s="15"/>
    </row>
    <row r="297" spans="2:3" ht="14.25" x14ac:dyDescent="0.2">
      <c r="B297" s="14"/>
      <c r="C297" s="15"/>
    </row>
    <row r="298" spans="2:3" ht="14.25" x14ac:dyDescent="0.2">
      <c r="B298" s="14"/>
      <c r="C298" s="15"/>
    </row>
    <row r="299" spans="2:3" ht="14.25" x14ac:dyDescent="0.2">
      <c r="B299" s="14"/>
      <c r="C299" s="15"/>
    </row>
    <row r="300" spans="2:3" ht="14.25" x14ac:dyDescent="0.2">
      <c r="B300" s="14"/>
      <c r="C300" s="15"/>
    </row>
    <row r="301" spans="2:3" ht="14.25" x14ac:dyDescent="0.2">
      <c r="B301" s="14"/>
      <c r="C301" s="15"/>
    </row>
    <row r="302" spans="2:3" ht="14.25" x14ac:dyDescent="0.2">
      <c r="B302" s="14"/>
      <c r="C302" s="15"/>
    </row>
    <row r="303" spans="2:3" ht="14.25" x14ac:dyDescent="0.2">
      <c r="B303" s="14"/>
      <c r="C303" s="15"/>
    </row>
    <row r="304" spans="2:3" ht="14.25" x14ac:dyDescent="0.2">
      <c r="B304" s="14"/>
      <c r="C304" s="15"/>
    </row>
    <row r="305" spans="2:3" ht="14.25" x14ac:dyDescent="0.2">
      <c r="B305" s="14"/>
      <c r="C305" s="15"/>
    </row>
    <row r="306" spans="2:3" ht="14.25" x14ac:dyDescent="0.2">
      <c r="B306" s="14"/>
      <c r="C306" s="15"/>
    </row>
    <row r="307" spans="2:3" ht="14.25" x14ac:dyDescent="0.2">
      <c r="B307" s="14"/>
      <c r="C307" s="15"/>
    </row>
    <row r="308" spans="2:3" ht="14.25" x14ac:dyDescent="0.2">
      <c r="B308" s="14"/>
      <c r="C308" s="15"/>
    </row>
    <row r="309" spans="2:3" ht="14.25" x14ac:dyDescent="0.2">
      <c r="B309" s="14"/>
      <c r="C309" s="15"/>
    </row>
    <row r="310" spans="2:3" ht="14.25" x14ac:dyDescent="0.2">
      <c r="B310" s="14"/>
      <c r="C310" s="15"/>
    </row>
    <row r="311" spans="2:3" ht="14.25" x14ac:dyDescent="0.2">
      <c r="B311" s="14"/>
      <c r="C311" s="15"/>
    </row>
    <row r="312" spans="2:3" ht="14.25" x14ac:dyDescent="0.2">
      <c r="B312" s="14"/>
      <c r="C312" s="15"/>
    </row>
    <row r="313" spans="2:3" ht="14.25" x14ac:dyDescent="0.2">
      <c r="B313" s="14"/>
      <c r="C313" s="15"/>
    </row>
    <row r="314" spans="2:3" ht="14.25" x14ac:dyDescent="0.2">
      <c r="B314" s="14"/>
      <c r="C314" s="15"/>
    </row>
    <row r="315" spans="2:3" ht="14.25" x14ac:dyDescent="0.2">
      <c r="B315" s="14"/>
      <c r="C315" s="15"/>
    </row>
    <row r="316" spans="2:3" ht="14.25" x14ac:dyDescent="0.2">
      <c r="B316" s="14"/>
      <c r="C316" s="15"/>
    </row>
    <row r="317" spans="2:3" ht="14.25" x14ac:dyDescent="0.2">
      <c r="B317" s="14"/>
      <c r="C317" s="15"/>
    </row>
    <row r="318" spans="2:3" ht="14.25" x14ac:dyDescent="0.2">
      <c r="B318" s="14"/>
      <c r="C318" s="15"/>
    </row>
    <row r="319" spans="2:3" ht="14.25" x14ac:dyDescent="0.2">
      <c r="B319" s="14"/>
      <c r="C319" s="15"/>
    </row>
    <row r="320" spans="2:3" ht="14.25" x14ac:dyDescent="0.2">
      <c r="B320" s="14"/>
      <c r="C320" s="15"/>
    </row>
    <row r="321" spans="2:3" ht="14.25" x14ac:dyDescent="0.2">
      <c r="B321" s="14"/>
      <c r="C321" s="15"/>
    </row>
    <row r="322" spans="2:3" ht="14.25" x14ac:dyDescent="0.2">
      <c r="B322" s="14"/>
      <c r="C322" s="15"/>
    </row>
    <row r="323" spans="2:3" ht="14.25" x14ac:dyDescent="0.2">
      <c r="B323" s="14"/>
      <c r="C323" s="15"/>
    </row>
    <row r="324" spans="2:3" ht="14.25" x14ac:dyDescent="0.2">
      <c r="B324" s="14"/>
      <c r="C324" s="15"/>
    </row>
    <row r="325" spans="2:3" ht="14.25" x14ac:dyDescent="0.2">
      <c r="B325" s="14"/>
      <c r="C325" s="15"/>
    </row>
    <row r="326" spans="2:3" ht="14.25" x14ac:dyDescent="0.2">
      <c r="B326" s="14"/>
      <c r="C326" s="15"/>
    </row>
    <row r="327" spans="2:3" ht="14.25" x14ac:dyDescent="0.2">
      <c r="B327" s="14"/>
      <c r="C327" s="15"/>
    </row>
    <row r="328" spans="2:3" ht="14.25" x14ac:dyDescent="0.2">
      <c r="B328" s="14"/>
      <c r="C328" s="15"/>
    </row>
    <row r="329" spans="2:3" ht="14.25" x14ac:dyDescent="0.2">
      <c r="B329" s="14"/>
      <c r="C329" s="15"/>
    </row>
    <row r="330" spans="2:3" ht="14.25" x14ac:dyDescent="0.2">
      <c r="B330" s="14"/>
      <c r="C330" s="15"/>
    </row>
    <row r="331" spans="2:3" ht="14.25" x14ac:dyDescent="0.2">
      <c r="B331" s="14"/>
      <c r="C331" s="15"/>
    </row>
    <row r="332" spans="2:3" ht="14.25" x14ac:dyDescent="0.2">
      <c r="B332" s="14"/>
      <c r="C332" s="15"/>
    </row>
    <row r="333" spans="2:3" ht="14.25" x14ac:dyDescent="0.2">
      <c r="B333" s="14"/>
      <c r="C333" s="15"/>
    </row>
    <row r="334" spans="2:3" ht="14.25" x14ac:dyDescent="0.2">
      <c r="B334" s="14"/>
      <c r="C334" s="15"/>
    </row>
    <row r="335" spans="2:3" ht="14.25" x14ac:dyDescent="0.2">
      <c r="B335" s="14"/>
      <c r="C335" s="15"/>
    </row>
    <row r="336" spans="2:3" ht="14.25" x14ac:dyDescent="0.2">
      <c r="B336" s="14"/>
      <c r="C336" s="15"/>
    </row>
    <row r="337" spans="2:3" ht="14.25" x14ac:dyDescent="0.2">
      <c r="B337" s="14"/>
      <c r="C337" s="15"/>
    </row>
    <row r="338" spans="2:3" ht="14.25" x14ac:dyDescent="0.2">
      <c r="B338" s="14"/>
      <c r="C338" s="15"/>
    </row>
    <row r="339" spans="2:3" ht="14.25" x14ac:dyDescent="0.2">
      <c r="B339" s="14"/>
      <c r="C339" s="15"/>
    </row>
    <row r="340" spans="2:3" ht="14.25" x14ac:dyDescent="0.2">
      <c r="B340" s="14"/>
      <c r="C340" s="15"/>
    </row>
    <row r="341" spans="2:3" ht="14.25" x14ac:dyDescent="0.2">
      <c r="B341" s="14"/>
      <c r="C341" s="15"/>
    </row>
    <row r="342" spans="2:3" ht="14.25" x14ac:dyDescent="0.2">
      <c r="B342" s="14"/>
      <c r="C342" s="15"/>
    </row>
    <row r="343" spans="2:3" ht="14.25" x14ac:dyDescent="0.2">
      <c r="B343" s="14"/>
      <c r="C343" s="15"/>
    </row>
    <row r="344" spans="2:3" ht="14.25" x14ac:dyDescent="0.2">
      <c r="B344" s="14"/>
      <c r="C344" s="15"/>
    </row>
    <row r="345" spans="2:3" ht="14.25" x14ac:dyDescent="0.2">
      <c r="B345" s="14"/>
      <c r="C345" s="15"/>
    </row>
    <row r="346" spans="2:3" ht="14.25" x14ac:dyDescent="0.2">
      <c r="B346" s="14"/>
      <c r="C346" s="15"/>
    </row>
    <row r="347" spans="2:3" ht="14.25" x14ac:dyDescent="0.2">
      <c r="B347" s="14"/>
      <c r="C347" s="15"/>
    </row>
    <row r="348" spans="2:3" ht="14.25" x14ac:dyDescent="0.2">
      <c r="B348" s="14"/>
      <c r="C348" s="15"/>
    </row>
    <row r="349" spans="2:3" ht="14.25" x14ac:dyDescent="0.2">
      <c r="B349" s="14"/>
      <c r="C349" s="15"/>
    </row>
    <row r="350" spans="2:3" ht="14.25" x14ac:dyDescent="0.2">
      <c r="B350" s="14"/>
      <c r="C350" s="15"/>
    </row>
    <row r="351" spans="2:3" ht="14.25" x14ac:dyDescent="0.2">
      <c r="B351" s="14"/>
      <c r="C351" s="15"/>
    </row>
    <row r="352" spans="2:3" ht="14.25" x14ac:dyDescent="0.2">
      <c r="B352" s="14"/>
      <c r="C352" s="15"/>
    </row>
    <row r="353" spans="2:3" ht="14.25" x14ac:dyDescent="0.2">
      <c r="B353" s="14"/>
      <c r="C353" s="15"/>
    </row>
    <row r="354" spans="2:3" ht="14.25" x14ac:dyDescent="0.2">
      <c r="B354" s="14"/>
      <c r="C354" s="15"/>
    </row>
    <row r="355" spans="2:3" ht="14.25" x14ac:dyDescent="0.2">
      <c r="B355" s="14"/>
      <c r="C355" s="15"/>
    </row>
    <row r="356" spans="2:3" ht="14.25" x14ac:dyDescent="0.2">
      <c r="B356" s="14"/>
      <c r="C356" s="15"/>
    </row>
    <row r="357" spans="2:3" ht="14.25" x14ac:dyDescent="0.2">
      <c r="B357" s="14"/>
      <c r="C357" s="15"/>
    </row>
    <row r="358" spans="2:3" ht="14.25" x14ac:dyDescent="0.2">
      <c r="B358" s="14"/>
      <c r="C358" s="15"/>
    </row>
    <row r="359" spans="2:3" ht="14.25" x14ac:dyDescent="0.2">
      <c r="B359" s="14"/>
      <c r="C359" s="15"/>
    </row>
    <row r="360" spans="2:3" ht="14.25" x14ac:dyDescent="0.2">
      <c r="B360" s="14"/>
      <c r="C360" s="15"/>
    </row>
    <row r="361" spans="2:3" ht="14.25" x14ac:dyDescent="0.2">
      <c r="B361" s="14"/>
      <c r="C361" s="15"/>
    </row>
    <row r="362" spans="2:3" ht="14.25" x14ac:dyDescent="0.2">
      <c r="B362" s="14"/>
      <c r="C362" s="15"/>
    </row>
    <row r="363" spans="2:3" ht="14.25" x14ac:dyDescent="0.2">
      <c r="B363" s="14"/>
      <c r="C363" s="15"/>
    </row>
    <row r="364" spans="2:3" ht="14.25" x14ac:dyDescent="0.2">
      <c r="B364" s="14"/>
      <c r="C364" s="15"/>
    </row>
    <row r="365" spans="2:3" ht="14.25" x14ac:dyDescent="0.2">
      <c r="B365" s="14"/>
      <c r="C365" s="15"/>
    </row>
    <row r="366" spans="2:3" ht="14.25" x14ac:dyDescent="0.2">
      <c r="B366" s="14"/>
      <c r="C366" s="15"/>
    </row>
    <row r="367" spans="2:3" ht="14.25" x14ac:dyDescent="0.2">
      <c r="B367" s="14"/>
      <c r="C367" s="15"/>
    </row>
    <row r="368" spans="2:3" ht="14.25" x14ac:dyDescent="0.2">
      <c r="B368" s="14"/>
      <c r="C368" s="15"/>
    </row>
    <row r="369" spans="2:3" ht="14.25" x14ac:dyDescent="0.2">
      <c r="B369" s="14"/>
      <c r="C369" s="15"/>
    </row>
    <row r="370" spans="2:3" ht="14.25" x14ac:dyDescent="0.2">
      <c r="B370" s="14"/>
      <c r="C370" s="15"/>
    </row>
    <row r="371" spans="2:3" ht="14.25" x14ac:dyDescent="0.2">
      <c r="B371" s="14"/>
      <c r="C371" s="15"/>
    </row>
    <row r="372" spans="2:3" ht="14.25" x14ac:dyDescent="0.2">
      <c r="B372" s="14"/>
      <c r="C372" s="15"/>
    </row>
    <row r="373" spans="2:3" ht="14.25" x14ac:dyDescent="0.2">
      <c r="B373" s="14"/>
      <c r="C373" s="15"/>
    </row>
    <row r="374" spans="2:3" ht="14.25" x14ac:dyDescent="0.2">
      <c r="B374" s="14"/>
      <c r="C374" s="15"/>
    </row>
    <row r="375" spans="2:3" ht="14.25" x14ac:dyDescent="0.2">
      <c r="B375" s="14"/>
      <c r="C375" s="15"/>
    </row>
    <row r="376" spans="2:3" ht="14.25" x14ac:dyDescent="0.2">
      <c r="B376" s="14"/>
      <c r="C376" s="15"/>
    </row>
    <row r="377" spans="2:3" ht="14.25" x14ac:dyDescent="0.2">
      <c r="B377" s="14"/>
      <c r="C377" s="15"/>
    </row>
    <row r="378" spans="2:3" ht="14.25" x14ac:dyDescent="0.2">
      <c r="B378" s="14"/>
      <c r="C378" s="15"/>
    </row>
    <row r="379" spans="2:3" ht="14.25" x14ac:dyDescent="0.2">
      <c r="B379" s="14"/>
      <c r="C379" s="15"/>
    </row>
    <row r="380" spans="2:3" ht="14.25" x14ac:dyDescent="0.2">
      <c r="B380" s="14"/>
      <c r="C380" s="15"/>
    </row>
    <row r="381" spans="2:3" ht="14.25" x14ac:dyDescent="0.2">
      <c r="B381" s="14"/>
      <c r="C381" s="15"/>
    </row>
    <row r="382" spans="2:3" ht="14.25" x14ac:dyDescent="0.2">
      <c r="B382" s="14"/>
      <c r="C382" s="15"/>
    </row>
    <row r="383" spans="2:3" ht="14.25" x14ac:dyDescent="0.2">
      <c r="B383" s="14"/>
      <c r="C383" s="15"/>
    </row>
    <row r="384" spans="2:3" ht="14.25" x14ac:dyDescent="0.2">
      <c r="B384" s="14"/>
      <c r="C384" s="15"/>
    </row>
    <row r="385" spans="2:3" ht="14.25" x14ac:dyDescent="0.2">
      <c r="B385" s="14"/>
      <c r="C385" s="15"/>
    </row>
    <row r="386" spans="2:3" ht="14.25" x14ac:dyDescent="0.2">
      <c r="B386" s="14"/>
      <c r="C386" s="15"/>
    </row>
    <row r="387" spans="2:3" ht="14.25" x14ac:dyDescent="0.2">
      <c r="B387" s="14"/>
      <c r="C387" s="15"/>
    </row>
    <row r="388" spans="2:3" ht="14.25" x14ac:dyDescent="0.2">
      <c r="B388" s="14"/>
      <c r="C388" s="15"/>
    </row>
    <row r="389" spans="2:3" ht="14.25" x14ac:dyDescent="0.2">
      <c r="B389" s="14"/>
      <c r="C389" s="15"/>
    </row>
    <row r="390" spans="2:3" ht="14.25" x14ac:dyDescent="0.2">
      <c r="B390" s="14"/>
      <c r="C390" s="15"/>
    </row>
    <row r="391" spans="2:3" ht="14.25" x14ac:dyDescent="0.2">
      <c r="B391" s="14"/>
      <c r="C391" s="15"/>
    </row>
    <row r="392" spans="2:3" ht="14.25" x14ac:dyDescent="0.2">
      <c r="B392" s="14"/>
      <c r="C392" s="15"/>
    </row>
    <row r="393" spans="2:3" ht="14.25" x14ac:dyDescent="0.2">
      <c r="B393" s="14"/>
      <c r="C393" s="15"/>
    </row>
    <row r="394" spans="2:3" ht="14.25" x14ac:dyDescent="0.2">
      <c r="B394" s="14"/>
      <c r="C394" s="15"/>
    </row>
    <row r="395" spans="2:3" ht="14.25" x14ac:dyDescent="0.2">
      <c r="B395" s="14"/>
      <c r="C395" s="15"/>
    </row>
    <row r="396" spans="2:3" ht="14.25" x14ac:dyDescent="0.2">
      <c r="B396" s="14"/>
      <c r="C396" s="15"/>
    </row>
    <row r="397" spans="2:3" ht="14.25" x14ac:dyDescent="0.2">
      <c r="B397" s="14"/>
      <c r="C397" s="15"/>
    </row>
    <row r="398" spans="2:3" ht="14.25" x14ac:dyDescent="0.2">
      <c r="B398" s="14"/>
      <c r="C398" s="15"/>
    </row>
    <row r="399" spans="2:3" ht="14.25" x14ac:dyDescent="0.2">
      <c r="B399" s="14"/>
      <c r="C399" s="15"/>
    </row>
    <row r="400" spans="2:3" ht="14.25" x14ac:dyDescent="0.2">
      <c r="B400" s="14"/>
      <c r="C400" s="15"/>
    </row>
    <row r="401" spans="2:3" ht="14.25" x14ac:dyDescent="0.2">
      <c r="B401" s="14"/>
      <c r="C401" s="15"/>
    </row>
    <row r="402" spans="2:3" ht="14.25" x14ac:dyDescent="0.2">
      <c r="B402" s="14"/>
      <c r="C402" s="15"/>
    </row>
    <row r="403" spans="2:3" ht="14.25" x14ac:dyDescent="0.2">
      <c r="B403" s="14"/>
      <c r="C403" s="15"/>
    </row>
    <row r="404" spans="2:3" ht="14.25" x14ac:dyDescent="0.2">
      <c r="B404" s="14"/>
      <c r="C404" s="15"/>
    </row>
    <row r="405" spans="2:3" ht="14.25" x14ac:dyDescent="0.2">
      <c r="B405" s="14"/>
      <c r="C405" s="15"/>
    </row>
    <row r="406" spans="2:3" ht="14.25" x14ac:dyDescent="0.2">
      <c r="B406" s="14"/>
      <c r="C406" s="15"/>
    </row>
    <row r="407" spans="2:3" ht="14.25" x14ac:dyDescent="0.2">
      <c r="B407" s="14"/>
      <c r="C407" s="15"/>
    </row>
    <row r="408" spans="2:3" ht="14.25" x14ac:dyDescent="0.2">
      <c r="B408" s="14"/>
      <c r="C408" s="15"/>
    </row>
    <row r="409" spans="2:3" ht="14.25" x14ac:dyDescent="0.2">
      <c r="B409" s="14"/>
      <c r="C409" s="15"/>
    </row>
    <row r="410" spans="2:3" ht="14.25" x14ac:dyDescent="0.2">
      <c r="B410" s="14"/>
      <c r="C410" s="15"/>
    </row>
    <row r="411" spans="2:3" ht="14.25" x14ac:dyDescent="0.2">
      <c r="B411" s="14"/>
      <c r="C411" s="15"/>
    </row>
    <row r="412" spans="2:3" ht="14.25" x14ac:dyDescent="0.2">
      <c r="B412" s="14"/>
      <c r="C412" s="15"/>
    </row>
    <row r="413" spans="2:3" ht="14.25" x14ac:dyDescent="0.2">
      <c r="B413" s="14"/>
      <c r="C413" s="15"/>
    </row>
    <row r="414" spans="2:3" ht="14.25" x14ac:dyDescent="0.2">
      <c r="B414" s="14"/>
      <c r="C414" s="15"/>
    </row>
    <row r="415" spans="2:3" ht="14.25" x14ac:dyDescent="0.2">
      <c r="B415" s="14"/>
      <c r="C415" s="15"/>
    </row>
  </sheetData>
  <conditionalFormatting sqref="C22:C89">
    <cfRule type="cellIs" dxfId="37" priority="2" operator="equal">
      <formula>3</formula>
    </cfRule>
    <cfRule type="cellIs" dxfId="36" priority="4" operator="equal">
      <formula>1</formula>
    </cfRule>
  </conditionalFormatting>
  <conditionalFormatting sqref="C64:C68 F64:F68">
    <cfRule type="expression" dxfId="35" priority="335">
      <formula>SHY72=1</formula>
    </cfRule>
  </conditionalFormatting>
  <conditionalFormatting sqref="C64:E68 G64:G68">
    <cfRule type="expression" dxfId="34" priority="1">
      <formula>SHZ72=1</formula>
    </cfRule>
  </conditionalFormatting>
  <conditionalFormatting sqref="C69:E89 G69:G89">
    <cfRule type="expression" dxfId="33" priority="294">
      <formula>SHZ76=1</formula>
    </cfRule>
  </conditionalFormatting>
  <conditionalFormatting sqref="C64:G68 D69:G89 D22:D63 C69:C415 E52:F63">
    <cfRule type="cellIs" dxfId="32" priority="22" operator="equal">
      <formula>3</formula>
    </cfRule>
  </conditionalFormatting>
  <conditionalFormatting sqref="C64:G68 D69:G89 D22:D63 E52:F63 C69:C415">
    <cfRule type="cellIs" dxfId="31" priority="21" operator="equal">
      <formula>4</formula>
    </cfRule>
  </conditionalFormatting>
  <conditionalFormatting sqref="C64:H68 C22:D63 E52:F63 D69:H89 C69:C415">
    <cfRule type="cellIs" dxfId="30" priority="3" operator="equal">
      <formula>2</formula>
    </cfRule>
  </conditionalFormatting>
  <conditionalFormatting sqref="C64:H68 D69:H89 C69:C415 D22:D63 E52:F63">
    <cfRule type="cellIs" dxfId="29" priority="24" operator="equal">
      <formula>1</formula>
    </cfRule>
  </conditionalFormatting>
  <conditionalFormatting sqref="D22:D26 D34:D40 D54:E61">
    <cfRule type="expression" dxfId="28" priority="25">
      <formula>SIA22=1</formula>
    </cfRule>
  </conditionalFormatting>
  <conditionalFormatting sqref="D27:D33 D41 D49:D53 E52:E53">
    <cfRule type="expression" dxfId="27" priority="76">
      <formula>SIA26=1</formula>
    </cfRule>
  </conditionalFormatting>
  <conditionalFormatting sqref="D42:D48">
    <cfRule type="expression" dxfId="26" priority="332">
      <formula>SIA40=1</formula>
    </cfRule>
  </conditionalFormatting>
  <conditionalFormatting sqref="D52:D53">
    <cfRule type="expression" dxfId="25" priority="5">
      <formula>SIB51=1</formula>
    </cfRule>
  </conditionalFormatting>
  <conditionalFormatting sqref="D54:D61">
    <cfRule type="expression" dxfId="24" priority="106">
      <formula>SIB54=1</formula>
    </cfRule>
  </conditionalFormatting>
  <conditionalFormatting sqref="D62:D63">
    <cfRule type="expression" dxfId="23" priority="262">
      <formula>SIB71=1</formula>
    </cfRule>
  </conditionalFormatting>
  <conditionalFormatting sqref="D62:E63 H62:H63">
    <cfRule type="expression" dxfId="22" priority="266">
      <formula>SIA71=1</formula>
    </cfRule>
  </conditionalFormatting>
  <conditionalFormatting sqref="F52:F53">
    <cfRule type="expression" dxfId="21" priority="107">
      <formula>SIB51=1</formula>
    </cfRule>
  </conditionalFormatting>
  <conditionalFormatting sqref="F54:F61">
    <cfRule type="expression" dxfId="20" priority="149">
      <formula>SIB54=1</formula>
    </cfRule>
  </conditionalFormatting>
  <conditionalFormatting sqref="F62:F63">
    <cfRule type="expression" dxfId="19" priority="334">
      <formula>SIB71=1</formula>
    </cfRule>
  </conditionalFormatting>
  <conditionalFormatting sqref="F69:F89 C69:C415">
    <cfRule type="expression" dxfId="18" priority="281">
      <formula>SHY76=1</formula>
    </cfRule>
  </conditionalFormatting>
  <conditionalFormatting sqref="H52:H53">
    <cfRule type="expression" dxfId="12" priority="10">
      <formula>SIE51=1</formula>
    </cfRule>
  </conditionalFormatting>
  <conditionalFormatting sqref="H52:H63">
    <cfRule type="cellIs" dxfId="11" priority="7" operator="equal">
      <formula>3</formula>
    </cfRule>
    <cfRule type="cellIs" dxfId="10" priority="8" operator="equal">
      <formula>2</formula>
    </cfRule>
    <cfRule type="cellIs" dxfId="9" priority="9" operator="equal">
      <formula>1</formula>
    </cfRule>
  </conditionalFormatting>
  <conditionalFormatting sqref="H54:H61">
    <cfRule type="expression" dxfId="8" priority="126">
      <formula>SIE54=1</formula>
    </cfRule>
  </conditionalFormatting>
  <conditionalFormatting sqref="H64:H68">
    <cfRule type="expression" dxfId="7" priority="345">
      <formula>SIE72=1</formula>
    </cfRule>
  </conditionalFormatting>
  <conditionalFormatting sqref="H64:H89">
    <cfRule type="cellIs" dxfId="6" priority="302" operator="equal">
      <formula>3</formula>
    </cfRule>
  </conditionalFormatting>
  <conditionalFormatting sqref="H69:H89">
    <cfRule type="expression" dxfId="5" priority="305">
      <formula>SIE76=1</formula>
    </cfRule>
  </conditionalFormatting>
  <conditionalFormatting sqref="J22:J25">
    <cfRule type="cellIs" dxfId="4" priority="11" operator="equal">
      <formula>4</formula>
    </cfRule>
    <cfRule type="cellIs" dxfId="3" priority="12" operator="equal">
      <formula>3</formula>
    </cfRule>
    <cfRule type="cellIs" dxfId="2" priority="13" operator="equal">
      <formula>2</formula>
    </cfRule>
    <cfRule type="cellIs" dxfId="1" priority="14" operator="equal">
      <formula>1</formula>
    </cfRule>
    <cfRule type="expression" dxfId="0" priority="15">
      <formula>SII29=1</formula>
    </cfRule>
  </conditionalFormatting>
  <dataValidations count="1">
    <dataValidation type="list" allowBlank="1" showInputMessage="1" showErrorMessage="1" sqref="G22:G89" xr:uid="{80BA0B09-48F6-4F47-8068-AE1CF6D02BEE}">
      <formula1>$L$22:$L$26</formula1>
    </dataValidation>
  </dataValidations>
  <pageMargins left="0.7" right="0.7" top="0.75" bottom="0.75" header="0.3" footer="0.3"/>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containsText" priority="16" operator="containsText" id="{6F9AC733-486A-4F76-B853-9D8F903C1698}">
            <xm:f>NOT(ISERROR(SEARCH($L$26,G22)))</xm:f>
            <xm:f>$L$26</xm:f>
            <x14:dxf>
              <font>
                <b/>
                <i val="0"/>
                <color theme="0"/>
              </font>
              <fill>
                <patternFill>
                  <bgColor rgb="FFC00000"/>
                </patternFill>
              </fill>
            </x14:dxf>
          </x14:cfRule>
          <x14:cfRule type="containsText" priority="17" operator="containsText" id="{58A44225-E0EB-4C3A-8E60-868D1F03DD34}">
            <xm:f>NOT(ISERROR(SEARCH($L$25,G22)))</xm:f>
            <xm:f>$L$25</xm:f>
            <x14:dxf>
              <font>
                <b/>
                <i val="0"/>
                <color theme="1" tint="0.14996795556505021"/>
              </font>
              <fill>
                <patternFill>
                  <bgColor theme="6" tint="0.59996337778862885"/>
                </patternFill>
              </fill>
            </x14:dxf>
          </x14:cfRule>
          <x14:cfRule type="containsText" priority="20" operator="containsText" id="{EF2EEC9B-9CE4-4D15-A7C7-10E97820DF4D}">
            <xm:f>NOT(ISERROR(SEARCH($L$22,G22)))</xm:f>
            <xm:f>$L$22</xm:f>
            <x14:dxf>
              <font>
                <b/>
                <i val="0"/>
                <color theme="1" tint="0.14996795556505021"/>
              </font>
              <fill>
                <patternFill>
                  <bgColor theme="9" tint="0.79998168889431442"/>
                </patternFill>
              </fill>
            </x14:dxf>
          </x14:cfRule>
          <x14:cfRule type="containsText" priority="19" operator="containsText" id="{DF22C212-665B-4676-834D-500251E37EAA}">
            <xm:f>NOT(ISERROR(SEARCH($L$23,G22)))</xm:f>
            <xm:f>$L$23</xm:f>
            <x14:dxf>
              <font>
                <b/>
                <i val="0"/>
                <color theme="1" tint="0.14993743705557422"/>
              </font>
              <fill>
                <patternFill>
                  <bgColor theme="7" tint="0.39994506668294322"/>
                </patternFill>
              </fill>
            </x14:dxf>
          </x14:cfRule>
          <x14:cfRule type="containsText" priority="18" operator="containsText" id="{9C2CD09F-16EB-44D8-9BE5-78FE4BAE797E}">
            <xm:f>NOT(ISERROR(SEARCH($L$24,G22)))</xm:f>
            <xm:f>$L$24</xm:f>
            <x14:dxf>
              <font>
                <b/>
                <i val="0"/>
                <color theme="1" tint="0.14996795556505021"/>
              </font>
              <fill>
                <patternFill>
                  <bgColor theme="7" tint="0.79998168889431442"/>
                </patternFill>
              </fill>
            </x14:dxf>
          </x14:cfRule>
          <xm:sqref>G22:G415</xm:sqref>
        </x14:conditionalFormatting>
      </x14:conditionalFormattings>
    </ext>
    <ext xmlns:x15="http://schemas.microsoft.com/office/spreadsheetml/2010/11/main" uri="{3A4CF648-6AED-40f4-86FF-DC5316D8AED3}">
      <x14:slicerList xmlns:x14="http://schemas.microsoft.com/office/spreadsheetml/2009/9/main">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0CE6CCCA-B322-4C65-8F30-5DC0FD2C4B0A}">
  <ds:schemaRefs/>
</ds:datastoreItem>
</file>

<file path=customXml/itemProps2.xml><?xml version="1.0" encoding="utf-8"?>
<ds:datastoreItem xmlns:ds="http://schemas.openxmlformats.org/officeDocument/2006/customXml" ds:itemID="{0E152576-8472-4EB1-8AF1-6AC86139E6CE}">
  <ds:schemaRefs/>
</ds:datastoreItem>
</file>

<file path=customXml/itemProps3.xml><?xml version="1.0" encoding="utf-8"?>
<ds:datastoreItem xmlns:ds="http://schemas.openxmlformats.org/officeDocument/2006/customXml" ds:itemID="{A4C94F0F-F159-48AA-9A9D-BC403C5AA0D0}">
  <ds:schemaRefs/>
</ds:datastoreItem>
</file>

<file path=customXml/itemProps4.xml><?xml version="1.0" encoding="utf-8"?>
<ds:datastoreItem xmlns:ds="http://schemas.openxmlformats.org/officeDocument/2006/customXml" ds:itemID="{DDE6AB87-E7B7-42BE-B223-3A0BF0D0EAC8}">
  <ds:schemaRefs/>
</ds:datastoreItem>
</file>

<file path=customXml/itemProps5.xml><?xml version="1.0" encoding="utf-8"?>
<ds:datastoreItem xmlns:ds="http://schemas.openxmlformats.org/officeDocument/2006/customXml" ds:itemID="{FE7990D2-5BEF-43EA-AF25-6F9F65784838}">
  <ds:schemaRefs/>
</ds:datastoreItem>
</file>

<file path=customXml/itemProps6.xml><?xml version="1.0" encoding="utf-8"?>
<ds:datastoreItem xmlns:ds="http://schemas.openxmlformats.org/officeDocument/2006/customXml" ds:itemID="{7E09BCD5-581C-4327-B2AB-4DED87EAAF9C}">
  <ds:schemaRefs/>
</ds:datastoreItem>
</file>

<file path=customXml/itemProps7.xml><?xml version="1.0" encoding="utf-8"?>
<ds:datastoreItem xmlns:ds="http://schemas.openxmlformats.org/officeDocument/2006/customXml" ds:itemID="{F54AA08E-297B-4244-ACD0-55234CDD66D2}">
  <ds:schemaRefs/>
</ds:datastoreItem>
</file>

<file path=customXml/itemProps8.xml><?xml version="1.0" encoding="utf-8"?>
<ds:datastoreItem xmlns:ds="http://schemas.openxmlformats.org/officeDocument/2006/customXml" ds:itemID="{AFFDF64D-2EC8-4028-9E3C-9787C1FEB2DF}">
  <ds:schemaRefs/>
</ds:datastoreItem>
</file>

<file path=customXml/itemProps9.xml><?xml version="1.0" encoding="utf-8"?>
<ds:datastoreItem xmlns:ds="http://schemas.openxmlformats.org/officeDocument/2006/customXml" ds:itemID="{44662FF2-76E1-42F6-8C13-DC4022843DE2}">
  <ds:schemaRefs/>
</ds:datastoreItem>
</file>

<file path=customXml/itemProps10.xml><?xml version="1.0" encoding="utf-8"?>
<ds:datastoreItem xmlns:ds="http://schemas.openxmlformats.org/officeDocument/2006/customXml" ds:itemID="{04D43214-DAC3-42F2-A8D9-BBF56C706072}">
  <ds:schemaRefs/>
</ds:datastoreItem>
</file>

<file path=customXml/itemProps11.xml><?xml version="1.0" encoding="utf-8"?>
<ds:datastoreItem xmlns:ds="http://schemas.openxmlformats.org/officeDocument/2006/customXml" ds:itemID="{6D47FABA-BC23-4896-B2C1-73B295D15503}">
  <ds:schemaRefs/>
</ds:datastoreItem>
</file>

<file path=customXml/itemProps12.xml><?xml version="1.0" encoding="utf-8"?>
<ds:datastoreItem xmlns:ds="http://schemas.openxmlformats.org/officeDocument/2006/customXml" ds:itemID="{A25FF031-F2B7-4C70-91A0-625A1C89F5FF}">
  <ds:schemaRefs/>
</ds:datastoreItem>
</file>

<file path=customXml/itemProps13.xml><?xml version="1.0" encoding="utf-8"?>
<ds:datastoreItem xmlns:ds="http://schemas.openxmlformats.org/officeDocument/2006/customXml" ds:itemID="{7DFB1FB7-0BD8-464F-AB64-6C2A0842C630}">
  <ds:schemaRefs/>
</ds:datastoreItem>
</file>

<file path=customXml/itemProps14.xml><?xml version="1.0" encoding="utf-8"?>
<ds:datastoreItem xmlns:ds="http://schemas.openxmlformats.org/officeDocument/2006/customXml" ds:itemID="{790BDD88-71FA-45DD-8A1B-3324AE634CC5}">
  <ds:schemaRefs/>
</ds:datastoreItem>
</file>

<file path=customXml/itemProps15.xml><?xml version="1.0" encoding="utf-8"?>
<ds:datastoreItem xmlns:ds="http://schemas.openxmlformats.org/officeDocument/2006/customXml" ds:itemID="{D743A1E5-233C-48F8-B5D5-D9A7EC42F399}">
  <ds:schemaRefs/>
</ds:datastoreItem>
</file>

<file path=customXml/itemProps16.xml><?xml version="1.0" encoding="utf-8"?>
<ds:datastoreItem xmlns:ds="http://schemas.openxmlformats.org/officeDocument/2006/customXml" ds:itemID="{5B534F0F-D392-4846-B7FE-10611A242CCE}">
  <ds:schemaRefs/>
</ds:datastoreItem>
</file>

<file path=customXml/itemProps17.xml><?xml version="1.0" encoding="utf-8"?>
<ds:datastoreItem xmlns:ds="http://schemas.openxmlformats.org/officeDocument/2006/customXml" ds:itemID="{4B1B76DF-333F-4D43-B159-34E235540543}">
  <ds:schemaRefs/>
</ds:datastoreItem>
</file>

<file path=customXml/itemProps18.xml><?xml version="1.0" encoding="utf-8"?>
<ds:datastoreItem xmlns:ds="http://schemas.openxmlformats.org/officeDocument/2006/customXml" ds:itemID="{4FBA9A16-F8DB-4A87-B25E-547673679DD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GANT COMERCIAL</vt:lpstr>
      <vt:lpstr>Tabla Cluster prio</vt:lpstr>
      <vt:lpstr>DESARROLLOS-PRIORIDADES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Orozco</dc:creator>
  <cp:lastModifiedBy>Gustavo Orozco</cp:lastModifiedBy>
  <dcterms:created xsi:type="dcterms:W3CDTF">2023-11-16T14:49:00Z</dcterms:created>
  <dcterms:modified xsi:type="dcterms:W3CDTF">2023-12-29T15:20:09Z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670c3336-8ca4-4031-85ba-0af548270313</vt:lpwstr>
  </property>
</Properties>
</file>