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<sst xmlns="http://schemas.openxmlformats.org/spreadsheetml/2006/main" count="125" uniqueCount="27">
  <si>
    <t>Come</t>
  </si>
  <si>
    <t>Vegetariano</t>
  </si>
  <si>
    <t>Idade</t>
  </si>
  <si>
    <t>Diabético</t>
  </si>
  <si>
    <t>Classe</t>
  </si>
  <si>
    <t>pouco</t>
  </si>
  <si>
    <t>sim</t>
  </si>
  <si>
    <t>velho</t>
  </si>
  <si>
    <t>magro</t>
  </si>
  <si>
    <t>médio</t>
  </si>
  <si>
    <t>não</t>
  </si>
  <si>
    <t>muito</t>
  </si>
  <si>
    <t>gordo</t>
  </si>
  <si>
    <t>jovem</t>
  </si>
  <si>
    <t>pm</t>
  </si>
  <si>
    <t>pg</t>
  </si>
  <si>
    <t>Entropia Inicial</t>
  </si>
  <si>
    <t>Vegtariano</t>
  </si>
  <si>
    <t>Magro</t>
  </si>
  <si>
    <t>Gordo</t>
  </si>
  <si>
    <t>Variável 1</t>
  </si>
  <si>
    <t>Variável 2</t>
  </si>
  <si>
    <t>Variável 3</t>
  </si>
  <si>
    <t>Ganho de informação</t>
  </si>
  <si>
    <t>Informação de divisão</t>
  </si>
  <si>
    <t>Razão</t>
  </si>
  <si>
    <t>Interação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</si>
</sst>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horizontal="right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6" fontId="1" numFmtId="0" xfId="0" applyAlignment="1" applyFill="1" applyFont="1">
      <alignment horizontal="right" vertical="bottom"/>
    </xf>
    <xf borderId="0" fillId="6" fontId="1" numFmtId="0" xfId="0" applyAlignment="1" applyFont="1">
      <alignment vertical="bottom"/>
    </xf>
    <xf borderId="0" fillId="7" fontId="1" numFmtId="0" xfId="0" applyAlignment="1" applyFill="1" applyFont="1">
      <alignment horizontal="right" vertical="bottom"/>
    </xf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1.0</v>
      </c>
      <c r="B3" s="4" t="s">
        <v>5</v>
      </c>
      <c r="C3" s="4" t="s">
        <v>6</v>
      </c>
      <c r="D3" s="4" t="s">
        <v>7</v>
      </c>
      <c r="E3" s="4" t="s">
        <v>6</v>
      </c>
      <c r="F3" s="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2.0</v>
      </c>
      <c r="B4" s="6" t="s">
        <v>9</v>
      </c>
      <c r="C4" s="6" t="s">
        <v>6</v>
      </c>
      <c r="D4" s="6" t="s">
        <v>7</v>
      </c>
      <c r="E4" s="6" t="s">
        <v>10</v>
      </c>
      <c r="F4" s="6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>
        <v>3.0</v>
      </c>
      <c r="B5" s="8" t="s">
        <v>11</v>
      </c>
      <c r="C5" s="8" t="s">
        <v>10</v>
      </c>
      <c r="D5" s="8" t="s">
        <v>7</v>
      </c>
      <c r="E5" s="8" t="s">
        <v>6</v>
      </c>
      <c r="F5" s="8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4.0</v>
      </c>
      <c r="B6" s="4" t="s">
        <v>5</v>
      </c>
      <c r="C6" s="4" t="s">
        <v>10</v>
      </c>
      <c r="D6" s="4" t="s">
        <v>7</v>
      </c>
      <c r="E6" s="4" t="s">
        <v>10</v>
      </c>
      <c r="F6" s="4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>
        <v>5.0</v>
      </c>
      <c r="B7" s="6" t="s">
        <v>9</v>
      </c>
      <c r="C7" s="6" t="s">
        <v>10</v>
      </c>
      <c r="D7" s="6" t="s">
        <v>13</v>
      </c>
      <c r="E7" s="6" t="s">
        <v>6</v>
      </c>
      <c r="F7" s="6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6.0</v>
      </c>
      <c r="B8" s="4" t="s">
        <v>5</v>
      </c>
      <c r="C8" s="4" t="s">
        <v>6</v>
      </c>
      <c r="D8" s="4" t="s">
        <v>13</v>
      </c>
      <c r="E8" s="4" t="s">
        <v>10</v>
      </c>
      <c r="F8" s="4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>
        <v>7.0</v>
      </c>
      <c r="B9" s="8" t="s">
        <v>11</v>
      </c>
      <c r="C9" s="8" t="s">
        <v>10</v>
      </c>
      <c r="D9" s="8" t="s">
        <v>7</v>
      </c>
      <c r="E9" s="8" t="s">
        <v>10</v>
      </c>
      <c r="F9" s="8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8.0</v>
      </c>
      <c r="B10" s="6" t="s">
        <v>9</v>
      </c>
      <c r="C10" s="6" t="s">
        <v>10</v>
      </c>
      <c r="D10" s="6" t="s">
        <v>7</v>
      </c>
      <c r="E10" s="6" t="s">
        <v>6</v>
      </c>
      <c r="F10" s="6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 t="s">
        <v>14</v>
      </c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9">
        <f t="shared" ref="C13:D13" si="1">4/8</f>
        <v>0.5</v>
      </c>
      <c r="D13" s="9">
        <f t="shared" si="1"/>
        <v>0.5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9">
        <f t="shared" ref="C14:D14" si="2">-C13*(LOG(C13, 2))</f>
        <v>0.5</v>
      </c>
      <c r="D14" s="9">
        <f t="shared" si="2"/>
        <v>0.5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16</v>
      </c>
      <c r="C15" s="9">
        <f>C14+D14</f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0" t="s">
        <v>0</v>
      </c>
      <c r="F19" s="1"/>
      <c r="G19" s="10" t="s">
        <v>2</v>
      </c>
      <c r="L19" s="10" t="s">
        <v>3</v>
      </c>
      <c r="Q19" s="10" t="s">
        <v>17</v>
      </c>
      <c r="V19" s="1"/>
      <c r="W19" s="1"/>
      <c r="X19" s="1"/>
      <c r="Y19" s="1"/>
      <c r="Z19" s="1"/>
    </row>
    <row r="20">
      <c r="A20" s="1"/>
      <c r="B20" s="1"/>
      <c r="C20" s="1" t="s">
        <v>18</v>
      </c>
      <c r="D20" s="1" t="s">
        <v>19</v>
      </c>
      <c r="E20" s="1"/>
      <c r="F20" s="1"/>
      <c r="G20" s="1"/>
      <c r="H20" s="1"/>
      <c r="I20" s="1" t="s">
        <v>18</v>
      </c>
      <c r="J20" s="1" t="s">
        <v>19</v>
      </c>
      <c r="K20" s="1"/>
      <c r="L20" s="1"/>
      <c r="M20" s="1"/>
      <c r="N20" s="1" t="s">
        <v>18</v>
      </c>
      <c r="O20" s="1" t="s">
        <v>19</v>
      </c>
      <c r="P20" s="1"/>
      <c r="Q20" s="1"/>
      <c r="R20" s="1"/>
      <c r="S20" s="1" t="s">
        <v>18</v>
      </c>
      <c r="T20" s="1" t="s">
        <v>19</v>
      </c>
      <c r="U20" s="1"/>
      <c r="V20" s="1"/>
      <c r="W20" s="1"/>
      <c r="X20" s="1"/>
      <c r="Y20" s="1"/>
      <c r="Z20" s="1"/>
    </row>
    <row r="21">
      <c r="A21" s="9">
        <f>3/8</f>
        <v>0.375</v>
      </c>
      <c r="B21" s="1" t="s">
        <v>20</v>
      </c>
      <c r="C21" s="9">
        <v>1.0</v>
      </c>
      <c r="D21" s="9">
        <v>0.0</v>
      </c>
      <c r="E21" s="9"/>
      <c r="F21" s="1"/>
      <c r="G21" s="9">
        <f>6/8</f>
        <v>0.75</v>
      </c>
      <c r="H21" s="1" t="s">
        <v>20</v>
      </c>
      <c r="I21" s="9">
        <f t="shared" ref="I21:J21" si="3">3/6</f>
        <v>0.5</v>
      </c>
      <c r="J21" s="9">
        <f t="shared" si="3"/>
        <v>0.5</v>
      </c>
      <c r="K21" s="9"/>
      <c r="L21" s="9">
        <f>4/8</f>
        <v>0.5</v>
      </c>
      <c r="M21" s="1" t="s">
        <v>20</v>
      </c>
      <c r="N21" s="9">
        <f>1/4</f>
        <v>0.25</v>
      </c>
      <c r="O21" s="9">
        <f>3/4</f>
        <v>0.75</v>
      </c>
      <c r="P21" s="9"/>
      <c r="Q21" s="9">
        <f>3/8</f>
        <v>0.375</v>
      </c>
      <c r="R21" s="1" t="s">
        <v>20</v>
      </c>
      <c r="S21" s="9">
        <v>1.0</v>
      </c>
      <c r="T21" s="9">
        <v>0.0</v>
      </c>
      <c r="U21" s="9"/>
      <c r="V21" s="1"/>
      <c r="W21" s="1"/>
      <c r="X21" s="1"/>
      <c r="Y21" s="1"/>
      <c r="Z21" s="1"/>
    </row>
    <row r="22">
      <c r="A22" s="1"/>
      <c r="B22" s="1"/>
      <c r="C22" s="9">
        <f>-C21*(LOG(C21, 2))</f>
        <v>0</v>
      </c>
      <c r="D22" s="9">
        <v>0.0</v>
      </c>
      <c r="E22" s="9"/>
      <c r="F22" s="1"/>
      <c r="G22" s="1"/>
      <c r="H22" s="1"/>
      <c r="I22" s="9">
        <f t="shared" ref="I22:J22" si="4">-I21*(LOG(I21, 2))</f>
        <v>0.5</v>
      </c>
      <c r="J22" s="9">
        <f t="shared" si="4"/>
        <v>0.5</v>
      </c>
      <c r="K22" s="9"/>
      <c r="L22" s="1"/>
      <c r="M22" s="1"/>
      <c r="N22" s="9">
        <f t="shared" ref="N22:O22" si="5">-N21*(LOG(N21, 2))</f>
        <v>0.5</v>
      </c>
      <c r="O22" s="9">
        <f t="shared" si="5"/>
        <v>0.3112781245</v>
      </c>
      <c r="P22" s="9"/>
      <c r="Q22" s="1"/>
      <c r="R22" s="1"/>
      <c r="S22" s="9">
        <f>-S21*(LOG(S21, 2))</f>
        <v>0</v>
      </c>
      <c r="T22" s="9">
        <v>0.0</v>
      </c>
      <c r="U22" s="9"/>
      <c r="V22" s="1"/>
      <c r="W22" s="1"/>
      <c r="X22" s="1"/>
      <c r="Y22" s="1"/>
      <c r="Z22" s="1"/>
    </row>
    <row r="23">
      <c r="A23" s="1"/>
      <c r="B23" s="1"/>
      <c r="C23" s="9">
        <f>C22+D22+E22</f>
        <v>0</v>
      </c>
      <c r="D23" s="1"/>
      <c r="E23" s="1"/>
      <c r="F23" s="1"/>
      <c r="G23" s="1"/>
      <c r="H23" s="1"/>
      <c r="I23" s="9">
        <f>I22+J22+K22</f>
        <v>1</v>
      </c>
      <c r="J23" s="1"/>
      <c r="K23" s="1"/>
      <c r="L23" s="1"/>
      <c r="M23" s="1"/>
      <c r="N23" s="9">
        <f>N22+O22+P22</f>
        <v>0.8112781245</v>
      </c>
      <c r="O23" s="1"/>
      <c r="P23" s="1"/>
      <c r="Q23" s="1"/>
      <c r="R23" s="1"/>
      <c r="S23" s="9">
        <f>S22+T22+U22</f>
        <v>0</v>
      </c>
      <c r="T23" s="1"/>
      <c r="U23" s="1"/>
      <c r="V23" s="1"/>
      <c r="W23" s="1"/>
      <c r="X23" s="1"/>
      <c r="Y23" s="1"/>
      <c r="Z23" s="1"/>
    </row>
    <row r="24">
      <c r="A24" s="9">
        <f>3/8</f>
        <v>0.375</v>
      </c>
      <c r="B24" s="1" t="s">
        <v>21</v>
      </c>
      <c r="C24" s="9">
        <f>1/3</f>
        <v>0.3333333333</v>
      </c>
      <c r="D24" s="9">
        <f>2/3</f>
        <v>0.6666666667</v>
      </c>
      <c r="E24" s="9"/>
      <c r="F24" s="1"/>
      <c r="G24" s="9">
        <f>2/8</f>
        <v>0.25</v>
      </c>
      <c r="H24" s="1" t="s">
        <v>21</v>
      </c>
      <c r="I24" s="9">
        <f t="shared" ref="I24:J24" si="6">1/2</f>
        <v>0.5</v>
      </c>
      <c r="J24" s="9">
        <f t="shared" si="6"/>
        <v>0.5</v>
      </c>
      <c r="K24" s="9"/>
      <c r="L24" s="9">
        <f>4/8</f>
        <v>0.5</v>
      </c>
      <c r="M24" s="1" t="s">
        <v>21</v>
      </c>
      <c r="N24" s="9">
        <f>3/4</f>
        <v>0.75</v>
      </c>
      <c r="O24" s="9">
        <f>1/4</f>
        <v>0.25</v>
      </c>
      <c r="P24" s="9"/>
      <c r="Q24" s="9">
        <f>5/8</f>
        <v>0.625</v>
      </c>
      <c r="R24" s="1" t="s">
        <v>21</v>
      </c>
      <c r="S24" s="9">
        <f>1/5</f>
        <v>0.2</v>
      </c>
      <c r="T24" s="9">
        <f>4/5</f>
        <v>0.8</v>
      </c>
      <c r="U24" s="9"/>
      <c r="V24" s="1"/>
      <c r="W24" s="1"/>
      <c r="X24" s="1"/>
      <c r="Y24" s="1"/>
      <c r="Z24" s="1"/>
    </row>
    <row r="25">
      <c r="A25" s="1"/>
      <c r="B25" s="1"/>
      <c r="C25" s="9">
        <f t="shared" ref="C25:D25" si="7">-C24*(LOG(C24, 2))</f>
        <v>0.5283208336</v>
      </c>
      <c r="D25" s="9">
        <f t="shared" si="7"/>
        <v>0.3899750005</v>
      </c>
      <c r="E25" s="9"/>
      <c r="F25" s="1"/>
      <c r="G25" s="1"/>
      <c r="H25" s="1"/>
      <c r="I25" s="9">
        <f t="shared" ref="I25:J25" si="8">-I24*(LOG(I24, 2))</f>
        <v>0.5</v>
      </c>
      <c r="J25" s="9">
        <f t="shared" si="8"/>
        <v>0.5</v>
      </c>
      <c r="K25" s="9"/>
      <c r="L25" s="1"/>
      <c r="M25" s="1"/>
      <c r="N25" s="9">
        <f t="shared" ref="N25:O25" si="9">-N24*(LOG(N24, 2))</f>
        <v>0.3112781245</v>
      </c>
      <c r="O25" s="9">
        <f t="shared" si="9"/>
        <v>0.5</v>
      </c>
      <c r="P25" s="9"/>
      <c r="Q25" s="1"/>
      <c r="R25" s="1"/>
      <c r="S25" s="9">
        <f t="shared" ref="S25:T25" si="10">-S24*(LOG(S24, 2))</f>
        <v>0.464385619</v>
      </c>
      <c r="T25" s="9">
        <f t="shared" si="10"/>
        <v>0.2575424759</v>
      </c>
      <c r="U25" s="9"/>
      <c r="V25" s="1"/>
      <c r="W25" s="1"/>
      <c r="X25" s="1"/>
      <c r="Y25" s="1"/>
      <c r="Z25" s="1"/>
    </row>
    <row r="26">
      <c r="A26" s="1"/>
      <c r="B26" s="1"/>
      <c r="C26" s="9">
        <f>C25+D25+E25</f>
        <v>0.9182958341</v>
      </c>
      <c r="D26" s="1"/>
      <c r="E26" s="1"/>
      <c r="F26" s="1"/>
      <c r="G26" s="1"/>
      <c r="H26" s="1"/>
      <c r="I26" s="9">
        <f>I25+J25+K25</f>
        <v>1</v>
      </c>
      <c r="J26" s="1"/>
      <c r="K26" s="1"/>
      <c r="L26" s="1"/>
      <c r="M26" s="1"/>
      <c r="N26" s="9">
        <f>N25+O25+P25</f>
        <v>0.8112781245</v>
      </c>
      <c r="O26" s="1"/>
      <c r="P26" s="1"/>
      <c r="Q26" s="1"/>
      <c r="R26" s="1"/>
      <c r="S26" s="9">
        <f>S25+T25+U25</f>
        <v>0.7219280949</v>
      </c>
      <c r="T26" s="1"/>
      <c r="U26" s="1"/>
      <c r="V26" s="1"/>
      <c r="W26" s="1"/>
      <c r="X26" s="1"/>
      <c r="Y26" s="1"/>
      <c r="Z26" s="1"/>
    </row>
    <row r="27">
      <c r="A27" s="9">
        <f>2/8</f>
        <v>0.25</v>
      </c>
      <c r="B27" s="1" t="s">
        <v>22</v>
      </c>
      <c r="C27" s="9">
        <v>0.0</v>
      </c>
      <c r="D27" s="9">
        <v>1.0</v>
      </c>
      <c r="E27" s="9"/>
      <c r="F27" s="1"/>
      <c r="G27" s="9"/>
      <c r="H27" s="1"/>
      <c r="I27" s="9"/>
      <c r="J27" s="9"/>
      <c r="K27" s="9"/>
      <c r="L27" s="9"/>
      <c r="M27" s="1"/>
      <c r="N27" s="9"/>
      <c r="O27" s="9"/>
      <c r="P27" s="9"/>
      <c r="Q27" s="9"/>
      <c r="R27" s="1"/>
      <c r="S27" s="9"/>
      <c r="T27" s="9"/>
      <c r="U27" s="9"/>
      <c r="V27" s="1"/>
      <c r="W27" s="1"/>
      <c r="X27" s="1"/>
      <c r="Y27" s="1"/>
      <c r="Z27" s="1"/>
    </row>
    <row r="28">
      <c r="A28" s="1"/>
      <c r="B28" s="1"/>
      <c r="C28" s="9">
        <v>0.0</v>
      </c>
      <c r="D28" s="9">
        <f>-D27*(LOG(D27, 2))</f>
        <v>0</v>
      </c>
      <c r="E28" s="9"/>
      <c r="F28" s="1"/>
      <c r="G28" s="1"/>
      <c r="H28" s="1"/>
      <c r="I28" s="9"/>
      <c r="J28" s="9"/>
      <c r="K28" s="9"/>
      <c r="L28" s="1"/>
      <c r="M28" s="1"/>
      <c r="N28" s="9"/>
      <c r="O28" s="9"/>
      <c r="P28" s="9"/>
      <c r="Q28" s="1"/>
      <c r="R28" s="1"/>
      <c r="S28" s="9"/>
      <c r="T28" s="9"/>
      <c r="U28" s="9"/>
      <c r="V28" s="1"/>
      <c r="W28" s="1"/>
      <c r="X28" s="1"/>
      <c r="Y28" s="1"/>
      <c r="Z28" s="1"/>
    </row>
    <row r="29">
      <c r="A29" s="1"/>
      <c r="B29" s="1"/>
      <c r="C29" s="9">
        <f>C28+D28+E28</f>
        <v>0</v>
      </c>
      <c r="D29" s="1"/>
      <c r="E29" s="1"/>
      <c r="F29" s="1"/>
      <c r="G29" s="1"/>
      <c r="H29" s="1"/>
      <c r="I29" s="9"/>
      <c r="J29" s="1"/>
      <c r="K29" s="1"/>
      <c r="L29" s="1"/>
      <c r="M29" s="1"/>
      <c r="N29" s="9"/>
      <c r="O29" s="1"/>
      <c r="P29" s="1"/>
      <c r="Q29" s="1"/>
      <c r="R29" s="1"/>
      <c r="S29" s="9"/>
      <c r="T29" s="1"/>
      <c r="U29" s="1"/>
      <c r="V29" s="1"/>
      <c r="W29" s="1"/>
      <c r="X29" s="1"/>
      <c r="Y29" s="1"/>
      <c r="Z29" s="1"/>
    </row>
    <row r="30">
      <c r="A30" s="1"/>
      <c r="B30" s="1" t="s">
        <v>23</v>
      </c>
      <c r="C30" s="11">
        <f>C15-(A21*C23+A24*C26+A27*C29)</f>
        <v>0.6556390622</v>
      </c>
      <c r="D30" s="1"/>
      <c r="E30" s="1"/>
      <c r="F30" s="1"/>
      <c r="G30" s="1"/>
      <c r="H30" s="1" t="s">
        <v>23</v>
      </c>
      <c r="I30" s="11">
        <f>$C$15-(G21*I23+G24*I26+G27*I29)</f>
        <v>0</v>
      </c>
      <c r="J30" s="1"/>
      <c r="K30" s="1"/>
      <c r="L30" s="1"/>
      <c r="M30" s="1" t="s">
        <v>23</v>
      </c>
      <c r="N30" s="11">
        <f>$C$15-(L21*N23+L24*N26+L27*N29)</f>
        <v>0.1887218755</v>
      </c>
      <c r="O30" s="1"/>
      <c r="P30" s="1"/>
      <c r="Q30" s="1"/>
      <c r="R30" s="1" t="s">
        <v>23</v>
      </c>
      <c r="S30" s="11">
        <f>$C$15-(Q21*S23+Q24*S26+Q27*S29)</f>
        <v>0.5487949407</v>
      </c>
      <c r="T30" s="1"/>
      <c r="U30" s="1"/>
      <c r="V30" s="1"/>
      <c r="W30" s="1"/>
      <c r="X30" s="1"/>
      <c r="Y30" s="1"/>
      <c r="Z30" s="1"/>
    </row>
    <row r="31">
      <c r="A31" s="1"/>
      <c r="B31" s="1" t="s">
        <v>24</v>
      </c>
      <c r="C31" s="9">
        <f>-(((A21*(LOG(A21,2))) + ((A24 * (LOG(A24,2))) + ((A27 * (LOG(A27,2)))))))</f>
        <v>1.561278124</v>
      </c>
      <c r="D31" s="1"/>
      <c r="E31" s="1"/>
      <c r="F31" s="1"/>
      <c r="G31" s="1"/>
      <c r="H31" s="1" t="s">
        <v>24</v>
      </c>
      <c r="I31" s="9">
        <f>-(((G21*(LOG(G21,2))) + ((G24 * (LOG(G24,2))))))</f>
        <v>0.8112781245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 t="s">
        <v>25</v>
      </c>
      <c r="C32" s="13">
        <f>C30/C31</f>
        <v>0.419937391</v>
      </c>
      <c r="D32" s="1"/>
      <c r="E32" s="1"/>
      <c r="F32" s="1"/>
      <c r="G32" s="1"/>
      <c r="H32" s="12" t="s">
        <v>25</v>
      </c>
      <c r="I32" s="11">
        <f>I30/I31</f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4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/>
      <c r="B35" s="2" t="s">
        <v>0</v>
      </c>
      <c r="C35" s="12" t="s">
        <v>1</v>
      </c>
      <c r="D35" s="12" t="s">
        <v>2</v>
      </c>
      <c r="E35" s="12" t="s">
        <v>3</v>
      </c>
      <c r="F35" s="12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1.0</v>
      </c>
      <c r="B36" s="4" t="s">
        <v>9</v>
      </c>
      <c r="C36" s="4" t="s">
        <v>6</v>
      </c>
      <c r="D36" s="4" t="s">
        <v>7</v>
      </c>
      <c r="E36" s="4" t="s">
        <v>10</v>
      </c>
      <c r="F36" s="4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>
        <v>2.0</v>
      </c>
      <c r="B37" s="6" t="s">
        <v>9</v>
      </c>
      <c r="C37" s="6" t="s">
        <v>10</v>
      </c>
      <c r="D37" s="6" t="s">
        <v>13</v>
      </c>
      <c r="E37" s="6" t="s">
        <v>6</v>
      </c>
      <c r="F37" s="6" t="s">
        <v>12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>
        <v>3.0</v>
      </c>
      <c r="B38" s="8" t="s">
        <v>9</v>
      </c>
      <c r="C38" s="8" t="s">
        <v>10</v>
      </c>
      <c r="D38" s="8" t="s">
        <v>7</v>
      </c>
      <c r="E38" s="8" t="s">
        <v>6</v>
      </c>
      <c r="F38" s="8" t="s">
        <v>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2"/>
      <c r="B39" s="12"/>
      <c r="C39" s="12"/>
      <c r="D39" s="12"/>
      <c r="E39" s="12"/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2"/>
      <c r="B40" s="1"/>
      <c r="C40" s="1" t="s">
        <v>14</v>
      </c>
      <c r="D40" s="1" t="s">
        <v>15</v>
      </c>
      <c r="E40" s="12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9">
        <f>1/3</f>
        <v>0.3333333333</v>
      </c>
      <c r="D41" s="9">
        <f>2/3</f>
        <v>0.6666666667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9">
        <f t="shared" ref="C42:D42" si="11">-C41*(LOG(C41, 2))</f>
        <v>0.5283208336</v>
      </c>
      <c r="D42" s="9">
        <f t="shared" si="11"/>
        <v>0.3899750005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 t="s">
        <v>16</v>
      </c>
      <c r="C43" s="9">
        <f>C42+D42</f>
        <v>0.9182958341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0" t="s">
        <v>1</v>
      </c>
      <c r="F45" s="10" t="s">
        <v>2</v>
      </c>
      <c r="K45" s="1"/>
      <c r="L45" s="10" t="s">
        <v>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 t="s">
        <v>18</v>
      </c>
      <c r="D46" s="1" t="s">
        <v>19</v>
      </c>
      <c r="E46" s="1"/>
      <c r="F46" s="1"/>
      <c r="G46" s="1"/>
      <c r="H46" s="1" t="s">
        <v>18</v>
      </c>
      <c r="I46" s="1" t="s">
        <v>19</v>
      </c>
      <c r="J46" s="1"/>
      <c r="K46" s="1"/>
      <c r="L46" s="1"/>
      <c r="M46" s="1"/>
      <c r="N46" s="1" t="s">
        <v>18</v>
      </c>
      <c r="O46" s="1" t="s">
        <v>19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9">
        <f>1/3</f>
        <v>0.3333333333</v>
      </c>
      <c r="B47" s="1" t="s">
        <v>20</v>
      </c>
      <c r="C47" s="9">
        <v>1.0</v>
      </c>
      <c r="D47" s="9">
        <v>0.0</v>
      </c>
      <c r="E47" s="9"/>
      <c r="F47" s="9">
        <f>1/3</f>
        <v>0.3333333333</v>
      </c>
      <c r="G47" s="1" t="s">
        <v>20</v>
      </c>
      <c r="H47" s="9">
        <v>0.0</v>
      </c>
      <c r="I47" s="9">
        <v>1.0</v>
      </c>
      <c r="J47" s="9"/>
      <c r="K47" s="1"/>
      <c r="L47" s="9">
        <f>2/3</f>
        <v>0.6666666667</v>
      </c>
      <c r="M47" s="1" t="s">
        <v>20</v>
      </c>
      <c r="N47" s="9">
        <v>0.0</v>
      </c>
      <c r="O47" s="9">
        <v>1.0</v>
      </c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9">
        <f>-C47*(LOG(C47, 2))</f>
        <v>0</v>
      </c>
      <c r="D48" s="9">
        <v>0.0</v>
      </c>
      <c r="E48" s="9"/>
      <c r="F48" s="1"/>
      <c r="G48" s="1"/>
      <c r="H48" s="9">
        <v>0.0</v>
      </c>
      <c r="I48" s="9">
        <f>-I47*(LOG(I47, 2))</f>
        <v>0</v>
      </c>
      <c r="J48" s="9"/>
      <c r="K48" s="1"/>
      <c r="L48" s="1"/>
      <c r="M48" s="1"/>
      <c r="N48" s="9">
        <v>0.0</v>
      </c>
      <c r="O48" s="9">
        <f>-O47*(LOG(O47, 2))</f>
        <v>0</v>
      </c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9">
        <f>C48+D48+E48</f>
        <v>0</v>
      </c>
      <c r="D49" s="1"/>
      <c r="E49" s="1"/>
      <c r="F49" s="1"/>
      <c r="G49" s="1"/>
      <c r="H49" s="9">
        <f>H48+I48+J48</f>
        <v>0</v>
      </c>
      <c r="I49" s="1"/>
      <c r="J49" s="1"/>
      <c r="K49" s="1"/>
      <c r="L49" s="1"/>
      <c r="M49" s="1"/>
      <c r="N49" s="9">
        <f>N48+O48+P48</f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>
        <f>2/3</f>
        <v>0.6666666667</v>
      </c>
      <c r="B50" s="1" t="s">
        <v>21</v>
      </c>
      <c r="C50" s="9">
        <v>0.0</v>
      </c>
      <c r="D50" s="9">
        <v>1.0</v>
      </c>
      <c r="E50" s="9"/>
      <c r="F50" s="9">
        <f>2/3</f>
        <v>0.6666666667</v>
      </c>
      <c r="G50" s="1" t="s">
        <v>21</v>
      </c>
      <c r="H50" s="9">
        <f>0.5</f>
        <v>0.5</v>
      </c>
      <c r="I50" s="9">
        <f>1/2</f>
        <v>0.5</v>
      </c>
      <c r="J50" s="9"/>
      <c r="K50" s="1"/>
      <c r="L50" s="9">
        <f>1/3</f>
        <v>0.3333333333</v>
      </c>
      <c r="M50" s="1" t="s">
        <v>21</v>
      </c>
      <c r="N50" s="9">
        <v>1.0</v>
      </c>
      <c r="O50" s="9">
        <v>0.0</v>
      </c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9">
        <v>0.0</v>
      </c>
      <c r="D51" s="9">
        <f>-D50*(LOG(D50, 2))</f>
        <v>0</v>
      </c>
      <c r="E51" s="9"/>
      <c r="F51" s="1"/>
      <c r="G51" s="1"/>
      <c r="H51" s="9">
        <f t="shared" ref="H51:I51" si="12">-H50*(LOG(H50, 2))</f>
        <v>0.5</v>
      </c>
      <c r="I51" s="9">
        <f t="shared" si="12"/>
        <v>0.5</v>
      </c>
      <c r="J51" s="9"/>
      <c r="K51" s="1"/>
      <c r="L51" s="1"/>
      <c r="M51" s="1"/>
      <c r="N51" s="9">
        <f>-N50*(LOG(N50, 2))</f>
        <v>0</v>
      </c>
      <c r="O51" s="9">
        <v>0.0</v>
      </c>
      <c r="P51" s="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9">
        <f>C51+D51+E51</f>
        <v>0</v>
      </c>
      <c r="D52" s="1"/>
      <c r="E52" s="1"/>
      <c r="F52" s="1"/>
      <c r="G52" s="1"/>
      <c r="H52" s="9">
        <f>H51+I51+J51</f>
        <v>1</v>
      </c>
      <c r="I52" s="1"/>
      <c r="J52" s="1"/>
      <c r="K52" s="1"/>
      <c r="L52" s="1"/>
      <c r="M52" s="1"/>
      <c r="N52" s="9">
        <f>N51+O51+P51</f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/>
      <c r="B53" s="1"/>
      <c r="C53" s="9"/>
      <c r="D53" s="9"/>
      <c r="E53" s="9"/>
      <c r="F53" s="9"/>
      <c r="G53" s="1"/>
      <c r="H53" s="9"/>
      <c r="I53" s="9"/>
      <c r="J53" s="9"/>
      <c r="K53" s="1"/>
      <c r="L53" s="9"/>
      <c r="M53" s="1"/>
      <c r="N53" s="9"/>
      <c r="O53" s="9"/>
      <c r="P53" s="9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9"/>
      <c r="D54" s="9"/>
      <c r="E54" s="9"/>
      <c r="F54" s="1"/>
      <c r="G54" s="1"/>
      <c r="H54" s="9"/>
      <c r="I54" s="9"/>
      <c r="J54" s="9"/>
      <c r="K54" s="1"/>
      <c r="L54" s="1"/>
      <c r="M54" s="1"/>
      <c r="N54" s="9"/>
      <c r="O54" s="9"/>
      <c r="P54" s="9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9"/>
      <c r="D55" s="1"/>
      <c r="E55" s="1"/>
      <c r="F55" s="1"/>
      <c r="G55" s="1"/>
      <c r="H55" s="9"/>
      <c r="I55" s="1"/>
      <c r="J55" s="1"/>
      <c r="K55" s="1"/>
      <c r="L55" s="1"/>
      <c r="M55" s="1"/>
      <c r="N55" s="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 t="s">
        <v>23</v>
      </c>
      <c r="C56" s="11">
        <f>$C$43-(A47*C49+A50*C52)</f>
        <v>0.9182958341</v>
      </c>
      <c r="D56" s="1"/>
      <c r="E56" s="1"/>
      <c r="F56" s="1"/>
      <c r="G56" s="1" t="s">
        <v>23</v>
      </c>
      <c r="H56" s="11">
        <f>$C$43-(F47*H49+F50*H52)</f>
        <v>0.2516291674</v>
      </c>
      <c r="I56" s="1"/>
      <c r="J56" s="1"/>
      <c r="K56" s="1"/>
      <c r="L56" s="1"/>
      <c r="M56" s="1" t="s">
        <v>23</v>
      </c>
      <c r="N56" s="11">
        <f>$C$43-(L47*N49+L50*N52)</f>
        <v>0.9182958341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B57" s="1" t="s">
        <v>24</v>
      </c>
      <c r="C57" s="9">
        <f>-(((A47*(LOG(A47,2))) + ((A50 * (LOG(A50,2))))))</f>
        <v>0.9182958341</v>
      </c>
      <c r="G57" s="1" t="s">
        <v>24</v>
      </c>
      <c r="H57" s="9">
        <f>-(((F47*(LOG(F47,2))) + ((F50 * (LOG(F50,2))))))</f>
        <v>0.9182958341</v>
      </c>
      <c r="M57" s="1" t="s">
        <v>24</v>
      </c>
      <c r="N57" s="9">
        <f>-(((L47*(LOG(L47,2))) + ((L50 * (LOG(L50,2))))))</f>
        <v>0.9182958341</v>
      </c>
    </row>
    <row r="58">
      <c r="B58" s="12" t="s">
        <v>25</v>
      </c>
      <c r="C58" s="13">
        <f>C56/C57</f>
        <v>1</v>
      </c>
      <c r="G58" s="12" t="s">
        <v>25</v>
      </c>
      <c r="H58" s="11">
        <f>H56/H57</f>
        <v>0.2740175421</v>
      </c>
      <c r="M58" s="12" t="s">
        <v>25</v>
      </c>
      <c r="N58" s="13">
        <f>N56/N57</f>
        <v>1</v>
      </c>
    </row>
  </sheetData>
  <mergeCells count="7">
    <mergeCell ref="A19:E19"/>
    <mergeCell ref="G19:K19"/>
    <mergeCell ref="L19:P19"/>
    <mergeCell ref="Q19:U19"/>
    <mergeCell ref="A45:E45"/>
    <mergeCell ref="F45:J45"/>
    <mergeCell ref="L45:P45"/>
  </mergeCells>
  <drawing r:id="rId1"/>
</worksheet>
</file>