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ocuments\Trabalhos Faculdade\3º Semestre\Matemática Financeira\"/>
    </mc:Choice>
  </mc:AlternateContent>
  <xr:revisionPtr revIDLastSave="0" documentId="13_ncr:1_{97EAC060-1353-4CAA-8AFB-946959026CEE}" xr6:coauthVersionLast="47" xr6:coauthVersionMax="47" xr10:uidLastSave="{00000000-0000-0000-0000-000000000000}"/>
  <bookViews>
    <workbookView xWindow="-120" yWindow="-120" windowWidth="29040" windowHeight="15840" xr2:uid="{218A66B4-3F07-4A2B-A87D-C722A1F34AB7}"/>
  </bookViews>
  <sheets>
    <sheet name="EXERCÍCIO 1" sheetId="1" r:id="rId1"/>
    <sheet name="EXERCÍCIO 2" sheetId="5" r:id="rId2"/>
    <sheet name="EXERCICIO 3" sheetId="4" r:id="rId3"/>
    <sheet name="EXERCÍCIO 4" sheetId="6" r:id="rId4"/>
    <sheet name="EXERCÍCIO 5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G4" i="1" s="1"/>
  <c r="H7" i="6"/>
  <c r="H6" i="6"/>
  <c r="H5" i="6"/>
  <c r="H4" i="6"/>
  <c r="I3" i="6"/>
  <c r="F4" i="6" s="1"/>
  <c r="G4" i="6" s="1"/>
  <c r="C6" i="4"/>
  <c r="H7" i="4" s="1"/>
  <c r="I3" i="4"/>
  <c r="C6" i="5"/>
  <c r="G5" i="5" s="1"/>
  <c r="G4" i="5"/>
  <c r="I3" i="5"/>
  <c r="F4" i="5" s="1"/>
  <c r="C6" i="2"/>
  <c r="G5" i="2" s="1"/>
  <c r="I3" i="2"/>
  <c r="F4" i="2" s="1"/>
  <c r="H27" i="1"/>
  <c r="H28" i="1"/>
  <c r="H29" i="1"/>
  <c r="H26" i="1"/>
  <c r="I25" i="1"/>
  <c r="I14" i="1"/>
  <c r="F15" i="1" s="1"/>
  <c r="C17" i="1"/>
  <c r="H16" i="1" s="1"/>
  <c r="I3" i="1"/>
  <c r="F4" i="1" s="1"/>
  <c r="H4" i="1" l="1"/>
  <c r="I4" i="1" s="1"/>
  <c r="F5" i="1" s="1"/>
  <c r="I26" i="1"/>
  <c r="F27" i="1" s="1"/>
  <c r="G27" i="1" s="1"/>
  <c r="H4" i="4"/>
  <c r="I4" i="4" s="1"/>
  <c r="H8" i="4"/>
  <c r="H5" i="4"/>
  <c r="H6" i="4"/>
  <c r="I4" i="6"/>
  <c r="I5" i="6" s="1"/>
  <c r="F4" i="4"/>
  <c r="H4" i="5"/>
  <c r="I4" i="5" s="1"/>
  <c r="G6" i="5"/>
  <c r="G9" i="5"/>
  <c r="G4" i="2"/>
  <c r="H4" i="2" s="1"/>
  <c r="I4" i="2" s="1"/>
  <c r="G8" i="5"/>
  <c r="G7" i="5"/>
  <c r="G8" i="1"/>
  <c r="G7" i="1"/>
  <c r="G6" i="1"/>
  <c r="H15" i="1"/>
  <c r="G15" i="1" s="1"/>
  <c r="G5" i="1"/>
  <c r="H19" i="1"/>
  <c r="H18" i="1"/>
  <c r="H17" i="1"/>
  <c r="G11" i="2"/>
  <c r="G10" i="2"/>
  <c r="G9" i="2"/>
  <c r="G7" i="2"/>
  <c r="G6" i="2"/>
  <c r="G8" i="2"/>
  <c r="F26" i="1"/>
  <c r="G26" i="1" s="1"/>
  <c r="I27" i="1" l="1"/>
  <c r="F5" i="4"/>
  <c r="G5" i="4" s="1"/>
  <c r="I5" i="4"/>
  <c r="F6" i="4" s="1"/>
  <c r="G6" i="4" s="1"/>
  <c r="I15" i="1"/>
  <c r="F5" i="6"/>
  <c r="G5" i="6" s="1"/>
  <c r="H5" i="1"/>
  <c r="I5" i="1" s="1"/>
  <c r="F6" i="1" s="1"/>
  <c r="H6" i="1" s="1"/>
  <c r="I6" i="1" s="1"/>
  <c r="F7" i="1" s="1"/>
  <c r="H7" i="1" s="1"/>
  <c r="I7" i="1" s="1"/>
  <c r="F8" i="1" s="1"/>
  <c r="H8" i="1" s="1"/>
  <c r="I8" i="1" s="1"/>
  <c r="G4" i="4"/>
  <c r="F6" i="6"/>
  <c r="G6" i="6" s="1"/>
  <c r="I6" i="6"/>
  <c r="F5" i="5"/>
  <c r="H5" i="5" s="1"/>
  <c r="I5" i="5" s="1"/>
  <c r="F5" i="2"/>
  <c r="H5" i="2" s="1"/>
  <c r="I5" i="2" s="1"/>
  <c r="I28" i="1"/>
  <c r="F28" i="1"/>
  <c r="G28" i="1" s="1"/>
  <c r="F16" i="1"/>
  <c r="I6" i="4" l="1"/>
  <c r="F7" i="6"/>
  <c r="G7" i="6" s="1"/>
  <c r="I7" i="6"/>
  <c r="I8" i="6" s="1"/>
  <c r="I7" i="4"/>
  <c r="F7" i="4"/>
  <c r="G7" i="4" s="1"/>
  <c r="F6" i="5"/>
  <c r="H6" i="5" s="1"/>
  <c r="I6" i="5" s="1"/>
  <c r="I16" i="1"/>
  <c r="G16" i="1"/>
  <c r="F6" i="2"/>
  <c r="H6" i="2" s="1"/>
  <c r="I6" i="2" s="1"/>
  <c r="I29" i="1"/>
  <c r="F29" i="1"/>
  <c r="G29" i="1" s="1"/>
  <c r="F17" i="1"/>
  <c r="F8" i="6" l="1"/>
  <c r="G8" i="6" s="1"/>
  <c r="I8" i="4"/>
  <c r="F8" i="4"/>
  <c r="G8" i="4" s="1"/>
  <c r="F7" i="5"/>
  <c r="H7" i="5" s="1"/>
  <c r="I7" i="5" s="1"/>
  <c r="I17" i="1"/>
  <c r="G17" i="1"/>
  <c r="F7" i="2"/>
  <c r="H7" i="2" s="1"/>
  <c r="I7" i="2" s="1"/>
  <c r="I30" i="1"/>
  <c r="F30" i="1"/>
  <c r="G30" i="1" s="1"/>
  <c r="F18" i="1"/>
  <c r="F8" i="5" l="1"/>
  <c r="H8" i="5" s="1"/>
  <c r="I8" i="5" s="1"/>
  <c r="I18" i="1"/>
  <c r="F19" i="1" s="1"/>
  <c r="G18" i="1"/>
  <c r="F8" i="2"/>
  <c r="H8" i="2" s="1"/>
  <c r="I8" i="2" s="1"/>
  <c r="F9" i="2" s="1"/>
  <c r="H9" i="2" s="1"/>
  <c r="I9" i="2" s="1"/>
  <c r="F10" i="2" s="1"/>
  <c r="H10" i="2" s="1"/>
  <c r="I10" i="2" s="1"/>
  <c r="F11" i="2" s="1"/>
  <c r="H11" i="2" s="1"/>
  <c r="I11" i="2" s="1"/>
  <c r="F9" i="5" l="1"/>
  <c r="H9" i="5" s="1"/>
  <c r="I9" i="5" s="1"/>
  <c r="I19" i="1"/>
  <c r="G19" i="1"/>
</calcChain>
</file>

<file path=xl/sharedStrings.xml><?xml version="1.0" encoding="utf-8"?>
<sst xmlns="http://schemas.openxmlformats.org/spreadsheetml/2006/main" count="84" uniqueCount="16">
  <si>
    <t>Capital</t>
  </si>
  <si>
    <t>Tempo</t>
  </si>
  <si>
    <t>Juros</t>
  </si>
  <si>
    <t>Prestação</t>
  </si>
  <si>
    <t>Mês</t>
  </si>
  <si>
    <t>Amortização</t>
  </si>
  <si>
    <t>Saldo Devedor</t>
  </si>
  <si>
    <t>Sistema Americano</t>
  </si>
  <si>
    <t>Amortização Constante</t>
  </si>
  <si>
    <t>Sistema Price</t>
  </si>
  <si>
    <t>Nome: Eduardo Zirbell</t>
  </si>
  <si>
    <t>Exercício 5</t>
  </si>
  <si>
    <t>Exercício 4</t>
  </si>
  <si>
    <t>Exercício 3</t>
  </si>
  <si>
    <t>Exercício 1</t>
  </si>
  <si>
    <t>Exercício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</si>
</sst>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2" borderId="0" xfId="0" applyFill="1" applyAlignment="1">
      <alignment horizontal="center"/>
    </xf>
    <xf numFmtId="164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AD06-8E03-4DA5-832E-876896D869C8}">
  <dimension ref="A1:I32"/>
  <sheetViews>
    <sheetView tabSelected="1" workbookViewId="0">
      <selection activeCell="D22" sqref="D22"/>
    </sheetView>
  </sheetViews>
  <sheetFormatPr defaultRowHeight="15" x14ac:dyDescent="0.25"/>
  <cols>
    <col min="3" max="3" width="15" customWidth="1"/>
    <col min="6" max="6" width="10.7109375" customWidth="1"/>
    <col min="7" max="11" width="20.7109375" customWidth="1"/>
  </cols>
  <sheetData>
    <row r="1" spans="1:9" x14ac:dyDescent="0.25">
      <c r="A1" s="3" t="s">
        <v>9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B2" t="s">
        <v>0</v>
      </c>
      <c r="C2">
        <v>27000</v>
      </c>
      <c r="E2" t="s">
        <v>4</v>
      </c>
      <c r="F2" t="s">
        <v>2</v>
      </c>
      <c r="G2" t="s">
        <v>3</v>
      </c>
      <c r="H2" t="s">
        <v>5</v>
      </c>
      <c r="I2" t="s">
        <v>6</v>
      </c>
    </row>
    <row r="3" spans="1:9" x14ac:dyDescent="0.25">
      <c r="B3" t="s">
        <v>1</v>
      </c>
      <c r="C3">
        <v>5</v>
      </c>
      <c r="E3">
        <v>0</v>
      </c>
      <c r="F3" s="2"/>
      <c r="G3" s="2"/>
      <c r="H3" s="2"/>
      <c r="I3" s="2">
        <f>C2</f>
        <v>27000</v>
      </c>
    </row>
    <row r="4" spans="1:9" x14ac:dyDescent="0.25">
      <c r="B4" t="s">
        <v>2</v>
      </c>
      <c r="C4" s="1">
        <v>6.5000000000000002E-2</v>
      </c>
      <c r="E4">
        <v>1</v>
      </c>
      <c r="F4" s="2">
        <f>I3*$C$4</f>
        <v>1755</v>
      </c>
      <c r="G4" s="2">
        <f>$C$6</f>
        <v>6497.1325151321471</v>
      </c>
      <c r="H4" s="2">
        <f>G4-F4</f>
        <v>4742.1325151321471</v>
      </c>
      <c r="I4" s="2">
        <f>I3-H4</f>
        <v>22257.867484867853</v>
      </c>
    </row>
    <row r="5" spans="1:9" x14ac:dyDescent="0.25">
      <c r="E5">
        <v>2</v>
      </c>
      <c r="F5" s="2">
        <f>I4*$C$4</f>
        <v>1446.7613865164105</v>
      </c>
      <c r="G5" s="2">
        <f>$C$6</f>
        <v>6497.1325151321471</v>
      </c>
      <c r="H5" s="2">
        <f t="shared" ref="H5:H8" si="0">G5-F5</f>
        <v>5050.3711286157368</v>
      </c>
      <c r="I5" s="2">
        <f t="shared" ref="I5:I8" si="1">I4-H5</f>
        <v>17207.496356252115</v>
      </c>
    </row>
    <row r="6" spans="1:9" x14ac:dyDescent="0.25">
      <c r="B6" t="s">
        <v>3</v>
      </c>
      <c r="C6" s="2">
        <f>C2*((1+C4)^C3)*C4/((1+C4)^C3-1)</f>
        <v>6497.1325151321471</v>
      </c>
      <c r="E6">
        <v>3</v>
      </c>
      <c r="F6" s="2">
        <f>I5*$C$4</f>
        <v>1118.4872631563876</v>
      </c>
      <c r="G6" s="2">
        <f>$C$6</f>
        <v>6497.1325151321471</v>
      </c>
      <c r="H6" s="2">
        <f t="shared" si="0"/>
        <v>5378.6452519757595</v>
      </c>
      <c r="I6" s="2">
        <f t="shared" si="1"/>
        <v>11828.851104276357</v>
      </c>
    </row>
    <row r="7" spans="1:9" x14ac:dyDescent="0.25">
      <c r="E7">
        <v>4</v>
      </c>
      <c r="F7" s="2">
        <f>I6*$C$4</f>
        <v>768.87532177796322</v>
      </c>
      <c r="G7" s="2">
        <f>$C$6</f>
        <v>6497.1325151321471</v>
      </c>
      <c r="H7" s="2">
        <f t="shared" si="0"/>
        <v>5728.257193354184</v>
      </c>
      <c r="I7" s="2">
        <f t="shared" si="1"/>
        <v>6100.5939109221727</v>
      </c>
    </row>
    <row r="8" spans="1:9" x14ac:dyDescent="0.25">
      <c r="E8">
        <v>5</v>
      </c>
      <c r="F8" s="2">
        <f>I7*$C$4</f>
        <v>396.53860420994124</v>
      </c>
      <c r="G8" s="2">
        <f>$C$6</f>
        <v>6497.1325151321471</v>
      </c>
      <c r="H8" s="2">
        <f t="shared" si="0"/>
        <v>6100.5939109222054</v>
      </c>
      <c r="I8" s="2">
        <f t="shared" si="1"/>
        <v>-3.2741809263825417E-11</v>
      </c>
    </row>
    <row r="9" spans="1:9" x14ac:dyDescent="0.25">
      <c r="A9" s="5" t="s">
        <v>10</v>
      </c>
      <c r="B9" s="5"/>
      <c r="C9" s="5"/>
    </row>
    <row r="10" spans="1:9" x14ac:dyDescent="0.25">
      <c r="A10" s="5" t="s">
        <v>14</v>
      </c>
      <c r="B10" s="5"/>
      <c r="D10" s="1"/>
    </row>
    <row r="11" spans="1:9" x14ac:dyDescent="0.25">
      <c r="D11" s="1"/>
    </row>
    <row r="12" spans="1:9" x14ac:dyDescent="0.25">
      <c r="A12" s="3" t="s">
        <v>8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B13" t="s">
        <v>0</v>
      </c>
      <c r="C13">
        <v>27000</v>
      </c>
      <c r="D13" s="1"/>
      <c r="E13" t="s">
        <v>4</v>
      </c>
      <c r="F13" t="s">
        <v>2</v>
      </c>
      <c r="G13" t="s">
        <v>3</v>
      </c>
      <c r="H13" t="s">
        <v>5</v>
      </c>
      <c r="I13" t="s">
        <v>6</v>
      </c>
    </row>
    <row r="14" spans="1:9" x14ac:dyDescent="0.25">
      <c r="B14" t="s">
        <v>1</v>
      </c>
      <c r="C14">
        <v>5</v>
      </c>
      <c r="D14" s="1"/>
      <c r="E14">
        <v>0</v>
      </c>
      <c r="F14" s="2"/>
      <c r="G14" s="2"/>
      <c r="H14" s="2"/>
      <c r="I14" s="2">
        <f>C13</f>
        <v>27000</v>
      </c>
    </row>
    <row r="15" spans="1:9" x14ac:dyDescent="0.25">
      <c r="B15" t="s">
        <v>2</v>
      </c>
      <c r="C15" s="1">
        <v>6.5000000000000002E-2</v>
      </c>
      <c r="E15">
        <v>1</v>
      </c>
      <c r="F15" s="2">
        <f>I14*$C$4</f>
        <v>1755</v>
      </c>
      <c r="G15" s="2">
        <f>F15+H15</f>
        <v>7155</v>
      </c>
      <c r="H15" s="2">
        <f>$C$17</f>
        <v>5400</v>
      </c>
      <c r="I15" s="2">
        <f>I14-H15</f>
        <v>21600</v>
      </c>
    </row>
    <row r="16" spans="1:9" x14ac:dyDescent="0.25">
      <c r="E16">
        <v>2</v>
      </c>
      <c r="F16" s="2">
        <f>I15*$C$4</f>
        <v>1404</v>
      </c>
      <c r="G16" s="2">
        <f t="shared" ref="G16:G19" si="2">F16+H16</f>
        <v>6804</v>
      </c>
      <c r="H16" s="2">
        <f t="shared" ref="H16:H19" si="3">$C$17</f>
        <v>5400</v>
      </c>
      <c r="I16" s="2">
        <f t="shared" ref="I16:I19" si="4">I15-H16</f>
        <v>16200</v>
      </c>
    </row>
    <row r="17" spans="1:9" x14ac:dyDescent="0.25">
      <c r="B17" t="s">
        <v>3</v>
      </c>
      <c r="C17" s="2">
        <f>C13/C14</f>
        <v>5400</v>
      </c>
      <c r="E17">
        <v>3</v>
      </c>
      <c r="F17" s="2">
        <f>I16*$C$4</f>
        <v>1053</v>
      </c>
      <c r="G17" s="2">
        <f t="shared" si="2"/>
        <v>6453</v>
      </c>
      <c r="H17" s="2">
        <f t="shared" si="3"/>
        <v>5400</v>
      </c>
      <c r="I17" s="2">
        <f t="shared" si="4"/>
        <v>10800</v>
      </c>
    </row>
    <row r="18" spans="1:9" x14ac:dyDescent="0.25">
      <c r="E18">
        <v>4</v>
      </c>
      <c r="F18" s="2">
        <f>I17*$C$4</f>
        <v>702</v>
      </c>
      <c r="G18" s="2">
        <f t="shared" si="2"/>
        <v>6102</v>
      </c>
      <c r="H18" s="2">
        <f t="shared" si="3"/>
        <v>5400</v>
      </c>
      <c r="I18" s="2">
        <f t="shared" si="4"/>
        <v>5400</v>
      </c>
    </row>
    <row r="19" spans="1:9" x14ac:dyDescent="0.25">
      <c r="E19">
        <v>5</v>
      </c>
      <c r="F19" s="2">
        <f>I18*$C$4</f>
        <v>351</v>
      </c>
      <c r="G19" s="2">
        <f t="shared" si="2"/>
        <v>5751</v>
      </c>
      <c r="H19" s="2">
        <f t="shared" si="3"/>
        <v>5400</v>
      </c>
      <c r="I19" s="2">
        <f t="shared" si="4"/>
        <v>0</v>
      </c>
    </row>
    <row r="20" spans="1:9" x14ac:dyDescent="0.25">
      <c r="A20" s="5" t="s">
        <v>10</v>
      </c>
      <c r="B20" s="5"/>
      <c r="C20" s="5"/>
    </row>
    <row r="21" spans="1:9" x14ac:dyDescent="0.25">
      <c r="A21" s="5" t="s">
        <v>14</v>
      </c>
      <c r="B21" s="5"/>
    </row>
    <row r="23" spans="1:9" x14ac:dyDescent="0.25">
      <c r="A23" s="3" t="s">
        <v>7</v>
      </c>
      <c r="B23" s="3"/>
      <c r="C23" s="3"/>
      <c r="D23" s="3"/>
      <c r="E23" s="3"/>
      <c r="F23" s="3"/>
      <c r="G23" s="3"/>
      <c r="H23" s="3"/>
      <c r="I23" s="3"/>
    </row>
    <row r="24" spans="1:9" x14ac:dyDescent="0.25">
      <c r="B24" t="s">
        <v>0</v>
      </c>
      <c r="C24">
        <v>27000</v>
      </c>
      <c r="D24" s="1"/>
      <c r="E24" t="s">
        <v>4</v>
      </c>
      <c r="F24" t="s">
        <v>2</v>
      </c>
      <c r="G24" t="s">
        <v>3</v>
      </c>
      <c r="H24" t="s">
        <v>5</v>
      </c>
      <c r="I24" t="s">
        <v>6</v>
      </c>
    </row>
    <row r="25" spans="1:9" x14ac:dyDescent="0.25">
      <c r="B25" t="s">
        <v>1</v>
      </c>
      <c r="C25">
        <v>5</v>
      </c>
      <c r="D25" s="1"/>
      <c r="E25">
        <v>0</v>
      </c>
      <c r="F25" s="2"/>
      <c r="G25" s="2"/>
      <c r="H25" s="2"/>
      <c r="I25" s="2">
        <f>C24</f>
        <v>27000</v>
      </c>
    </row>
    <row r="26" spans="1:9" x14ac:dyDescent="0.25">
      <c r="B26" t="s">
        <v>2</v>
      </c>
      <c r="C26" s="1">
        <v>6.5000000000000002E-2</v>
      </c>
      <c r="E26">
        <v>1</v>
      </c>
      <c r="F26" s="2">
        <f>I25*$C$4</f>
        <v>1755</v>
      </c>
      <c r="G26" s="2">
        <f>F26</f>
        <v>1755</v>
      </c>
      <c r="H26" s="2">
        <f>$C$28</f>
        <v>0</v>
      </c>
      <c r="I26" s="2">
        <f>I25-H26</f>
        <v>27000</v>
      </c>
    </row>
    <row r="27" spans="1:9" x14ac:dyDescent="0.25">
      <c r="E27">
        <v>2</v>
      </c>
      <c r="F27" s="2">
        <f>I26*$C$4</f>
        <v>1755</v>
      </c>
      <c r="G27" s="2">
        <f t="shared" ref="G27:G29" si="5">F27</f>
        <v>1755</v>
      </c>
      <c r="H27" s="2">
        <f t="shared" ref="H27:H29" si="6">$C$28</f>
        <v>0</v>
      </c>
      <c r="I27" s="2">
        <f t="shared" ref="I27:I30" si="7">I26-H27</f>
        <v>27000</v>
      </c>
    </row>
    <row r="28" spans="1:9" x14ac:dyDescent="0.25">
      <c r="B28" t="s">
        <v>3</v>
      </c>
      <c r="C28" s="2">
        <v>0</v>
      </c>
      <c r="E28">
        <v>3</v>
      </c>
      <c r="F28" s="2">
        <f>I27*$C$4</f>
        <v>1755</v>
      </c>
      <c r="G28" s="2">
        <f t="shared" si="5"/>
        <v>1755</v>
      </c>
      <c r="H28" s="2">
        <f t="shared" si="6"/>
        <v>0</v>
      </c>
      <c r="I28" s="2">
        <f t="shared" si="7"/>
        <v>27000</v>
      </c>
    </row>
    <row r="29" spans="1:9" x14ac:dyDescent="0.25">
      <c r="E29">
        <v>4</v>
      </c>
      <c r="F29" s="2">
        <f>I28*$C$4</f>
        <v>1755</v>
      </c>
      <c r="G29" s="2">
        <f t="shared" si="5"/>
        <v>1755</v>
      </c>
      <c r="H29" s="2">
        <f t="shared" si="6"/>
        <v>0</v>
      </c>
      <c r="I29" s="2">
        <f t="shared" si="7"/>
        <v>27000</v>
      </c>
    </row>
    <row r="30" spans="1:9" x14ac:dyDescent="0.25">
      <c r="E30">
        <v>5</v>
      </c>
      <c r="F30" s="2">
        <f>I29*$C$4</f>
        <v>1755</v>
      </c>
      <c r="G30" s="2">
        <f t="shared" ref="G30" si="8">F30+H30</f>
        <v>28755</v>
      </c>
      <c r="H30" s="2">
        <v>27000</v>
      </c>
      <c r="I30" s="2">
        <f t="shared" si="7"/>
        <v>0</v>
      </c>
    </row>
    <row r="31" spans="1:9" x14ac:dyDescent="0.25">
      <c r="A31" s="5" t="s">
        <v>10</v>
      </c>
      <c r="B31" s="5"/>
      <c r="C31" s="5"/>
    </row>
    <row r="32" spans="1:9" x14ac:dyDescent="0.25">
      <c r="A32" s="5" t="s">
        <v>14</v>
      </c>
      <c r="B32" s="5"/>
    </row>
  </sheetData>
  <mergeCells count="9">
    <mergeCell ref="A31:C31"/>
    <mergeCell ref="A32:B32"/>
    <mergeCell ref="A23:I23"/>
    <mergeCell ref="A12:I12"/>
    <mergeCell ref="A1:I1"/>
    <mergeCell ref="A9:C9"/>
    <mergeCell ref="A10:B10"/>
    <mergeCell ref="A20:C20"/>
    <mergeCell ref="A21:B21"/>
  </mergeCells>
  <pageMargins left="0.511811024" right="0.511811024" top="0.78740157499999996" bottom="0.78740157499999996" header="0.31496062000000002" footer="0.31496062000000002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4DE7-E0BE-4A4F-B6FA-D1C298CA8F97}">
  <dimension ref="A1:J23"/>
  <sheetViews>
    <sheetView workbookViewId="0">
      <selection activeCell="A11" sqref="A11:B11"/>
    </sheetView>
  </sheetViews>
  <sheetFormatPr defaultRowHeight="15" x14ac:dyDescent="0.25"/>
  <cols>
    <col min="3" max="3" width="15" customWidth="1"/>
    <col min="6" max="6" width="10.7109375" customWidth="1"/>
    <col min="7" max="10" width="20.7109375" customWidth="1"/>
  </cols>
  <sheetData>
    <row r="1" spans="1:10" x14ac:dyDescent="0.25">
      <c r="A1" s="3" t="s">
        <v>9</v>
      </c>
      <c r="B1" s="3"/>
      <c r="C1" s="3"/>
      <c r="D1" s="3"/>
      <c r="E1" s="3"/>
      <c r="F1" s="3"/>
      <c r="G1" s="3"/>
      <c r="H1" s="3"/>
      <c r="I1" s="3"/>
    </row>
    <row r="2" spans="1:10" x14ac:dyDescent="0.25">
      <c r="B2" t="s">
        <v>0</v>
      </c>
      <c r="C2">
        <v>100000</v>
      </c>
      <c r="E2" t="s">
        <v>4</v>
      </c>
      <c r="F2" t="s">
        <v>2</v>
      </c>
      <c r="G2" t="s">
        <v>3</v>
      </c>
      <c r="H2" t="s">
        <v>5</v>
      </c>
      <c r="I2" t="s">
        <v>6</v>
      </c>
    </row>
    <row r="3" spans="1:10" x14ac:dyDescent="0.25">
      <c r="B3" t="s">
        <v>1</v>
      </c>
      <c r="C3">
        <v>6</v>
      </c>
      <c r="E3">
        <v>0</v>
      </c>
      <c r="F3" s="2"/>
      <c r="G3" s="2"/>
      <c r="H3" s="2"/>
      <c r="I3" s="2">
        <f>C2</f>
        <v>100000</v>
      </c>
    </row>
    <row r="4" spans="1:10" x14ac:dyDescent="0.25">
      <c r="B4" t="s">
        <v>2</v>
      </c>
      <c r="C4" s="1">
        <v>4.6635000000000003E-2</v>
      </c>
      <c r="E4">
        <v>1</v>
      </c>
      <c r="F4" s="2">
        <f>I3*'EXERCÍCIO 5'!$C$4</f>
        <v>6000</v>
      </c>
      <c r="G4" s="2">
        <f>'EXERCÍCIO 5'!H28</f>
        <v>0</v>
      </c>
      <c r="H4" s="2">
        <f t="shared" ref="H4:H9" si="0">G4-F4</f>
        <v>-6000</v>
      </c>
      <c r="I4" s="2">
        <f t="shared" ref="I4:I9" si="1">I3-H4</f>
        <v>106000</v>
      </c>
    </row>
    <row r="5" spans="1:10" x14ac:dyDescent="0.25">
      <c r="E5">
        <v>2</v>
      </c>
      <c r="F5" s="2">
        <f>I4*'EXERCÍCIO 5'!$C$4</f>
        <v>6360</v>
      </c>
      <c r="G5" s="2">
        <f>$C$6</f>
        <v>19490.239011146394</v>
      </c>
      <c r="H5" s="2">
        <f t="shared" si="0"/>
        <v>13130.239011146394</v>
      </c>
      <c r="I5" s="2">
        <f t="shared" si="1"/>
        <v>92869.76098885361</v>
      </c>
    </row>
    <row r="6" spans="1:10" x14ac:dyDescent="0.25">
      <c r="B6" t="s">
        <v>3</v>
      </c>
      <c r="C6" s="2">
        <f>C2*((1+C4)^C3)*C4/((1+C4)^C3-1)</f>
        <v>19490.239011146394</v>
      </c>
      <c r="E6">
        <v>3</v>
      </c>
      <c r="F6" s="2">
        <f>I5*'EXERCÍCIO 5'!$C$4</f>
        <v>5572.1856593312168</v>
      </c>
      <c r="G6" s="2">
        <f>$C$6</f>
        <v>19490.239011146394</v>
      </c>
      <c r="H6" s="2">
        <f t="shared" si="0"/>
        <v>13918.053351815177</v>
      </c>
      <c r="I6" s="2">
        <f t="shared" si="1"/>
        <v>78951.707637038431</v>
      </c>
    </row>
    <row r="7" spans="1:10" x14ac:dyDescent="0.25">
      <c r="E7">
        <v>4</v>
      </c>
      <c r="F7" s="2">
        <f>I6*'EXERCÍCIO 5'!$C$4</f>
        <v>4737.1024582223054</v>
      </c>
      <c r="G7" s="2">
        <f>$C$6</f>
        <v>19490.239011146394</v>
      </c>
      <c r="H7" s="2">
        <f t="shared" si="0"/>
        <v>14753.136552924088</v>
      </c>
      <c r="I7" s="2">
        <f t="shared" si="1"/>
        <v>64198.571084114345</v>
      </c>
    </row>
    <row r="8" spans="1:10" x14ac:dyDescent="0.25">
      <c r="E8">
        <v>5</v>
      </c>
      <c r="F8" s="2">
        <f>I7*'EXERCÍCIO 5'!$C$4</f>
        <v>3851.9142650468607</v>
      </c>
      <c r="G8" s="2">
        <f>$C$6</f>
        <v>19490.239011146394</v>
      </c>
      <c r="H8" s="2">
        <f t="shared" si="0"/>
        <v>15638.324746099534</v>
      </c>
      <c r="I8" s="2">
        <f t="shared" si="1"/>
        <v>48560.246338014811</v>
      </c>
    </row>
    <row r="9" spans="1:10" x14ac:dyDescent="0.25">
      <c r="E9">
        <v>6</v>
      </c>
      <c r="F9" s="2">
        <f>I8*'EXERCÍCIO 5'!$C$4</f>
        <v>2913.6147802808887</v>
      </c>
      <c r="G9" s="2">
        <f>$C$6</f>
        <v>19490.239011146394</v>
      </c>
      <c r="H9" s="2">
        <f t="shared" si="0"/>
        <v>16576.624230865506</v>
      </c>
      <c r="I9" s="2">
        <f t="shared" si="1"/>
        <v>31983.622107149306</v>
      </c>
    </row>
    <row r="10" spans="1:10" x14ac:dyDescent="0.25">
      <c r="A10" s="5" t="s">
        <v>10</v>
      </c>
      <c r="B10" s="5"/>
      <c r="C10" s="5"/>
      <c r="G10" s="2"/>
      <c r="H10" s="2"/>
      <c r="I10" s="2"/>
      <c r="J10" s="2"/>
    </row>
    <row r="11" spans="1:10" x14ac:dyDescent="0.25">
      <c r="A11" s="5" t="s">
        <v>15</v>
      </c>
      <c r="B11" s="5"/>
      <c r="G11" s="2"/>
      <c r="H11" s="2"/>
      <c r="I11" s="2"/>
      <c r="J1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</sheetData>
  <mergeCells count="3">
    <mergeCell ref="A1:I1"/>
    <mergeCell ref="A10:C10"/>
    <mergeCell ref="A11:B11"/>
  </mergeCells>
  <pageMargins left="0.511811024" right="0.511811024" top="0.78740157499999996" bottom="0.78740157499999996" header="0.31496062000000002" footer="0.31496062000000002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F35F-A51E-410A-9BD8-362F16D05296}">
  <dimension ref="A1:J30"/>
  <sheetViews>
    <sheetView workbookViewId="0">
      <selection activeCell="A9" sqref="A9:C10"/>
    </sheetView>
  </sheetViews>
  <sheetFormatPr defaultRowHeight="15" x14ac:dyDescent="0.25"/>
  <cols>
    <col min="3" max="3" width="15" customWidth="1"/>
    <col min="6" max="6" width="10.7109375" customWidth="1"/>
    <col min="7" max="10" width="20.7109375" customWidth="1"/>
  </cols>
  <sheetData>
    <row r="1" spans="1:9" x14ac:dyDescent="0.25">
      <c r="A1" s="3" t="s">
        <v>8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B2" t="s">
        <v>0</v>
      </c>
      <c r="C2">
        <v>100000</v>
      </c>
      <c r="D2" s="1"/>
      <c r="E2" t="s">
        <v>4</v>
      </c>
      <c r="F2" t="s">
        <v>2</v>
      </c>
      <c r="G2" t="s">
        <v>3</v>
      </c>
      <c r="H2" t="s">
        <v>5</v>
      </c>
      <c r="I2" t="s">
        <v>6</v>
      </c>
    </row>
    <row r="3" spans="1:9" x14ac:dyDescent="0.25">
      <c r="B3" t="s">
        <v>1</v>
      </c>
      <c r="C3">
        <v>6</v>
      </c>
      <c r="D3" s="1"/>
      <c r="E3">
        <v>0</v>
      </c>
      <c r="F3" s="2"/>
      <c r="G3" s="2"/>
      <c r="H3" s="2"/>
      <c r="I3" s="2">
        <f>C2</f>
        <v>100000</v>
      </c>
    </row>
    <row r="4" spans="1:9" x14ac:dyDescent="0.25">
      <c r="B4" t="s">
        <v>2</v>
      </c>
      <c r="C4" s="1">
        <v>4.6635000000000003E-2</v>
      </c>
      <c r="E4">
        <v>1</v>
      </c>
      <c r="F4" s="2">
        <f>I3*$C$4</f>
        <v>4663.5</v>
      </c>
      <c r="G4" s="2">
        <f>F4+H4</f>
        <v>24153.739011146394</v>
      </c>
      <c r="H4" s="2">
        <f>$C$6</f>
        <v>19490.239011146394</v>
      </c>
      <c r="I4" s="2">
        <f>I3-H4</f>
        <v>80509.76098885361</v>
      </c>
    </row>
    <row r="5" spans="1:9" x14ac:dyDescent="0.25">
      <c r="E5">
        <v>2</v>
      </c>
      <c r="F5" s="2">
        <f>I4*$C$4</f>
        <v>3754.5727037151883</v>
      </c>
      <c r="G5" s="2">
        <f t="shared" ref="G5:G8" si="0">F5+H5</f>
        <v>23244.811714861582</v>
      </c>
      <c r="H5" s="2">
        <f>$C$6</f>
        <v>19490.239011146394</v>
      </c>
      <c r="I5" s="2">
        <f t="shared" ref="I5:I8" si="1">I4-H5</f>
        <v>61019.52197770722</v>
      </c>
    </row>
    <row r="6" spans="1:9" x14ac:dyDescent="0.25">
      <c r="B6" t="s">
        <v>3</v>
      </c>
      <c r="C6" s="2">
        <f>C2*((1+C4)^C3)*C4/((1+C4)^C3-1)</f>
        <v>19490.239011146394</v>
      </c>
      <c r="E6">
        <v>3</v>
      </c>
      <c r="F6" s="2">
        <f t="shared" ref="F6:F8" si="2">I5*$C$4</f>
        <v>2845.6454074303765</v>
      </c>
      <c r="G6" s="2">
        <f t="shared" si="0"/>
        <v>22335.88441857677</v>
      </c>
      <c r="H6" s="2">
        <f>$C$6</f>
        <v>19490.239011146394</v>
      </c>
      <c r="I6" s="2">
        <f t="shared" si="1"/>
        <v>41529.28296656083</v>
      </c>
    </row>
    <row r="7" spans="1:9" x14ac:dyDescent="0.25">
      <c r="E7">
        <v>4</v>
      </c>
      <c r="F7" s="2">
        <f t="shared" si="2"/>
        <v>1936.7181111455643</v>
      </c>
      <c r="G7" s="2">
        <f t="shared" si="0"/>
        <v>21426.957122291959</v>
      </c>
      <c r="H7" s="2">
        <f>$C$6</f>
        <v>19490.239011146394</v>
      </c>
      <c r="I7" s="2">
        <f t="shared" si="1"/>
        <v>22039.043955414436</v>
      </c>
    </row>
    <row r="8" spans="1:9" x14ac:dyDescent="0.25">
      <c r="E8">
        <v>5</v>
      </c>
      <c r="F8" s="2">
        <f t="shared" si="2"/>
        <v>1027.7908148607523</v>
      </c>
      <c r="G8" s="2">
        <f t="shared" si="0"/>
        <v>20518.029826007147</v>
      </c>
      <c r="H8" s="2">
        <f>$C$6</f>
        <v>19490.239011146394</v>
      </c>
      <c r="I8" s="2">
        <f t="shared" si="1"/>
        <v>2548.8049442680422</v>
      </c>
    </row>
    <row r="9" spans="1:9" x14ac:dyDescent="0.25">
      <c r="A9" s="5" t="s">
        <v>10</v>
      </c>
      <c r="B9" s="5"/>
      <c r="C9" s="5"/>
    </row>
    <row r="10" spans="1:9" x14ac:dyDescent="0.25">
      <c r="A10" s="5" t="s">
        <v>13</v>
      </c>
      <c r="B10" s="5"/>
      <c r="D10" s="1"/>
    </row>
    <row r="11" spans="1:9" x14ac:dyDescent="0.25">
      <c r="D11" s="1"/>
    </row>
    <row r="27" spans="3:10" x14ac:dyDescent="0.25">
      <c r="G27" s="2"/>
      <c r="H27" s="2"/>
      <c r="I27" s="2"/>
      <c r="J27" s="2"/>
    </row>
    <row r="28" spans="3:10" x14ac:dyDescent="0.25">
      <c r="C28" s="2"/>
      <c r="G28" s="2"/>
      <c r="H28" s="2"/>
      <c r="I28" s="2"/>
      <c r="J28" s="2"/>
    </row>
    <row r="29" spans="3:10" x14ac:dyDescent="0.25">
      <c r="G29" s="2"/>
      <c r="H29" s="2"/>
      <c r="I29" s="2"/>
      <c r="J29" s="2"/>
    </row>
    <row r="30" spans="3:10" x14ac:dyDescent="0.25">
      <c r="G30" s="2"/>
      <c r="H30" s="2"/>
      <c r="I30" s="2"/>
      <c r="J30" s="2"/>
    </row>
  </sheetData>
  <mergeCells count="3">
    <mergeCell ref="A1:I1"/>
    <mergeCell ref="A9:C9"/>
    <mergeCell ref="A10:B10"/>
  </mergeCells>
  <pageMargins left="0.511811024" right="0.511811024" top="0.78740157499999996" bottom="0.78740157499999996" header="0.31496062000000002" footer="0.31496062000000002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AC3D-1B4C-459E-A90F-3DBD52250FCA}">
  <dimension ref="A1:J30"/>
  <sheetViews>
    <sheetView workbookViewId="0">
      <selection activeCell="A9" sqref="A9:C10"/>
    </sheetView>
  </sheetViews>
  <sheetFormatPr defaultRowHeight="15" x14ac:dyDescent="0.25"/>
  <cols>
    <col min="3" max="3" width="15" customWidth="1"/>
    <col min="6" max="6" width="10.7109375" customWidth="1"/>
    <col min="7" max="10" width="20.7109375" customWidth="1"/>
  </cols>
  <sheetData>
    <row r="1" spans="1:9" x14ac:dyDescent="0.25">
      <c r="A1" s="3" t="s">
        <v>7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B2" t="s">
        <v>0</v>
      </c>
      <c r="C2">
        <v>100000</v>
      </c>
      <c r="E2" t="s">
        <v>4</v>
      </c>
      <c r="F2" t="s">
        <v>2</v>
      </c>
      <c r="G2" t="s">
        <v>3</v>
      </c>
      <c r="H2" t="s">
        <v>5</v>
      </c>
      <c r="I2" t="s">
        <v>6</v>
      </c>
    </row>
    <row r="3" spans="1:9" x14ac:dyDescent="0.25">
      <c r="B3" t="s">
        <v>1</v>
      </c>
      <c r="C3">
        <v>6</v>
      </c>
      <c r="E3">
        <v>0</v>
      </c>
      <c r="F3" s="2"/>
      <c r="G3" s="2"/>
      <c r="H3" s="2"/>
      <c r="I3" s="2">
        <f>C2</f>
        <v>100000</v>
      </c>
    </row>
    <row r="4" spans="1:9" x14ac:dyDescent="0.25">
      <c r="B4" t="s">
        <v>2</v>
      </c>
      <c r="C4" s="1">
        <v>4.6635000000000003E-2</v>
      </c>
      <c r="E4">
        <v>1</v>
      </c>
      <c r="F4" s="2">
        <f>I3*$C$4</f>
        <v>4663.5</v>
      </c>
      <c r="G4" s="2">
        <f>F4</f>
        <v>4663.5</v>
      </c>
      <c r="H4" s="2">
        <f>$C$28</f>
        <v>0</v>
      </c>
      <c r="I4" s="2">
        <f>I3-H4</f>
        <v>100000</v>
      </c>
    </row>
    <row r="5" spans="1:9" x14ac:dyDescent="0.25">
      <c r="E5">
        <v>2</v>
      </c>
      <c r="F5" s="2">
        <f t="shared" ref="F5:F8" si="0">I4*$C$4</f>
        <v>4663.5</v>
      </c>
      <c r="G5" s="2">
        <f t="shared" ref="G5:G7" si="1">F5</f>
        <v>4663.5</v>
      </c>
      <c r="H5" s="2">
        <f t="shared" ref="H5:H7" si="2">$C$28</f>
        <v>0</v>
      </c>
      <c r="I5" s="2">
        <f t="shared" ref="I5:I7" si="3">I4-H5</f>
        <v>100000</v>
      </c>
    </row>
    <row r="6" spans="1:9" x14ac:dyDescent="0.25">
      <c r="B6" t="s">
        <v>3</v>
      </c>
      <c r="C6" s="2">
        <v>0</v>
      </c>
      <c r="E6">
        <v>3</v>
      </c>
      <c r="F6" s="2">
        <f t="shared" si="0"/>
        <v>4663.5</v>
      </c>
      <c r="G6" s="2">
        <f t="shared" si="1"/>
        <v>4663.5</v>
      </c>
      <c r="H6" s="2">
        <f t="shared" si="2"/>
        <v>0</v>
      </c>
      <c r="I6" s="2">
        <f t="shared" si="3"/>
        <v>100000</v>
      </c>
    </row>
    <row r="7" spans="1:9" x14ac:dyDescent="0.25">
      <c r="E7">
        <v>4</v>
      </c>
      <c r="F7" s="2">
        <f t="shared" si="0"/>
        <v>4663.5</v>
      </c>
      <c r="G7" s="2">
        <f t="shared" si="1"/>
        <v>4663.5</v>
      </c>
      <c r="H7" s="2">
        <f t="shared" si="2"/>
        <v>0</v>
      </c>
      <c r="I7" s="2">
        <f t="shared" si="3"/>
        <v>100000</v>
      </c>
    </row>
    <row r="8" spans="1:9" x14ac:dyDescent="0.25">
      <c r="E8">
        <v>5</v>
      </c>
      <c r="F8" s="2">
        <f t="shared" si="0"/>
        <v>4663.5</v>
      </c>
      <c r="G8" s="2">
        <f t="shared" ref="G8" si="4">F8+H8</f>
        <v>104663.5</v>
      </c>
      <c r="H8" s="2">
        <v>100000</v>
      </c>
      <c r="I8" s="2">
        <f>I7-H8</f>
        <v>0</v>
      </c>
    </row>
    <row r="9" spans="1:9" x14ac:dyDescent="0.25">
      <c r="A9" s="5" t="s">
        <v>10</v>
      </c>
      <c r="B9" s="5"/>
      <c r="C9" s="5"/>
    </row>
    <row r="10" spans="1:9" x14ac:dyDescent="0.25">
      <c r="A10" s="5" t="s">
        <v>12</v>
      </c>
      <c r="B10" s="5"/>
      <c r="D10" s="1"/>
    </row>
    <row r="26" spans="3:10" x14ac:dyDescent="0.25">
      <c r="C26" s="1"/>
      <c r="G26" s="2"/>
      <c r="H26" s="2"/>
      <c r="I26" s="2"/>
      <c r="J26" s="2"/>
    </row>
    <row r="27" spans="3:10" x14ac:dyDescent="0.25">
      <c r="G27" s="2"/>
      <c r="H27" s="2"/>
      <c r="I27" s="2"/>
      <c r="J27" s="2"/>
    </row>
    <row r="28" spans="3:10" x14ac:dyDescent="0.25">
      <c r="C28" s="2"/>
      <c r="G28" s="2"/>
      <c r="H28" s="2"/>
      <c r="I28" s="2"/>
      <c r="J28" s="2"/>
    </row>
    <row r="29" spans="3:10" x14ac:dyDescent="0.25">
      <c r="G29" s="2"/>
      <c r="H29" s="2"/>
      <c r="I29" s="2"/>
      <c r="J29" s="2"/>
    </row>
    <row r="30" spans="3:10" x14ac:dyDescent="0.25">
      <c r="G30" s="2"/>
      <c r="H30" s="2"/>
      <c r="I30" s="2"/>
      <c r="J30" s="2"/>
    </row>
  </sheetData>
  <mergeCells count="3">
    <mergeCell ref="A1:I1"/>
    <mergeCell ref="A9:C9"/>
    <mergeCell ref="A10:B10"/>
  </mergeCells>
  <pageMargins left="0.511811024" right="0.511811024" top="0.78740157499999996" bottom="0.78740157499999996" header="0.31496062000000002" footer="0.31496062000000002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8AB6-41DA-4054-BF8E-1DABDE26506E}">
  <dimension ref="A1:J23"/>
  <sheetViews>
    <sheetView workbookViewId="0">
      <selection activeCell="C13" sqref="A12:C13"/>
    </sheetView>
  </sheetViews>
  <sheetFormatPr defaultRowHeight="15" x14ac:dyDescent="0.25"/>
  <cols>
    <col min="3" max="3" width="15" customWidth="1"/>
    <col min="6" max="6" width="10.7109375" customWidth="1"/>
    <col min="7" max="11" width="20.7109375" customWidth="1"/>
  </cols>
  <sheetData>
    <row r="1" spans="1:9" x14ac:dyDescent="0.25">
      <c r="A1" s="3" t="s">
        <v>9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B2" t="s">
        <v>0</v>
      </c>
      <c r="C2">
        <v>100000</v>
      </c>
      <c r="E2" t="s">
        <v>4</v>
      </c>
      <c r="F2" t="s">
        <v>2</v>
      </c>
      <c r="G2" t="s">
        <v>3</v>
      </c>
      <c r="H2" t="s">
        <v>5</v>
      </c>
      <c r="I2" t="s">
        <v>6</v>
      </c>
    </row>
    <row r="3" spans="1:9" x14ac:dyDescent="0.25">
      <c r="B3" t="s">
        <v>1</v>
      </c>
      <c r="C3">
        <v>8</v>
      </c>
      <c r="E3">
        <v>0</v>
      </c>
      <c r="F3" s="2"/>
      <c r="G3" s="2"/>
      <c r="H3" s="2"/>
      <c r="I3" s="2">
        <f>C2</f>
        <v>100000</v>
      </c>
    </row>
    <row r="4" spans="1:9" x14ac:dyDescent="0.25">
      <c r="B4" t="s">
        <v>2</v>
      </c>
      <c r="C4" s="1">
        <v>0.06</v>
      </c>
      <c r="E4">
        <v>1</v>
      </c>
      <c r="F4" s="2">
        <f t="shared" ref="F4:F11" si="0">I3*$C$4</f>
        <v>6000</v>
      </c>
      <c r="G4" s="2">
        <f>'EXERCÍCIO 2'!G4</f>
        <v>0</v>
      </c>
      <c r="H4" s="2">
        <f t="shared" ref="H4:H11" si="1">G4-F4</f>
        <v>-6000</v>
      </c>
      <c r="I4" s="2">
        <f t="shared" ref="I4:I11" si="2">I3-H4</f>
        <v>106000</v>
      </c>
    </row>
    <row r="5" spans="1:9" x14ac:dyDescent="0.25">
      <c r="E5">
        <v>2</v>
      </c>
      <c r="F5" s="2">
        <f t="shared" si="0"/>
        <v>6360</v>
      </c>
      <c r="G5" s="2">
        <f t="shared" ref="G5:G11" si="3">$C$6</f>
        <v>16103.594264812898</v>
      </c>
      <c r="H5" s="2">
        <f t="shared" si="1"/>
        <v>9743.5942648128985</v>
      </c>
      <c r="I5" s="2">
        <f t="shared" si="2"/>
        <v>96256.405735187102</v>
      </c>
    </row>
    <row r="6" spans="1:9" x14ac:dyDescent="0.25">
      <c r="B6" t="s">
        <v>3</v>
      </c>
      <c r="C6" s="2">
        <f>C2*((1+C4)^C3)*C4/((1+C4)^C3-1)</f>
        <v>16103.594264812898</v>
      </c>
      <c r="E6">
        <v>3</v>
      </c>
      <c r="F6" s="2">
        <f t="shared" si="0"/>
        <v>5775.3843441112258</v>
      </c>
      <c r="G6" s="2">
        <f t="shared" si="3"/>
        <v>16103.594264812898</v>
      </c>
      <c r="H6" s="2">
        <f t="shared" si="1"/>
        <v>10328.209920701673</v>
      </c>
      <c r="I6" s="2">
        <f t="shared" si="2"/>
        <v>85928.195814485429</v>
      </c>
    </row>
    <row r="7" spans="1:9" x14ac:dyDescent="0.25">
      <c r="E7">
        <v>4</v>
      </c>
      <c r="F7" s="2">
        <f t="shared" si="0"/>
        <v>5155.6917488691251</v>
      </c>
      <c r="G7" s="2">
        <f t="shared" si="3"/>
        <v>16103.594264812898</v>
      </c>
      <c r="H7" s="2">
        <f t="shared" si="1"/>
        <v>10947.902515943773</v>
      </c>
      <c r="I7" s="2">
        <f t="shared" si="2"/>
        <v>74980.293298541656</v>
      </c>
    </row>
    <row r="8" spans="1:9" x14ac:dyDescent="0.25">
      <c r="E8">
        <v>5</v>
      </c>
      <c r="F8" s="2">
        <f t="shared" si="0"/>
        <v>4498.817597912499</v>
      </c>
      <c r="G8" s="2">
        <f t="shared" si="3"/>
        <v>16103.594264812898</v>
      </c>
      <c r="H8" s="2">
        <f t="shared" si="1"/>
        <v>11604.7766669004</v>
      </c>
      <c r="I8" s="2">
        <f t="shared" si="2"/>
        <v>63375.516631641258</v>
      </c>
    </row>
    <row r="9" spans="1:9" x14ac:dyDescent="0.25">
      <c r="E9">
        <v>6</v>
      </c>
      <c r="F9" s="4">
        <f t="shared" si="0"/>
        <v>3802.5309978984751</v>
      </c>
      <c r="G9" s="2">
        <f t="shared" si="3"/>
        <v>16103.594264812898</v>
      </c>
      <c r="H9" s="2">
        <f t="shared" si="1"/>
        <v>12301.063266914423</v>
      </c>
      <c r="I9" s="2">
        <f t="shared" si="2"/>
        <v>51074.453364726833</v>
      </c>
    </row>
    <row r="10" spans="1:9" x14ac:dyDescent="0.25">
      <c r="E10">
        <v>7</v>
      </c>
      <c r="F10" s="2">
        <f t="shared" si="0"/>
        <v>3064.46720188361</v>
      </c>
      <c r="G10" s="2">
        <f t="shared" si="3"/>
        <v>16103.594264812898</v>
      </c>
      <c r="H10" s="2">
        <f t="shared" si="1"/>
        <v>13039.127062929289</v>
      </c>
      <c r="I10" s="2">
        <f t="shared" si="2"/>
        <v>38035.326301797541</v>
      </c>
    </row>
    <row r="11" spans="1:9" x14ac:dyDescent="0.25">
      <c r="E11">
        <v>8</v>
      </c>
      <c r="F11" s="2">
        <f t="shared" si="0"/>
        <v>2282.1195781078522</v>
      </c>
      <c r="G11" s="2">
        <f t="shared" si="3"/>
        <v>16103.594264812898</v>
      </c>
      <c r="H11" s="2">
        <f t="shared" si="1"/>
        <v>13821.474686705045</v>
      </c>
      <c r="I11" s="2">
        <f t="shared" si="2"/>
        <v>24213.851615092495</v>
      </c>
    </row>
    <row r="12" spans="1:9" x14ac:dyDescent="0.25">
      <c r="A12" s="5" t="s">
        <v>10</v>
      </c>
      <c r="B12" s="5"/>
      <c r="C12" s="5"/>
    </row>
    <row r="13" spans="1:9" x14ac:dyDescent="0.25">
      <c r="A13" s="5" t="s">
        <v>11</v>
      </c>
      <c r="B13" s="5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</sheetData>
  <mergeCells count="3">
    <mergeCell ref="A1:I1"/>
    <mergeCell ref="A13:B13"/>
    <mergeCell ref="A12:C12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EXERCÍCIO 1</vt:lpstr>
      <vt:lpstr>EXERCÍCIO 2</vt:lpstr>
      <vt:lpstr>EXERCICIO 3</vt:lpstr>
      <vt:lpstr>EXERCÍCIO 4</vt:lpstr>
      <vt:lpstr>EXERCÍCIO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Eduardo Zirbell</cp:lastModifiedBy>
  <cp:lastPrinted>2024-06-20T02:14:08Z</cp:lastPrinted>
  <dcterms:created xsi:type="dcterms:W3CDTF">2024-06-06T01:32:17Z</dcterms:created>
  <dcterms:modified xsi:type="dcterms:W3CDTF">2024-06-20T02:17:23Z</dcterms:modified>
</cp:coreProperties>
</file>