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23BE201-0315-49C5-8038-EB07DCFB7AF9}" xr6:coauthVersionLast="47" xr6:coauthVersionMax="47" xr10:uidLastSave="{00000000-0000-0000-0000-000000000000}"/>
  <bookViews>
    <workbookView xWindow="-108" yWindow="-108" windowWidth="23256" windowHeight="12456" activeTab="1" xr2:uid="{218A66B4-3F07-4A2B-A87D-C722A1F34AB7}"/>
  </bookViews>
  <sheets>
    <sheet name="EXERCÍCIO 1" sheetId="1" r:id="rId1"/>
    <sheet name="EXERCÍCIO 5" sheetId="2" r:id="rId2"/>
    <sheet name="EXERCÍCIO 2" sheetId="5" r:id="rId3"/>
    <sheet name="EXERCICIO 3" sheetId="4" r:id="rId4"/>
    <sheet name="EXERCÍCIO 4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I7" i="6"/>
  <c r="I6" i="6"/>
  <c r="I5" i="6"/>
  <c r="I4" i="6"/>
  <c r="J3" i="6"/>
  <c r="G4" i="6" s="1"/>
  <c r="H4" i="6" s="1"/>
  <c r="C6" i="4"/>
  <c r="I8" i="4"/>
  <c r="I7" i="4"/>
  <c r="I6" i="4"/>
  <c r="I5" i="4"/>
  <c r="I4" i="4"/>
  <c r="J4" i="4"/>
  <c r="G5" i="4" s="1"/>
  <c r="J3" i="4"/>
  <c r="C6" i="5"/>
  <c r="H5" i="5" s="1"/>
  <c r="H4" i="5"/>
  <c r="J3" i="5"/>
  <c r="G4" i="5" s="1"/>
  <c r="C6" i="2"/>
  <c r="H5" i="2" s="1"/>
  <c r="J3" i="2"/>
  <c r="G4" i="2" s="1"/>
  <c r="I27" i="1"/>
  <c r="I28" i="1"/>
  <c r="I29" i="1"/>
  <c r="I26" i="1"/>
  <c r="J25" i="1"/>
  <c r="J26" i="1" s="1"/>
  <c r="J14" i="1"/>
  <c r="G15" i="1" s="1"/>
  <c r="C17" i="1"/>
  <c r="I16" i="1" s="1"/>
  <c r="J3" i="1"/>
  <c r="G4" i="1" s="1"/>
  <c r="C6" i="1"/>
  <c r="H4" i="1" s="1"/>
  <c r="I4" i="1" s="1"/>
  <c r="J4" i="1" s="1"/>
  <c r="J4" i="6" l="1"/>
  <c r="J5" i="6"/>
  <c r="G5" i="6"/>
  <c r="H5" i="6" s="1"/>
  <c r="J5" i="4"/>
  <c r="H5" i="4"/>
  <c r="G4" i="4"/>
  <c r="H4" i="4" s="1"/>
  <c r="I4" i="5"/>
  <c r="J4" i="5" s="1"/>
  <c r="H6" i="5"/>
  <c r="H9" i="5"/>
  <c r="H4" i="2"/>
  <c r="H8" i="5"/>
  <c r="H7" i="5"/>
  <c r="G5" i="1"/>
  <c r="H8" i="1"/>
  <c r="H7" i="1"/>
  <c r="H6" i="1"/>
  <c r="I15" i="1"/>
  <c r="H15" i="1" s="1"/>
  <c r="H5" i="1"/>
  <c r="I5" i="1" s="1"/>
  <c r="J5" i="1" s="1"/>
  <c r="G6" i="1" s="1"/>
  <c r="I6" i="1" s="1"/>
  <c r="J6" i="1" s="1"/>
  <c r="G7" i="1" s="1"/>
  <c r="I7" i="1" s="1"/>
  <c r="J7" i="1" s="1"/>
  <c r="I19" i="1"/>
  <c r="I18" i="1"/>
  <c r="I17" i="1"/>
  <c r="H11" i="2"/>
  <c r="H10" i="2"/>
  <c r="H9" i="2"/>
  <c r="H7" i="2"/>
  <c r="I4" i="2"/>
  <c r="J4" i="2" s="1"/>
  <c r="H6" i="2"/>
  <c r="H8" i="2"/>
  <c r="J27" i="1"/>
  <c r="G27" i="1"/>
  <c r="H27" i="1" s="1"/>
  <c r="G26" i="1"/>
  <c r="H26" i="1" s="1"/>
  <c r="J15" i="1"/>
  <c r="G6" i="6" l="1"/>
  <c r="H6" i="6" s="1"/>
  <c r="J6" i="6"/>
  <c r="G6" i="4"/>
  <c r="H6" i="4" s="1"/>
  <c r="J6" i="4"/>
  <c r="G5" i="5"/>
  <c r="I5" i="5" s="1"/>
  <c r="J5" i="5" s="1"/>
  <c r="G5" i="2"/>
  <c r="I5" i="2" s="1"/>
  <c r="J5" i="2" s="1"/>
  <c r="J28" i="1"/>
  <c r="G28" i="1"/>
  <c r="H28" i="1" s="1"/>
  <c r="G16" i="1"/>
  <c r="G8" i="1"/>
  <c r="I8" i="1" s="1"/>
  <c r="J8" i="1" s="1"/>
  <c r="G7" i="6" l="1"/>
  <c r="H7" i="6" s="1"/>
  <c r="J7" i="6"/>
  <c r="J7" i="4"/>
  <c r="G7" i="4"/>
  <c r="H7" i="4" s="1"/>
  <c r="G6" i="5"/>
  <c r="I6" i="5" s="1"/>
  <c r="J6" i="5" s="1"/>
  <c r="J16" i="1"/>
  <c r="H16" i="1"/>
  <c r="G6" i="2"/>
  <c r="I6" i="2" s="1"/>
  <c r="J6" i="2" s="1"/>
  <c r="J29" i="1"/>
  <c r="G29" i="1"/>
  <c r="H29" i="1" s="1"/>
  <c r="G17" i="1"/>
  <c r="G8" i="6" l="1"/>
  <c r="H8" i="6" s="1"/>
  <c r="J8" i="4"/>
  <c r="G8" i="4"/>
  <c r="H8" i="4" s="1"/>
  <c r="G7" i="5"/>
  <c r="I7" i="5" s="1"/>
  <c r="J7" i="5"/>
  <c r="J17" i="1"/>
  <c r="H17" i="1"/>
  <c r="G7" i="2"/>
  <c r="I7" i="2" s="1"/>
  <c r="J7" i="2" s="1"/>
  <c r="J30" i="1"/>
  <c r="G30" i="1"/>
  <c r="H30" i="1" s="1"/>
  <c r="G18" i="1"/>
  <c r="G8" i="5" l="1"/>
  <c r="I8" i="5" s="1"/>
  <c r="J8" i="5" s="1"/>
  <c r="J18" i="1"/>
  <c r="H18" i="1"/>
  <c r="G8" i="2"/>
  <c r="I8" i="2" s="1"/>
  <c r="J8" i="2" s="1"/>
  <c r="G9" i="2" s="1"/>
  <c r="I9" i="2" s="1"/>
  <c r="J9" i="2" s="1"/>
  <c r="G10" i="2" s="1"/>
  <c r="I10" i="2" s="1"/>
  <c r="J10" i="2" s="1"/>
  <c r="G11" i="2" s="1"/>
  <c r="I11" i="2" s="1"/>
  <c r="J11" i="2" s="1"/>
  <c r="G19" i="1"/>
  <c r="G9" i="5" l="1"/>
  <c r="I9" i="5" s="1"/>
  <c r="J9" i="5" s="1"/>
  <c r="J19" i="1"/>
  <c r="H19" i="1"/>
</calcChain>
</file>

<file path=xl/sharedStrings.xml><?xml version="1.0" encoding="utf-8"?>
<sst xmlns="http://schemas.openxmlformats.org/spreadsheetml/2006/main" count="70" uniqueCount="11">
  <si>
    <t>capital</t>
  </si>
  <si>
    <t>tempo</t>
  </si>
  <si>
    <t>juros</t>
  </si>
  <si>
    <t>prestação</t>
  </si>
  <si>
    <t>mês</t>
  </si>
  <si>
    <t xml:space="preserve">juros </t>
  </si>
  <si>
    <t>amortização</t>
  </si>
  <si>
    <t>saldo devedor</t>
  </si>
  <si>
    <t>SISTEMA PRICE</t>
  </si>
  <si>
    <t>AMORTIZAÇÃO CONSTANTE</t>
  </si>
  <si>
    <t>SISTEMA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</si>
</sst>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AD06-8E03-4DA5-832E-876896D869C8}">
  <dimension ref="A1:J30"/>
  <sheetViews>
    <sheetView workbookViewId="0">
      <selection activeCell="I15" sqref="I15"/>
    </sheetView>
  </sheetViews>
  <sheetFormatPr defaultRowHeight="14.4" x14ac:dyDescent="0.3"/>
  <cols>
    <col min="3" max="3" width="15" customWidth="1"/>
    <col min="6" max="6" width="10.6640625" customWidth="1"/>
    <col min="7" max="11" width="20.6640625" customWidth="1"/>
  </cols>
  <sheetData>
    <row r="1" spans="1:10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t="s">
        <v>0</v>
      </c>
      <c r="C2">
        <v>27000</v>
      </c>
      <c r="F2" t="s">
        <v>4</v>
      </c>
      <c r="G2" t="s">
        <v>5</v>
      </c>
      <c r="H2" t="s">
        <v>3</v>
      </c>
      <c r="I2" t="s">
        <v>6</v>
      </c>
      <c r="J2" t="s">
        <v>7</v>
      </c>
    </row>
    <row r="3" spans="1:10" x14ac:dyDescent="0.3">
      <c r="B3" t="s">
        <v>1</v>
      </c>
      <c r="C3">
        <v>5</v>
      </c>
      <c r="F3">
        <v>0</v>
      </c>
      <c r="G3" s="2"/>
      <c r="H3" s="2"/>
      <c r="I3" s="2"/>
      <c r="J3" s="2">
        <f>C2</f>
        <v>27000</v>
      </c>
    </row>
    <row r="4" spans="1:10" x14ac:dyDescent="0.3">
      <c r="B4" t="s">
        <v>2</v>
      </c>
      <c r="C4" s="1">
        <v>6.5000000000000002E-2</v>
      </c>
      <c r="F4">
        <v>1</v>
      </c>
      <c r="G4" s="2">
        <f>J3*$C$4</f>
        <v>1755</v>
      </c>
      <c r="H4" s="2">
        <f t="shared" ref="H4:H8" si="0">$C$6</f>
        <v>6497.1325151321471</v>
      </c>
      <c r="I4" s="2">
        <f>H4-G4</f>
        <v>4742.1325151321471</v>
      </c>
      <c r="J4" s="2">
        <f>J3-I4</f>
        <v>22257.867484867853</v>
      </c>
    </row>
    <row r="5" spans="1:10" x14ac:dyDescent="0.3">
      <c r="F5">
        <v>2</v>
      </c>
      <c r="G5" s="2">
        <f t="shared" ref="G5:G8" si="1">J4*$C$4</f>
        <v>1446.7613865164105</v>
      </c>
      <c r="H5" s="2">
        <f t="shared" si="0"/>
        <v>6497.1325151321471</v>
      </c>
      <c r="I5" s="2">
        <f t="shared" ref="I5:I8" si="2">H5-G5</f>
        <v>5050.3711286157368</v>
      </c>
      <c r="J5" s="2">
        <f t="shared" ref="J5:J8" si="3">J4-I5</f>
        <v>17207.496356252115</v>
      </c>
    </row>
    <row r="6" spans="1:10" x14ac:dyDescent="0.3">
      <c r="B6" t="s">
        <v>3</v>
      </c>
      <c r="C6" s="2">
        <f>C2*((1+C4)^C3)*C4/((1+C4)^C3-1)</f>
        <v>6497.1325151321471</v>
      </c>
      <c r="F6">
        <v>3</v>
      </c>
      <c r="G6" s="2">
        <f t="shared" si="1"/>
        <v>1118.4872631563876</v>
      </c>
      <c r="H6" s="2">
        <f t="shared" si="0"/>
        <v>6497.1325151321471</v>
      </c>
      <c r="I6" s="2">
        <f t="shared" si="2"/>
        <v>5378.6452519757595</v>
      </c>
      <c r="J6" s="2">
        <f t="shared" si="3"/>
        <v>11828.851104276357</v>
      </c>
    </row>
    <row r="7" spans="1:10" x14ac:dyDescent="0.3">
      <c r="F7">
        <v>4</v>
      </c>
      <c r="G7" s="2">
        <f t="shared" si="1"/>
        <v>768.87532177796322</v>
      </c>
      <c r="H7" s="2">
        <f t="shared" si="0"/>
        <v>6497.1325151321471</v>
      </c>
      <c r="I7" s="2">
        <f t="shared" si="2"/>
        <v>5728.257193354184</v>
      </c>
      <c r="J7" s="2">
        <f t="shared" si="3"/>
        <v>6100.5939109221727</v>
      </c>
    </row>
    <row r="8" spans="1:10" x14ac:dyDescent="0.3">
      <c r="F8">
        <v>5</v>
      </c>
      <c r="G8" s="2">
        <f t="shared" si="1"/>
        <v>396.53860420994124</v>
      </c>
      <c r="H8" s="2">
        <f t="shared" si="0"/>
        <v>6497.1325151321471</v>
      </c>
      <c r="I8" s="2">
        <f t="shared" si="2"/>
        <v>6100.5939109222054</v>
      </c>
      <c r="J8" s="2">
        <f t="shared" si="3"/>
        <v>-3.2741809263825417E-11</v>
      </c>
    </row>
    <row r="10" spans="1:10" x14ac:dyDescent="0.3">
      <c r="D10" s="1"/>
    </row>
    <row r="11" spans="1:10" x14ac:dyDescent="0.3">
      <c r="D11" s="1"/>
    </row>
    <row r="12" spans="1:10" x14ac:dyDescent="0.3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B13" t="s">
        <v>0</v>
      </c>
      <c r="C13">
        <v>27000</v>
      </c>
      <c r="D13" s="1"/>
      <c r="F13" t="s">
        <v>4</v>
      </c>
      <c r="G13" t="s">
        <v>5</v>
      </c>
      <c r="H13" t="s">
        <v>3</v>
      </c>
      <c r="I13" t="s">
        <v>6</v>
      </c>
      <c r="J13" t="s">
        <v>7</v>
      </c>
    </row>
    <row r="14" spans="1:10" x14ac:dyDescent="0.3">
      <c r="B14" t="s">
        <v>1</v>
      </c>
      <c r="C14">
        <v>5</v>
      </c>
      <c r="D14" s="1"/>
      <c r="F14">
        <v>0</v>
      </c>
      <c r="G14" s="2"/>
      <c r="H14" s="2"/>
      <c r="I14" s="2"/>
      <c r="J14" s="2">
        <f>C13</f>
        <v>27000</v>
      </c>
    </row>
    <row r="15" spans="1:10" x14ac:dyDescent="0.3">
      <c r="B15" t="s">
        <v>2</v>
      </c>
      <c r="C15" s="1">
        <v>6.5000000000000002E-2</v>
      </c>
      <c r="F15">
        <v>1</v>
      </c>
      <c r="G15" s="2">
        <f>J14*$C$4</f>
        <v>1755</v>
      </c>
      <c r="H15" s="2">
        <f>G15+I15</f>
        <v>7155</v>
      </c>
      <c r="I15" s="2">
        <f>$C$17</f>
        <v>5400</v>
      </c>
      <c r="J15" s="2">
        <f>J14-I15</f>
        <v>21600</v>
      </c>
    </row>
    <row r="16" spans="1:10" x14ac:dyDescent="0.3">
      <c r="F16">
        <v>2</v>
      </c>
      <c r="G16" s="2">
        <f t="shared" ref="G16:G19" si="4">J15*$C$4</f>
        <v>1404</v>
      </c>
      <c r="H16" s="2">
        <f t="shared" ref="H16:H19" si="5">G16+I16</f>
        <v>6804</v>
      </c>
      <c r="I16" s="2">
        <f t="shared" ref="I16:I19" si="6">$C$17</f>
        <v>5400</v>
      </c>
      <c r="J16" s="2">
        <f t="shared" ref="J16:J19" si="7">J15-I16</f>
        <v>16200</v>
      </c>
    </row>
    <row r="17" spans="1:10" x14ac:dyDescent="0.3">
      <c r="B17" t="s">
        <v>3</v>
      </c>
      <c r="C17" s="2">
        <f>C13/C14</f>
        <v>5400</v>
      </c>
      <c r="F17">
        <v>3</v>
      </c>
      <c r="G17" s="2">
        <f t="shared" si="4"/>
        <v>1053</v>
      </c>
      <c r="H17" s="2">
        <f t="shared" si="5"/>
        <v>6453</v>
      </c>
      <c r="I17" s="2">
        <f t="shared" si="6"/>
        <v>5400</v>
      </c>
      <c r="J17" s="2">
        <f t="shared" si="7"/>
        <v>10800</v>
      </c>
    </row>
    <row r="18" spans="1:10" x14ac:dyDescent="0.3">
      <c r="F18">
        <v>4</v>
      </c>
      <c r="G18" s="2">
        <f t="shared" si="4"/>
        <v>702</v>
      </c>
      <c r="H18" s="2">
        <f t="shared" si="5"/>
        <v>6102</v>
      </c>
      <c r="I18" s="2">
        <f t="shared" si="6"/>
        <v>5400</v>
      </c>
      <c r="J18" s="2">
        <f t="shared" si="7"/>
        <v>5400</v>
      </c>
    </row>
    <row r="19" spans="1:10" x14ac:dyDescent="0.3">
      <c r="F19">
        <v>5</v>
      </c>
      <c r="G19" s="2">
        <f t="shared" si="4"/>
        <v>351</v>
      </c>
      <c r="H19" s="2">
        <f t="shared" si="5"/>
        <v>5751</v>
      </c>
      <c r="I19" s="2">
        <f t="shared" si="6"/>
        <v>5400</v>
      </c>
      <c r="J19" s="2">
        <f t="shared" si="7"/>
        <v>0</v>
      </c>
    </row>
    <row r="23" spans="1:10" x14ac:dyDescent="0.3">
      <c r="A23" s="4" t="s">
        <v>10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B24" t="s">
        <v>0</v>
      </c>
      <c r="C24">
        <v>27000</v>
      </c>
      <c r="D24" s="1"/>
      <c r="F24" t="s">
        <v>4</v>
      </c>
      <c r="G24" t="s">
        <v>5</v>
      </c>
      <c r="H24" t="s">
        <v>3</v>
      </c>
      <c r="I24" t="s">
        <v>6</v>
      </c>
      <c r="J24" t="s">
        <v>7</v>
      </c>
    </row>
    <row r="25" spans="1:10" x14ac:dyDescent="0.3">
      <c r="B25" t="s">
        <v>1</v>
      </c>
      <c r="C25">
        <v>5</v>
      </c>
      <c r="D25" s="1"/>
      <c r="F25">
        <v>0</v>
      </c>
      <c r="G25" s="2"/>
      <c r="H25" s="2"/>
      <c r="I25" s="2"/>
      <c r="J25" s="2">
        <f>C24</f>
        <v>27000</v>
      </c>
    </row>
    <row r="26" spans="1:10" x14ac:dyDescent="0.3">
      <c r="B26" t="s">
        <v>2</v>
      </c>
      <c r="C26" s="1">
        <v>6.5000000000000002E-2</v>
      </c>
      <c r="F26">
        <v>1</v>
      </c>
      <c r="G26" s="2">
        <f>J25*$C$4</f>
        <v>1755</v>
      </c>
      <c r="H26" s="2">
        <f>G26</f>
        <v>1755</v>
      </c>
      <c r="I26" s="2">
        <f>$C$28</f>
        <v>0</v>
      </c>
      <c r="J26" s="2">
        <f>J25-I26</f>
        <v>27000</v>
      </c>
    </row>
    <row r="27" spans="1:10" x14ac:dyDescent="0.3">
      <c r="F27">
        <v>2</v>
      </c>
      <c r="G27" s="2">
        <f t="shared" ref="G27:G30" si="8">J26*$C$4</f>
        <v>1755</v>
      </c>
      <c r="H27" s="2">
        <f t="shared" ref="H27:H29" si="9">G27</f>
        <v>1755</v>
      </c>
      <c r="I27" s="2">
        <f t="shared" ref="I27:I29" si="10">$C$28</f>
        <v>0</v>
      </c>
      <c r="J27" s="2">
        <f t="shared" ref="J27:J30" si="11">J26-I27</f>
        <v>27000</v>
      </c>
    </row>
    <row r="28" spans="1:10" x14ac:dyDescent="0.3">
      <c r="B28" t="s">
        <v>3</v>
      </c>
      <c r="C28" s="2">
        <v>0</v>
      </c>
      <c r="F28">
        <v>3</v>
      </c>
      <c r="G28" s="2">
        <f t="shared" si="8"/>
        <v>1755</v>
      </c>
      <c r="H28" s="2">
        <f t="shared" si="9"/>
        <v>1755</v>
      </c>
      <c r="I28" s="2">
        <f t="shared" si="10"/>
        <v>0</v>
      </c>
      <c r="J28" s="2">
        <f t="shared" si="11"/>
        <v>27000</v>
      </c>
    </row>
    <row r="29" spans="1:10" x14ac:dyDescent="0.3">
      <c r="F29">
        <v>4</v>
      </c>
      <c r="G29" s="2">
        <f t="shared" si="8"/>
        <v>1755</v>
      </c>
      <c r="H29" s="2">
        <f t="shared" si="9"/>
        <v>1755</v>
      </c>
      <c r="I29" s="2">
        <f t="shared" si="10"/>
        <v>0</v>
      </c>
      <c r="J29" s="2">
        <f t="shared" si="11"/>
        <v>27000</v>
      </c>
    </row>
    <row r="30" spans="1:10" x14ac:dyDescent="0.3">
      <c r="F30">
        <v>5</v>
      </c>
      <c r="G30" s="2">
        <f t="shared" si="8"/>
        <v>1755</v>
      </c>
      <c r="H30" s="2">
        <f t="shared" ref="H30" si="12">G30+I30</f>
        <v>28755</v>
      </c>
      <c r="I30" s="2">
        <v>27000</v>
      </c>
      <c r="J30" s="2">
        <f t="shared" si="11"/>
        <v>0</v>
      </c>
    </row>
  </sheetData>
  <mergeCells count="3">
    <mergeCell ref="A1:J1"/>
    <mergeCell ref="A12:J12"/>
    <mergeCell ref="A23:J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8AB6-41DA-4054-BF8E-1DABDE26506E}">
  <dimension ref="A1:J23"/>
  <sheetViews>
    <sheetView tabSelected="1" workbookViewId="0">
      <selection activeCell="C6" sqref="C6"/>
    </sheetView>
  </sheetViews>
  <sheetFormatPr defaultRowHeight="14.4" x14ac:dyDescent="0.3"/>
  <cols>
    <col min="3" max="3" width="15" customWidth="1"/>
    <col min="6" max="6" width="10.6640625" customWidth="1"/>
    <col min="7" max="11" width="20.6640625" customWidth="1"/>
  </cols>
  <sheetData>
    <row r="1" spans="1:10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t="s">
        <v>0</v>
      </c>
      <c r="C2">
        <v>100000</v>
      </c>
      <c r="F2" t="s">
        <v>4</v>
      </c>
      <c r="G2" t="s">
        <v>5</v>
      </c>
      <c r="H2" t="s">
        <v>3</v>
      </c>
      <c r="I2" t="s">
        <v>6</v>
      </c>
      <c r="J2" t="s">
        <v>7</v>
      </c>
    </row>
    <row r="3" spans="1:10" x14ac:dyDescent="0.3">
      <c r="B3" t="s">
        <v>1</v>
      </c>
      <c r="C3">
        <v>8</v>
      </c>
      <c r="F3">
        <v>0</v>
      </c>
      <c r="G3" s="2"/>
      <c r="H3" s="2"/>
      <c r="I3" s="2"/>
      <c r="J3" s="2">
        <f>C2</f>
        <v>100000</v>
      </c>
    </row>
    <row r="4" spans="1:10" x14ac:dyDescent="0.3">
      <c r="B4" t="s">
        <v>2</v>
      </c>
      <c r="C4" s="1">
        <v>0.06</v>
      </c>
      <c r="F4">
        <v>1</v>
      </c>
      <c r="G4" s="2">
        <f t="shared" ref="G4:G11" si="0">J3*$C$4</f>
        <v>6000</v>
      </c>
      <c r="H4" s="2">
        <f>'EXERCÍCIO 2'!H4</f>
        <v>0</v>
      </c>
      <c r="I4" s="2">
        <f t="shared" ref="I4:I11" si="1">H4-G4</f>
        <v>-6000</v>
      </c>
      <c r="J4" s="2">
        <f t="shared" ref="J4:J11" si="2">J3-I4</f>
        <v>106000</v>
      </c>
    </row>
    <row r="5" spans="1:10" x14ac:dyDescent="0.3">
      <c r="F5">
        <v>2</v>
      </c>
      <c r="G5" s="2">
        <f t="shared" si="0"/>
        <v>6360</v>
      </c>
      <c r="H5" s="2">
        <f t="shared" ref="H5:H11" si="3">$C$6</f>
        <v>16103.594264812898</v>
      </c>
      <c r="I5" s="2">
        <f t="shared" si="1"/>
        <v>9743.5942648128985</v>
      </c>
      <c r="J5" s="2">
        <f t="shared" si="2"/>
        <v>96256.405735187102</v>
      </c>
    </row>
    <row r="6" spans="1:10" x14ac:dyDescent="0.3">
      <c r="B6" t="s">
        <v>3</v>
      </c>
      <c r="C6" s="2">
        <f>C2*((1+C4)^C3)*C4/((1+C4)^C3-1)</f>
        <v>16103.594264812898</v>
      </c>
      <c r="F6">
        <v>3</v>
      </c>
      <c r="G6" s="2">
        <f t="shared" si="0"/>
        <v>5775.3843441112258</v>
      </c>
      <c r="H6" s="2">
        <f t="shared" si="3"/>
        <v>16103.594264812898</v>
      </c>
      <c r="I6" s="2">
        <f t="shared" si="1"/>
        <v>10328.209920701673</v>
      </c>
      <c r="J6" s="2">
        <f t="shared" si="2"/>
        <v>85928.195814485429</v>
      </c>
    </row>
    <row r="7" spans="1:10" x14ac:dyDescent="0.3">
      <c r="F7">
        <v>4</v>
      </c>
      <c r="G7" s="2">
        <f t="shared" si="0"/>
        <v>5155.6917488691251</v>
      </c>
      <c r="H7" s="2">
        <f t="shared" si="3"/>
        <v>16103.594264812898</v>
      </c>
      <c r="I7" s="2">
        <f t="shared" si="1"/>
        <v>10947.902515943773</v>
      </c>
      <c r="J7" s="2">
        <f t="shared" si="2"/>
        <v>74980.293298541656</v>
      </c>
    </row>
    <row r="8" spans="1:10" x14ac:dyDescent="0.3">
      <c r="F8">
        <v>5</v>
      </c>
      <c r="G8" s="2">
        <f t="shared" si="0"/>
        <v>4498.817597912499</v>
      </c>
      <c r="H8" s="2">
        <f t="shared" si="3"/>
        <v>16103.594264812898</v>
      </c>
      <c r="I8" s="2">
        <f t="shared" si="1"/>
        <v>11604.7766669004</v>
      </c>
      <c r="J8" s="2">
        <f t="shared" si="2"/>
        <v>63375.516631641258</v>
      </c>
    </row>
    <row r="9" spans="1:10" x14ac:dyDescent="0.3">
      <c r="F9">
        <v>6</v>
      </c>
      <c r="G9" s="3">
        <f t="shared" si="0"/>
        <v>3802.5309978984751</v>
      </c>
      <c r="H9" s="2">
        <f t="shared" si="3"/>
        <v>16103.594264812898</v>
      </c>
      <c r="I9" s="2">
        <f t="shared" si="1"/>
        <v>12301.063266914423</v>
      </c>
      <c r="J9" s="2">
        <f t="shared" si="2"/>
        <v>51074.453364726833</v>
      </c>
    </row>
    <row r="10" spans="1:10" x14ac:dyDescent="0.3">
      <c r="F10">
        <v>7</v>
      </c>
      <c r="G10" s="2">
        <f t="shared" si="0"/>
        <v>3064.46720188361</v>
      </c>
      <c r="H10" s="2">
        <f t="shared" si="3"/>
        <v>16103.594264812898</v>
      </c>
      <c r="I10" s="2">
        <f t="shared" si="1"/>
        <v>13039.127062929289</v>
      </c>
      <c r="J10" s="2">
        <f t="shared" si="2"/>
        <v>38035.326301797541</v>
      </c>
    </row>
    <row r="11" spans="1:10" x14ac:dyDescent="0.3">
      <c r="F11">
        <v>8</v>
      </c>
      <c r="G11" s="2">
        <f t="shared" si="0"/>
        <v>2282.1195781078522</v>
      </c>
      <c r="H11" s="2">
        <f t="shared" si="3"/>
        <v>16103.594264812898</v>
      </c>
      <c r="I11" s="2">
        <f t="shared" si="1"/>
        <v>13821.474686705045</v>
      </c>
      <c r="J11" s="2">
        <f t="shared" si="2"/>
        <v>24213.851615092495</v>
      </c>
    </row>
    <row r="22" spans="7:10" x14ac:dyDescent="0.3">
      <c r="G22" s="2"/>
      <c r="H22" s="2"/>
      <c r="I22" s="2"/>
      <c r="J22" s="2"/>
    </row>
    <row r="23" spans="7:10" x14ac:dyDescent="0.3">
      <c r="G23" s="2"/>
      <c r="H23" s="2"/>
      <c r="I23" s="2"/>
      <c r="J23" s="2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4DE7-E0BE-4A4F-B6FA-D1C298CA8F97}">
  <dimension ref="A1:J23"/>
  <sheetViews>
    <sheetView workbookViewId="0">
      <selection activeCell="G9" sqref="G9"/>
    </sheetView>
  </sheetViews>
  <sheetFormatPr defaultRowHeight="14.4" x14ac:dyDescent="0.3"/>
  <cols>
    <col min="3" max="3" width="15" customWidth="1"/>
    <col min="6" max="6" width="10.6640625" customWidth="1"/>
    <col min="7" max="10" width="20.6640625" customWidth="1"/>
  </cols>
  <sheetData>
    <row r="1" spans="1:10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t="s">
        <v>0</v>
      </c>
      <c r="C2">
        <v>100000</v>
      </c>
      <c r="F2" t="s">
        <v>4</v>
      </c>
      <c r="G2" t="s">
        <v>5</v>
      </c>
      <c r="H2" t="s">
        <v>3</v>
      </c>
      <c r="I2" t="s">
        <v>6</v>
      </c>
      <c r="J2" t="s">
        <v>7</v>
      </c>
    </row>
    <row r="3" spans="1:10" x14ac:dyDescent="0.3">
      <c r="B3" t="s">
        <v>1</v>
      </c>
      <c r="C3">
        <v>6</v>
      </c>
      <c r="F3">
        <v>0</v>
      </c>
      <c r="G3" s="2"/>
      <c r="H3" s="2"/>
      <c r="I3" s="2"/>
      <c r="J3" s="2">
        <f>C2</f>
        <v>100000</v>
      </c>
    </row>
    <row r="4" spans="1:10" x14ac:dyDescent="0.3">
      <c r="B4" t="s">
        <v>2</v>
      </c>
      <c r="C4" s="1">
        <v>4.6635000000000003E-2</v>
      </c>
      <c r="F4">
        <v>1</v>
      </c>
      <c r="G4" s="2">
        <f>J3*'EXERCÍCIO 5'!$C$4</f>
        <v>6000</v>
      </c>
      <c r="H4" s="2">
        <f>'EXERCÍCIO 5'!H28</f>
        <v>0</v>
      </c>
      <c r="I4" s="2">
        <f t="shared" ref="I4:I9" si="0">H4-G4</f>
        <v>-6000</v>
      </c>
      <c r="J4" s="2">
        <f t="shared" ref="J4:J9" si="1">J3-I4</f>
        <v>106000</v>
      </c>
    </row>
    <row r="5" spans="1:10" x14ac:dyDescent="0.3">
      <c r="F5">
        <v>2</v>
      </c>
      <c r="G5" s="2">
        <f>J4*'EXERCÍCIO 5'!$C$4</f>
        <v>6360</v>
      </c>
      <c r="H5" s="2">
        <f>$C$6</f>
        <v>19490.239011146394</v>
      </c>
      <c r="I5" s="2">
        <f t="shared" si="0"/>
        <v>13130.239011146394</v>
      </c>
      <c r="J5" s="2">
        <f t="shared" si="1"/>
        <v>92869.76098885361</v>
      </c>
    </row>
    <row r="6" spans="1:10" x14ac:dyDescent="0.3">
      <c r="B6" t="s">
        <v>3</v>
      </c>
      <c r="C6" s="2">
        <f>C2*((1+C4)^C3)*C4/((1+C4)^C3-1)</f>
        <v>19490.239011146394</v>
      </c>
      <c r="F6">
        <v>3</v>
      </c>
      <c r="G6" s="2">
        <f>J5*'EXERCÍCIO 5'!$C$4</f>
        <v>5572.1856593312168</v>
      </c>
      <c r="H6" s="2">
        <f>$C$6</f>
        <v>19490.239011146394</v>
      </c>
      <c r="I6" s="2">
        <f t="shared" si="0"/>
        <v>13918.053351815177</v>
      </c>
      <c r="J6" s="2">
        <f t="shared" si="1"/>
        <v>78951.707637038431</v>
      </c>
    </row>
    <row r="7" spans="1:10" x14ac:dyDescent="0.3">
      <c r="F7">
        <v>4</v>
      </c>
      <c r="G7" s="2">
        <f>J6*'EXERCÍCIO 5'!$C$4</f>
        <v>4737.1024582223054</v>
      </c>
      <c r="H7" s="2">
        <f>$C$6</f>
        <v>19490.239011146394</v>
      </c>
      <c r="I7" s="2">
        <f t="shared" si="0"/>
        <v>14753.136552924088</v>
      </c>
      <c r="J7" s="2">
        <f t="shared" si="1"/>
        <v>64198.571084114345</v>
      </c>
    </row>
    <row r="8" spans="1:10" x14ac:dyDescent="0.3">
      <c r="F8">
        <v>5</v>
      </c>
      <c r="G8" s="2">
        <f>J7*'EXERCÍCIO 5'!$C$4</f>
        <v>3851.9142650468607</v>
      </c>
      <c r="H8" s="2">
        <f>$C$6</f>
        <v>19490.239011146394</v>
      </c>
      <c r="I8" s="2">
        <f t="shared" si="0"/>
        <v>15638.324746099534</v>
      </c>
      <c r="J8" s="2">
        <f t="shared" si="1"/>
        <v>48560.246338014811</v>
      </c>
    </row>
    <row r="9" spans="1:10" x14ac:dyDescent="0.3">
      <c r="F9">
        <v>6</v>
      </c>
      <c r="G9" s="2">
        <f>J8*'EXERCÍCIO 5'!$C$4</f>
        <v>2913.6147802808887</v>
      </c>
      <c r="H9" s="2">
        <f>$C$6</f>
        <v>19490.239011146394</v>
      </c>
      <c r="I9" s="2">
        <f t="shared" si="0"/>
        <v>16576.624230865506</v>
      </c>
      <c r="J9" s="2">
        <f t="shared" si="1"/>
        <v>31983.622107149306</v>
      </c>
    </row>
    <row r="10" spans="1:10" x14ac:dyDescent="0.3">
      <c r="G10" s="2"/>
      <c r="H10" s="2"/>
      <c r="I10" s="2"/>
      <c r="J10" s="2"/>
    </row>
    <row r="11" spans="1:10" x14ac:dyDescent="0.3">
      <c r="G11" s="2"/>
      <c r="H11" s="2"/>
      <c r="I11" s="2"/>
      <c r="J11" s="2"/>
    </row>
    <row r="22" spans="7:10" x14ac:dyDescent="0.3">
      <c r="G22" s="2"/>
      <c r="H22" s="2"/>
      <c r="I22" s="2"/>
      <c r="J22" s="2"/>
    </row>
    <row r="23" spans="7:10" x14ac:dyDescent="0.3">
      <c r="G23" s="2"/>
      <c r="H23" s="2"/>
      <c r="I23" s="2"/>
      <c r="J23" s="2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F35F-A51E-410A-9BD8-362F16D05296}">
  <dimension ref="A1:J30"/>
  <sheetViews>
    <sheetView workbookViewId="0">
      <selection activeCell="I4" sqref="I4"/>
    </sheetView>
  </sheetViews>
  <sheetFormatPr defaultRowHeight="14.4" x14ac:dyDescent="0.3"/>
  <cols>
    <col min="3" max="3" width="15" customWidth="1"/>
    <col min="6" max="6" width="10.6640625" customWidth="1"/>
    <col min="7" max="10" width="20.6640625" customWidth="1"/>
  </cols>
  <sheetData>
    <row r="1" spans="1:10" x14ac:dyDescent="0.3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t="s">
        <v>0</v>
      </c>
      <c r="C2">
        <v>100000</v>
      </c>
      <c r="D2" s="1"/>
      <c r="F2" t="s">
        <v>4</v>
      </c>
      <c r="G2" t="s">
        <v>5</v>
      </c>
      <c r="H2" t="s">
        <v>3</v>
      </c>
      <c r="I2" t="s">
        <v>6</v>
      </c>
      <c r="J2" t="s">
        <v>7</v>
      </c>
    </row>
    <row r="3" spans="1:10" x14ac:dyDescent="0.3">
      <c r="B3" t="s">
        <v>1</v>
      </c>
      <c r="C3">
        <v>6</v>
      </c>
      <c r="D3" s="1"/>
      <c r="F3">
        <v>0</v>
      </c>
      <c r="G3" s="2"/>
      <c r="H3" s="2"/>
      <c r="I3" s="2"/>
      <c r="J3" s="2">
        <f>C2</f>
        <v>100000</v>
      </c>
    </row>
    <row r="4" spans="1:10" x14ac:dyDescent="0.3">
      <c r="B4" t="s">
        <v>2</v>
      </c>
      <c r="C4" s="1">
        <v>4.6635000000000003E-2</v>
      </c>
      <c r="F4">
        <v>1</v>
      </c>
      <c r="G4" s="2">
        <f>J3*$C$4</f>
        <v>4663.5</v>
      </c>
      <c r="H4" s="2">
        <f>G4+I4</f>
        <v>24153.739011146394</v>
      </c>
      <c r="I4" s="2">
        <f>$C$6</f>
        <v>19490.239011146394</v>
      </c>
      <c r="J4" s="2">
        <f>J3-I4</f>
        <v>80509.76098885361</v>
      </c>
    </row>
    <row r="5" spans="1:10" x14ac:dyDescent="0.3">
      <c r="F5">
        <v>2</v>
      </c>
      <c r="G5" s="2">
        <f>J4*$C$4</f>
        <v>3754.5727037151883</v>
      </c>
      <c r="H5" s="2">
        <f t="shared" ref="H5:H8" si="0">G5+I5</f>
        <v>23244.811714861582</v>
      </c>
      <c r="I5" s="2">
        <f>$C$6</f>
        <v>19490.239011146394</v>
      </c>
      <c r="J5" s="2">
        <f t="shared" ref="J5:J8" si="1">J4-I5</f>
        <v>61019.52197770722</v>
      </c>
    </row>
    <row r="6" spans="1:10" x14ac:dyDescent="0.3">
      <c r="B6" t="s">
        <v>3</v>
      </c>
      <c r="C6" s="2">
        <f>C2*((1+C4)^C3)*C4/((1+C4)^C3-1)</f>
        <v>19490.239011146394</v>
      </c>
      <c r="F6">
        <v>3</v>
      </c>
      <c r="G6" s="2">
        <f t="shared" ref="G6:G8" si="2">J5*$C$4</f>
        <v>2845.6454074303765</v>
      </c>
      <c r="H6" s="2">
        <f t="shared" si="0"/>
        <v>22335.88441857677</v>
      </c>
      <c r="I6" s="2">
        <f>$C$6</f>
        <v>19490.239011146394</v>
      </c>
      <c r="J6" s="2">
        <f t="shared" si="1"/>
        <v>41529.28296656083</v>
      </c>
    </row>
    <row r="7" spans="1:10" x14ac:dyDescent="0.3">
      <c r="F7">
        <v>4</v>
      </c>
      <c r="G7" s="2">
        <f t="shared" si="2"/>
        <v>1936.7181111455643</v>
      </c>
      <c r="H7" s="2">
        <f t="shared" si="0"/>
        <v>21426.957122291959</v>
      </c>
      <c r="I7" s="2">
        <f>$C$6</f>
        <v>19490.239011146394</v>
      </c>
      <c r="J7" s="2">
        <f t="shared" si="1"/>
        <v>22039.043955414436</v>
      </c>
    </row>
    <row r="8" spans="1:10" x14ac:dyDescent="0.3">
      <c r="F8">
        <v>5</v>
      </c>
      <c r="G8" s="2">
        <f t="shared" si="2"/>
        <v>1027.7908148607523</v>
      </c>
      <c r="H8" s="2">
        <f t="shared" si="0"/>
        <v>20518.029826007147</v>
      </c>
      <c r="I8" s="2">
        <f>$C$6</f>
        <v>19490.239011146394</v>
      </c>
      <c r="J8" s="2">
        <f t="shared" si="1"/>
        <v>2548.8049442680422</v>
      </c>
    </row>
    <row r="10" spans="1:10" x14ac:dyDescent="0.3">
      <c r="D10" s="1"/>
    </row>
    <row r="11" spans="1:10" x14ac:dyDescent="0.3">
      <c r="D11" s="1"/>
    </row>
    <row r="27" spans="3:10" x14ac:dyDescent="0.3">
      <c r="G27" s="2"/>
      <c r="H27" s="2"/>
      <c r="I27" s="2"/>
      <c r="J27" s="2"/>
    </row>
    <row r="28" spans="3:10" x14ac:dyDescent="0.3">
      <c r="C28" s="2"/>
      <c r="G28" s="2"/>
      <c r="H28" s="2"/>
      <c r="I28" s="2"/>
      <c r="J28" s="2"/>
    </row>
    <row r="29" spans="3:10" x14ac:dyDescent="0.3">
      <c r="G29" s="2"/>
      <c r="H29" s="2"/>
      <c r="I29" s="2"/>
      <c r="J29" s="2"/>
    </row>
    <row r="30" spans="3:10" x14ac:dyDescent="0.3">
      <c r="G30" s="2"/>
      <c r="H30" s="2"/>
      <c r="I30" s="2"/>
      <c r="J30" s="2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AC3D-1B4C-459E-A90F-3DBD52250FCA}">
  <dimension ref="A1:J30"/>
  <sheetViews>
    <sheetView workbookViewId="0">
      <selection activeCell="G9" sqref="G9"/>
    </sheetView>
  </sheetViews>
  <sheetFormatPr defaultRowHeight="14.4" x14ac:dyDescent="0.3"/>
  <cols>
    <col min="3" max="3" width="15" customWidth="1"/>
    <col min="6" max="6" width="10.6640625" customWidth="1"/>
    <col min="7" max="10" width="20.6640625" customWidth="1"/>
  </cols>
  <sheetData>
    <row r="1" spans="1:10" x14ac:dyDescent="0.3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t="s">
        <v>0</v>
      </c>
      <c r="C2">
        <v>100000</v>
      </c>
      <c r="F2" t="s">
        <v>4</v>
      </c>
      <c r="G2" t="s">
        <v>5</v>
      </c>
      <c r="H2" t="s">
        <v>3</v>
      </c>
      <c r="I2" t="s">
        <v>6</v>
      </c>
      <c r="J2" t="s">
        <v>7</v>
      </c>
    </row>
    <row r="3" spans="1:10" x14ac:dyDescent="0.3">
      <c r="B3" t="s">
        <v>1</v>
      </c>
      <c r="C3">
        <v>6</v>
      </c>
      <c r="F3">
        <v>0</v>
      </c>
      <c r="G3" s="2"/>
      <c r="H3" s="2"/>
      <c r="I3" s="2"/>
      <c r="J3" s="2">
        <f>C2</f>
        <v>100000</v>
      </c>
    </row>
    <row r="4" spans="1:10" x14ac:dyDescent="0.3">
      <c r="B4" t="s">
        <v>2</v>
      </c>
      <c r="C4" s="1">
        <v>4.6635000000000003E-2</v>
      </c>
      <c r="F4">
        <v>1</v>
      </c>
      <c r="G4" s="2">
        <f>J3*$C$4</f>
        <v>4663.5</v>
      </c>
      <c r="H4" s="2">
        <f>G4</f>
        <v>4663.5</v>
      </c>
      <c r="I4" s="2">
        <f>$C$28</f>
        <v>0</v>
      </c>
      <c r="J4" s="2">
        <f>J3-I4</f>
        <v>100000</v>
      </c>
    </row>
    <row r="5" spans="1:10" x14ac:dyDescent="0.3">
      <c r="F5">
        <v>2</v>
      </c>
      <c r="G5" s="2">
        <f t="shared" ref="G5:G8" si="0">J4*$C$4</f>
        <v>4663.5</v>
      </c>
      <c r="H5" s="2">
        <f t="shared" ref="H5:H7" si="1">G5</f>
        <v>4663.5</v>
      </c>
      <c r="I5" s="2">
        <f t="shared" ref="I5:I7" si="2">$C$28</f>
        <v>0</v>
      </c>
      <c r="J5" s="2">
        <f t="shared" ref="J5:J7" si="3">J4-I5</f>
        <v>100000</v>
      </c>
    </row>
    <row r="6" spans="1:10" x14ac:dyDescent="0.3">
      <c r="B6" t="s">
        <v>3</v>
      </c>
      <c r="C6" s="2">
        <v>0</v>
      </c>
      <c r="F6">
        <v>3</v>
      </c>
      <c r="G6" s="2">
        <f t="shared" si="0"/>
        <v>4663.5</v>
      </c>
      <c r="H6" s="2">
        <f t="shared" si="1"/>
        <v>4663.5</v>
      </c>
      <c r="I6" s="2">
        <f t="shared" si="2"/>
        <v>0</v>
      </c>
      <c r="J6" s="2">
        <f t="shared" si="3"/>
        <v>100000</v>
      </c>
    </row>
    <row r="7" spans="1:10" x14ac:dyDescent="0.3">
      <c r="F7">
        <v>4</v>
      </c>
      <c r="G7" s="2">
        <f t="shared" si="0"/>
        <v>4663.5</v>
      </c>
      <c r="H7" s="2">
        <f t="shared" si="1"/>
        <v>4663.5</v>
      </c>
      <c r="I7" s="2">
        <f t="shared" si="2"/>
        <v>0</v>
      </c>
      <c r="J7" s="2">
        <f t="shared" si="3"/>
        <v>100000</v>
      </c>
    </row>
    <row r="8" spans="1:10" x14ac:dyDescent="0.3">
      <c r="F8">
        <v>5</v>
      </c>
      <c r="G8" s="2">
        <f t="shared" si="0"/>
        <v>4663.5</v>
      </c>
      <c r="H8" s="2">
        <f t="shared" ref="H8" si="4">G8+I8</f>
        <v>104663.5</v>
      </c>
      <c r="I8" s="2">
        <v>100000</v>
      </c>
      <c r="J8" s="2">
        <f>J7-I8</f>
        <v>0</v>
      </c>
    </row>
    <row r="10" spans="1:10" x14ac:dyDescent="0.3">
      <c r="D10" s="1"/>
    </row>
    <row r="26" spans="3:10" x14ac:dyDescent="0.3">
      <c r="C26" s="1"/>
      <c r="G26" s="2"/>
      <c r="H26" s="2"/>
      <c r="I26" s="2"/>
      <c r="J26" s="2"/>
    </row>
    <row r="27" spans="3:10" x14ac:dyDescent="0.3">
      <c r="G27" s="2"/>
      <c r="H27" s="2"/>
      <c r="I27" s="2"/>
      <c r="J27" s="2"/>
    </row>
    <row r="28" spans="3:10" x14ac:dyDescent="0.3">
      <c r="C28" s="2"/>
      <c r="G28" s="2"/>
      <c r="H28" s="2"/>
      <c r="I28" s="2"/>
      <c r="J28" s="2"/>
    </row>
    <row r="29" spans="3:10" x14ac:dyDescent="0.3">
      <c r="G29" s="2"/>
      <c r="H29" s="2"/>
      <c r="I29" s="2"/>
      <c r="J29" s="2"/>
    </row>
    <row r="30" spans="3:10" x14ac:dyDescent="0.3">
      <c r="G30" s="2"/>
      <c r="H30" s="2"/>
      <c r="I30" s="2"/>
      <c r="J30" s="2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5</vt:lpstr>
      <vt:lpstr>EXERCÍCIO 2</vt:lpstr>
      <vt:lpstr>EXERCICIO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Letícia Fruet</cp:lastModifiedBy>
  <dcterms:created xsi:type="dcterms:W3CDTF">2024-06-06T01:32:17Z</dcterms:created>
  <dcterms:modified xsi:type="dcterms:W3CDTF">2024-06-13T20:49:52Z</dcterms:modified>
</cp:coreProperties>
</file>