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c10d0f5ec0db3b/1_AULAS/2024-2/PO/"/>
    </mc:Choice>
  </mc:AlternateContent>
  <xr:revisionPtr revIDLastSave="229" documentId="8_{746697D4-64CD-4BCB-9B6D-432F8054B6C2}" xr6:coauthVersionLast="47" xr6:coauthVersionMax="47" xr10:uidLastSave="{85DA9C2B-5139-4BB0-9E5D-98C029AFEFD2}"/>
  <bookViews>
    <workbookView xWindow="-110" yWindow="-110" windowWidth="19420" windowHeight="10300" activeTab="1" xr2:uid="{09AF3B87-1559-4DD8-9A09-745D22C72E76}"/>
  </bookViews>
  <sheets>
    <sheet name="Exercício_1" sheetId="5" r:id="rId1"/>
    <sheet name="Exercício_2" sheetId="4" r:id="rId2"/>
    <sheet name="Exercício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5" i="4" l="1"/>
  <c r="D55" i="4"/>
  <c r="E55" i="4"/>
  <c r="F55" i="4"/>
  <c r="G55" i="4"/>
  <c r="H55" i="4"/>
  <c r="C56" i="4"/>
  <c r="D56" i="4"/>
  <c r="E56" i="4"/>
  <c r="F56" i="4"/>
  <c r="G56" i="4"/>
  <c r="H56" i="4"/>
  <c r="C57" i="4"/>
  <c r="D57" i="4"/>
  <c r="E57" i="4"/>
  <c r="F57" i="4"/>
  <c r="G57" i="4"/>
  <c r="H57" i="4"/>
  <c r="C58" i="4"/>
  <c r="D58" i="4"/>
  <c r="E58" i="4"/>
  <c r="F58" i="4"/>
  <c r="G58" i="4"/>
  <c r="H58" i="4"/>
  <c r="B58" i="4"/>
  <c r="B57" i="4"/>
  <c r="B56" i="4"/>
  <c r="B55" i="4"/>
  <c r="I48" i="4"/>
  <c r="I49" i="4"/>
  <c r="I47" i="4"/>
  <c r="B47" i="4"/>
  <c r="C47" i="4"/>
  <c r="E47" i="4"/>
  <c r="F47" i="4"/>
  <c r="G47" i="4"/>
  <c r="H47" i="4"/>
  <c r="D47" i="4"/>
  <c r="H48" i="4"/>
  <c r="E49" i="4"/>
  <c r="E48" i="4" s="1"/>
  <c r="F49" i="4"/>
  <c r="F48" i="4" s="1"/>
  <c r="G49" i="4"/>
  <c r="G48" i="4" s="1"/>
  <c r="H49" i="4"/>
  <c r="H50" i="4"/>
  <c r="B48" i="4"/>
  <c r="C48" i="4"/>
  <c r="B49" i="4"/>
  <c r="C49" i="4"/>
  <c r="B50" i="4"/>
  <c r="C50" i="4"/>
  <c r="D50" i="4"/>
  <c r="D48" i="4"/>
  <c r="D49" i="4"/>
  <c r="I40" i="4"/>
  <c r="I41" i="4"/>
  <c r="I39" i="4"/>
  <c r="D57" i="3"/>
  <c r="E57" i="3"/>
  <c r="F57" i="3"/>
  <c r="I57" i="3"/>
  <c r="D58" i="3"/>
  <c r="D59" i="3" s="1"/>
  <c r="E58" i="3"/>
  <c r="E60" i="3" s="1"/>
  <c r="F58" i="3"/>
  <c r="F59" i="3" s="1"/>
  <c r="G58" i="3"/>
  <c r="G57" i="3" s="1"/>
  <c r="H58" i="3"/>
  <c r="H59" i="3" s="1"/>
  <c r="I58" i="3"/>
  <c r="I59" i="3"/>
  <c r="D60" i="3"/>
  <c r="I60" i="3"/>
  <c r="D61" i="3"/>
  <c r="F61" i="3"/>
  <c r="I61" i="3"/>
  <c r="B57" i="3"/>
  <c r="B58" i="3"/>
  <c r="B59" i="3"/>
  <c r="B60" i="3"/>
  <c r="B61" i="3"/>
  <c r="C61" i="3"/>
  <c r="C60" i="3"/>
  <c r="C59" i="3"/>
  <c r="C57" i="3"/>
  <c r="C58" i="3"/>
  <c r="J49" i="3"/>
  <c r="J50" i="3"/>
  <c r="J51" i="3"/>
  <c r="J48" i="3"/>
  <c r="G50" i="4" l="1"/>
  <c r="F50" i="4"/>
  <c r="E50" i="4"/>
  <c r="H60" i="3"/>
  <c r="G60" i="3"/>
  <c r="E59" i="3"/>
  <c r="H61" i="3"/>
  <c r="F60" i="3"/>
  <c r="H57" i="3"/>
  <c r="E61" i="3"/>
  <c r="G59" i="3"/>
  <c r="G61" i="3"/>
  <c r="G57" i="5"/>
  <c r="B58" i="5"/>
  <c r="C58" i="5"/>
  <c r="D58" i="5"/>
  <c r="E58" i="5"/>
  <c r="F58" i="5"/>
  <c r="B59" i="5"/>
  <c r="C59" i="5"/>
  <c r="D59" i="5"/>
  <c r="E59" i="5"/>
  <c r="F59" i="5"/>
  <c r="B60" i="5"/>
  <c r="C60" i="5"/>
  <c r="D60" i="5"/>
  <c r="E60" i="5"/>
  <c r="F60" i="5"/>
  <c r="B61" i="5"/>
  <c r="C61" i="5"/>
  <c r="D61" i="5"/>
  <c r="E61" i="5"/>
  <c r="F61" i="5"/>
  <c r="H58" i="5"/>
  <c r="I58" i="5"/>
  <c r="H59" i="5"/>
  <c r="I59" i="5"/>
  <c r="H60" i="5"/>
  <c r="I60" i="5"/>
  <c r="H61" i="5"/>
  <c r="I61" i="5"/>
  <c r="G61" i="5"/>
  <c r="G60" i="5"/>
  <c r="G59" i="5"/>
  <c r="G58" i="5"/>
  <c r="B57" i="5"/>
  <c r="C57" i="5"/>
  <c r="D57" i="5"/>
  <c r="E57" i="5"/>
  <c r="F57" i="5"/>
  <c r="H57" i="5"/>
  <c r="I57" i="5"/>
  <c r="J51" i="5"/>
  <c r="J49" i="5"/>
  <c r="B49" i="5"/>
  <c r="B50" i="5"/>
  <c r="C50" i="5"/>
  <c r="C49" i="5" s="1"/>
  <c r="B51" i="5"/>
  <c r="B52" i="5"/>
  <c r="C52" i="5"/>
  <c r="B53" i="5"/>
  <c r="E49" i="5"/>
  <c r="F49" i="5"/>
  <c r="E50" i="5"/>
  <c r="F50" i="5"/>
  <c r="F51" i="5" s="1"/>
  <c r="G50" i="5"/>
  <c r="G49" i="5" s="1"/>
  <c r="H50" i="5"/>
  <c r="H49" i="5" s="1"/>
  <c r="I50" i="5"/>
  <c r="I49" i="5" s="1"/>
  <c r="E51" i="5"/>
  <c r="G51" i="5"/>
  <c r="E52" i="5"/>
  <c r="F52" i="5"/>
  <c r="G52" i="5"/>
  <c r="H52" i="5"/>
  <c r="I52" i="5"/>
  <c r="E53" i="5"/>
  <c r="G53" i="5"/>
  <c r="D53" i="5"/>
  <c r="D52" i="5"/>
  <c r="D51" i="5"/>
  <c r="D49" i="5"/>
  <c r="D50" i="5"/>
  <c r="J42" i="5"/>
  <c r="J43" i="5"/>
  <c r="J41" i="5"/>
  <c r="I45" i="5"/>
  <c r="D41" i="5"/>
  <c r="E41" i="5"/>
  <c r="H41" i="5"/>
  <c r="I41" i="5"/>
  <c r="D42" i="5"/>
  <c r="E42" i="5"/>
  <c r="F42" i="5"/>
  <c r="I42" i="5"/>
  <c r="C43" i="5"/>
  <c r="C45" i="5" s="1"/>
  <c r="D43" i="5"/>
  <c r="E43" i="5"/>
  <c r="F43" i="5"/>
  <c r="F41" i="5" s="1"/>
  <c r="G43" i="5"/>
  <c r="G42" i="5" s="1"/>
  <c r="H43" i="5"/>
  <c r="H42" i="5" s="1"/>
  <c r="I43" i="5"/>
  <c r="C44" i="5"/>
  <c r="D44" i="5"/>
  <c r="E44" i="5"/>
  <c r="F44" i="5"/>
  <c r="G44" i="5"/>
  <c r="H44" i="5"/>
  <c r="I44" i="5"/>
  <c r="D45" i="5"/>
  <c r="E45" i="5"/>
  <c r="H45" i="5"/>
  <c r="B45" i="5"/>
  <c r="B44" i="5"/>
  <c r="B42" i="5"/>
  <c r="B41" i="5"/>
  <c r="B43" i="5"/>
  <c r="J34" i="5"/>
  <c r="J35" i="5"/>
  <c r="J33" i="5"/>
  <c r="C51" i="5" l="1"/>
  <c r="C53" i="5"/>
  <c r="H53" i="5"/>
  <c r="F53" i="5"/>
  <c r="H51" i="5"/>
  <c r="I53" i="5"/>
  <c r="I51" i="5"/>
  <c r="G45" i="5"/>
  <c r="C41" i="5"/>
  <c r="F45" i="5"/>
  <c r="C42" i="5"/>
  <c r="G41" i="5"/>
</calcChain>
</file>

<file path=xl/sharedStrings.xml><?xml version="1.0" encoding="utf-8"?>
<sst xmlns="http://schemas.openxmlformats.org/spreadsheetml/2006/main" count="156" uniqueCount="42">
  <si>
    <t>Tabela 1</t>
  </si>
  <si>
    <t>MD</t>
  </si>
  <si>
    <t>x</t>
  </si>
  <si>
    <t>y</t>
  </si>
  <si>
    <t>f1</t>
  </si>
  <si>
    <t>f2</t>
  </si>
  <si>
    <t>f3</t>
  </si>
  <si>
    <t>f4</t>
  </si>
  <si>
    <t>VB</t>
  </si>
  <si>
    <t>z</t>
  </si>
  <si>
    <t>L</t>
  </si>
  <si>
    <t>Tabela 2</t>
  </si>
  <si>
    <t>Tabela 3</t>
  </si>
  <si>
    <t>Tabela 4</t>
  </si>
  <si>
    <t>xxxxx</t>
  </si>
  <si>
    <t>Solução:</t>
  </si>
  <si>
    <t>Ainda restam 109 202 litros de aditivo</t>
  </si>
  <si>
    <t>Deve-se produzir 5 006 134 litros de gasolina verde</t>
  </si>
  <si>
    <t>De acordo com a demanda ainda é possível produzir 600 000 litros de gasolina azul</t>
  </si>
  <si>
    <t>O lucro fica $ 3 798 773.</t>
  </si>
  <si>
    <t>Deve-se produzir 11 484 662 litros de gasolina comum</t>
  </si>
  <si>
    <t>TABELA 1</t>
  </si>
  <si>
    <t>TABELA 2</t>
  </si>
  <si>
    <t>TABELA 3</t>
  </si>
  <si>
    <t>y = 333,33</t>
  </si>
  <si>
    <t>L = 199333,33</t>
  </si>
  <si>
    <t>f1=1466,67</t>
  </si>
  <si>
    <t>f3 = 933,33</t>
  </si>
  <si>
    <t>f4 = 213,33</t>
  </si>
  <si>
    <t>Produzir 333 unidades do produto B</t>
  </si>
  <si>
    <t>O lucro gerado será de aproximadamente R$ 199.333,00</t>
  </si>
  <si>
    <t>Ainda restam 1467 horas na fresadeira</t>
  </si>
  <si>
    <t>Ainda restam 933 hora na retífica</t>
  </si>
  <si>
    <t>Ainda restam 213 kg de matéria prima</t>
  </si>
  <si>
    <t>x = 36,25</t>
  </si>
  <si>
    <t>z = 63,75</t>
  </si>
  <si>
    <t>L = 42750</t>
  </si>
  <si>
    <t>f2 = 1250</t>
  </si>
  <si>
    <t>Arrendar 36,25 hectares de terra.</t>
  </si>
  <si>
    <t>Plantar soja em 63,75 hectares de terra.</t>
  </si>
  <si>
    <t>Com isso o lucro ficara em $42.750.</t>
  </si>
  <si>
    <t>Ainda restam 1250 litros de água.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</si>
</sst>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1" xfId="0" applyFont="1" applyBorder="1"/>
    <xf numFmtId="2" fontId="7" fillId="0" borderId="1" xfId="0" applyNumberFormat="1" applyFont="1" applyBorder="1"/>
    <xf numFmtId="0" fontId="7" fillId="2" borderId="1" xfId="0" applyFont="1" applyFill="1" applyBorder="1"/>
    <xf numFmtId="2" fontId="7" fillId="2" borderId="1" xfId="0" applyNumberFormat="1" applyFont="1" applyFill="1" applyBorder="1"/>
    <xf numFmtId="0" fontId="9" fillId="0" borderId="1" xfId="0" applyFont="1" applyBorder="1"/>
    <xf numFmtId="2" fontId="9" fillId="0" borderId="1" xfId="0" applyNumberFormat="1" applyFont="1" applyBorder="1"/>
    <xf numFmtId="0" fontId="9" fillId="2" borderId="1" xfId="0" applyFont="1" applyFill="1" applyBorder="1"/>
    <xf numFmtId="0" fontId="7" fillId="2" borderId="0" xfId="0" applyFont="1" applyFill="1"/>
    <xf numFmtId="2" fontId="9" fillId="2" borderId="1" xfId="0" applyNumberFormat="1" applyFont="1" applyFill="1" applyBorder="1"/>
    <xf numFmtId="2" fontId="7" fillId="3" borderId="1" xfId="0" applyNumberFormat="1" applyFont="1" applyFill="1" applyBorder="1"/>
    <xf numFmtId="0" fontId="0" fillId="0" borderId="1" xfId="0" applyBorder="1"/>
    <xf numFmtId="0" fontId="0" fillId="2" borderId="1" xfId="0" applyFill="1" applyBorder="1"/>
    <xf numFmtId="0" fontId="10" fillId="0" borderId="1" xfId="0" applyFont="1" applyBorder="1"/>
    <xf numFmtId="0" fontId="2" fillId="0" borderId="0" xfId="0" applyFont="1" applyBorder="1"/>
    <xf numFmtId="2" fontId="2" fillId="0" borderId="0" xfId="0" applyNumberFormat="1" applyFont="1" applyBorder="1"/>
    <xf numFmtId="0" fontId="11" fillId="0" borderId="0" xfId="0" applyFont="1" applyBorder="1"/>
    <xf numFmtId="2" fontId="6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Border="1"/>
    <xf numFmtId="0" fontId="3" fillId="0" borderId="0" xfId="0" applyFont="1"/>
    <xf numFmtId="0" fontId="10" fillId="2" borderId="1" xfId="0" applyFont="1" applyFill="1" applyBorder="1"/>
    <xf numFmtId="0" fontId="0" fillId="0" borderId="2" xfId="0" applyFill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28864</xdr:colOff>
      <xdr:row>0</xdr:row>
      <xdr:rowOff>165101</xdr:rowOff>
    </xdr:from>
    <xdr:to>
      <xdr:col>17</xdr:col>
      <xdr:colOff>126999</xdr:colOff>
      <xdr:row>29</xdr:row>
      <xdr:rowOff>86592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AC18D675-E603-4E64-AF7C-F0274014F4CA}"/>
            </a:ext>
          </a:extLst>
        </xdr:cNvPr>
        <xdr:cNvSpPr txBox="1"/>
      </xdr:nvSpPr>
      <xdr:spPr>
        <a:xfrm>
          <a:off x="28864" y="165101"/>
          <a:ext cx="10223499" cy="52785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ANDRADE (1998, p.27) apresenta o problema da refinaria que produz três tipos de gasolina: verde, azul e comum. Cada tipo de gasolina requer gasolina pura, octana e aditivo que estão disponíveis nas quantidades de 9.600.000, 4.800.000 e 2.200.000 litros por semana, respectivamente. As especificações de cada tipo são: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litro de gasolina verde requer 0,22 litro de gasolina pura, 0,50 litro de octana e 0,28 litros de aditivo;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litro de gasolina azul requer 0.52 litro de gasolina pura, 0,34 litro de octana e 0,14 litro de aditivo;</a:t>
          </a:r>
        </a:p>
        <a:p>
          <a:pPr lvl="0"/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 litro de gasolina comum requer 0,74 litro de gasolina pura, 0,20 litro de octana e 0,06 litro de aditivo.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Como regra de produção, baseada em demanda de mercado, o planejamento da refinaria estipulou que a quantidade de gasolina azul seja no máximo igual a 600000 litros por semana. A empresa sabe que cada litro de gasolina verde, azul e comum dá uma margem de contribuição para o lucro total de $0,30 $0,25 e $0,20 respectivamente.</a:t>
          </a:r>
        </a:p>
        <a:p>
          <a:endParaRPr lang="pt-BR" sz="1100"/>
        </a:p>
        <a:p>
          <a:r>
            <a:rPr lang="pt-BR" sz="1100"/>
            <a:t>MODELAGEM:</a:t>
          </a:r>
        </a:p>
        <a:p>
          <a:endParaRPr lang="pt-BR" sz="1100"/>
        </a:p>
        <a:p>
          <a:r>
            <a:rPr lang="pt-BR" sz="1800"/>
            <a:t>Variáveis: Quatindade de gasolina verde: x</a:t>
          </a:r>
        </a:p>
        <a:p>
          <a:r>
            <a:rPr lang="pt-BR" sz="1800"/>
            <a:t>Quantidade</a:t>
          </a:r>
          <a:r>
            <a:rPr lang="pt-BR" sz="1800" baseline="0"/>
            <a:t> de gasolina azul: y</a:t>
          </a:r>
        </a:p>
        <a:p>
          <a:r>
            <a:rPr lang="pt-BR" sz="1800" baseline="0"/>
            <a:t>Quantidade de gasolina comum: z</a:t>
          </a:r>
        </a:p>
        <a:p>
          <a:endParaRPr lang="pt-BR" sz="1800" baseline="0"/>
        </a:p>
        <a:p>
          <a:r>
            <a:rPr lang="pt-BR" sz="1800" baseline="0"/>
            <a:t>Função Objetivo: L = 0,3x + 0,25y + 0,2z</a:t>
          </a:r>
        </a:p>
        <a:p>
          <a:endParaRPr lang="pt-BR" sz="1800" baseline="0"/>
        </a:p>
        <a:p>
          <a:r>
            <a:rPr lang="pt-BR" sz="1800" baseline="0"/>
            <a:t>Restrições:</a:t>
          </a:r>
        </a:p>
        <a:p>
          <a:r>
            <a:rPr lang="pt-BR" sz="1800" baseline="0"/>
            <a:t>Gasolina Pura: 0,22x + 0,52y + 0,74z =&lt; 9 600 000	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0,22x + 0,52y + 0,74z +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f1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9 600 000</a:t>
          </a:r>
          <a:endParaRPr lang="pt-BR" sz="18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800" baseline="0"/>
            <a:t>Octana: 0,5x + 0,34y + 0,2z =&lt; 4 800 000		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0,5x + 0,34y + 0,2z  +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f2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4 800 000</a:t>
          </a:r>
          <a:endParaRPr lang="pt-BR" sz="1800" baseline="0"/>
        </a:p>
        <a:p>
          <a:r>
            <a:rPr lang="pt-BR" sz="1800" baseline="0"/>
            <a:t>Aditivo: 0,28x + 0,14y + 0,06z =&lt; 2 200 000		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0,28x + 0,14y + 0,06z +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f3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2 200 000</a:t>
          </a:r>
          <a:endParaRPr lang="pt-BR" sz="1800"/>
        </a:p>
        <a:p>
          <a:r>
            <a:rPr lang="pt-BR" sz="1800"/>
            <a:t>y =&lt; 600 000					y + </a:t>
          </a:r>
          <a:r>
            <a:rPr lang="pt-BR" sz="1800">
              <a:solidFill>
                <a:srgbClr val="FF0000"/>
              </a:solidFill>
            </a:rPr>
            <a:t>f4</a:t>
          </a:r>
          <a:r>
            <a:rPr lang="pt-BR" sz="1800"/>
            <a:t> = 600 000</a:t>
          </a:r>
        </a:p>
        <a:p>
          <a:r>
            <a:rPr lang="pt-BR" sz="1800"/>
            <a:t>x, y, z, &gt;= 0					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0,3x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0,25y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pt-BR" sz="1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0,2z </a:t>
          </a:r>
          <a:r>
            <a:rPr lang="pt-BR" sz="18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= 0</a:t>
          </a:r>
          <a:endParaRPr lang="pt-BR" sz="1800"/>
        </a:p>
        <a:p>
          <a:endParaRPr lang="pt-BR" sz="1800"/>
        </a:p>
        <a:p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139700</xdr:rowOff>
    </xdr:from>
    <xdr:to>
      <xdr:col>10</xdr:col>
      <xdr:colOff>603250</xdr:colOff>
      <xdr:row>35</xdr:row>
      <xdr:rowOff>88900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16A9AB5B-8A67-4D2A-AC41-8A9FC8C7BEFD}"/>
            </a:ext>
          </a:extLst>
        </xdr:cNvPr>
        <xdr:cNvSpPr txBox="1"/>
      </xdr:nvSpPr>
      <xdr:spPr>
        <a:xfrm>
          <a:off x="177800" y="139700"/>
          <a:ext cx="6521450" cy="6394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Um fazendeiro está estudando a divisão de sua propriedade nas seguintes atividades produtivas:</a:t>
          </a:r>
          <a:b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(Arrendamento) - Destinar certa quantidade de alqueires para a plantação de cana-de-açúcar, a uma usina local, que se encarrega da atividade e paga pelo aluguel da terra $300,00 por alqueire por ano. P (Pecuária) - Usar outra parte para a criação de gado de corte. A recuperação das pastagens requer adubação (100Kg/Alq.) e irrigação (100.000 litros de água/Alq.) por ano. O lucro estimado nessa atividade é de $400,00 por alqueire por ano.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 (Plantio de Soja) - Usar uma terceira parte para o plantio de soja. Essa cultura requer 200Kg por alqueire de adubos, 200.000 litros de água/Alq. para irrigação por ano. O lucro estimado nessa atividade é de $500,00/alqueire no ano.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Disponibilidade de recursos por ano: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12.750.000 litros de água;   14.000 Kg de adubo;   100 alqueires de terra.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este problema de Programação Linear utilizando o Tableau Simplex, e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ncontre quantos alqueires devem ser destinados a cada atividade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 analise as restrições.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pt-BR">
            <a:effectLst/>
          </a:endParaRPr>
        </a:p>
        <a:p>
          <a:endParaRPr lang="pt-B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pt-BR" sz="1100" b="1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MODELAGEM:</a:t>
          </a:r>
          <a:endParaRPr lang="pt-BR" b="1">
            <a:solidFill>
              <a:srgbClr val="C00000"/>
            </a:solidFill>
            <a:effectLst/>
          </a:endParaRPr>
        </a:p>
        <a:p>
          <a:endParaRPr lang="pt-BR" sz="1100"/>
        </a:p>
        <a:p>
          <a:r>
            <a:rPr lang="pt-BR" sz="1100" b="1"/>
            <a:t>Variáveis</a:t>
          </a:r>
          <a:r>
            <a:rPr lang="pt-BR" sz="1100"/>
            <a:t>: quantidade de terra arrendada: x</a:t>
          </a:r>
        </a:p>
        <a:p>
          <a:r>
            <a:rPr lang="pt-BR" sz="1100"/>
            <a:t>                   quantidade de terra para pecuária: y</a:t>
          </a:r>
        </a:p>
        <a:p>
          <a:r>
            <a:rPr lang="pt-BR" sz="1100"/>
            <a:t>                   Quantidade de terra para plantio de soja: z</a:t>
          </a:r>
        </a:p>
        <a:p>
          <a:endParaRPr lang="pt-BR" sz="1100"/>
        </a:p>
        <a:p>
          <a:r>
            <a:rPr lang="pt-BR" sz="1100" b="1"/>
            <a:t>Função Objetivo</a:t>
          </a:r>
          <a:r>
            <a:rPr lang="pt-BR" sz="1100"/>
            <a:t>: {Máx.} L = 300x + 400y + 500z</a:t>
          </a:r>
        </a:p>
        <a:p>
          <a:endParaRPr lang="pt-BR" sz="1100"/>
        </a:p>
        <a:p>
          <a:r>
            <a:rPr lang="pt-BR" sz="1100" b="1"/>
            <a:t>Restrições</a:t>
          </a:r>
          <a:r>
            <a:rPr lang="pt-BR" sz="1100"/>
            <a:t>:</a:t>
          </a:r>
        </a:p>
        <a:p>
          <a:r>
            <a:rPr lang="pt-BR" sz="1100"/>
            <a:t>Terra: x + y + z </a:t>
          </a:r>
          <a:r>
            <a:rPr lang="pt-BR" sz="1100"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≤ 100</a:t>
          </a:r>
          <a:endParaRPr lang="pt-BR" sz="1100"/>
        </a:p>
        <a:p>
          <a:r>
            <a:rPr lang="pt-BR" sz="1100"/>
            <a:t> Água:</a:t>
          </a:r>
          <a:r>
            <a:rPr lang="pt-BR" sz="1100" baseline="0"/>
            <a:t> 100y + 200z </a:t>
          </a:r>
          <a:r>
            <a:rPr lang="pt-BR" sz="1100" baseline="0">
              <a:sym typeface="Symbol" panose="05050102010706020507" pitchFamily="18" charset="2"/>
            </a:rPr>
            <a:t> 14000</a:t>
          </a:r>
          <a:endParaRPr lang="pt-BR" sz="1100" baseline="0"/>
        </a:p>
        <a:p>
          <a:r>
            <a:rPr lang="pt-BR" sz="1100" baseline="0"/>
            <a:t>Adubo: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100.000y + 200.000z 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</a:t>
          </a:r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12.750.000</a:t>
          </a:r>
          <a:endParaRPr lang="pt-BR" sz="1100"/>
        </a:p>
        <a:p>
          <a:r>
            <a:rPr lang="pt-BR" sz="1100"/>
            <a:t>Não Negatividade: x, y, z ≥ 0</a:t>
          </a:r>
        </a:p>
        <a:p>
          <a:endParaRPr lang="pt-BR" sz="1100"/>
        </a:p>
        <a:p>
          <a:endParaRPr lang="pt-BR" sz="1100"/>
        </a:p>
        <a:p>
          <a:r>
            <a:rPr lang="pt-BR" sz="1100" b="1">
              <a:solidFill>
                <a:srgbClr val="C00000"/>
              </a:solidFill>
            </a:rPr>
            <a:t>MODELAGEM NA FORMA PADRÃO: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 + y + z + f1 = 100</a:t>
          </a:r>
          <a:endParaRPr lang="pt-BR">
            <a:effectLst/>
          </a:endParaRPr>
        </a:p>
        <a:p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100y + 200z + f2 = 14000</a:t>
          </a:r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100.000y + 200.000z + f3 = 12.750.000</a:t>
          </a: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- 300x - 400y - 500z = 0</a:t>
          </a:r>
          <a:endParaRPr lang="pt-BR">
            <a:effectLst/>
          </a:endParaRPr>
        </a:p>
        <a:p>
          <a:endParaRPr lang="pt-BR">
            <a:effectLst/>
          </a:endParaRPr>
        </a:p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Não Negatividade: x, y, z, f1, f2, f3 ≥ 0</a:t>
          </a:r>
          <a:endParaRPr lang="pt-BR">
            <a:effectLst/>
          </a:endParaRPr>
        </a:p>
        <a:p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133350</xdr:colOff>
      <xdr:row>0</xdr:row>
      <xdr:rowOff>171449</xdr:rowOff>
    </xdr:from>
    <xdr:to>
      <xdr:col>12</xdr:col>
      <xdr:colOff>512097</xdr:colOff>
      <xdr:row>42</xdr:row>
      <xdr:rowOff>155222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6B857F5C-2E56-47DA-9E16-74428B27DFC8}"/>
            </a:ext>
          </a:extLst>
        </xdr:cNvPr>
        <xdr:cNvSpPr txBox="1"/>
      </xdr:nvSpPr>
      <xdr:spPr>
        <a:xfrm>
          <a:off x="133350" y="171449"/>
          <a:ext cx="8563191" cy="7688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pt-B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 processo industrial podem-se produzir três tipos de produtos, cada um dos quais necessariamente precisa ser trabalhado numa fresa, num torno mecânico e numa retífica. Os tempos consumidos por cada unidade de produto em cada máquina, assim como a receita de venda de cada unidade de produto, seguem a tabela abaixo. 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Produto	Tempo de trabalho na máquina (em min.)	Consumo (kg) 	                 Receita unitária 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Fresa	Torno              Retífica	de matéria prima	(R$)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15	   10	 5	          1,5		500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	   12	 8	          0,8		650</a:t>
          </a:r>
          <a:endParaRPr lang="pt-BR" sz="1200">
            <a:effectLst/>
          </a:endParaRPr>
        </a:p>
        <a:p>
          <a:r>
            <a:rPr lang="pt-BR" sz="12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5	    4	 3	          0,6		200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fresadeira possui uma disponibilidade semanal máxima de 4.800 minutos, o torno 4.000 minutos e a retífica 3.600 minutos. A matéria prima disponível para a próxima semana é de 480 kg.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 custo da matéria-prima é de R$ 10,0 por kg. Os custos de produção da fresa e mão-de-obra incluída é de R$1,00 por minuto de trabalho, do torno é de R$1,50 e da retífica é de R$2,00. </a:t>
          </a:r>
          <a:endParaRPr lang="pt-BR" sz="1200">
            <a:effectLst/>
          </a:endParaRPr>
        </a:p>
        <a:p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Resolva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utilizando o Tableau Simplex de forma que sej</a:t>
          </a:r>
          <a:r>
            <a:rPr lang="pt-BR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possível encontrar quanto deve ser fabricado de cada produto para que o lucro seja máximo. Analise as restrições. </a:t>
          </a:r>
          <a:endParaRPr lang="pt-BR" sz="1200">
            <a:effectLst/>
          </a:endParaRPr>
        </a:p>
        <a:p>
          <a:endParaRPr lang="pt-BR" sz="1100"/>
        </a:p>
        <a:p>
          <a:r>
            <a:rPr lang="pt-BR" sz="1100" b="1">
              <a:solidFill>
                <a:srgbClr val="C00000"/>
              </a:solidFill>
            </a:rPr>
            <a:t>MODELAGEM</a:t>
          </a:r>
          <a:r>
            <a:rPr lang="pt-BR" sz="1100">
              <a:solidFill>
                <a:srgbClr val="C00000"/>
              </a:solidFill>
            </a:rPr>
            <a:t>:</a:t>
          </a:r>
        </a:p>
        <a:p>
          <a:endParaRPr lang="pt-BR" sz="1100">
            <a:solidFill>
              <a:srgbClr val="C00000"/>
            </a:solidFill>
          </a:endParaRPr>
        </a:p>
        <a:p>
          <a:r>
            <a:rPr lang="pt-BR" sz="1200" b="1">
              <a:solidFill>
                <a:sysClr val="windowText" lastClr="000000"/>
              </a:solidFill>
            </a:rPr>
            <a:t>Variáveis: </a:t>
          </a:r>
          <a:r>
            <a:rPr lang="pt-BR" sz="1200">
              <a:solidFill>
                <a:sysClr val="windowText" lastClr="000000"/>
              </a:solidFill>
            </a:rPr>
            <a:t>Quantidade do produto A:</a:t>
          </a:r>
          <a:r>
            <a:rPr lang="pt-BR" sz="1200" baseline="0">
              <a:solidFill>
                <a:sysClr val="windowText" lastClr="000000"/>
              </a:solidFill>
            </a:rPr>
            <a:t> x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                   Quantidade do produto B: y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                   Quantidade do produto C: z</a:t>
          </a:r>
        </a:p>
        <a:p>
          <a:endParaRPr lang="pt-BR" sz="1200" baseline="0">
            <a:solidFill>
              <a:sysClr val="windowText" lastClr="000000"/>
            </a:solidFill>
          </a:endParaRPr>
        </a:p>
        <a:p>
          <a:r>
            <a:rPr lang="pt-BR" sz="1200" b="1" baseline="0">
              <a:solidFill>
                <a:sysClr val="windowText" lastClr="000000"/>
              </a:solidFill>
            </a:rPr>
            <a:t>Função Objetivo</a:t>
          </a:r>
          <a:r>
            <a:rPr lang="pt-BR" sz="1200" baseline="0">
              <a:solidFill>
                <a:sysClr val="windowText" lastClr="000000"/>
              </a:solidFill>
            </a:rPr>
            <a:t>: Máx L = 445x + 598y + 177z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		</a:t>
          </a:r>
        </a:p>
        <a:p>
          <a:r>
            <a:rPr lang="pt-BR" sz="1200" b="1" baseline="0">
              <a:solidFill>
                <a:sysClr val="windowText" lastClr="000000"/>
              </a:solidFill>
            </a:rPr>
            <a:t>Restrições: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Fresa: 15x + 10y + 5z </a:t>
          </a:r>
          <a:r>
            <a:rPr lang="pt-BR" sz="1200" baseline="0">
              <a:solidFill>
                <a:sysClr val="windowText" lastClr="000000"/>
              </a:solidFill>
              <a:sym typeface="Symbol" panose="05050102010706020507" pitchFamily="18" charset="2"/>
            </a:rPr>
            <a:t></a:t>
          </a:r>
          <a:r>
            <a:rPr lang="pt-BR" sz="1200" baseline="0">
              <a:solidFill>
                <a:sysClr val="windowText" lastClr="000000"/>
              </a:solidFill>
            </a:rPr>
            <a:t> 4800				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Torno: 10x + 12y + 4z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</a:t>
          </a:r>
          <a:r>
            <a:rPr lang="pt-BR" sz="1200" baseline="0">
              <a:solidFill>
                <a:sysClr val="windowText" lastClr="000000"/>
              </a:solidFill>
            </a:rPr>
            <a:t> 4000			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Retífica: 5x + 8y + 3z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</a:t>
          </a:r>
          <a:r>
            <a:rPr lang="pt-BR" sz="1200" baseline="0">
              <a:solidFill>
                <a:sysClr val="windowText" lastClr="000000"/>
              </a:solidFill>
            </a:rPr>
            <a:t> 3600				  </a:t>
          </a:r>
        </a:p>
        <a:p>
          <a:r>
            <a:rPr lang="pt-BR" sz="1200" baseline="0">
              <a:solidFill>
                <a:sysClr val="windowText" lastClr="000000"/>
              </a:solidFill>
            </a:rPr>
            <a:t>Matéria Prima: 1,5x + 0,8y + 0,6z </a:t>
          </a: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  <a:sym typeface="Symbol" panose="05050102010706020507" pitchFamily="18" charset="2"/>
            </a:rPr>
            <a:t></a:t>
          </a:r>
          <a:r>
            <a:rPr lang="pt-BR" sz="1200" baseline="0">
              <a:solidFill>
                <a:sysClr val="windowText" lastClr="000000"/>
              </a:solidFill>
            </a:rPr>
            <a:t> 480	     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aseline="0">
              <a:solidFill>
                <a:sysClr val="windowText" lastClr="000000"/>
              </a:solidFill>
            </a:rPr>
            <a:t>Não Negatividade: x, y, z ≥ 0				</a:t>
          </a:r>
          <a:r>
            <a:rPr lang="pt-B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MODELAGEM NA FORMA PADRÃO</a:t>
          </a:r>
          <a:endParaRPr lang="pt-BR" sz="1200" b="1" baseline="0">
            <a:solidFill>
              <a:srgbClr val="C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15x +  10y +  5z + f1 = 4800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10x +  12y +  4z + f2 = 4000</a:t>
          </a:r>
          <a:endParaRPr lang="pt-BR" sz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5x +    8y +   3z + f3 = 3600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1,5x + 0,8y + 0,6z + f4 =  480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 - 445x - 598y - 177z = 0</a:t>
          </a:r>
          <a:endParaRPr lang="pt-BR" sz="12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pt-BR" sz="12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x, y, z, f1, f2, f3, f4 </a:t>
          </a:r>
          <a:r>
            <a:rPr lang="pt-BR" sz="12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≥</a:t>
          </a:r>
          <a:r>
            <a:rPr lang="pt-BR" sz="12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0</a:t>
          </a:r>
          <a:endParaRPr lang="pt-BR" sz="1200">
            <a:solidFill>
              <a:sysClr val="windowText" lastClr="000000"/>
            </a:solidFill>
            <a:effectLst/>
          </a:endParaRPr>
        </a:p>
        <a:p>
          <a:endParaRPr lang="pt-BR" sz="1800"/>
        </a:p>
        <a:p>
          <a:endParaRPr lang="pt-BR" sz="1100"/>
        </a:p>
        <a:p>
          <a:endParaRPr lang="pt-BR" sz="1100"/>
        </a:p>
        <a:p>
          <a:endParaRPr lang="pt-BR" sz="1100"/>
        </a:p>
        <a:p>
          <a:endParaRPr lang="pt-BR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CCD3B-ED41-4CE0-92D4-AB86574679CB}">
  <dimension ref="A31:N77"/>
  <sheetViews>
    <sheetView topLeftCell="A48" zoomScale="70" zoomScaleNormal="70" workbookViewId="0">
      <selection activeCell="K59" sqref="K59"/>
    </sheetView>
  </sheetViews>
  <sheetFormatPr defaultRowHeight="14.5" x14ac:dyDescent="0.35"/>
  <cols>
    <col min="2" max="2" width="8.81640625" bestFit="1" customWidth="1"/>
    <col min="3" max="3" width="16.1796875" bestFit="1" customWidth="1"/>
    <col min="4" max="4" width="9.54296875" bestFit="1" customWidth="1"/>
    <col min="5" max="5" width="8.81640625" bestFit="1" customWidth="1"/>
    <col min="6" max="6" width="9.453125" bestFit="1" customWidth="1"/>
    <col min="7" max="7" width="10.6328125" bestFit="1" customWidth="1"/>
    <col min="8" max="8" width="8.81640625" bestFit="1" customWidth="1"/>
    <col min="9" max="9" width="21.6328125" bestFit="1" customWidth="1"/>
    <col min="10" max="10" width="19.6328125" bestFit="1" customWidth="1"/>
    <col min="11" max="11" width="11.36328125" customWidth="1"/>
    <col min="12" max="12" width="10.90625" bestFit="1" customWidth="1"/>
  </cols>
  <sheetData>
    <row r="31" spans="1:14" ht="26" x14ac:dyDescent="0.6">
      <c r="A31" s="7" t="s">
        <v>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26" x14ac:dyDescent="0.6">
      <c r="A32" s="10" t="s">
        <v>8</v>
      </c>
      <c r="B32" s="12" t="s">
        <v>2</v>
      </c>
      <c r="C32" s="10" t="s">
        <v>3</v>
      </c>
      <c r="D32" s="10" t="s">
        <v>9</v>
      </c>
      <c r="E32" s="10" t="s">
        <v>4</v>
      </c>
      <c r="F32" s="10" t="s">
        <v>5</v>
      </c>
      <c r="G32" s="10" t="s">
        <v>6</v>
      </c>
      <c r="H32" s="10" t="s">
        <v>7</v>
      </c>
      <c r="I32" s="10" t="s">
        <v>1</v>
      </c>
      <c r="J32" s="7"/>
      <c r="K32" s="7"/>
      <c r="L32" s="7"/>
      <c r="M32" s="7"/>
      <c r="N32" s="7"/>
    </row>
    <row r="33" spans="1:14" ht="26" x14ac:dyDescent="0.6">
      <c r="A33" s="10" t="s">
        <v>4</v>
      </c>
      <c r="B33" s="12">
        <v>0.22</v>
      </c>
      <c r="C33" s="10">
        <v>0.52</v>
      </c>
      <c r="D33" s="10">
        <v>0.74</v>
      </c>
      <c r="E33" s="10">
        <v>1</v>
      </c>
      <c r="F33" s="10">
        <v>0</v>
      </c>
      <c r="G33" s="10">
        <v>0</v>
      </c>
      <c r="H33" s="10">
        <v>0</v>
      </c>
      <c r="I33" s="10">
        <v>9600000</v>
      </c>
      <c r="J33" s="7">
        <f>I33/B33</f>
        <v>43636363.636363633</v>
      </c>
      <c r="K33" s="7"/>
      <c r="L33" s="7"/>
      <c r="M33" s="7"/>
      <c r="N33" s="7"/>
    </row>
    <row r="34" spans="1:14" ht="26" x14ac:dyDescent="0.6">
      <c r="A34" s="10" t="s">
        <v>5</v>
      </c>
      <c r="B34" s="12">
        <v>0.5</v>
      </c>
      <c r="C34" s="10">
        <v>0.34</v>
      </c>
      <c r="D34" s="10">
        <v>0.2</v>
      </c>
      <c r="E34" s="10">
        <v>0</v>
      </c>
      <c r="F34" s="10">
        <v>1</v>
      </c>
      <c r="G34" s="10">
        <v>0</v>
      </c>
      <c r="H34" s="10">
        <v>0</v>
      </c>
      <c r="I34" s="10">
        <v>4800000</v>
      </c>
      <c r="J34" s="7">
        <f t="shared" ref="J34:J35" si="0">I34/B34</f>
        <v>9600000</v>
      </c>
      <c r="K34" s="7"/>
      <c r="L34" s="7"/>
      <c r="M34" s="7"/>
      <c r="N34" s="7"/>
    </row>
    <row r="35" spans="1:14" ht="26" x14ac:dyDescent="0.6">
      <c r="A35" s="12" t="s">
        <v>6</v>
      </c>
      <c r="B35" s="12">
        <v>0.28000000000000003</v>
      </c>
      <c r="C35" s="12">
        <v>0.14000000000000001</v>
      </c>
      <c r="D35" s="13">
        <v>0.06</v>
      </c>
      <c r="E35" s="12">
        <v>0</v>
      </c>
      <c r="F35" s="12">
        <v>0</v>
      </c>
      <c r="G35" s="12">
        <v>1</v>
      </c>
      <c r="H35" s="12">
        <v>0</v>
      </c>
      <c r="I35" s="12">
        <v>2200000</v>
      </c>
      <c r="J35" s="7">
        <f t="shared" si="0"/>
        <v>7857142.8571428563</v>
      </c>
      <c r="K35" s="7"/>
      <c r="L35" s="7"/>
      <c r="M35" s="7"/>
      <c r="N35" s="7"/>
    </row>
    <row r="36" spans="1:14" ht="26" x14ac:dyDescent="0.6">
      <c r="A36" s="10" t="s">
        <v>7</v>
      </c>
      <c r="B36" s="12">
        <v>0</v>
      </c>
      <c r="C36" s="10">
        <v>1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600000</v>
      </c>
      <c r="J36" s="7" t="s">
        <v>14</v>
      </c>
      <c r="K36" s="7"/>
      <c r="L36" s="7"/>
      <c r="M36" s="7"/>
      <c r="N36" s="7"/>
    </row>
    <row r="37" spans="1:14" ht="26" x14ac:dyDescent="0.6">
      <c r="A37" s="10" t="s">
        <v>10</v>
      </c>
      <c r="B37" s="13">
        <v>-0.3</v>
      </c>
      <c r="C37" s="11">
        <v>-0.25</v>
      </c>
      <c r="D37" s="11">
        <v>-0.2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7"/>
      <c r="K37" s="7"/>
      <c r="L37" s="7"/>
      <c r="M37" s="7"/>
      <c r="N37" s="7"/>
    </row>
    <row r="38" spans="1:14" ht="26" x14ac:dyDescent="0.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26" x14ac:dyDescent="0.6">
      <c r="A39" s="7" t="s">
        <v>11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26" x14ac:dyDescent="0.6">
      <c r="A40" s="10" t="s">
        <v>8</v>
      </c>
      <c r="B40" s="10" t="s">
        <v>2</v>
      </c>
      <c r="C40" s="10" t="s">
        <v>3</v>
      </c>
      <c r="D40" s="12" t="s">
        <v>9</v>
      </c>
      <c r="E40" s="10" t="s">
        <v>4</v>
      </c>
      <c r="F40" s="10" t="s">
        <v>5</v>
      </c>
      <c r="G40" s="10" t="s">
        <v>6</v>
      </c>
      <c r="H40" s="10" t="s">
        <v>7</v>
      </c>
      <c r="I40" s="10" t="s">
        <v>1</v>
      </c>
      <c r="J40" s="7"/>
      <c r="K40" s="7"/>
      <c r="L40" s="7"/>
      <c r="M40" s="7"/>
      <c r="N40" s="7"/>
    </row>
    <row r="41" spans="1:14" ht="26" x14ac:dyDescent="0.6">
      <c r="A41" s="10" t="s">
        <v>4</v>
      </c>
      <c r="B41" s="10">
        <f>B33-$B$33*B43</f>
        <v>0</v>
      </c>
      <c r="C41" s="10">
        <f t="shared" ref="C41:I41" si="1">C33-$B$33*C43</f>
        <v>0.41000000000000003</v>
      </c>
      <c r="D41" s="12">
        <f t="shared" si="1"/>
        <v>0.69285714285714284</v>
      </c>
      <c r="E41" s="10">
        <f t="shared" si="1"/>
        <v>1</v>
      </c>
      <c r="F41" s="10">
        <f t="shared" si="1"/>
        <v>0</v>
      </c>
      <c r="G41" s="10">
        <f t="shared" si="1"/>
        <v>-0.7857142857142857</v>
      </c>
      <c r="H41" s="10">
        <f t="shared" si="1"/>
        <v>0</v>
      </c>
      <c r="I41" s="10">
        <f t="shared" si="1"/>
        <v>7871428.5714285718</v>
      </c>
      <c r="J41" s="7">
        <f>I41/D41</f>
        <v>11360824.742268043</v>
      </c>
      <c r="K41" s="7"/>
      <c r="L41" s="7"/>
      <c r="M41" s="7"/>
      <c r="N41" s="7"/>
    </row>
    <row r="42" spans="1:14" ht="26" x14ac:dyDescent="0.6">
      <c r="A42" s="12" t="s">
        <v>5</v>
      </c>
      <c r="B42" s="12">
        <f>B34-$B$34*B43</f>
        <v>0</v>
      </c>
      <c r="C42" s="12">
        <f t="shared" ref="C42:I42" si="2">C34-$B$34*C43</f>
        <v>9.0000000000000024E-2</v>
      </c>
      <c r="D42" s="12">
        <f t="shared" si="2"/>
        <v>9.2857142857142888E-2</v>
      </c>
      <c r="E42" s="12">
        <f t="shared" si="2"/>
        <v>0</v>
      </c>
      <c r="F42" s="12">
        <f t="shared" si="2"/>
        <v>1</v>
      </c>
      <c r="G42" s="12">
        <f t="shared" si="2"/>
        <v>-1.7857142857142856</v>
      </c>
      <c r="H42" s="12">
        <f t="shared" si="2"/>
        <v>0</v>
      </c>
      <c r="I42" s="12">
        <f t="shared" si="2"/>
        <v>871428.57142857183</v>
      </c>
      <c r="J42" s="17">
        <f t="shared" ref="J42:J43" si="3">I42/D42</f>
        <v>9384615.3846153859</v>
      </c>
      <c r="K42" s="7"/>
      <c r="L42" s="7"/>
      <c r="M42" s="7"/>
      <c r="N42" s="7"/>
    </row>
    <row r="43" spans="1:14" ht="26" x14ac:dyDescent="0.6">
      <c r="A43" s="14" t="s">
        <v>2</v>
      </c>
      <c r="B43" s="14">
        <f>B35/$B$35</f>
        <v>1</v>
      </c>
      <c r="C43" s="14">
        <f t="shared" ref="C43:I43" si="4">C35/$B$35</f>
        <v>0.5</v>
      </c>
      <c r="D43" s="16">
        <f t="shared" si="4"/>
        <v>0.21428571428571425</v>
      </c>
      <c r="E43" s="14">
        <f t="shared" si="4"/>
        <v>0</v>
      </c>
      <c r="F43" s="14">
        <f t="shared" si="4"/>
        <v>0</v>
      </c>
      <c r="G43" s="14">
        <f t="shared" si="4"/>
        <v>3.5714285714285712</v>
      </c>
      <c r="H43" s="14">
        <f t="shared" si="4"/>
        <v>0</v>
      </c>
      <c r="I43" s="14">
        <f t="shared" si="4"/>
        <v>7857142.8571428563</v>
      </c>
      <c r="J43" s="7">
        <f t="shared" si="3"/>
        <v>36666666.666666672</v>
      </c>
      <c r="K43" s="7"/>
      <c r="L43" s="7"/>
      <c r="M43" s="7"/>
      <c r="N43" s="7"/>
    </row>
    <row r="44" spans="1:14" ht="26" x14ac:dyDescent="0.6">
      <c r="A44" s="10" t="s">
        <v>7</v>
      </c>
      <c r="B44" s="10">
        <f>B36</f>
        <v>0</v>
      </c>
      <c r="C44" s="10">
        <f t="shared" ref="C44:I44" si="5">C36</f>
        <v>1</v>
      </c>
      <c r="D44" s="12">
        <f t="shared" si="5"/>
        <v>0</v>
      </c>
      <c r="E44" s="10">
        <f t="shared" si="5"/>
        <v>0</v>
      </c>
      <c r="F44" s="10">
        <f t="shared" si="5"/>
        <v>0</v>
      </c>
      <c r="G44" s="10">
        <f t="shared" si="5"/>
        <v>0</v>
      </c>
      <c r="H44" s="10">
        <f t="shared" si="5"/>
        <v>1</v>
      </c>
      <c r="I44" s="10">
        <f t="shared" si="5"/>
        <v>600000</v>
      </c>
      <c r="J44" s="8"/>
      <c r="K44" s="8"/>
      <c r="L44" s="7"/>
      <c r="M44" s="7"/>
      <c r="N44" s="7"/>
    </row>
    <row r="45" spans="1:14" ht="26" x14ac:dyDescent="0.6">
      <c r="A45" s="10" t="s">
        <v>10</v>
      </c>
      <c r="B45" s="11">
        <f>B37-$B$37*B43</f>
        <v>0</v>
      </c>
      <c r="C45" s="11">
        <f t="shared" ref="C45:H45" si="6">C37-$B$37*C43</f>
        <v>-0.1</v>
      </c>
      <c r="D45" s="13">
        <f t="shared" si="6"/>
        <v>-0.13571428571428573</v>
      </c>
      <c r="E45" s="11">
        <f t="shared" si="6"/>
        <v>0</v>
      </c>
      <c r="F45" s="11">
        <f t="shared" si="6"/>
        <v>0</v>
      </c>
      <c r="G45" s="11">
        <f t="shared" si="6"/>
        <v>1.0714285714285714</v>
      </c>
      <c r="H45" s="11">
        <f t="shared" si="6"/>
        <v>0</v>
      </c>
      <c r="I45" s="11">
        <f>I37-$B$37*I43</f>
        <v>2357142.8571428568</v>
      </c>
      <c r="J45" s="7"/>
      <c r="K45" s="7"/>
      <c r="L45" s="7"/>
      <c r="M45" s="7"/>
      <c r="N45" s="7"/>
    </row>
    <row r="46" spans="1:14" ht="26" x14ac:dyDescent="0.6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26" x14ac:dyDescent="0.6">
      <c r="A47" s="7" t="s">
        <v>12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26" x14ac:dyDescent="0.6">
      <c r="A48" s="10" t="s">
        <v>8</v>
      </c>
      <c r="B48" s="10" t="s">
        <v>2</v>
      </c>
      <c r="C48" s="10" t="s">
        <v>3</v>
      </c>
      <c r="D48" s="10" t="s">
        <v>9</v>
      </c>
      <c r="E48" s="10" t="s">
        <v>4</v>
      </c>
      <c r="F48" s="10" t="s">
        <v>5</v>
      </c>
      <c r="G48" s="12" t="s">
        <v>6</v>
      </c>
      <c r="H48" s="10" t="s">
        <v>7</v>
      </c>
      <c r="I48" s="10" t="s">
        <v>1</v>
      </c>
      <c r="J48" s="7"/>
      <c r="K48" s="7"/>
      <c r="L48" s="7"/>
      <c r="M48" s="7"/>
      <c r="N48" s="7"/>
    </row>
    <row r="49" spans="1:14" ht="26" x14ac:dyDescent="0.6">
      <c r="A49" s="12" t="s">
        <v>4</v>
      </c>
      <c r="B49" s="13">
        <f t="shared" ref="B49:C49" si="7">B41-$D$41*B50</f>
        <v>0</v>
      </c>
      <c r="C49" s="13">
        <f t="shared" si="7"/>
        <v>-0.26153846153846139</v>
      </c>
      <c r="D49" s="13">
        <f>D41-$D$41*D50</f>
        <v>0</v>
      </c>
      <c r="E49" s="13">
        <f t="shared" ref="E49:I49" si="8">E41-$D$41*E50</f>
        <v>1</v>
      </c>
      <c r="F49" s="13">
        <f t="shared" si="8"/>
        <v>-7.461538461538459</v>
      </c>
      <c r="G49" s="13">
        <f t="shared" si="8"/>
        <v>12.538461538461531</v>
      </c>
      <c r="H49" s="13">
        <f t="shared" si="8"/>
        <v>0</v>
      </c>
      <c r="I49" s="13">
        <f t="shared" si="8"/>
        <v>1369230.769230769</v>
      </c>
      <c r="J49" s="7">
        <f>I49/G49</f>
        <v>109202.45398773011</v>
      </c>
      <c r="K49" s="7"/>
      <c r="L49" s="7"/>
      <c r="M49" s="7"/>
      <c r="N49" s="7"/>
    </row>
    <row r="50" spans="1:14" ht="26" x14ac:dyDescent="0.6">
      <c r="A50" s="14" t="s">
        <v>9</v>
      </c>
      <c r="B50" s="15">
        <f t="shared" ref="B50:C50" si="9">B42/$D$42</f>
        <v>0</v>
      </c>
      <c r="C50" s="15">
        <f t="shared" si="9"/>
        <v>0.96923076923076912</v>
      </c>
      <c r="D50" s="15">
        <f>D42/$D$42</f>
        <v>1</v>
      </c>
      <c r="E50" s="15">
        <f t="shared" ref="E50:I50" si="10">E42/$D$42</f>
        <v>0</v>
      </c>
      <c r="F50" s="15">
        <f t="shared" si="10"/>
        <v>10.769230769230766</v>
      </c>
      <c r="G50" s="18">
        <f t="shared" si="10"/>
        <v>-19.230769230769223</v>
      </c>
      <c r="H50" s="15">
        <f t="shared" si="10"/>
        <v>0</v>
      </c>
      <c r="I50" s="15">
        <f t="shared" si="10"/>
        <v>9384615.3846153859</v>
      </c>
      <c r="J50" s="7"/>
      <c r="K50" s="7"/>
      <c r="L50" s="7"/>
      <c r="M50" s="7"/>
      <c r="N50" s="7"/>
    </row>
    <row r="51" spans="1:14" ht="26" x14ac:dyDescent="0.6">
      <c r="A51" s="10" t="s">
        <v>2</v>
      </c>
      <c r="B51" s="11">
        <f t="shared" ref="B51:C51" si="11">B43-$D$43*B50</f>
        <v>1</v>
      </c>
      <c r="C51" s="11">
        <f t="shared" si="11"/>
        <v>0.29230769230769238</v>
      </c>
      <c r="D51" s="11">
        <f>D43-$D$43*D50</f>
        <v>0</v>
      </c>
      <c r="E51" s="11">
        <f t="shared" ref="E51:I51" si="12">E43-$D$43*E50</f>
        <v>0</v>
      </c>
      <c r="F51" s="11">
        <f t="shared" si="12"/>
        <v>-2.3076923076923066</v>
      </c>
      <c r="G51" s="13">
        <f t="shared" si="12"/>
        <v>7.6923076923076898</v>
      </c>
      <c r="H51" s="11">
        <f t="shared" si="12"/>
        <v>0</v>
      </c>
      <c r="I51" s="11">
        <f t="shared" si="12"/>
        <v>5846153.846153846</v>
      </c>
      <c r="J51" s="7">
        <f>I51/G51</f>
        <v>760000.00000000023</v>
      </c>
      <c r="K51" s="7"/>
      <c r="L51" s="7"/>
      <c r="M51" s="7"/>
      <c r="N51" s="7"/>
    </row>
    <row r="52" spans="1:14" ht="26" x14ac:dyDescent="0.6">
      <c r="A52" s="10" t="s">
        <v>7</v>
      </c>
      <c r="B52" s="11">
        <f t="shared" ref="B52:C52" si="13">B44</f>
        <v>0</v>
      </c>
      <c r="C52" s="11">
        <f t="shared" si="13"/>
        <v>1</v>
      </c>
      <c r="D52" s="11">
        <f>D44</f>
        <v>0</v>
      </c>
      <c r="E52" s="11">
        <f t="shared" ref="E52:I52" si="14">E44</f>
        <v>0</v>
      </c>
      <c r="F52" s="11">
        <f t="shared" si="14"/>
        <v>0</v>
      </c>
      <c r="G52" s="13">
        <f t="shared" si="14"/>
        <v>0</v>
      </c>
      <c r="H52" s="11">
        <f t="shared" si="14"/>
        <v>1</v>
      </c>
      <c r="I52" s="11">
        <f t="shared" si="14"/>
        <v>600000</v>
      </c>
      <c r="J52" s="7"/>
      <c r="K52" s="7"/>
      <c r="L52" s="7"/>
      <c r="M52" s="7"/>
      <c r="N52" s="7"/>
    </row>
    <row r="53" spans="1:14" ht="26" x14ac:dyDescent="0.6">
      <c r="A53" s="10" t="s">
        <v>10</v>
      </c>
      <c r="B53" s="11">
        <f t="shared" ref="B53:C53" si="15">B45-$D$45*B50</f>
        <v>0</v>
      </c>
      <c r="C53" s="11">
        <f t="shared" si="15"/>
        <v>3.1538461538461543E-2</v>
      </c>
      <c r="D53" s="11">
        <f>D45-$D$45*D50</f>
        <v>0</v>
      </c>
      <c r="E53" s="11">
        <f t="shared" ref="E53:I53" si="16">E45-$D$45*E50</f>
        <v>0</v>
      </c>
      <c r="F53" s="11">
        <f t="shared" si="16"/>
        <v>1.4615384615384615</v>
      </c>
      <c r="G53" s="13">
        <f t="shared" si="16"/>
        <v>-1.5384615384615377</v>
      </c>
      <c r="H53" s="11">
        <f t="shared" si="16"/>
        <v>0</v>
      </c>
      <c r="I53" s="19">
        <f t="shared" si="16"/>
        <v>3630769.230769231</v>
      </c>
      <c r="J53" s="7"/>
      <c r="K53" s="7"/>
      <c r="L53" s="7"/>
      <c r="M53" s="7"/>
      <c r="N53" s="7"/>
    </row>
    <row r="54" spans="1:14" s="2" customFormat="1" ht="26" x14ac:dyDescent="0.6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7"/>
      <c r="M54" s="9"/>
      <c r="N54" s="9"/>
    </row>
    <row r="55" spans="1:14" ht="26" x14ac:dyDescent="0.6">
      <c r="A55" s="7" t="s">
        <v>13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26" x14ac:dyDescent="0.6">
      <c r="A56" s="10" t="s">
        <v>8</v>
      </c>
      <c r="B56" s="10" t="s">
        <v>2</v>
      </c>
      <c r="C56" s="10" t="s">
        <v>3</v>
      </c>
      <c r="D56" s="10" t="s">
        <v>9</v>
      </c>
      <c r="E56" s="10" t="s">
        <v>4</v>
      </c>
      <c r="F56" s="10" t="s">
        <v>5</v>
      </c>
      <c r="G56" s="10" t="s">
        <v>6</v>
      </c>
      <c r="H56" s="10" t="s">
        <v>7</v>
      </c>
      <c r="I56" s="10" t="s">
        <v>1</v>
      </c>
      <c r="J56" s="7"/>
      <c r="K56" s="7" t="s">
        <v>15</v>
      </c>
      <c r="L56" s="7"/>
      <c r="M56" s="7"/>
      <c r="N56" s="7"/>
    </row>
    <row r="57" spans="1:14" ht="26" x14ac:dyDescent="0.6">
      <c r="A57" s="14" t="s">
        <v>6</v>
      </c>
      <c r="B57" s="14">
        <f t="shared" ref="B57:F57" si="17">B49/$G$49</f>
        <v>0</v>
      </c>
      <c r="C57" s="14">
        <f t="shared" si="17"/>
        <v>-2.0858895705521473E-2</v>
      </c>
      <c r="D57" s="14">
        <f t="shared" si="17"/>
        <v>0</v>
      </c>
      <c r="E57" s="14">
        <f t="shared" si="17"/>
        <v>7.9754601226993904E-2</v>
      </c>
      <c r="F57" s="14">
        <f t="shared" si="17"/>
        <v>-0.59509202453987742</v>
      </c>
      <c r="G57" s="14">
        <f>G49/$G$49</f>
        <v>1</v>
      </c>
      <c r="H57" s="14">
        <f t="shared" ref="H57:I57" si="18">H49/$G$49</f>
        <v>0</v>
      </c>
      <c r="I57" s="14">
        <f t="shared" si="18"/>
        <v>109202.45398773011</v>
      </c>
      <c r="J57" s="7"/>
      <c r="K57" s="7" t="s">
        <v>16</v>
      </c>
      <c r="L57" s="7"/>
      <c r="M57" s="7"/>
      <c r="N57" s="7"/>
    </row>
    <row r="58" spans="1:14" ht="26" x14ac:dyDescent="0.6">
      <c r="A58" s="10" t="s">
        <v>9</v>
      </c>
      <c r="B58" s="10">
        <f t="shared" ref="B58:F58" si="19">B50-$G$50*B57</f>
        <v>0</v>
      </c>
      <c r="C58" s="10">
        <f t="shared" si="19"/>
        <v>0.5680981595092025</v>
      </c>
      <c r="D58" s="10">
        <f t="shared" si="19"/>
        <v>1</v>
      </c>
      <c r="E58" s="10">
        <f t="shared" si="19"/>
        <v>1.5337423312883436</v>
      </c>
      <c r="F58" s="10">
        <f t="shared" si="19"/>
        <v>-0.67484662576687171</v>
      </c>
      <c r="G58" s="10">
        <f>G50-$G$50*G57</f>
        <v>0</v>
      </c>
      <c r="H58" s="10">
        <f t="shared" ref="H58:I58" si="20">H50-$G$50*H57</f>
        <v>0</v>
      </c>
      <c r="I58" s="10">
        <f t="shared" si="20"/>
        <v>11484662.576687118</v>
      </c>
      <c r="J58" s="7"/>
      <c r="K58" s="7" t="s">
        <v>20</v>
      </c>
      <c r="L58" s="7"/>
      <c r="M58" s="7"/>
      <c r="N58" s="7"/>
    </row>
    <row r="59" spans="1:14" ht="26" x14ac:dyDescent="0.6">
      <c r="A59" s="10" t="s">
        <v>2</v>
      </c>
      <c r="B59" s="10">
        <f t="shared" ref="B59:F59" si="21">B51-$G$51*B57</f>
        <v>1</v>
      </c>
      <c r="C59" s="10">
        <f t="shared" si="21"/>
        <v>0.45276073619631907</v>
      </c>
      <c r="D59" s="10">
        <f t="shared" si="21"/>
        <v>0</v>
      </c>
      <c r="E59" s="10">
        <f t="shared" si="21"/>
        <v>-0.61349693251533755</v>
      </c>
      <c r="F59" s="10">
        <f t="shared" si="21"/>
        <v>2.2699386503067487</v>
      </c>
      <c r="G59" s="10">
        <f>G51-$G$51*G57</f>
        <v>0</v>
      </c>
      <c r="H59" s="10">
        <f t="shared" ref="H59:I59" si="22">H51-$G$51*H57</f>
        <v>0</v>
      </c>
      <c r="I59" s="10">
        <f t="shared" si="22"/>
        <v>5006134.9693251532</v>
      </c>
      <c r="J59" s="7"/>
      <c r="K59" s="7" t="s">
        <v>17</v>
      </c>
      <c r="L59" s="7"/>
      <c r="M59" s="7"/>
      <c r="N59" s="7"/>
    </row>
    <row r="60" spans="1:14" ht="26" x14ac:dyDescent="0.6">
      <c r="A60" s="10" t="s">
        <v>7</v>
      </c>
      <c r="B60" s="11">
        <f t="shared" ref="B60:F60" si="23">B52</f>
        <v>0</v>
      </c>
      <c r="C60" s="11">
        <f t="shared" si="23"/>
        <v>1</v>
      </c>
      <c r="D60" s="11">
        <f t="shared" si="23"/>
        <v>0</v>
      </c>
      <c r="E60" s="11">
        <f t="shared" si="23"/>
        <v>0</v>
      </c>
      <c r="F60" s="11">
        <f t="shared" si="23"/>
        <v>0</v>
      </c>
      <c r="G60" s="11">
        <f>G52</f>
        <v>0</v>
      </c>
      <c r="H60" s="11">
        <f t="shared" ref="H60:I60" si="24">H52</f>
        <v>1</v>
      </c>
      <c r="I60" s="11">
        <f t="shared" si="24"/>
        <v>600000</v>
      </c>
      <c r="J60" s="9"/>
      <c r="K60" s="9" t="s">
        <v>18</v>
      </c>
      <c r="L60" s="7"/>
      <c r="M60" s="7"/>
      <c r="N60" s="7"/>
    </row>
    <row r="61" spans="1:14" ht="26" x14ac:dyDescent="0.6">
      <c r="A61" s="10" t="s">
        <v>10</v>
      </c>
      <c r="B61" s="11">
        <f t="shared" ref="B61:F61" si="25">B53-$G$53*B57</f>
        <v>0</v>
      </c>
      <c r="C61" s="11">
        <f t="shared" si="25"/>
        <v>-5.5214723926378523E-4</v>
      </c>
      <c r="D61" s="11">
        <f t="shared" si="25"/>
        <v>0</v>
      </c>
      <c r="E61" s="11">
        <f t="shared" si="25"/>
        <v>0.12269938650306748</v>
      </c>
      <c r="F61" s="11">
        <f t="shared" si="25"/>
        <v>0.54601226993865049</v>
      </c>
      <c r="G61" s="11">
        <f>G53-$G$53*G57</f>
        <v>0</v>
      </c>
      <c r="H61" s="11">
        <f t="shared" ref="H61:I61" si="26">H53-$G$53*H57</f>
        <v>0</v>
      </c>
      <c r="I61" s="19">
        <f t="shared" si="26"/>
        <v>3798773.0061349696</v>
      </c>
      <c r="J61" s="7"/>
      <c r="K61" s="7" t="s">
        <v>19</v>
      </c>
      <c r="L61" s="7"/>
      <c r="M61" s="7"/>
      <c r="N61" s="7"/>
    </row>
    <row r="62" spans="1:14" ht="26" x14ac:dyDescent="0.6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ht="26" x14ac:dyDescent="0.6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ht="26" x14ac:dyDescent="0.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2:12" ht="15.5" x14ac:dyDescent="0.35">
      <c r="B65" s="3"/>
      <c r="C65" s="4"/>
      <c r="D65" s="4"/>
      <c r="E65" s="4"/>
      <c r="F65" s="4"/>
      <c r="G65" s="4"/>
      <c r="H65" s="4"/>
      <c r="I65" s="4"/>
      <c r="J65" s="4"/>
      <c r="K65" s="4"/>
    </row>
    <row r="66" spans="2:12" x14ac:dyDescent="0.35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2:12" x14ac:dyDescent="0.35">
      <c r="B67" s="4"/>
      <c r="L67" s="6"/>
    </row>
    <row r="68" spans="2:12" x14ac:dyDescent="0.35">
      <c r="B68" s="4"/>
      <c r="L68" s="6"/>
    </row>
    <row r="69" spans="2:12" x14ac:dyDescent="0.35">
      <c r="B69" s="4"/>
      <c r="L69" s="6"/>
    </row>
    <row r="70" spans="2:12" x14ac:dyDescent="0.35">
      <c r="B70" s="4"/>
    </row>
    <row r="72" spans="2:12" x14ac:dyDescent="0.35"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2:12" x14ac:dyDescent="0.35">
      <c r="B73" s="4"/>
    </row>
    <row r="74" spans="2:12" x14ac:dyDescent="0.35">
      <c r="B74" s="4"/>
    </row>
    <row r="75" spans="2:12" x14ac:dyDescent="0.35">
      <c r="B75" s="4"/>
    </row>
    <row r="76" spans="2:12" x14ac:dyDescent="0.35">
      <c r="B76" s="5"/>
      <c r="C76" s="6"/>
      <c r="D76" s="6"/>
      <c r="E76" s="6"/>
      <c r="F76" s="6"/>
      <c r="G76" s="6"/>
      <c r="H76" s="6"/>
      <c r="I76" s="6"/>
      <c r="J76" s="6"/>
      <c r="K76" s="6"/>
    </row>
    <row r="77" spans="2:12" x14ac:dyDescent="0.35">
      <c r="B77" s="4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4C62-9FB7-4D17-9C32-9E0777201079}">
  <dimension ref="A37:I65"/>
  <sheetViews>
    <sheetView tabSelected="1" topLeftCell="A55" workbookViewId="0">
      <selection activeCell="C68" sqref="C68"/>
    </sheetView>
  </sheetViews>
  <sheetFormatPr defaultRowHeight="14.5" x14ac:dyDescent="0.35"/>
  <cols>
    <col min="2" max="6" width="8.81640625" bestFit="1" customWidth="1"/>
    <col min="7" max="7" width="9.453125" bestFit="1" customWidth="1"/>
    <col min="8" max="8" width="8.81640625" bestFit="1" customWidth="1"/>
  </cols>
  <sheetData>
    <row r="37" spans="1:9" x14ac:dyDescent="0.35">
      <c r="A37" s="30" t="s">
        <v>21</v>
      </c>
    </row>
    <row r="38" spans="1:9" x14ac:dyDescent="0.35">
      <c r="A38" s="20" t="s">
        <v>8</v>
      </c>
      <c r="B38" s="20" t="s">
        <v>2</v>
      </c>
      <c r="C38" s="20" t="s">
        <v>3</v>
      </c>
      <c r="D38" s="21" t="s">
        <v>9</v>
      </c>
      <c r="E38" s="20" t="s">
        <v>4</v>
      </c>
      <c r="F38" s="20" t="s">
        <v>5</v>
      </c>
      <c r="G38" s="20" t="s">
        <v>6</v>
      </c>
      <c r="H38" s="20" t="s">
        <v>1</v>
      </c>
    </row>
    <row r="39" spans="1:9" x14ac:dyDescent="0.35">
      <c r="A39" s="20" t="s">
        <v>4</v>
      </c>
      <c r="B39" s="20">
        <v>1</v>
      </c>
      <c r="C39" s="20">
        <v>1</v>
      </c>
      <c r="D39" s="21">
        <v>1</v>
      </c>
      <c r="E39" s="20">
        <v>1</v>
      </c>
      <c r="F39" s="20">
        <v>0</v>
      </c>
      <c r="G39" s="20">
        <v>0</v>
      </c>
      <c r="H39" s="20">
        <v>100</v>
      </c>
      <c r="I39">
        <f>H39/D39</f>
        <v>100</v>
      </c>
    </row>
    <row r="40" spans="1:9" x14ac:dyDescent="0.35">
      <c r="A40" s="20" t="s">
        <v>5</v>
      </c>
      <c r="B40" s="20">
        <v>0</v>
      </c>
      <c r="C40" s="20">
        <v>100</v>
      </c>
      <c r="D40" s="21">
        <v>200</v>
      </c>
      <c r="E40" s="20">
        <v>0</v>
      </c>
      <c r="F40" s="20">
        <v>1</v>
      </c>
      <c r="G40" s="20">
        <v>0</v>
      </c>
      <c r="H40" s="20">
        <v>14000</v>
      </c>
      <c r="I40">
        <f t="shared" ref="I40:I41" si="0">H40/D40</f>
        <v>70</v>
      </c>
    </row>
    <row r="41" spans="1:9" x14ac:dyDescent="0.35">
      <c r="A41" s="21" t="s">
        <v>6</v>
      </c>
      <c r="B41" s="21">
        <v>0</v>
      </c>
      <c r="C41" s="21">
        <v>100000</v>
      </c>
      <c r="D41" s="21">
        <v>200000</v>
      </c>
      <c r="E41" s="21">
        <v>0</v>
      </c>
      <c r="F41" s="21">
        <v>0</v>
      </c>
      <c r="G41" s="21">
        <v>1</v>
      </c>
      <c r="H41" s="21">
        <v>12750000</v>
      </c>
      <c r="I41">
        <f t="shared" si="0"/>
        <v>63.75</v>
      </c>
    </row>
    <row r="42" spans="1:9" x14ac:dyDescent="0.35">
      <c r="A42" s="20" t="s">
        <v>10</v>
      </c>
      <c r="B42" s="20">
        <v>-300</v>
      </c>
      <c r="C42" s="20">
        <v>-400</v>
      </c>
      <c r="D42" s="21">
        <v>-500</v>
      </c>
      <c r="E42" s="20">
        <v>0</v>
      </c>
      <c r="F42" s="20">
        <v>0</v>
      </c>
      <c r="G42" s="20">
        <v>0</v>
      </c>
      <c r="H42" s="20">
        <v>0</v>
      </c>
    </row>
    <row r="45" spans="1:9" x14ac:dyDescent="0.35">
      <c r="A45" s="30" t="s">
        <v>22</v>
      </c>
    </row>
    <row r="46" spans="1:9" x14ac:dyDescent="0.35">
      <c r="A46" s="20" t="s">
        <v>8</v>
      </c>
      <c r="B46" s="21" t="s">
        <v>2</v>
      </c>
      <c r="C46" s="20" t="s">
        <v>3</v>
      </c>
      <c r="D46" s="20" t="s">
        <v>9</v>
      </c>
      <c r="E46" s="20" t="s">
        <v>4</v>
      </c>
      <c r="F46" s="20" t="s">
        <v>5</v>
      </c>
      <c r="G46" s="20" t="s">
        <v>6</v>
      </c>
      <c r="H46" s="20" t="s">
        <v>1</v>
      </c>
    </row>
    <row r="47" spans="1:9" x14ac:dyDescent="0.35">
      <c r="A47" s="21" t="s">
        <v>4</v>
      </c>
      <c r="B47" s="21">
        <f t="shared" ref="B47:C47" si="1">B39-$D$39*B49</f>
        <v>1</v>
      </c>
      <c r="C47" s="21">
        <f t="shared" si="1"/>
        <v>0.5</v>
      </c>
      <c r="D47" s="21">
        <f>D39-$D$39*D49</f>
        <v>0</v>
      </c>
      <c r="E47" s="21">
        <f t="shared" ref="E47:H47" si="2">E39-$D$39*E49</f>
        <v>1</v>
      </c>
      <c r="F47" s="21">
        <f t="shared" si="2"/>
        <v>0</v>
      </c>
      <c r="G47" s="21">
        <f t="shared" si="2"/>
        <v>-5.0000000000000004E-6</v>
      </c>
      <c r="H47" s="21">
        <f t="shared" si="2"/>
        <v>36.25</v>
      </c>
      <c r="I47" s="32">
        <f>H47/B47</f>
        <v>36.25</v>
      </c>
    </row>
    <row r="48" spans="1:9" x14ac:dyDescent="0.35">
      <c r="A48" s="20" t="s">
        <v>5</v>
      </c>
      <c r="B48" s="21">
        <f t="shared" ref="B48:C48" si="3">B40-$D$40*B49</f>
        <v>0</v>
      </c>
      <c r="C48" s="20">
        <f t="shared" si="3"/>
        <v>0</v>
      </c>
      <c r="D48" s="20">
        <f>D40-$D$40*D49</f>
        <v>0</v>
      </c>
      <c r="E48" s="20">
        <f t="shared" ref="E48:H48" si="4">E40-$D$40*E49</f>
        <v>0</v>
      </c>
      <c r="F48" s="20">
        <f t="shared" si="4"/>
        <v>1</v>
      </c>
      <c r="G48" s="20">
        <f t="shared" si="4"/>
        <v>-1E-3</v>
      </c>
      <c r="H48" s="20">
        <f t="shared" si="4"/>
        <v>1250</v>
      </c>
      <c r="I48" s="32" t="e">
        <f t="shared" ref="I48:I49" si="5">H48/B48</f>
        <v>#DIV/0!</v>
      </c>
    </row>
    <row r="49" spans="1:9" x14ac:dyDescent="0.35">
      <c r="A49" s="22" t="s">
        <v>9</v>
      </c>
      <c r="B49" s="31">
        <f t="shared" ref="B49:C49" si="6">B41/$D$41</f>
        <v>0</v>
      </c>
      <c r="C49" s="22">
        <f t="shared" si="6"/>
        <v>0.5</v>
      </c>
      <c r="D49" s="22">
        <f>D41/$D$41</f>
        <v>1</v>
      </c>
      <c r="E49" s="22">
        <f t="shared" ref="E49:H49" si="7">E41/$D$41</f>
        <v>0</v>
      </c>
      <c r="F49" s="22">
        <f t="shared" si="7"/>
        <v>0</v>
      </c>
      <c r="G49" s="22">
        <f t="shared" si="7"/>
        <v>5.0000000000000004E-6</v>
      </c>
      <c r="H49" s="22">
        <f t="shared" si="7"/>
        <v>63.75</v>
      </c>
      <c r="I49" s="32" t="e">
        <f t="shared" si="5"/>
        <v>#DIV/0!</v>
      </c>
    </row>
    <row r="50" spans="1:9" x14ac:dyDescent="0.35">
      <c r="A50" s="20" t="s">
        <v>10</v>
      </c>
      <c r="B50" s="21">
        <f t="shared" ref="B50:C50" si="8">B42-$D$42*B49</f>
        <v>-300</v>
      </c>
      <c r="C50" s="20">
        <f t="shared" si="8"/>
        <v>-150</v>
      </c>
      <c r="D50" s="20">
        <f>D42-$D$42*D49</f>
        <v>0</v>
      </c>
      <c r="E50" s="20">
        <f t="shared" ref="E50:H50" si="9">E42-$D$42*E49</f>
        <v>0</v>
      </c>
      <c r="F50" s="20">
        <f t="shared" si="9"/>
        <v>0</v>
      </c>
      <c r="G50" s="20">
        <f t="shared" si="9"/>
        <v>2.5000000000000001E-3</v>
      </c>
      <c r="H50" s="20">
        <f t="shared" si="9"/>
        <v>31875</v>
      </c>
    </row>
    <row r="53" spans="1:9" x14ac:dyDescent="0.35">
      <c r="A53" s="30" t="s">
        <v>23</v>
      </c>
    </row>
    <row r="54" spans="1:9" x14ac:dyDescent="0.35">
      <c r="A54" s="20" t="s">
        <v>8</v>
      </c>
      <c r="B54" s="20" t="s">
        <v>2</v>
      </c>
      <c r="C54" s="20" t="s">
        <v>3</v>
      </c>
      <c r="D54" s="20" t="s">
        <v>9</v>
      </c>
      <c r="E54" s="20" t="s">
        <v>4</v>
      </c>
      <c r="F54" s="20" t="s">
        <v>5</v>
      </c>
      <c r="G54" s="20" t="s">
        <v>6</v>
      </c>
      <c r="H54" s="20" t="s">
        <v>1</v>
      </c>
    </row>
    <row r="55" spans="1:9" x14ac:dyDescent="0.35">
      <c r="A55" s="22" t="s">
        <v>2</v>
      </c>
      <c r="B55" s="22">
        <f>B47</f>
        <v>1</v>
      </c>
      <c r="C55" s="22">
        <f t="shared" ref="C55:H55" si="10">C47</f>
        <v>0.5</v>
      </c>
      <c r="D55" s="22">
        <f t="shared" si="10"/>
        <v>0</v>
      </c>
      <c r="E55" s="22">
        <f t="shared" si="10"/>
        <v>1</v>
      </c>
      <c r="F55" s="22">
        <f t="shared" si="10"/>
        <v>0</v>
      </c>
      <c r="G55" s="22">
        <f t="shared" si="10"/>
        <v>-5.0000000000000004E-6</v>
      </c>
      <c r="H55" s="22">
        <f t="shared" si="10"/>
        <v>36.25</v>
      </c>
    </row>
    <row r="56" spans="1:9" x14ac:dyDescent="0.35">
      <c r="A56" s="20" t="s">
        <v>5</v>
      </c>
      <c r="B56" s="20">
        <f>B48</f>
        <v>0</v>
      </c>
      <c r="C56" s="20">
        <f t="shared" ref="C56:H56" si="11">C48</f>
        <v>0</v>
      </c>
      <c r="D56" s="20">
        <f t="shared" si="11"/>
        <v>0</v>
      </c>
      <c r="E56" s="20">
        <f t="shared" si="11"/>
        <v>0</v>
      </c>
      <c r="F56" s="20">
        <f t="shared" si="11"/>
        <v>1</v>
      </c>
      <c r="G56" s="20">
        <f t="shared" si="11"/>
        <v>-1E-3</v>
      </c>
      <c r="H56" s="20">
        <f t="shared" si="11"/>
        <v>1250</v>
      </c>
    </row>
    <row r="57" spans="1:9" x14ac:dyDescent="0.35">
      <c r="A57" s="20" t="s">
        <v>9</v>
      </c>
      <c r="B57" s="20">
        <f>B49</f>
        <v>0</v>
      </c>
      <c r="C57" s="20">
        <f t="shared" ref="C57:H57" si="12">C49</f>
        <v>0.5</v>
      </c>
      <c r="D57" s="20">
        <f t="shared" si="12"/>
        <v>1</v>
      </c>
      <c r="E57" s="20">
        <f t="shared" si="12"/>
        <v>0</v>
      </c>
      <c r="F57" s="20">
        <f t="shared" si="12"/>
        <v>0</v>
      </c>
      <c r="G57" s="20">
        <f t="shared" si="12"/>
        <v>5.0000000000000004E-6</v>
      </c>
      <c r="H57" s="20">
        <f t="shared" si="12"/>
        <v>63.75</v>
      </c>
    </row>
    <row r="58" spans="1:9" x14ac:dyDescent="0.35">
      <c r="A58" s="20" t="s">
        <v>10</v>
      </c>
      <c r="B58" s="20">
        <f>B50-$B$50*B55</f>
        <v>0</v>
      </c>
      <c r="C58" s="20">
        <f t="shared" ref="C58:H58" si="13">C50-$B$50*C55</f>
        <v>0</v>
      </c>
      <c r="D58" s="20">
        <f t="shared" si="13"/>
        <v>0</v>
      </c>
      <c r="E58" s="20">
        <f t="shared" si="13"/>
        <v>300</v>
      </c>
      <c r="F58" s="20">
        <f t="shared" si="13"/>
        <v>0</v>
      </c>
      <c r="G58" s="20">
        <f t="shared" si="13"/>
        <v>1E-3</v>
      </c>
      <c r="H58" s="20">
        <f t="shared" si="13"/>
        <v>42750</v>
      </c>
    </row>
    <row r="60" spans="1:9" x14ac:dyDescent="0.35">
      <c r="A60" t="s">
        <v>15</v>
      </c>
    </row>
    <row r="61" spans="1:9" x14ac:dyDescent="0.35">
      <c r="A61" t="s">
        <v>34</v>
      </c>
      <c r="B61" s="33" t="s">
        <v>38</v>
      </c>
    </row>
    <row r="62" spans="1:9" x14ac:dyDescent="0.35">
      <c r="A62" t="s">
        <v>35</v>
      </c>
      <c r="B62" s="33" t="s">
        <v>39</v>
      </c>
    </row>
    <row r="63" spans="1:9" x14ac:dyDescent="0.35">
      <c r="A63" t="s">
        <v>36</v>
      </c>
      <c r="B63" s="33" t="s">
        <v>40</v>
      </c>
    </row>
    <row r="65" spans="1:2" x14ac:dyDescent="0.35">
      <c r="A65" t="s">
        <v>37</v>
      </c>
      <c r="B65" s="33" t="s">
        <v>41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14C07-3EBE-48A0-8388-53E806D98FD7}">
  <dimension ref="A45:J85"/>
  <sheetViews>
    <sheetView topLeftCell="A57" zoomScale="90" zoomScaleNormal="90" workbookViewId="0">
      <selection activeCell="B69" sqref="B69"/>
    </sheetView>
  </sheetViews>
  <sheetFormatPr defaultRowHeight="14.5" x14ac:dyDescent="0.35"/>
  <cols>
    <col min="1" max="1" width="12.26953125" bestFit="1" customWidth="1"/>
    <col min="2" max="2" width="10.26953125" bestFit="1" customWidth="1"/>
    <col min="3" max="3" width="9.26953125" bestFit="1" customWidth="1"/>
    <col min="4" max="4" width="10.26953125" bestFit="1" customWidth="1"/>
    <col min="5" max="5" width="9.26953125" bestFit="1" customWidth="1"/>
    <col min="6" max="6" width="10.26953125" bestFit="1" customWidth="1"/>
    <col min="7" max="8" width="9.26953125" bestFit="1" customWidth="1"/>
    <col min="9" max="9" width="14.36328125" bestFit="1" customWidth="1"/>
  </cols>
  <sheetData>
    <row r="45" spans="1:10" x14ac:dyDescent="0.35">
      <c r="A45" t="s">
        <v>21</v>
      </c>
    </row>
    <row r="47" spans="1:10" x14ac:dyDescent="0.35">
      <c r="A47" s="20" t="s">
        <v>8</v>
      </c>
      <c r="B47" s="20" t="s">
        <v>2</v>
      </c>
      <c r="C47" s="21" t="s">
        <v>3</v>
      </c>
      <c r="D47" s="20" t="s">
        <v>9</v>
      </c>
      <c r="E47" s="20" t="s">
        <v>4</v>
      </c>
      <c r="F47" s="20" t="s">
        <v>5</v>
      </c>
      <c r="G47" s="20" t="s">
        <v>6</v>
      </c>
      <c r="H47" s="20" t="s">
        <v>6</v>
      </c>
      <c r="I47" s="20" t="s">
        <v>1</v>
      </c>
    </row>
    <row r="48" spans="1:10" x14ac:dyDescent="0.35">
      <c r="A48" s="20" t="s">
        <v>4</v>
      </c>
      <c r="B48" s="20">
        <v>15</v>
      </c>
      <c r="C48" s="21">
        <v>10</v>
      </c>
      <c r="D48" s="20">
        <v>5</v>
      </c>
      <c r="E48" s="20">
        <v>1</v>
      </c>
      <c r="F48" s="20">
        <v>0</v>
      </c>
      <c r="G48" s="20">
        <v>0</v>
      </c>
      <c r="H48" s="20">
        <v>0</v>
      </c>
      <c r="I48" s="20">
        <v>4800</v>
      </c>
      <c r="J48">
        <f>I48/C48</f>
        <v>480</v>
      </c>
    </row>
    <row r="49" spans="1:10" x14ac:dyDescent="0.35">
      <c r="A49" s="21" t="s">
        <v>5</v>
      </c>
      <c r="B49" s="21">
        <v>10</v>
      </c>
      <c r="C49" s="21">
        <v>12</v>
      </c>
      <c r="D49" s="21">
        <v>4</v>
      </c>
      <c r="E49" s="21">
        <v>0</v>
      </c>
      <c r="F49" s="21">
        <v>1</v>
      </c>
      <c r="G49" s="21">
        <v>0</v>
      </c>
      <c r="H49" s="21">
        <v>0</v>
      </c>
      <c r="I49" s="21">
        <v>4000</v>
      </c>
      <c r="J49">
        <f t="shared" ref="J49:J51" si="0">I49/C49</f>
        <v>333.33333333333331</v>
      </c>
    </row>
    <row r="50" spans="1:10" x14ac:dyDescent="0.35">
      <c r="A50" s="20" t="s">
        <v>6</v>
      </c>
      <c r="B50" s="20">
        <v>5</v>
      </c>
      <c r="C50" s="21">
        <v>8</v>
      </c>
      <c r="D50" s="20">
        <v>3</v>
      </c>
      <c r="E50" s="20">
        <v>0</v>
      </c>
      <c r="F50" s="20">
        <v>0</v>
      </c>
      <c r="G50" s="20">
        <v>1</v>
      </c>
      <c r="H50" s="20">
        <v>0</v>
      </c>
      <c r="I50" s="20">
        <v>3600</v>
      </c>
      <c r="J50">
        <f t="shared" si="0"/>
        <v>450</v>
      </c>
    </row>
    <row r="51" spans="1:10" x14ac:dyDescent="0.35">
      <c r="A51" s="20" t="s">
        <v>7</v>
      </c>
      <c r="B51" s="20">
        <v>1.5</v>
      </c>
      <c r="C51" s="21">
        <v>0.8</v>
      </c>
      <c r="D51" s="20">
        <v>0.6</v>
      </c>
      <c r="E51" s="20">
        <v>0</v>
      </c>
      <c r="F51" s="20">
        <v>0</v>
      </c>
      <c r="G51" s="20">
        <v>0</v>
      </c>
      <c r="H51" s="20">
        <v>1</v>
      </c>
      <c r="I51" s="20">
        <v>480</v>
      </c>
      <c r="J51">
        <f t="shared" si="0"/>
        <v>600</v>
      </c>
    </row>
    <row r="52" spans="1:10" x14ac:dyDescent="0.35">
      <c r="A52" s="20" t="s">
        <v>10</v>
      </c>
      <c r="B52" s="20">
        <v>-445</v>
      </c>
      <c r="C52" s="21">
        <v>-598</v>
      </c>
      <c r="D52" s="20">
        <v>-177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</row>
    <row r="54" spans="1:10" ht="12.5" customHeight="1" x14ac:dyDescent="0.35"/>
    <row r="55" spans="1:10" ht="15.5" x14ac:dyDescent="0.35">
      <c r="A55" s="1" t="s">
        <v>22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5.5" x14ac:dyDescent="0.35">
      <c r="A56" s="20" t="s">
        <v>8</v>
      </c>
      <c r="B56" s="20" t="s">
        <v>2</v>
      </c>
      <c r="C56" s="20" t="s">
        <v>3</v>
      </c>
      <c r="D56" s="20" t="s">
        <v>9</v>
      </c>
      <c r="E56" s="20" t="s">
        <v>4</v>
      </c>
      <c r="F56" s="20" t="s">
        <v>5</v>
      </c>
      <c r="G56" s="20" t="s">
        <v>6</v>
      </c>
      <c r="H56" s="20" t="s">
        <v>6</v>
      </c>
      <c r="I56" s="20" t="s">
        <v>1</v>
      </c>
      <c r="J56" s="1"/>
    </row>
    <row r="57" spans="1:10" ht="15.5" x14ac:dyDescent="0.35">
      <c r="A57" s="20" t="s">
        <v>4</v>
      </c>
      <c r="B57" s="20">
        <f>B48-$C$48*B58</f>
        <v>6.6666666666666661</v>
      </c>
      <c r="C57" s="20">
        <f>C48-$C$48*C58</f>
        <v>0</v>
      </c>
      <c r="D57" s="20">
        <f t="shared" ref="D57:I57" si="1">D48-$C$48*D58</f>
        <v>1.666666666666667</v>
      </c>
      <c r="E57" s="20">
        <f t="shared" si="1"/>
        <v>1</v>
      </c>
      <c r="F57" s="20">
        <f t="shared" si="1"/>
        <v>-0.83333333333333326</v>
      </c>
      <c r="G57" s="20">
        <f t="shared" si="1"/>
        <v>0</v>
      </c>
      <c r="H57" s="20">
        <f t="shared" si="1"/>
        <v>0</v>
      </c>
      <c r="I57" s="20">
        <f t="shared" si="1"/>
        <v>1466.666666666667</v>
      </c>
      <c r="J57" s="1"/>
    </row>
    <row r="58" spans="1:10" ht="15.5" x14ac:dyDescent="0.35">
      <c r="A58" s="22" t="s">
        <v>3</v>
      </c>
      <c r="B58" s="22">
        <f>B49/$C$49</f>
        <v>0.83333333333333337</v>
      </c>
      <c r="C58" s="22">
        <f>C49/$C$49</f>
        <v>1</v>
      </c>
      <c r="D58" s="22">
        <f t="shared" ref="D58:I58" si="2">D49/$C$49</f>
        <v>0.33333333333333331</v>
      </c>
      <c r="E58" s="22">
        <f t="shared" si="2"/>
        <v>0</v>
      </c>
      <c r="F58" s="22">
        <f t="shared" si="2"/>
        <v>8.3333333333333329E-2</v>
      </c>
      <c r="G58" s="22">
        <f t="shared" si="2"/>
        <v>0</v>
      </c>
      <c r="H58" s="22">
        <f t="shared" si="2"/>
        <v>0</v>
      </c>
      <c r="I58" s="22">
        <f t="shared" si="2"/>
        <v>333.33333333333331</v>
      </c>
      <c r="J58" s="1"/>
    </row>
    <row r="59" spans="1:10" ht="15.5" x14ac:dyDescent="0.35">
      <c r="A59" s="20" t="s">
        <v>6</v>
      </c>
      <c r="B59" s="20">
        <f>B50-$C$50*B58</f>
        <v>-1.666666666666667</v>
      </c>
      <c r="C59" s="20">
        <f>C50-$C$50*C58</f>
        <v>0</v>
      </c>
      <c r="D59" s="20">
        <f t="shared" ref="D59:I59" si="3">D50-$C$50*D58</f>
        <v>0.33333333333333348</v>
      </c>
      <c r="E59" s="20">
        <f t="shared" si="3"/>
        <v>0</v>
      </c>
      <c r="F59" s="20">
        <f t="shared" si="3"/>
        <v>-0.66666666666666663</v>
      </c>
      <c r="G59" s="20">
        <f t="shared" si="3"/>
        <v>1</v>
      </c>
      <c r="H59" s="20">
        <f t="shared" si="3"/>
        <v>0</v>
      </c>
      <c r="I59" s="20">
        <f t="shared" si="3"/>
        <v>933.33333333333348</v>
      </c>
      <c r="J59" s="1"/>
    </row>
    <row r="60" spans="1:10" ht="15.5" x14ac:dyDescent="0.35">
      <c r="A60" s="20" t="s">
        <v>7</v>
      </c>
      <c r="B60" s="20">
        <f>B51-$C$51*B58</f>
        <v>0.83333333333333326</v>
      </c>
      <c r="C60" s="20">
        <f>C51-$C$51*C58</f>
        <v>0</v>
      </c>
      <c r="D60" s="20">
        <f t="shared" ref="D60:I60" si="4">D51-$C$51*D58</f>
        <v>0.33333333333333331</v>
      </c>
      <c r="E60" s="20">
        <f t="shared" si="4"/>
        <v>0</v>
      </c>
      <c r="F60" s="20">
        <f t="shared" si="4"/>
        <v>-6.6666666666666666E-2</v>
      </c>
      <c r="G60" s="20">
        <f t="shared" si="4"/>
        <v>0</v>
      </c>
      <c r="H60" s="20">
        <f t="shared" si="4"/>
        <v>1</v>
      </c>
      <c r="I60" s="20">
        <f t="shared" si="4"/>
        <v>213.33333333333331</v>
      </c>
      <c r="J60" s="1"/>
    </row>
    <row r="61" spans="1:10" x14ac:dyDescent="0.35">
      <c r="A61" s="20" t="s">
        <v>10</v>
      </c>
      <c r="B61" s="20">
        <f>B52-$C$52*B58</f>
        <v>53.333333333333371</v>
      </c>
      <c r="C61" s="20">
        <f>C52-$C$52*C58</f>
        <v>0</v>
      </c>
      <c r="D61" s="20">
        <f t="shared" ref="D61:I61" si="5">D52-$C$52*D58</f>
        <v>22.333333333333314</v>
      </c>
      <c r="E61" s="20">
        <f t="shared" si="5"/>
        <v>0</v>
      </c>
      <c r="F61" s="20">
        <f t="shared" si="5"/>
        <v>49.833333333333329</v>
      </c>
      <c r="G61" s="20">
        <f t="shared" si="5"/>
        <v>0</v>
      </c>
      <c r="H61" s="20">
        <f t="shared" si="5"/>
        <v>0</v>
      </c>
      <c r="I61" s="20">
        <f t="shared" si="5"/>
        <v>199333.33333333331</v>
      </c>
    </row>
    <row r="62" spans="1:10" ht="15.5" x14ac:dyDescent="0.35">
      <c r="A62" s="1"/>
      <c r="B62" s="1"/>
      <c r="C62" s="1"/>
      <c r="D62" s="1"/>
      <c r="E62" s="1"/>
      <c r="F62" s="1"/>
      <c r="G62" s="1"/>
      <c r="H62" s="1"/>
      <c r="I62" s="1"/>
    </row>
    <row r="63" spans="1:10" ht="15.5" x14ac:dyDescent="0.35">
      <c r="A63" s="23" t="s">
        <v>15</v>
      </c>
      <c r="B63" s="24"/>
      <c r="C63" s="24"/>
      <c r="D63" s="24"/>
      <c r="E63" s="24"/>
      <c r="F63" s="24"/>
      <c r="G63" s="24"/>
      <c r="H63" s="24"/>
      <c r="I63" s="24"/>
    </row>
    <row r="64" spans="1:10" ht="15.5" x14ac:dyDescent="0.35">
      <c r="A64" s="25" t="s">
        <v>24</v>
      </c>
      <c r="B64" s="26" t="s">
        <v>29</v>
      </c>
      <c r="C64" s="26"/>
      <c r="D64" s="26"/>
      <c r="E64" s="26"/>
      <c r="F64" s="26"/>
      <c r="G64" s="26"/>
      <c r="H64" s="26"/>
      <c r="I64" s="26"/>
    </row>
    <row r="65" spans="1:9" ht="15.5" x14ac:dyDescent="0.35">
      <c r="A65" s="27" t="s">
        <v>25</v>
      </c>
      <c r="B65" s="29" t="s">
        <v>30</v>
      </c>
      <c r="C65" s="27"/>
      <c r="D65" s="27"/>
      <c r="E65" s="27"/>
      <c r="F65" s="27"/>
      <c r="G65" s="27"/>
      <c r="H65" s="27"/>
      <c r="I65" s="27"/>
    </row>
    <row r="66" spans="1:9" x14ac:dyDescent="0.35">
      <c r="A66" s="27"/>
      <c r="B66" s="27"/>
      <c r="C66" s="27"/>
      <c r="D66" s="27"/>
      <c r="E66" s="27"/>
      <c r="F66" s="27"/>
      <c r="G66" s="27"/>
      <c r="H66" s="27"/>
      <c r="I66" s="27"/>
    </row>
    <row r="67" spans="1:9" ht="15.5" x14ac:dyDescent="0.35">
      <c r="A67" s="27" t="s">
        <v>26</v>
      </c>
      <c r="B67" s="29" t="s">
        <v>31</v>
      </c>
      <c r="C67" s="27"/>
      <c r="D67" s="27"/>
      <c r="E67" s="27"/>
      <c r="F67" s="27"/>
      <c r="G67" s="27"/>
      <c r="H67" s="27"/>
      <c r="I67" s="27"/>
    </row>
    <row r="68" spans="1:9" ht="15.5" x14ac:dyDescent="0.35">
      <c r="A68" s="28" t="s">
        <v>27</v>
      </c>
      <c r="B68" s="29" t="s">
        <v>32</v>
      </c>
      <c r="C68" s="27"/>
      <c r="D68" s="27"/>
      <c r="E68" s="27"/>
      <c r="F68" s="27"/>
      <c r="G68" s="27"/>
      <c r="H68" s="27"/>
      <c r="I68" s="27"/>
    </row>
    <row r="69" spans="1:9" ht="15.5" x14ac:dyDescent="0.35">
      <c r="A69" s="28" t="s">
        <v>28</v>
      </c>
      <c r="B69" s="29" t="s">
        <v>33</v>
      </c>
      <c r="C69" s="27"/>
      <c r="D69" s="27"/>
      <c r="E69" s="27"/>
      <c r="F69" s="27"/>
      <c r="G69" s="27"/>
      <c r="H69" s="27"/>
      <c r="I69" s="27"/>
    </row>
    <row r="70" spans="1:9" x14ac:dyDescent="0.35">
      <c r="A70" s="27"/>
      <c r="B70" s="27"/>
      <c r="C70" s="27"/>
      <c r="D70" s="27"/>
      <c r="E70" s="27"/>
      <c r="F70" s="27"/>
      <c r="G70" s="27"/>
      <c r="H70" s="27"/>
      <c r="I70" s="27"/>
    </row>
    <row r="81" customFormat="1" x14ac:dyDescent="0.35"/>
    <row r="82" customFormat="1" x14ac:dyDescent="0.35"/>
    <row r="83" customFormat="1" x14ac:dyDescent="0.35"/>
    <row r="84" customFormat="1" x14ac:dyDescent="0.35"/>
    <row r="85" customFormat="1" x14ac:dyDescent="0.35"/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Exercício_1</vt:lpstr>
      <vt:lpstr>Exercício_2</vt:lpstr>
      <vt:lpstr>Exercício_3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Silva</dc:creator>
  <cp:lastModifiedBy>Viviane Silva</cp:lastModifiedBy>
  <dcterms:created xsi:type="dcterms:W3CDTF">2020-04-13T13:25:17Z</dcterms:created>
  <dcterms:modified xsi:type="dcterms:W3CDTF">2024-09-25T14:48:25Z</dcterms:modified>
</cp:coreProperties>
</file>