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ar\OneDrive\Documentos\"/>
    </mc:Choice>
  </mc:AlternateContent>
  <xr:revisionPtr revIDLastSave="0" documentId="13_ncr:1_{80B815ED-FA2D-42DE-8AEF-0F1B21F58B71}" xr6:coauthVersionLast="36" xr6:coauthVersionMax="36" xr10:uidLastSave="{00000000-0000-0000-0000-000000000000}"/>
  <bookViews>
    <workbookView xWindow="0" yWindow="0" windowWidth="17256" windowHeight="5640" tabRatio="966" firstSheet="14" activeTab="22" xr2:uid="{C0472CDA-07D7-4D7F-9234-FA0F75599512}"/>
  </bookViews>
  <sheets>
    <sheet name="Relatório de Sensibilidade 2" sheetId="18" state="hidden" r:id="rId1"/>
    <sheet name="Relatório de Sensibilidade 3" sheetId="19" state="hidden" r:id="rId2"/>
    <sheet name="Relatório de Sensibilidade 4" sheetId="20" state="hidden" r:id="rId3"/>
    <sheet name="Relatório de Sensibilidade 5" sheetId="21" state="hidden" r:id="rId4"/>
    <sheet name="Relatório de Sensibilidade 6" sheetId="22" state="hidden" r:id="rId5"/>
    <sheet name="Relatório de Sensibilidade 7" sheetId="23" state="hidden" r:id="rId6"/>
    <sheet name="Relatório de Sensibilidade 8" sheetId="24" state="hidden" r:id="rId7"/>
    <sheet name="Relatório de Sensibilidade 10" sheetId="26" state="hidden" r:id="rId8"/>
    <sheet name="Relatório de Sensibilidade 9" sheetId="25" state="hidden" r:id="rId9"/>
    <sheet name="Relatório - Exemplo 1" sheetId="40" r:id="rId10"/>
    <sheet name="EXEMPLO 1" sheetId="16" r:id="rId11"/>
    <sheet name="Relatório - Exemplo 2" sheetId="41" r:id="rId12"/>
    <sheet name="EXEMPLO_2" sheetId="15" r:id="rId13"/>
    <sheet name="Relatório - Exemplo 3" sheetId="42" r:id="rId14"/>
    <sheet name="EXEMPLO_3" sheetId="1" r:id="rId15"/>
    <sheet name="Relatório de Sensibilidade 11" sheetId="27" state="hidden" r:id="rId16"/>
    <sheet name="Relatório de Sensibilidade 12" sheetId="28" state="hidden" r:id="rId17"/>
    <sheet name="Relatório de Sensibilidade 13" sheetId="29" state="hidden" r:id="rId18"/>
    <sheet name="Relatório de Sensibilidade 14" sheetId="31" state="hidden" r:id="rId19"/>
    <sheet name="Relatório de Sensibilidade 15" sheetId="32" state="hidden" r:id="rId20"/>
    <sheet name="Relatório de Sensibilidade 16" sheetId="33" state="hidden" r:id="rId21"/>
    <sheet name="Relatório - Exercício 1" sheetId="57" r:id="rId22"/>
    <sheet name="Exercício 1" sheetId="7" r:id="rId23"/>
    <sheet name="Relatório de Sensibilidade 17" sheetId="34" state="hidden" r:id="rId24"/>
    <sheet name="Relatório - Exercício 2" sheetId="48" r:id="rId25"/>
    <sheet name="Exercício 2" sheetId="2" r:id="rId26"/>
    <sheet name="Relatório - Exercício 3" sheetId="49" r:id="rId27"/>
    <sheet name="Exercício 3" sheetId="3" r:id="rId28"/>
    <sheet name="Relatório de Sensibilidade 18" sheetId="35" state="hidden" r:id="rId29"/>
    <sheet name="Relatório de Sensibilidade 19" sheetId="36" state="hidden" r:id="rId30"/>
    <sheet name="Relatório - Exercício 4" sheetId="53" r:id="rId31"/>
    <sheet name="Exercício 4" sheetId="4" r:id="rId32"/>
    <sheet name="Relatório - Exercício 5" sheetId="51" r:id="rId33"/>
    <sheet name="Exercício 5" sheetId="5" r:id="rId34"/>
  </sheets>
  <definedNames>
    <definedName name="solver_adj" localSheetId="10" hidden="1">'EXEMPLO 1'!$B$27:$C$27</definedName>
    <definedName name="solver_adj" localSheetId="12" hidden="1">EXEMPLO_2!$B$54:$E$54</definedName>
    <definedName name="solver_adj" localSheetId="14" hidden="1">EXEMPLO_3!$B$77:$E$77</definedName>
    <definedName name="solver_adj" localSheetId="22" hidden="1">'Exercício 1'!$B$83:$E$83</definedName>
    <definedName name="solver_adj" localSheetId="25" hidden="1">'Exercício 2'!$B$81:$E$81</definedName>
    <definedName name="solver_adj" localSheetId="27" hidden="1">'Exercício 3'!$B$61:$D$61</definedName>
    <definedName name="solver_adj" localSheetId="31" hidden="1">'Exercício 4'!$B$49:$D$49</definedName>
    <definedName name="solver_adj" localSheetId="33" hidden="1">'Exercício 5'!$B$68:$E$68</definedName>
    <definedName name="solver_cvg" localSheetId="10" hidden="1">0.0001</definedName>
    <definedName name="solver_cvg" localSheetId="12" hidden="1">0.0001</definedName>
    <definedName name="solver_cvg" localSheetId="14" hidden="1">0.0001</definedName>
    <definedName name="solver_cvg" localSheetId="22" hidden="1">0.0001</definedName>
    <definedName name="solver_cvg" localSheetId="25" hidden="1">0.0001</definedName>
    <definedName name="solver_cvg" localSheetId="27" hidden="1">0.0001</definedName>
    <definedName name="solver_cvg" localSheetId="31" hidden="1">0.0001</definedName>
    <definedName name="solver_cvg" localSheetId="33" hidden="1">0.0001</definedName>
    <definedName name="solver_drv" localSheetId="10" hidden="1">2</definedName>
    <definedName name="solver_drv" localSheetId="12" hidden="1">2</definedName>
    <definedName name="solver_drv" localSheetId="14" hidden="1">1</definedName>
    <definedName name="solver_drv" localSheetId="22" hidden="1">1</definedName>
    <definedName name="solver_drv" localSheetId="25" hidden="1">1</definedName>
    <definedName name="solver_drv" localSheetId="27" hidden="1">1</definedName>
    <definedName name="solver_drv" localSheetId="31" hidden="1">2</definedName>
    <definedName name="solver_drv" localSheetId="33" hidden="1">2</definedName>
    <definedName name="solver_eng" localSheetId="10" hidden="1">2</definedName>
    <definedName name="solver_eng" localSheetId="12" hidden="1">2</definedName>
    <definedName name="solver_eng" localSheetId="14" hidden="1">2</definedName>
    <definedName name="solver_eng" localSheetId="22" hidden="1">2</definedName>
    <definedName name="solver_eng" localSheetId="25" hidden="1">2</definedName>
    <definedName name="solver_eng" localSheetId="27" hidden="1">2</definedName>
    <definedName name="solver_eng" localSheetId="31" hidden="1">2</definedName>
    <definedName name="solver_eng" localSheetId="33" hidden="1">2</definedName>
    <definedName name="solver_est" localSheetId="10" hidden="1">1</definedName>
    <definedName name="solver_est" localSheetId="12" hidden="1">1</definedName>
    <definedName name="solver_est" localSheetId="14" hidden="1">1</definedName>
    <definedName name="solver_est" localSheetId="22" hidden="1">1</definedName>
    <definedName name="solver_est" localSheetId="25" hidden="1">1</definedName>
    <definedName name="solver_est" localSheetId="27" hidden="1">1</definedName>
    <definedName name="solver_est" localSheetId="31" hidden="1">1</definedName>
    <definedName name="solver_est" localSheetId="33" hidden="1">1</definedName>
    <definedName name="solver_itr" localSheetId="10" hidden="1">2147483647</definedName>
    <definedName name="solver_itr" localSheetId="12" hidden="1">2147483647</definedName>
    <definedName name="solver_itr" localSheetId="14" hidden="1">2147483647</definedName>
    <definedName name="solver_itr" localSheetId="22" hidden="1">2147483647</definedName>
    <definedName name="solver_itr" localSheetId="25" hidden="1">2147483647</definedName>
    <definedName name="solver_itr" localSheetId="27" hidden="1">2147483647</definedName>
    <definedName name="solver_itr" localSheetId="31" hidden="1">2147483647</definedName>
    <definedName name="solver_itr" localSheetId="33" hidden="1">2147483647</definedName>
    <definedName name="solver_lhs1" localSheetId="10" hidden="1">'EXEMPLO 1'!$B$27:$C$27</definedName>
    <definedName name="solver_lhs1" localSheetId="12" hidden="1">EXEMPLO_2!$B$54:$E$54</definedName>
    <definedName name="solver_lhs1" localSheetId="14" hidden="1">EXEMPLO_3!$B$77:$E$77</definedName>
    <definedName name="solver_lhs1" localSheetId="22" hidden="1">'Exercício 1'!$B$83:$E$83</definedName>
    <definedName name="solver_lhs1" localSheetId="25" hidden="1">'Exercício 2'!$B$81:$E$81</definedName>
    <definedName name="solver_lhs1" localSheetId="27" hidden="1">'Exercício 3'!$B$61:$D$61</definedName>
    <definedName name="solver_lhs1" localSheetId="31" hidden="1">'Exercício 4'!$B$49</definedName>
    <definedName name="solver_lhs1" localSheetId="33" hidden="1">'Exercício 5'!$B$68:$E$68</definedName>
    <definedName name="solver_lhs10" localSheetId="22" hidden="1">'Exercício 1'!$F$92</definedName>
    <definedName name="solver_lhs10" localSheetId="33" hidden="1">'Exercício 5'!$F$77</definedName>
    <definedName name="solver_lhs11" localSheetId="22" hidden="1">'Exercício 1'!$F$93</definedName>
    <definedName name="solver_lhs2" localSheetId="10" hidden="1">'EXEMPLO 1'!$B$27:$C$27</definedName>
    <definedName name="solver_lhs2" localSheetId="12" hidden="1">EXEMPLO_2!$B$54:$E$54</definedName>
    <definedName name="solver_lhs2" localSheetId="14" hidden="1">EXEMPLO_3!$B$77:$E$77</definedName>
    <definedName name="solver_lhs2" localSheetId="22" hidden="1">'Exercício 1'!$E$83</definedName>
    <definedName name="solver_lhs2" localSheetId="25" hidden="1">'Exercício 2'!$B$81:$E$81</definedName>
    <definedName name="solver_lhs2" localSheetId="27" hidden="1">'Exercício 3'!$B$61:$D$61</definedName>
    <definedName name="solver_lhs2" localSheetId="31" hidden="1">'Exercício 4'!$B$49:$D$49</definedName>
    <definedName name="solver_lhs2" localSheetId="33" hidden="1">'Exercício 5'!$B$68:$E$68</definedName>
    <definedName name="solver_lhs3" localSheetId="10" hidden="1">'EXEMPLO 1'!$D$29</definedName>
    <definedName name="solver_lhs3" localSheetId="12" hidden="1">EXEMPLO_2!$F$56</definedName>
    <definedName name="solver_lhs3" localSheetId="14" hidden="1">EXEMPLO_3!$F$79</definedName>
    <definedName name="solver_lhs3" localSheetId="22" hidden="1">'Exercício 1'!$F$85</definedName>
    <definedName name="solver_lhs3" localSheetId="25" hidden="1">'Exercício 2'!$F$83</definedName>
    <definedName name="solver_lhs3" localSheetId="27" hidden="1">'Exercício 3'!$E$63</definedName>
    <definedName name="solver_lhs3" localSheetId="31" hidden="1">'Exercício 4'!$B$49:$D$49</definedName>
    <definedName name="solver_lhs3" localSheetId="33" hidden="1">'Exercício 5'!$F$70</definedName>
    <definedName name="solver_lhs4" localSheetId="10" hidden="1">'EXEMPLO 1'!$D$30</definedName>
    <definedName name="solver_lhs4" localSheetId="12" hidden="1">EXEMPLO_2!$F$57</definedName>
    <definedName name="solver_lhs4" localSheetId="14" hidden="1">EXEMPLO_3!$F$80</definedName>
    <definedName name="solver_lhs4" localSheetId="22" hidden="1">'Exercício 1'!$F$86</definedName>
    <definedName name="solver_lhs4" localSheetId="25" hidden="1">'Exercício 2'!$F$84</definedName>
    <definedName name="solver_lhs4" localSheetId="27" hidden="1">'Exercício 3'!$E$64</definedName>
    <definedName name="solver_lhs4" localSheetId="31" hidden="1">'Exercício 4'!$C$49</definedName>
    <definedName name="solver_lhs4" localSheetId="33" hidden="1">'Exercício 5'!$F$71</definedName>
    <definedName name="solver_lhs5" localSheetId="12" hidden="1">EXEMPLO_2!$H$52</definedName>
    <definedName name="solver_lhs5" localSheetId="22" hidden="1">'Exercício 1'!$F$87</definedName>
    <definedName name="solver_lhs5" localSheetId="25" hidden="1">'Exercício 2'!$F$85</definedName>
    <definedName name="solver_lhs5" localSheetId="27" hidden="1">'Exercício 3'!$E$65</definedName>
    <definedName name="solver_lhs5" localSheetId="31" hidden="1">'Exercício 4'!$D$49</definedName>
    <definedName name="solver_lhs5" localSheetId="33" hidden="1">'Exercício 5'!$F$72</definedName>
    <definedName name="solver_lhs6" localSheetId="22" hidden="1">'Exercício 1'!$F$88</definedName>
    <definedName name="solver_lhs6" localSheetId="25" hidden="1">'Exercício 2'!$F$86</definedName>
    <definedName name="solver_lhs6" localSheetId="31" hidden="1">'Exercício 4'!$E$51</definedName>
    <definedName name="solver_lhs6" localSheetId="33" hidden="1">'Exercício 5'!$F$73</definedName>
    <definedName name="solver_lhs7" localSheetId="22" hidden="1">'Exercício 1'!$F$89</definedName>
    <definedName name="solver_lhs7" localSheetId="25" hidden="1">'Exercício 2'!$F$87</definedName>
    <definedName name="solver_lhs7" localSheetId="31" hidden="1">'Exercício 4'!$E$52</definedName>
    <definedName name="solver_lhs7" localSheetId="33" hidden="1">'Exercício 5'!$F$74</definedName>
    <definedName name="solver_lhs8" localSheetId="22" hidden="1">'Exercício 1'!$F$90</definedName>
    <definedName name="solver_lhs8" localSheetId="25" hidden="1">'Exercício 2'!$F$88</definedName>
    <definedName name="solver_lhs8" localSheetId="31" hidden="1">'Exercício 4'!$E$53</definedName>
    <definedName name="solver_lhs8" localSheetId="33" hidden="1">'Exercício 5'!$F$75</definedName>
    <definedName name="solver_lhs9" localSheetId="22" hidden="1">'Exercício 1'!$F$91</definedName>
    <definedName name="solver_lhs9" localSheetId="25" hidden="1">'Exercício 2'!$F$89</definedName>
    <definedName name="solver_lhs9" localSheetId="33" hidden="1">'Exercício 5'!$F$76</definedName>
    <definedName name="solver_mip" localSheetId="10" hidden="1">2147483647</definedName>
    <definedName name="solver_mip" localSheetId="12" hidden="1">2147483647</definedName>
    <definedName name="solver_mip" localSheetId="14" hidden="1">2147483647</definedName>
    <definedName name="solver_mip" localSheetId="22" hidden="1">2147483647</definedName>
    <definedName name="solver_mip" localSheetId="25" hidden="1">2147483647</definedName>
    <definedName name="solver_mip" localSheetId="27" hidden="1">2147483647</definedName>
    <definedName name="solver_mip" localSheetId="31" hidden="1">2147483647</definedName>
    <definedName name="solver_mip" localSheetId="33" hidden="1">2147483647</definedName>
    <definedName name="solver_mni" localSheetId="10" hidden="1">30</definedName>
    <definedName name="solver_mni" localSheetId="12" hidden="1">30</definedName>
    <definedName name="solver_mni" localSheetId="14" hidden="1">30</definedName>
    <definedName name="solver_mni" localSheetId="22" hidden="1">30</definedName>
    <definedName name="solver_mni" localSheetId="25" hidden="1">30</definedName>
    <definedName name="solver_mni" localSheetId="27" hidden="1">30</definedName>
    <definedName name="solver_mni" localSheetId="31" hidden="1">30</definedName>
    <definedName name="solver_mni" localSheetId="33" hidden="1">30</definedName>
    <definedName name="solver_mrt" localSheetId="10" hidden="1">0.075</definedName>
    <definedName name="solver_mrt" localSheetId="12" hidden="1">0.075</definedName>
    <definedName name="solver_mrt" localSheetId="14" hidden="1">0.075</definedName>
    <definedName name="solver_mrt" localSheetId="22" hidden="1">0.075</definedName>
    <definedName name="solver_mrt" localSheetId="25" hidden="1">0.075</definedName>
    <definedName name="solver_mrt" localSheetId="27" hidden="1">0.075</definedName>
    <definedName name="solver_mrt" localSheetId="31" hidden="1">0.075</definedName>
    <definedName name="solver_mrt" localSheetId="33" hidden="1">0.075</definedName>
    <definedName name="solver_msl" localSheetId="10" hidden="1">2</definedName>
    <definedName name="solver_msl" localSheetId="12" hidden="1">2</definedName>
    <definedName name="solver_msl" localSheetId="14" hidden="1">2</definedName>
    <definedName name="solver_msl" localSheetId="22" hidden="1">2</definedName>
    <definedName name="solver_msl" localSheetId="25" hidden="1">2</definedName>
    <definedName name="solver_msl" localSheetId="27" hidden="1">2</definedName>
    <definedName name="solver_msl" localSheetId="31" hidden="1">2</definedName>
    <definedName name="solver_msl" localSheetId="33" hidden="1">2</definedName>
    <definedName name="solver_neg" localSheetId="10" hidden="1">1</definedName>
    <definedName name="solver_neg" localSheetId="12" hidden="1">1</definedName>
    <definedName name="solver_neg" localSheetId="14" hidden="1">1</definedName>
    <definedName name="solver_neg" localSheetId="22" hidden="1">1</definedName>
    <definedName name="solver_neg" localSheetId="25" hidden="1">1</definedName>
    <definedName name="solver_neg" localSheetId="27" hidden="1">1</definedName>
    <definedName name="solver_neg" localSheetId="31" hidden="1">1</definedName>
    <definedName name="solver_neg" localSheetId="33" hidden="1">1</definedName>
    <definedName name="solver_nod" localSheetId="10" hidden="1">2147483647</definedName>
    <definedName name="solver_nod" localSheetId="12" hidden="1">2147483647</definedName>
    <definedName name="solver_nod" localSheetId="14" hidden="1">2147483647</definedName>
    <definedName name="solver_nod" localSheetId="22" hidden="1">2147483647</definedName>
    <definedName name="solver_nod" localSheetId="25" hidden="1">2147483647</definedName>
    <definedName name="solver_nod" localSheetId="27" hidden="1">2147483647</definedName>
    <definedName name="solver_nod" localSheetId="31" hidden="1">2147483647</definedName>
    <definedName name="solver_nod" localSheetId="33" hidden="1">2147483647</definedName>
    <definedName name="solver_num" localSheetId="10" hidden="1">4</definedName>
    <definedName name="solver_num" localSheetId="12" hidden="1">4</definedName>
    <definedName name="solver_num" localSheetId="14" hidden="1">4</definedName>
    <definedName name="solver_num" localSheetId="22" hidden="1">11</definedName>
    <definedName name="solver_num" localSheetId="25" hidden="1">9</definedName>
    <definedName name="solver_num" localSheetId="27" hidden="1">5</definedName>
    <definedName name="solver_num" localSheetId="31" hidden="1">8</definedName>
    <definedName name="solver_num" localSheetId="33" hidden="1">10</definedName>
    <definedName name="solver_nwt" localSheetId="10" hidden="1">1</definedName>
    <definedName name="solver_nwt" localSheetId="12" hidden="1">1</definedName>
    <definedName name="solver_nwt" localSheetId="14" hidden="1">1</definedName>
    <definedName name="solver_nwt" localSheetId="22" hidden="1">1</definedName>
    <definedName name="solver_nwt" localSheetId="25" hidden="1">1</definedName>
    <definedName name="solver_nwt" localSheetId="27" hidden="1">1</definedName>
    <definedName name="solver_nwt" localSheetId="31" hidden="1">1</definedName>
    <definedName name="solver_nwt" localSheetId="33" hidden="1">1</definedName>
    <definedName name="solver_opt" localSheetId="10" hidden="1">'EXEMPLO 1'!$D$28</definedName>
    <definedName name="solver_opt" localSheetId="12" hidden="1">EXEMPLO_2!$F$55</definedName>
    <definedName name="solver_opt" localSheetId="14" hidden="1">EXEMPLO_3!$F$78</definedName>
    <definedName name="solver_opt" localSheetId="22" hidden="1">'Exercício 1'!$F$84</definedName>
    <definedName name="solver_opt" localSheetId="25" hidden="1">'Exercício 2'!$F$82</definedName>
    <definedName name="solver_opt" localSheetId="27" hidden="1">'Exercício 3'!$E$62</definedName>
    <definedName name="solver_opt" localSheetId="31" hidden="1">'Exercício 4'!$E$50</definedName>
    <definedName name="solver_opt" localSheetId="33" hidden="1">'Exercício 5'!$F$69</definedName>
    <definedName name="solver_pre" localSheetId="10" hidden="1">0.000001</definedName>
    <definedName name="solver_pre" localSheetId="12" hidden="1">0.000001</definedName>
    <definedName name="solver_pre" localSheetId="14" hidden="1">0.000001</definedName>
    <definedName name="solver_pre" localSheetId="22" hidden="1">0.000001</definedName>
    <definedName name="solver_pre" localSheetId="25" hidden="1">0.000001</definedName>
    <definedName name="solver_pre" localSheetId="27" hidden="1">0.000001</definedName>
    <definedName name="solver_pre" localSheetId="31" hidden="1">0.000001</definedName>
    <definedName name="solver_pre" localSheetId="33" hidden="1">0.000001</definedName>
    <definedName name="solver_rbv" localSheetId="10" hidden="1">2</definedName>
    <definedName name="solver_rbv" localSheetId="12" hidden="1">2</definedName>
    <definedName name="solver_rbv" localSheetId="14" hidden="1">1</definedName>
    <definedName name="solver_rbv" localSheetId="22" hidden="1">1</definedName>
    <definedName name="solver_rbv" localSheetId="25" hidden="1">1</definedName>
    <definedName name="solver_rbv" localSheetId="27" hidden="1">1</definedName>
    <definedName name="solver_rbv" localSheetId="31" hidden="1">2</definedName>
    <definedName name="solver_rbv" localSheetId="33" hidden="1">2</definedName>
    <definedName name="solver_rel1" localSheetId="10" hidden="1">4</definedName>
    <definedName name="solver_rel1" localSheetId="12" hidden="1">4</definedName>
    <definedName name="solver_rel1" localSheetId="14" hidden="1">4</definedName>
    <definedName name="solver_rel1" localSheetId="22" hidden="1">4</definedName>
    <definedName name="solver_rel1" localSheetId="25" hidden="1">4</definedName>
    <definedName name="solver_rel1" localSheetId="27" hidden="1">4</definedName>
    <definedName name="solver_rel1" localSheetId="31" hidden="1">3</definedName>
    <definedName name="solver_rel1" localSheetId="33" hidden="1">4</definedName>
    <definedName name="solver_rel10" localSheetId="22" hidden="1">3</definedName>
    <definedName name="solver_rel10" localSheetId="33" hidden="1">3</definedName>
    <definedName name="solver_rel11" localSheetId="22" hidden="1">1</definedName>
    <definedName name="solver_rel2" localSheetId="10" hidden="1">3</definedName>
    <definedName name="solver_rel2" localSheetId="12" hidden="1">3</definedName>
    <definedName name="solver_rel2" localSheetId="14" hidden="1">3</definedName>
    <definedName name="solver_rel2" localSheetId="22" hidden="1">3</definedName>
    <definedName name="solver_rel2" localSheetId="25" hidden="1">3</definedName>
    <definedName name="solver_rel2" localSheetId="27" hidden="1">3</definedName>
    <definedName name="solver_rel2" localSheetId="31" hidden="1">4</definedName>
    <definedName name="solver_rel2" localSheetId="33" hidden="1">3</definedName>
    <definedName name="solver_rel3" localSheetId="10" hidden="1">1</definedName>
    <definedName name="solver_rel3" localSheetId="12" hidden="1">1</definedName>
    <definedName name="solver_rel3" localSheetId="14" hidden="1">3</definedName>
    <definedName name="solver_rel3" localSheetId="22" hidden="1">3</definedName>
    <definedName name="solver_rel3" localSheetId="25" hidden="1">1</definedName>
    <definedName name="solver_rel3" localSheetId="27" hidden="1">1</definedName>
    <definedName name="solver_rel3" localSheetId="31" hidden="1">3</definedName>
    <definedName name="solver_rel3" localSheetId="33" hidden="1">1</definedName>
    <definedName name="solver_rel4" localSheetId="10" hidden="1">1</definedName>
    <definedName name="solver_rel4" localSheetId="12" hidden="1">1</definedName>
    <definedName name="solver_rel4" localSheetId="14" hidden="1">3</definedName>
    <definedName name="solver_rel4" localSheetId="22" hidden="1">3</definedName>
    <definedName name="solver_rel4" localSheetId="25" hidden="1">1</definedName>
    <definedName name="solver_rel4" localSheetId="27" hidden="1">1</definedName>
    <definedName name="solver_rel4" localSheetId="31" hidden="1">3</definedName>
    <definedName name="solver_rel4" localSheetId="33" hidden="1">1</definedName>
    <definedName name="solver_rel5" localSheetId="12" hidden="1">3</definedName>
    <definedName name="solver_rel5" localSheetId="22" hidden="1">3</definedName>
    <definedName name="solver_rel5" localSheetId="25" hidden="1">1</definedName>
    <definedName name="solver_rel5" localSheetId="27" hidden="1">1</definedName>
    <definedName name="solver_rel5" localSheetId="31" hidden="1">3</definedName>
    <definedName name="solver_rel5" localSheetId="33" hidden="1">1</definedName>
    <definedName name="solver_rel6" localSheetId="22" hidden="1">3</definedName>
    <definedName name="solver_rel6" localSheetId="25" hidden="1">1</definedName>
    <definedName name="solver_rel6" localSheetId="31" hidden="1">1</definedName>
    <definedName name="solver_rel6" localSheetId="33" hidden="1">1</definedName>
    <definedName name="solver_rel7" localSheetId="22" hidden="1">3</definedName>
    <definedName name="solver_rel7" localSheetId="25" hidden="1">1</definedName>
    <definedName name="solver_rel7" localSheetId="31" hidden="1">1</definedName>
    <definedName name="solver_rel7" localSheetId="33" hidden="1">3</definedName>
    <definedName name="solver_rel8" localSheetId="22" hidden="1">3</definedName>
    <definedName name="solver_rel8" localSheetId="25" hidden="1">1</definedName>
    <definedName name="solver_rel8" localSheetId="31" hidden="1">1</definedName>
    <definedName name="solver_rel8" localSheetId="33" hidden="1">3</definedName>
    <definedName name="solver_rel9" localSheetId="22" hidden="1">3</definedName>
    <definedName name="solver_rel9" localSheetId="25" hidden="1">2</definedName>
    <definedName name="solver_rel9" localSheetId="33" hidden="1">3</definedName>
    <definedName name="solver_rhs1" localSheetId="10" hidden="1">"número inteiro"</definedName>
    <definedName name="solver_rhs1" localSheetId="12" hidden="1">"número inteiro"</definedName>
    <definedName name="solver_rhs1" localSheetId="14" hidden="1">"número inteiro"</definedName>
    <definedName name="solver_rhs1" localSheetId="22" hidden="1">"número inteiro"</definedName>
    <definedName name="solver_rhs1" localSheetId="25" hidden="1">"número inteiro"</definedName>
    <definedName name="solver_rhs1" localSheetId="27" hidden="1">"número inteiro"</definedName>
    <definedName name="solver_rhs1" localSheetId="31" hidden="1">20</definedName>
    <definedName name="solver_rhs1" localSheetId="33" hidden="1">"número inteiro"</definedName>
    <definedName name="solver_rhs10" localSheetId="22" hidden="1">'Exercício 1'!$G$92</definedName>
    <definedName name="solver_rhs10" localSheetId="33" hidden="1">'Exercício 5'!$G$77</definedName>
    <definedName name="solver_rhs11" localSheetId="22" hidden="1">'Exercício 1'!$G$93</definedName>
    <definedName name="solver_rhs2" localSheetId="10" hidden="1">0</definedName>
    <definedName name="solver_rhs2" localSheetId="12" hidden="1">0</definedName>
    <definedName name="solver_rhs2" localSheetId="14" hidden="1">0</definedName>
    <definedName name="solver_rhs2" localSheetId="22" hidden="1">0</definedName>
    <definedName name="solver_rhs2" localSheetId="25" hidden="1">0</definedName>
    <definedName name="solver_rhs2" localSheetId="27" hidden="1">0</definedName>
    <definedName name="solver_rhs2" localSheetId="31" hidden="1">"número inteiro"</definedName>
    <definedName name="solver_rhs2" localSheetId="33" hidden="1">0</definedName>
    <definedName name="solver_rhs3" localSheetId="10" hidden="1">'EXEMPLO 1'!$E$29</definedName>
    <definedName name="solver_rhs3" localSheetId="12" hidden="1">EXEMPLO_2!$G$56</definedName>
    <definedName name="solver_rhs3" localSheetId="14" hidden="1">EXEMPLO_3!$G$79</definedName>
    <definedName name="solver_rhs3" localSheetId="22" hidden="1">'Exercício 1'!$G$85</definedName>
    <definedName name="solver_rhs3" localSheetId="25" hidden="1">'Exercício 2'!$G$83</definedName>
    <definedName name="solver_rhs3" localSheetId="27" hidden="1">'Exercício 3'!$F$63</definedName>
    <definedName name="solver_rhs3" localSheetId="31" hidden="1">0</definedName>
    <definedName name="solver_rhs3" localSheetId="33" hidden="1">'Exercício 5'!$G$70</definedName>
    <definedName name="solver_rhs4" localSheetId="10" hidden="1">'EXEMPLO 1'!$E$30</definedName>
    <definedName name="solver_rhs4" localSheetId="12" hidden="1">EXEMPLO_2!$G$57</definedName>
    <definedName name="solver_rhs4" localSheetId="14" hidden="1">EXEMPLO_3!$G$80</definedName>
    <definedName name="solver_rhs4" localSheetId="22" hidden="1">'Exercício 1'!$G$86</definedName>
    <definedName name="solver_rhs4" localSheetId="25" hidden="1">'Exercício 2'!$G$84</definedName>
    <definedName name="solver_rhs4" localSheetId="27" hidden="1">'Exercício 3'!$F$64</definedName>
    <definedName name="solver_rhs4" localSheetId="31" hidden="1">120</definedName>
    <definedName name="solver_rhs4" localSheetId="33" hidden="1">'Exercício 5'!$G$71</definedName>
    <definedName name="solver_rhs5" localSheetId="12" hidden="1">EXEMPLO_2!$I$52</definedName>
    <definedName name="solver_rhs5" localSheetId="22" hidden="1">'Exercício 1'!$G$87</definedName>
    <definedName name="solver_rhs5" localSheetId="25" hidden="1">'Exercício 2'!$G$85</definedName>
    <definedName name="solver_rhs5" localSheetId="27" hidden="1">'Exercício 3'!$F$65</definedName>
    <definedName name="solver_rhs5" localSheetId="31" hidden="1">60</definedName>
    <definedName name="solver_rhs5" localSheetId="33" hidden="1">'Exercício 5'!$G$72</definedName>
    <definedName name="solver_rhs6" localSheetId="22" hidden="1">'Exercício 1'!$G$88</definedName>
    <definedName name="solver_rhs6" localSheetId="25" hidden="1">'Exercício 2'!$G$86</definedName>
    <definedName name="solver_rhs6" localSheetId="31" hidden="1">'Exercício 4'!$F$51</definedName>
    <definedName name="solver_rhs6" localSheetId="33" hidden="1">'Exercício 5'!$G$73</definedName>
    <definedName name="solver_rhs7" localSheetId="22" hidden="1">'Exercício 1'!$G$89</definedName>
    <definedName name="solver_rhs7" localSheetId="25" hidden="1">'Exercício 2'!$G$87</definedName>
    <definedName name="solver_rhs7" localSheetId="31" hidden="1">'Exercício 4'!$F$52</definedName>
    <definedName name="solver_rhs7" localSheetId="33" hidden="1">'Exercício 5'!$G$74</definedName>
    <definedName name="solver_rhs8" localSheetId="22" hidden="1">'Exercício 1'!$G$90</definedName>
    <definedName name="solver_rhs8" localSheetId="25" hidden="1">'Exercício 2'!$G$88</definedName>
    <definedName name="solver_rhs8" localSheetId="31" hidden="1">'Exercício 4'!$F$53</definedName>
    <definedName name="solver_rhs8" localSheetId="33" hidden="1">'Exercício 5'!$G$75</definedName>
    <definedName name="solver_rhs9" localSheetId="22" hidden="1">'Exercício 1'!$G$91</definedName>
    <definedName name="solver_rhs9" localSheetId="25" hidden="1">'Exercício 2'!$G$89</definedName>
    <definedName name="solver_rhs9" localSheetId="33" hidden="1">'Exercício 5'!$G$76</definedName>
    <definedName name="solver_rlx" localSheetId="10" hidden="1">2</definedName>
    <definedName name="solver_rlx" localSheetId="12" hidden="1">2</definedName>
    <definedName name="solver_rlx" localSheetId="14" hidden="1">2</definedName>
    <definedName name="solver_rlx" localSheetId="22" hidden="1">2</definedName>
    <definedName name="solver_rlx" localSheetId="25" hidden="1">2</definedName>
    <definedName name="solver_rlx" localSheetId="27" hidden="1">2</definedName>
    <definedName name="solver_rlx" localSheetId="31" hidden="1">2</definedName>
    <definedName name="solver_rlx" localSheetId="33" hidden="1">2</definedName>
    <definedName name="solver_rsd" localSheetId="10" hidden="1">0</definedName>
    <definedName name="solver_rsd" localSheetId="12" hidden="1">0</definedName>
    <definedName name="solver_rsd" localSheetId="14" hidden="1">0</definedName>
    <definedName name="solver_rsd" localSheetId="22" hidden="1">0</definedName>
    <definedName name="solver_rsd" localSheetId="25" hidden="1">0</definedName>
    <definedName name="solver_rsd" localSheetId="27" hidden="1">0</definedName>
    <definedName name="solver_rsd" localSheetId="31" hidden="1">0</definedName>
    <definedName name="solver_rsd" localSheetId="33" hidden="1">0</definedName>
    <definedName name="solver_scl" localSheetId="10" hidden="1">2</definedName>
    <definedName name="solver_scl" localSheetId="12" hidden="1">2</definedName>
    <definedName name="solver_scl" localSheetId="14" hidden="1">1</definedName>
    <definedName name="solver_scl" localSheetId="22" hidden="1">1</definedName>
    <definedName name="solver_scl" localSheetId="25" hidden="1">1</definedName>
    <definedName name="solver_scl" localSheetId="27" hidden="1">1</definedName>
    <definedName name="solver_scl" localSheetId="31" hidden="1">2</definedName>
    <definedName name="solver_scl" localSheetId="33" hidden="1">2</definedName>
    <definedName name="solver_sho" localSheetId="10" hidden="1">2</definedName>
    <definedName name="solver_sho" localSheetId="12" hidden="1">2</definedName>
    <definedName name="solver_sho" localSheetId="14" hidden="1">2</definedName>
    <definedName name="solver_sho" localSheetId="22" hidden="1">2</definedName>
    <definedName name="solver_sho" localSheetId="25" hidden="1">2</definedName>
    <definedName name="solver_sho" localSheetId="27" hidden="1">2</definedName>
    <definedName name="solver_sho" localSheetId="31" hidden="1">2</definedName>
    <definedName name="solver_sho" localSheetId="33" hidden="1">2</definedName>
    <definedName name="solver_ssz" localSheetId="10" hidden="1">100</definedName>
    <definedName name="solver_ssz" localSheetId="12" hidden="1">100</definedName>
    <definedName name="solver_ssz" localSheetId="14" hidden="1">100</definedName>
    <definedName name="solver_ssz" localSheetId="22" hidden="1">100</definedName>
    <definedName name="solver_ssz" localSheetId="25" hidden="1">100</definedName>
    <definedName name="solver_ssz" localSheetId="27" hidden="1">100</definedName>
    <definedName name="solver_ssz" localSheetId="31" hidden="1">100</definedName>
    <definedName name="solver_ssz" localSheetId="33" hidden="1">100</definedName>
    <definedName name="solver_tim" localSheetId="10" hidden="1">2147483647</definedName>
    <definedName name="solver_tim" localSheetId="12" hidden="1">2147483647</definedName>
    <definedName name="solver_tim" localSheetId="14" hidden="1">2147483647</definedName>
    <definedName name="solver_tim" localSheetId="22" hidden="1">2147483647</definedName>
    <definedName name="solver_tim" localSheetId="25" hidden="1">2147483647</definedName>
    <definedName name="solver_tim" localSheetId="27" hidden="1">2147483647</definedName>
    <definedName name="solver_tim" localSheetId="31" hidden="1">2147483647</definedName>
    <definedName name="solver_tim" localSheetId="33" hidden="1">2147483647</definedName>
    <definedName name="solver_tol" localSheetId="10" hidden="1">0.01</definedName>
    <definedName name="solver_tol" localSheetId="12" hidden="1">0.01</definedName>
    <definedName name="solver_tol" localSheetId="14" hidden="1">0.01</definedName>
    <definedName name="solver_tol" localSheetId="22" hidden="1">0.01</definedName>
    <definedName name="solver_tol" localSheetId="25" hidden="1">0.01</definedName>
    <definedName name="solver_tol" localSheetId="27" hidden="1">0.01</definedName>
    <definedName name="solver_tol" localSheetId="31" hidden="1">0.01</definedName>
    <definedName name="solver_tol" localSheetId="33" hidden="1">0.01</definedName>
    <definedName name="solver_typ" localSheetId="10" hidden="1">1</definedName>
    <definedName name="solver_typ" localSheetId="12" hidden="1">1</definedName>
    <definedName name="solver_typ" localSheetId="14" hidden="1">2</definedName>
    <definedName name="solver_typ" localSheetId="22" hidden="1">2</definedName>
    <definedName name="solver_typ" localSheetId="25" hidden="1">1</definedName>
    <definedName name="solver_typ" localSheetId="27" hidden="1">1</definedName>
    <definedName name="solver_typ" localSheetId="31" hidden="1">1</definedName>
    <definedName name="solver_typ" localSheetId="33" hidden="1">1</definedName>
    <definedName name="solver_val" localSheetId="10" hidden="1">0</definedName>
    <definedName name="solver_val" localSheetId="12" hidden="1">0</definedName>
    <definedName name="solver_val" localSheetId="14" hidden="1">0</definedName>
    <definedName name="solver_val" localSheetId="22" hidden="1">0</definedName>
    <definedName name="solver_val" localSheetId="25" hidden="1">0</definedName>
    <definedName name="solver_val" localSheetId="27" hidden="1">0</definedName>
    <definedName name="solver_val" localSheetId="31" hidden="1">0</definedName>
    <definedName name="solver_val" localSheetId="33" hidden="1">0</definedName>
    <definedName name="solver_ver" localSheetId="10" hidden="1">3</definedName>
    <definedName name="solver_ver" localSheetId="12" hidden="1">3</definedName>
    <definedName name="solver_ver" localSheetId="14" hidden="1">3</definedName>
    <definedName name="solver_ver" localSheetId="22" hidden="1">3</definedName>
    <definedName name="solver_ver" localSheetId="25" hidden="1">3</definedName>
    <definedName name="solver_ver" localSheetId="27" hidden="1">3</definedName>
    <definedName name="solver_ver" localSheetId="31" hidden="1">3</definedName>
    <definedName name="solver_ver" localSheetId="33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2" i="7" l="1"/>
  <c r="F89" i="7" l="1"/>
  <c r="F69" i="5" l="1"/>
  <c r="E63" i="3"/>
  <c r="E53" i="4"/>
  <c r="F74" i="5" l="1"/>
  <c r="F75" i="5"/>
  <c r="F76" i="5"/>
  <c r="F77" i="5"/>
  <c r="F82" i="2" l="1"/>
  <c r="F87" i="2"/>
  <c r="F88" i="2"/>
  <c r="F89" i="2"/>
  <c r="F85" i="7"/>
  <c r="F86" i="7"/>
  <c r="F87" i="7"/>
  <c r="F88" i="7"/>
  <c r="F90" i="7"/>
  <c r="F91" i="7"/>
  <c r="F93" i="7"/>
  <c r="F70" i="5"/>
  <c r="F71" i="5"/>
  <c r="F72" i="5"/>
  <c r="F73" i="5"/>
  <c r="E64" i="3"/>
  <c r="E65" i="3"/>
  <c r="E62" i="3"/>
  <c r="E51" i="4"/>
  <c r="E52" i="4"/>
  <c r="E50" i="4"/>
  <c r="F83" i="2"/>
  <c r="F84" i="2"/>
  <c r="F85" i="2"/>
  <c r="F86" i="2"/>
  <c r="F84" i="7"/>
  <c r="F78" i="1"/>
  <c r="F79" i="1"/>
  <c r="F80" i="1"/>
  <c r="F56" i="15" l="1"/>
  <c r="F57" i="15"/>
  <c r="F55" i="15"/>
  <c r="D29" i="16" l="1"/>
  <c r="D28" i="16"/>
  <c r="D30" i="16"/>
</calcChain>
</file>

<file path=xl/sharedStrings.xml><?xml version="1.0" encoding="utf-8"?>
<sst xmlns="http://schemas.openxmlformats.org/spreadsheetml/2006/main" count="1253" uniqueCount="260">
  <si>
    <t>Modelo A</t>
  </si>
  <si>
    <t>Modelo B</t>
  </si>
  <si>
    <t>Variáveis</t>
  </si>
  <si>
    <t>Lucro</t>
  </si>
  <si>
    <t>Máquina p/ mangas</t>
  </si>
  <si>
    <t>Máquina p/ corpo</t>
  </si>
  <si>
    <t>Soma</t>
  </si>
  <si>
    <t>Limites</t>
  </si>
  <si>
    <t>Microsoft Excel 16.0 Relatório de Sensibilidade</t>
  </si>
  <si>
    <t>Planilha: [8_Resolução_Solver.xlsx]EXEMPLO 1</t>
  </si>
  <si>
    <t>Células Variáveis</t>
  </si>
  <si>
    <t>Célula</t>
  </si>
  <si>
    <t>Nome</t>
  </si>
  <si>
    <t>Final</t>
  </si>
  <si>
    <t>Valor</t>
  </si>
  <si>
    <t>Reduzido</t>
  </si>
  <si>
    <t>Custo</t>
  </si>
  <si>
    <t>Objetivo</t>
  </si>
  <si>
    <t>Coeficiente</t>
  </si>
  <si>
    <t>Permitido</t>
  </si>
  <si>
    <t>Aumentar</t>
  </si>
  <si>
    <t>Reduzir</t>
  </si>
  <si>
    <t>Restrições</t>
  </si>
  <si>
    <t>Sombra</t>
  </si>
  <si>
    <t>Preço</t>
  </si>
  <si>
    <t>Restrição</t>
  </si>
  <si>
    <t>Lateral R.H.</t>
  </si>
  <si>
    <t>$B$27</t>
  </si>
  <si>
    <t>Variáveis Modelo A</t>
  </si>
  <si>
    <t>$C$27</t>
  </si>
  <si>
    <t>Variáveis Modelo B</t>
  </si>
  <si>
    <t>$D$29</t>
  </si>
  <si>
    <t>Máquina p/ mangas Soma</t>
  </si>
  <si>
    <t>$D$30</t>
  </si>
  <si>
    <t>Máquina p/ corpo Soma</t>
  </si>
  <si>
    <t>Relatório Criado: 16/10/2024 21:48:28</t>
  </si>
  <si>
    <t>Relatório Criado: 16/10/2024 21:48:51</t>
  </si>
  <si>
    <t>Relatório Criado: 16/10/2024 21:49:20</t>
  </si>
  <si>
    <t>Relatório Criado: 16/10/2024 21:52:51</t>
  </si>
  <si>
    <t>Modelo II</t>
  </si>
  <si>
    <t>Modelo I</t>
  </si>
  <si>
    <t>Modelo III</t>
  </si>
  <si>
    <t>Modelo IV</t>
  </si>
  <si>
    <t>Planilha: [8_Resolução_Solver.xlsx]EXEMPLO_2</t>
  </si>
  <si>
    <t>Relatório Criado: 21/10/2024 20:54:28</t>
  </si>
  <si>
    <t>$B$54</t>
  </si>
  <si>
    <t>Variáveis Modelo I</t>
  </si>
  <si>
    <t>$C$54</t>
  </si>
  <si>
    <t>Variáveis Modelo II</t>
  </si>
  <si>
    <t>$D$54</t>
  </si>
  <si>
    <t>Variáveis Modelo III</t>
  </si>
  <si>
    <t>$E$54</t>
  </si>
  <si>
    <t>Variáveis Modelo IV</t>
  </si>
  <si>
    <t>$F$56</t>
  </si>
  <si>
    <t>$F$57</t>
  </si>
  <si>
    <t>Montagem dos Modelos</t>
  </si>
  <si>
    <t>Decoração dos Modelos</t>
  </si>
  <si>
    <t>Modelo 0,25</t>
  </si>
  <si>
    <t>Modelo 0,40</t>
  </si>
  <si>
    <t>Matriz 1</t>
  </si>
  <si>
    <t>Matriz 2</t>
  </si>
  <si>
    <t>Matriz 3</t>
  </si>
  <si>
    <t>Matriz 4</t>
  </si>
  <si>
    <t>Vitâmina A</t>
  </si>
  <si>
    <t>Vitâmina B</t>
  </si>
  <si>
    <t>Vitâmina C</t>
  </si>
  <si>
    <t>Vitâmina D</t>
  </si>
  <si>
    <t>Leite</t>
  </si>
  <si>
    <t>Arroz</t>
  </si>
  <si>
    <t>Feijão</t>
  </si>
  <si>
    <t>Carne</t>
  </si>
  <si>
    <t>Planilha: [8_Resolução_Solver.xlsx]EXEMPLO_3</t>
  </si>
  <si>
    <t>Relatório Criado: 23/10/2024 18:58:45</t>
  </si>
  <si>
    <t>$B$77</t>
  </si>
  <si>
    <t>Variáveis Matriz 1</t>
  </si>
  <si>
    <t>$C$77</t>
  </si>
  <si>
    <t>Variáveis Matriz 2</t>
  </si>
  <si>
    <t>$D$77</t>
  </si>
  <si>
    <t>Variáveis Matriz 3</t>
  </si>
  <si>
    <t>$E$77</t>
  </si>
  <si>
    <t>Variáveis Matriz 4</t>
  </si>
  <si>
    <t>$F$79</t>
  </si>
  <si>
    <t>Modelo 0,25 Soma</t>
  </si>
  <si>
    <t>$F$80</t>
  </si>
  <si>
    <t>Modelo 0,40 Soma</t>
  </si>
  <si>
    <t>Planilha: [8_Resolução_Solver.xlsx]Exercício 1</t>
  </si>
  <si>
    <t>Relatório Criado: 23/10/2024 18:59:50</t>
  </si>
  <si>
    <t>$B$69</t>
  </si>
  <si>
    <t>Variáveis Leite</t>
  </si>
  <si>
    <t>$C$69</t>
  </si>
  <si>
    <t>Variáveis Arroz</t>
  </si>
  <si>
    <t>$D$69</t>
  </si>
  <si>
    <t>Variáveis Feijão</t>
  </si>
  <si>
    <t>$E$69</t>
  </si>
  <si>
    <t>Variáveis Carne</t>
  </si>
  <si>
    <t>$F$71</t>
  </si>
  <si>
    <t>Vitâmina A Soma</t>
  </si>
  <si>
    <t>$F$72</t>
  </si>
  <si>
    <t>Vitâmina B Soma</t>
  </si>
  <si>
    <t>$F$73</t>
  </si>
  <si>
    <t>Vitâmina C Soma</t>
  </si>
  <si>
    <t>$F$74</t>
  </si>
  <si>
    <t>Vitâmina D Soma</t>
  </si>
  <si>
    <t>Relatório Criado: 23/10/2024 19:02:26</t>
  </si>
  <si>
    <t>Relatório Criado: 23/10/2024 19:02:50</t>
  </si>
  <si>
    <t>Relatório Criado: 23/10/2024 19:05:41</t>
  </si>
  <si>
    <t>Relatório Criado: 23/10/2024 19:07:46</t>
  </si>
  <si>
    <t>Relatório Criado: 23/10/2024 19:12:46</t>
  </si>
  <si>
    <t>Relatório Criado: 23/10/2024 19:15:50</t>
  </si>
  <si>
    <t>Relatório Criado: 23/10/2024 19:15:57</t>
  </si>
  <si>
    <t>Relatório Criado: 23/10/2024 19:23:14</t>
  </si>
  <si>
    <t>Setor A</t>
  </si>
  <si>
    <t>Setor B</t>
  </si>
  <si>
    <t>Setor C</t>
  </si>
  <si>
    <t>Setor D</t>
  </si>
  <si>
    <t>DS</t>
  </si>
  <si>
    <t>DR</t>
  </si>
  <si>
    <t>CS</t>
  </si>
  <si>
    <t>CC</t>
  </si>
  <si>
    <t>Planilha: [8_Resolução_Solver.xlsx]Exercício 2</t>
  </si>
  <si>
    <t>Relatório Criado: 23/10/2024 19:41:55</t>
  </si>
  <si>
    <t>$B$64</t>
  </si>
  <si>
    <t>Variáveis DS</t>
  </si>
  <si>
    <t>$C$64</t>
  </si>
  <si>
    <t>Variáveis DR</t>
  </si>
  <si>
    <t>$D$64</t>
  </si>
  <si>
    <t>Variáveis CS</t>
  </si>
  <si>
    <t>$E$64</t>
  </si>
  <si>
    <t>Variáveis CC</t>
  </si>
  <si>
    <t>$F$66</t>
  </si>
  <si>
    <t>Setor A Soma</t>
  </si>
  <si>
    <t>$F$67</t>
  </si>
  <si>
    <t>Setor B Soma</t>
  </si>
  <si>
    <t>$F$68</t>
  </si>
  <si>
    <t>Setor C Soma</t>
  </si>
  <si>
    <t>$F$69</t>
  </si>
  <si>
    <t>Setor D Soma</t>
  </si>
  <si>
    <t>Rádio B</t>
  </si>
  <si>
    <t>Rádio A</t>
  </si>
  <si>
    <t>Fabricação</t>
  </si>
  <si>
    <t>Montagem</t>
  </si>
  <si>
    <t>Embalagem</t>
  </si>
  <si>
    <t>Rádio C</t>
  </si>
  <si>
    <t>Planilha: [8_Resolução_Solver.xlsx]Exercício 4</t>
  </si>
  <si>
    <t>Relatório Criado: 23/10/2024 20:02:12</t>
  </si>
  <si>
    <t>$B$39</t>
  </si>
  <si>
    <t>Variáveis Rádio A</t>
  </si>
  <si>
    <t>$C$39</t>
  </si>
  <si>
    <t>Variáveis Rádio B</t>
  </si>
  <si>
    <t>$D$39</t>
  </si>
  <si>
    <t>Variáveis Rádio C</t>
  </si>
  <si>
    <t>$E$41</t>
  </si>
  <si>
    <t>Fabricação Soma</t>
  </si>
  <si>
    <t>$E$42</t>
  </si>
  <si>
    <t>Montagem Soma</t>
  </si>
  <si>
    <t>$E$43</t>
  </si>
  <si>
    <t>Embalagem Soma</t>
  </si>
  <si>
    <t>Relatório Criado: 23/10/2024 20:02:50</t>
  </si>
  <si>
    <t>Corte</t>
  </si>
  <si>
    <t>Dobra</t>
  </si>
  <si>
    <t>Empacotamento</t>
  </si>
  <si>
    <t>Planilha: [8_Resolução_Solver.xlsx]Exercício 3</t>
  </si>
  <si>
    <t>$B$45</t>
  </si>
  <si>
    <t>$C$45</t>
  </si>
  <si>
    <t>$D$45</t>
  </si>
  <si>
    <t>$E$47</t>
  </si>
  <si>
    <t>Corte Soma</t>
  </si>
  <si>
    <t>$E$48</t>
  </si>
  <si>
    <t>Dobra Soma</t>
  </si>
  <si>
    <t>$E$49</t>
  </si>
  <si>
    <t>Empacotamento Soma</t>
  </si>
  <si>
    <t>Tábua</t>
  </si>
  <si>
    <t>Prancha</t>
  </si>
  <si>
    <t>Painéis</t>
  </si>
  <si>
    <t>Homens-hora</t>
  </si>
  <si>
    <t>Escrivaninha</t>
  </si>
  <si>
    <t>Mesa</t>
  </si>
  <si>
    <t>Armário</t>
  </si>
  <si>
    <t>Prateleira</t>
  </si>
  <si>
    <t>Relatório Criado: 23/10/2024 20:45:36</t>
  </si>
  <si>
    <t>Relatório Criado: 23/10/2024 20:46:20</t>
  </si>
  <si>
    <t>Montagem dos Modelos Soma</t>
  </si>
  <si>
    <t>Decoração dos Modelos Soma</t>
  </si>
  <si>
    <t>Relatório Criado: 23/10/2024 20:47:43</t>
  </si>
  <si>
    <t>Min. Leite</t>
  </si>
  <si>
    <t>Min. Arroz</t>
  </si>
  <si>
    <t>Min. Feijão</t>
  </si>
  <si>
    <t>Max. Carne</t>
  </si>
  <si>
    <t>&gt;</t>
  </si>
  <si>
    <t>&lt;</t>
  </si>
  <si>
    <t>Max. DS</t>
  </si>
  <si>
    <t>Max. DR</t>
  </si>
  <si>
    <t>Max. CC</t>
  </si>
  <si>
    <t>$F$70</t>
  </si>
  <si>
    <t>Max. DS Soma</t>
  </si>
  <si>
    <t>Max. DR Soma</t>
  </si>
  <si>
    <t>Max. CC Soma</t>
  </si>
  <si>
    <t>Relatório Criado: 23/10/2024 21:46:35</t>
  </si>
  <si>
    <t>=</t>
  </si>
  <si>
    <t>Relatório Criado: 24/10/2024 14:12:01</t>
  </si>
  <si>
    <t>Produto A</t>
  </si>
  <si>
    <t>Produto B</t>
  </si>
  <si>
    <t>Produto C</t>
  </si>
  <si>
    <t>Min. Mesa</t>
  </si>
  <si>
    <t>Min. Escrivaninha</t>
  </si>
  <si>
    <t>Min. Armário</t>
  </si>
  <si>
    <t>Min. Prateleira</t>
  </si>
  <si>
    <t>Planilha: [8_Resolução_Solver.xlsx]Exercício 5</t>
  </si>
  <si>
    <t>$B$50</t>
  </si>
  <si>
    <t>Variáveis Escrivaninha</t>
  </si>
  <si>
    <t>$C$50</t>
  </si>
  <si>
    <t>Variáveis Mesa</t>
  </si>
  <si>
    <t>$D$50</t>
  </si>
  <si>
    <t>Variáveis Armário</t>
  </si>
  <si>
    <t>$E$50</t>
  </si>
  <si>
    <t>Variáveis Prateleira</t>
  </si>
  <si>
    <t>$F$52</t>
  </si>
  <si>
    <t>Tábua Soma</t>
  </si>
  <si>
    <t>$F$53</t>
  </si>
  <si>
    <t>Prancha Soma</t>
  </si>
  <si>
    <t>$F$54</t>
  </si>
  <si>
    <t>Painéis Soma</t>
  </si>
  <si>
    <t>$F$55</t>
  </si>
  <si>
    <t>Homens-hora Soma</t>
  </si>
  <si>
    <t>Min. Escrivaninha Soma</t>
  </si>
  <si>
    <t>Min. Mesa Soma</t>
  </si>
  <si>
    <t>$F$58</t>
  </si>
  <si>
    <t>Min. Armário Soma</t>
  </si>
  <si>
    <t>$F$59</t>
  </si>
  <si>
    <t>Min. Prateleira Soma</t>
  </si>
  <si>
    <t xml:space="preserve"> </t>
  </si>
  <si>
    <t>Relatório Criado: 06/11/2024 20:34:43</t>
  </si>
  <si>
    <t>Relatório Criado: 06/11/2024 20:50:08</t>
  </si>
  <si>
    <t>$B$49</t>
  </si>
  <si>
    <t>$C$49</t>
  </si>
  <si>
    <t>$D$49</t>
  </si>
  <si>
    <t>$E$51</t>
  </si>
  <si>
    <t>$E$52</t>
  </si>
  <si>
    <t>$E$53</t>
  </si>
  <si>
    <t>D</t>
  </si>
  <si>
    <t>$B$83</t>
  </si>
  <si>
    <t>$C$83</t>
  </si>
  <si>
    <t>$D$83</t>
  </si>
  <si>
    <t>$E$83</t>
  </si>
  <si>
    <t>$F$85</t>
  </si>
  <si>
    <t>$F$86</t>
  </si>
  <si>
    <t>$F$87</t>
  </si>
  <si>
    <t>$F$88</t>
  </si>
  <si>
    <t>$F$89</t>
  </si>
  <si>
    <t>Min. Leite Soma</t>
  </si>
  <si>
    <t>$F$90</t>
  </si>
  <si>
    <t>Min. Arroz Soma</t>
  </si>
  <si>
    <t>$F$91</t>
  </si>
  <si>
    <t>Min. Feijão Soma</t>
  </si>
  <si>
    <t>$F$92</t>
  </si>
  <si>
    <t>Max. Carne Soma</t>
  </si>
  <si>
    <t>Min. Carne</t>
  </si>
  <si>
    <t>Relatório Criado: 07/11/2024 19:29:58</t>
  </si>
  <si>
    <t>Min. Carne Soma</t>
  </si>
  <si>
    <t>$F$93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</si>
</sst>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5">
    <xf numFmtId="0" fontId="0" fillId="0" borderId="0" xfId="0"/>
    <xf numFmtId="16" fontId="0" fillId="0" borderId="0" xfId="0" applyNumberFormat="1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 applyBorder="1"/>
    <xf numFmtId="0" fontId="0" fillId="0" borderId="0" xfId="0" applyFill="1" applyBorder="1"/>
    <xf numFmtId="0" fontId="1" fillId="0" borderId="0" xfId="0" applyFont="1" applyFill="1" applyBorder="1" applyAlignment="1">
      <alignment wrapText="1"/>
    </xf>
    <xf numFmtId="0" fontId="2" fillId="0" borderId="0" xfId="0" applyFont="1"/>
    <xf numFmtId="0" fontId="0" fillId="0" borderId="4" xfId="0" applyFill="1" applyBorder="1" applyAlignment="1"/>
    <xf numFmtId="0" fontId="0" fillId="0" borderId="5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5" fillId="0" borderId="1" xfId="0" applyFont="1" applyBorder="1"/>
    <xf numFmtId="0" fontId="6" fillId="0" borderId="2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8" fillId="0" borderId="0" xfId="0" applyFont="1"/>
    <xf numFmtId="0" fontId="5" fillId="0" borderId="0" xfId="0" applyFont="1" applyBorder="1"/>
    <xf numFmtId="0" fontId="0" fillId="0" borderId="0" xfId="0" applyBorder="1"/>
    <xf numFmtId="0" fontId="9" fillId="0" borderId="2" xfId="0" applyFont="1" applyFill="1" applyBorder="1" applyAlignment="1">
      <alignment horizontal="center"/>
    </xf>
    <xf numFmtId="0" fontId="9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0</xdr:row>
      <xdr:rowOff>82550</xdr:rowOff>
    </xdr:from>
    <xdr:to>
      <xdr:col>10</xdr:col>
      <xdr:colOff>342900</xdr:colOff>
      <xdr:row>23</xdr:row>
      <xdr:rowOff>83820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17E364CC-1A21-401F-A1A5-AA67FC03C436}"/>
            </a:ext>
          </a:extLst>
        </xdr:cNvPr>
        <xdr:cNvSpPr txBox="1"/>
      </xdr:nvSpPr>
      <xdr:spPr>
        <a:xfrm>
          <a:off x="114300" y="82550"/>
          <a:ext cx="6324600" cy="4207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empresa decide introduzir na sua linha de produção dois novos modelos de blusas: A e B.  A blusa A requer 2 minutos para a confecção das mangas e 8 minutos para o corpo.  A blusa B requer 6 minutos para a confecção das mangas e 4 minutos para o corpo.  As máquinas utilizadas para a confecção das mangas estão disponíveis 60 minutos por dia.  As máquinas necessárias para a confecção dos corpos das blusas estão à disposição 80 minutos por dia.  O lucro unitário da blusa A é de 50 u.m. e da blusa B é de 40 u.m..  Quantas blusas de cada tipo devem ser produzidas por dia para que o lucro seja máximo? (É possível vender tudo o que for produzido)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MODELAGEM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da blusa 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da blusa B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50x + 40y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Confecção de mangas: {2x + 6y &lt;= 60}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Confecção do corpo: {8x + 4y &lt;= 80}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&gt;= 0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&gt;= 0</a:t>
          </a:r>
          <a:endParaRPr lang="pt-BR">
            <a:effectLst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228600</xdr:colOff>
      <xdr:row>50</xdr:row>
      <xdr:rowOff>152399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128C2E2-CC33-41F9-86AB-8BCE44FD671E}"/>
            </a:ext>
          </a:extLst>
        </xdr:cNvPr>
        <xdr:cNvSpPr txBox="1"/>
      </xdr:nvSpPr>
      <xdr:spPr>
        <a:xfrm>
          <a:off x="0" y="0"/>
          <a:ext cx="9350829" cy="106462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 fabricante está iniciando a última semana de produção de quatro diferentes modelos de suportes de madeira para aparelhos de televisão, designados respectivamente, I, II, III e IV.   Cada um deles deve ser montado e em seguida decorado.  Os modelos necessitam, respectivamente de 4, 5, 3 e 5 horas para montagem e de 2; 3; 3 e 1,5 horas para decoração.  Os custos dos modelos I, II, III e IV ficam em torno </a:t>
          </a:r>
          <a:r>
            <a:rPr lang="pt-BR" sz="14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 25, 37, 42,30 dólares e os mesmos são vendidos por 32, 46, 48 e 37 dólares, respectivamente.  O fabricante dispõe de 750 montadores, trabalhando 40 horas por semana cada, para montagem destes produtos e de 500 decoradores, trabalhando 40 horas semanais cada, para decoração.  Admitindo que todas as unidades </a:t>
          </a:r>
          <a:r>
            <a:rPr lang="pt-B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produzidas sejam vendidas, quanto de cada um dos modelos deve ser produzido durante esta última semana a fim de maximizar o lucro?  </a:t>
          </a:r>
        </a:p>
        <a:p>
          <a:endParaRPr lang="pt-BR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400">
            <a:effectLst/>
          </a:endParaRPr>
        </a:p>
        <a:p>
          <a:endParaRPr lang="pt-BR" sz="1400"/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a) Qual a quantidade de cada produto deve ser produzida para que o lucro seja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b) Qual o lucro máximo?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c) Existe algum tipo de suporte que não deva ser fabricado, analisando apenas o lucro máximo?  De que forma ele influenciaria no lucro (em quanto o lucro variaria) se o empresário insistir em fabricá-lo? De que forma você obteve esta resposta?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d) Quais restrições limitaram a produção? </a:t>
          </a:r>
        </a:p>
        <a:p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e)  Caso o fabricante tivesse assinado um contrato para entregar 200 consoles do modelo 1.  Isto alteraria o lucro em quanto?  Como ficaria a nova distribuição? </a:t>
          </a:r>
        </a:p>
        <a:p>
          <a:endParaRPr lang="pt-BR" sz="14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MODELAGEM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Variáveis: 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quantidade de modelos 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= quantidade de modelos II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= quantidade de modelos III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= quantidade de modelos IV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Objetivo: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{Max} L  = 7x + 9y + 6w + 7z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Restrições: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Montagem dos modelos: {4x + 5y + 3w + 5z &lt;= 30000}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Decoração dos modelos: {2x + 3y + 3w + 1,5z &lt;= 20000}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&gt;= 0</a:t>
          </a:r>
        </a:p>
        <a:p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1</xdr:row>
      <xdr:rowOff>1105</xdr:rowOff>
    </xdr:from>
    <xdr:to>
      <xdr:col>14</xdr:col>
      <xdr:colOff>419652</xdr:colOff>
      <xdr:row>73</xdr:row>
      <xdr:rowOff>55218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BFFF4977-D2C9-456F-B131-DC6477512861}"/>
            </a:ext>
          </a:extLst>
        </xdr:cNvPr>
        <xdr:cNvSpPr txBox="1"/>
      </xdr:nvSpPr>
      <xdr:spPr>
        <a:xfrm>
          <a:off x="171450" y="188844"/>
          <a:ext cx="9016724" cy="141235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determinada fábrica produz panelas de metal médias e grandes a partir de elementos circulares de diâmetros de 0,25 e 0,40 metros, respectivamente. A primeira operação para obter as panelas é um corte desses elementos circulares sobre chapas de dimensão de 1,40 x 0,50 metros. Os elementos planos circulares são transformados em panelas em uma segunda operação de estamparia. Para o corte existem quatro tipos de matrizes conforme mostra a figura abaixo. </a:t>
          </a:r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fábrica deseja uma produção diária mínima de 500 panelas médias (obtidas do elemento circular de diâmetro </a:t>
          </a:r>
          <a:r>
            <a:rPr lang="pt-BR" sz="16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0,25) e 350 grandes (obtidas do elemento circular de diâmetro de 0,40). Os custos em reais por chapa pelo uso das matrizes de corte 1, 2, 3 e 4 são, respectivamente: 1, 2, 3, 2. Elaborar o modelo de Programação Linear que indique quantas chapas deverão ser cortadas em cada matriz de modo a minimizar o custo.</a:t>
          </a:r>
        </a:p>
        <a:p>
          <a:endParaRPr lang="pt-BR" sz="16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600">
            <a:effectLst/>
          </a:endParaRPr>
        </a:p>
        <a:p>
          <a:endParaRPr lang="pt-BR" sz="1600"/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Quantas chapas devem ser cortadas em cada matriz para que o custo seja mínimo? Qual o custo mínimo?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Quantas panelas de cada tamanho devem ser produzidas?  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O que acontece com o custo se os pedidos de panelas aumentarem?  Qual será a variação do custo por panela a mais fabricada, de cada tamanho?</a:t>
          </a:r>
        </a:p>
        <a:p>
          <a:r>
            <a:rPr lang="pt-BR" sz="16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Existe algum tipo de matriz que não será utilizada? Por quê?  Qual a relação desta(s) matriz(es) com o custo?</a:t>
          </a:r>
        </a:p>
        <a:p>
          <a:endParaRPr lang="pt-BR" sz="1100"/>
        </a:p>
        <a:p>
          <a:r>
            <a:rPr lang="pt-BR" sz="1600" b="1"/>
            <a:t>MODELAGEM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Variáveis: 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= quantidade de matrizes 1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= quantidade de matrizes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= quantidade de matrizes 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= quantidade de matrizes 4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Objetivo:</a:t>
          </a: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{Min} C = 1x + 2y + 3w +2z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Restrições: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Modelo 0,25 = 8x + 4y + 2w + 0z &gt;= 500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Modelo 0,40 = 0x + 1y + 2w + 3z &gt;= 350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pt-BR" sz="1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x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y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w &gt;= 0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pt-BR" sz="1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z &gt;= 0</a:t>
          </a:r>
        </a:p>
        <a:p>
          <a:endParaRPr lang="pt-BR" sz="1100" b="1"/>
        </a:p>
      </xdr:txBody>
    </xdr:sp>
    <xdr:clientData/>
  </xdr:twoCellAnchor>
  <xdr:twoCellAnchor editAs="oneCell">
    <xdr:from>
      <xdr:col>2</xdr:col>
      <xdr:colOff>572558</xdr:colOff>
      <xdr:row>11</xdr:row>
      <xdr:rowOff>184150</xdr:rowOff>
    </xdr:from>
    <xdr:to>
      <xdr:col>5</xdr:col>
      <xdr:colOff>316305</xdr:colOff>
      <xdr:row>20</xdr:row>
      <xdr:rowOff>49742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0159511-0900-4F07-B603-709D1D23E773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89641" y="2221442"/>
          <a:ext cx="2510367" cy="1532467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53340</xdr:colOff>
      <xdr:row>0</xdr:row>
      <xdr:rowOff>78739</xdr:rowOff>
    </xdr:from>
    <xdr:ext cx="9479280" cy="12555221"/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C297FA8C-6F30-4760-95C6-E5B628C79096}"/>
            </a:ext>
          </a:extLst>
        </xdr:cNvPr>
        <xdr:cNvSpPr txBox="1"/>
      </xdr:nvSpPr>
      <xdr:spPr>
        <a:xfrm>
          <a:off x="53340" y="78739"/>
          <a:ext cx="9479280" cy="12555221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Uma determinada pessoa é forçada pelo seu médico a fazer uma dieta alimentar que forneça semanalmente, pelo menos as seguintes quantidades de vitaminas A, B, C e D.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 dieta deverá incluir leite, arroz, feijão e carne, que contêm os seguintes miligramas de vitaminas em cada uma de suas unidades de medida:</a:t>
          </a:r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Os custos unitários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desses alimentos </a:t>
          </a:r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são os seguintes: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Leite   - $ 3,50		Arroz  - $ 5,80		Feijão - $7,20		Carne - $ 25,50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Existe ainda uma certa quantidade de cada alimento que deve ser respeitada, por pedido da pessoa: no mínimo 3 litros de leite, no máximo , 2 kg de carne e pelo menos 0,5 kg de feijão e 0,5 kg de arroz.</a:t>
          </a: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Deseja-se saber o consumo semanal de cada um desses alimentos de tal maneira que a dieta satisfaça as prescrições médicas e seja a de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menor custo possível.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obter</a:t>
          </a:r>
          <a:r>
            <a:rPr lang="pt-B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o custo mínimo</a:t>
          </a:r>
          <a:r>
            <a:rPr lang="pt-B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a) Qual a quantidade de cada alimento deve ser colocada na dieta objetivando apenas o custo mínimo?  </a:t>
          </a:r>
          <a:b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BR"/>
            <a:t>A distribuição de alimentos recomendada é: 60 litros de leite, 1 kg de arroz, 1 kg de feijão e 0 kg de carne.</a:t>
          </a:r>
          <a:br>
            <a:rPr lang="pt-BR"/>
          </a:br>
          <a:endParaRPr lang="pt-B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b) Qual o custo mínimo?</a:t>
          </a:r>
          <a:b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BR"/>
            <a:t>O custo mínimo considerando as quantidades acima será de 223 unidades monetárias.</a:t>
          </a:r>
          <a:br>
            <a:rPr lang="pt-BR"/>
          </a:br>
          <a:endParaRPr lang="pt-B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c) Existe algum tipo de alimento que não deve fazer parte da dieta (analisando apenas o custo)? Porquê?  A utilização deste alimento aumentaria ou diminuiria o custo? Em quanto? De que forma você obteve esta resposta?</a:t>
          </a:r>
          <a:br>
            <a:rPr lang="pt-B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BR"/>
            <a:t>A carne não deve fazer parte da dieta, pois seu custo elevado não justifica a quantidade de vitaminas fornecidas. Caso a carne seja incluída, o custo de cada kg seria aumentado em 22,875 unidades monetárias, como indicado no relatório de sensibilidade na parte referente ao preço sombra.</a:t>
          </a:r>
          <a:br>
            <a:rPr lang="pt-BR"/>
          </a:br>
          <a:endParaRPr lang="pt-BR" sz="11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d) O que acontece com o custo se a quantidade de vitaminas fosse alterada da seguinte forma: Vitamina A: 500 mg, Vitamina B: 550 mg, Vitamina C: 600 mg e Vitamina D: 500 mg.?  Isto aumentaria ou diminuiria o custo? Em quanto? Como ficaria a quantidade de cada alimento?</a:t>
          </a:r>
          <a:br>
            <a:rPr lang="pt-BR" sz="110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t-BR"/>
            <a:t>Com a alteração na quantidade mínima de vitaminas, a nova distribuição seria: 68 litros de leite, 1 kg de arroz, 1 kg de feijão e 0 kg de carne. Essa mudança resultaria em um aumento no custo para 251 unidades monetárias, ou seja, um acréscimo de 28 unidades monetárias.</a:t>
          </a:r>
          <a:endParaRPr lang="pt-BR" sz="1100" i="1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endParaRPr lang="pt-BR" sz="1100"/>
        </a:p>
        <a:p>
          <a:r>
            <a:rPr lang="pt-BR" sz="1100" b="1"/>
            <a:t>MODELAGEM</a:t>
          </a:r>
        </a:p>
        <a:p>
          <a:endParaRPr lang="pt-BR" sz="1100" b="1"/>
        </a:p>
        <a:p>
          <a:r>
            <a:rPr lang="pt-BR" sz="1100" b="1"/>
            <a:t>Variáveis:</a:t>
          </a:r>
          <a:r>
            <a:rPr lang="pt-BR" sz="1100" b="1" baseline="0"/>
            <a:t> </a:t>
          </a:r>
        </a:p>
        <a:p>
          <a:endParaRPr lang="pt-BR" sz="1100" b="1"/>
        </a:p>
        <a:p>
          <a:r>
            <a:rPr lang="pt-BR" sz="1100" b="0"/>
            <a:t>x = quantidade</a:t>
          </a:r>
          <a:r>
            <a:rPr lang="pt-BR" sz="1100" b="0" baseline="0"/>
            <a:t> de leite (l)</a:t>
          </a:r>
        </a:p>
        <a:p>
          <a:r>
            <a:rPr lang="pt-BR" sz="1100" b="0" baseline="0"/>
            <a:t>y = quantidade de arroz (kg)</a:t>
          </a:r>
        </a:p>
        <a:p>
          <a:r>
            <a:rPr lang="pt-BR" sz="1100" b="0" baseline="0"/>
            <a:t>w = quantidade de feijão (kg)</a:t>
          </a:r>
        </a:p>
        <a:p>
          <a:r>
            <a:rPr lang="pt-BR" sz="1100" b="0" baseline="0"/>
            <a:t>z = quantidade de carne (kg)</a:t>
          </a:r>
        </a:p>
        <a:p>
          <a:endParaRPr lang="pt-BR" sz="1100" b="0" baseline="0"/>
        </a:p>
        <a:p>
          <a:r>
            <a:rPr lang="pt-BR" sz="1100" b="1" baseline="0"/>
            <a:t>Objetivo:</a:t>
          </a:r>
        </a:p>
        <a:p>
          <a:endParaRPr lang="pt-BR" sz="1100" b="1" baseline="0"/>
        </a:p>
        <a:p>
          <a:r>
            <a:rPr lang="pt-BR" sz="1100" b="0" baseline="0"/>
            <a:t>{Min} C  = 3,50x + 5,80y + 7,20w + 25,50z</a:t>
          </a:r>
        </a:p>
        <a:p>
          <a:endParaRPr lang="pt-BR" sz="1100" b="0" baseline="0"/>
        </a:p>
        <a:p>
          <a:r>
            <a:rPr lang="pt-BR" sz="1100" b="1" baseline="0"/>
            <a:t>Restrições:</a:t>
          </a:r>
        </a:p>
        <a:p>
          <a:endParaRPr lang="pt-BR" sz="1100" b="1" baseline="0"/>
        </a:p>
        <a:p>
          <a:r>
            <a:rPr lang="pt-BR" sz="1100" b="0" baseline="0"/>
            <a:t>Vitamina A: {10x + 5y + 9w+ 10z &gt;= 560}</a:t>
          </a:r>
        </a:p>
        <a:p>
          <a:endParaRPr lang="pt-BR" sz="1100" b="0" baseline="0"/>
        </a:p>
        <a:p>
          <a:r>
            <a:rPr lang="pt-BR" sz="1100" b="0" baseline="0"/>
            <a:t>Vitamina B: {8x + 7y + 6w+ 6z &gt;= 490}</a:t>
          </a:r>
        </a:p>
        <a:p>
          <a:endParaRPr lang="pt-BR" sz="1100" b="0" baseline="0"/>
        </a:p>
        <a:p>
          <a:r>
            <a:rPr lang="pt-BR" sz="1100" b="0" baseline="0"/>
            <a:t>Vitamina C: {15x + 3y + 4w + 7z &gt;= 700}</a:t>
          </a:r>
        </a:p>
        <a:p>
          <a:endParaRPr lang="pt-BR" sz="1100" b="0" baseline="0"/>
        </a:p>
        <a:p>
          <a:r>
            <a:rPr lang="pt-BR" sz="1100" b="0" baseline="0"/>
            <a:t>Vitamina D: {20x + 2y + 3w + 9z &gt;= 420}</a:t>
          </a:r>
          <a:endParaRPr lang="pt-BR" sz="1100" b="1" baseline="0"/>
        </a:p>
        <a:p>
          <a:endParaRPr lang="pt-BR" sz="1100" b="1" baseline="0"/>
        </a:p>
        <a:p>
          <a:r>
            <a:rPr lang="pt-BR" sz="1100" b="0" baseline="0"/>
            <a:t>x &gt;= 3</a:t>
          </a:r>
        </a:p>
        <a:p>
          <a:r>
            <a:rPr lang="pt-BR" sz="1100" b="0" baseline="0"/>
            <a:t>y &gt;= 0.5</a:t>
          </a:r>
        </a:p>
        <a:p>
          <a:r>
            <a:rPr lang="pt-BR" sz="1100" b="0" baseline="0"/>
            <a:t>w &gt;= 0.5</a:t>
          </a:r>
        </a:p>
        <a:p>
          <a:r>
            <a:rPr lang="pt-BR" sz="1100" b="0" baseline="0"/>
            <a:t>z &gt;= 0 e z &lt;=2</a:t>
          </a:r>
        </a:p>
        <a:p>
          <a:r>
            <a:rPr lang="pt-BR" sz="1100" b="0" baseline="0"/>
            <a:t> </a:t>
          </a:r>
        </a:p>
      </xdr:txBody>
    </xdr:sp>
    <xdr:clientData/>
  </xdr:oneCellAnchor>
  <xdr:twoCellAnchor editAs="oneCell">
    <xdr:from>
      <xdr:col>0</xdr:col>
      <xdr:colOff>171450</xdr:colOff>
      <xdr:row>3</xdr:row>
      <xdr:rowOff>146050</xdr:rowOff>
    </xdr:from>
    <xdr:to>
      <xdr:col>5</xdr:col>
      <xdr:colOff>327660</xdr:colOff>
      <xdr:row>9</xdr:row>
      <xdr:rowOff>99877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3D86272-8B3A-4B18-8F9A-35F35A31A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98500"/>
          <a:ext cx="5181600" cy="10587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63500</xdr:colOff>
      <xdr:row>12</xdr:row>
      <xdr:rowOff>50800</xdr:rowOff>
    </xdr:from>
    <xdr:to>
      <xdr:col>5</xdr:col>
      <xdr:colOff>657860</xdr:colOff>
      <xdr:row>18</xdr:row>
      <xdr:rowOff>131570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2802DC0-1B10-4E39-87EC-900F4708BC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260600"/>
          <a:ext cx="5619750" cy="11856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165100</xdr:colOff>
      <xdr:row>1</xdr:row>
      <xdr:rowOff>6350</xdr:rowOff>
    </xdr:from>
    <xdr:to>
      <xdr:col>16</xdr:col>
      <xdr:colOff>286871</xdr:colOff>
      <xdr:row>69</xdr:row>
      <xdr:rowOff>107578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FD6C55E2-6341-4DA5-B301-DE560E63F0E9}"/>
            </a:ext>
          </a:extLst>
        </xdr:cNvPr>
        <xdr:cNvSpPr txBox="1"/>
      </xdr:nvSpPr>
      <xdr:spPr>
        <a:xfrm>
          <a:off x="165100" y="185644"/>
          <a:ext cx="12484100" cy="12293228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indústria de componentes elétricos fabrica: Disjuntor simples; Disjuntor revestido; Caixa para disjuntor e Caixa para centrais de telefonia.</a:t>
          </a: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 preços correntes e os respectivos custos variáveis para sua produção e venda são os seguintes:</a:t>
          </a: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empresa fez uma pesquisa de mercado e estima que poderá vender 6.200 unidades de disjuntores simples.  O disjuntor revestido tem um mercado de até 2.000 unidades mensais, enquanto a caixa para disjuntor tem mercado de grande procura, não justificando qualquer limite.  A caixa para centrais só é vendida para estatal de telecomunicações que avisou que irá comprar apenas 120 mensais.</a:t>
          </a: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processo de fabricação é composto de quatro setores produtivos e na tabela abaixo temos os tempos de produção de cada produto e os potenciais mensais de produção em hora-máquina.</a:t>
          </a: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Sabe-se ainda, que os custos e despesas fixas mensais são da ordem de R$10.000,00 e que todas as unidades fabricadas são vendidas.</a:t>
          </a: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Montar a modelagem de modo que seja possível encontrar quanto deve ser fabricado de cada produto para que o lucro seja máximo e resolver</a:t>
          </a:r>
          <a:r>
            <a:rPr lang="pt-BR" sz="11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utilizando o solver</a:t>
          </a:r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</a:t>
          </a:r>
        </a:p>
        <a:p>
          <a:endParaRPr lang="pt-BR" sz="1100" u="none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u="none">
            <a:effectLst/>
          </a:endParaRPr>
        </a:p>
        <a:p>
          <a:endParaRPr lang="pt-BR" sz="1100" u="none"/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  <a:b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u="none"/>
            <a:t>A produção ideal consiste em 0 unidades do produto DS, 0 unidades do produto DR, 1090 unidades do produto CS e 120 unidades do produto CC.</a:t>
          </a:r>
          <a:br>
            <a:rPr lang="pt-BR" u="none"/>
          </a:br>
          <a:endParaRPr lang="pt-BR" u="none">
            <a:effectLst/>
          </a:endParaRP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  <a:b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u="none"/>
            <a:t>O lucro máximo considerando os produtos mencionados acima é de 19.460 unidades monetárias, após descontar os custos e despesas mensais de 10.000 unidades monetárias.</a:t>
          </a:r>
          <a:br>
            <a:rPr lang="pt-BR" u="none"/>
          </a:br>
          <a:endParaRPr lang="pt-BR" sz="110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SE existirem produtos que não devem ser fabricados, analisando apenas o lucro</a:t>
          </a:r>
          <a:r>
            <a:rPr lang="pt-BR" sz="11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máximo. Escreve de que forma e em quanto cada unidade produzida destes produtos afetam o lucro.</a:t>
          </a:r>
          <a:br>
            <a:rPr lang="pt-BR" sz="11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u="none"/>
            <a:t>Os produtos DS e DR não são produzidos, pois ambos impactam negativamente o lucro máximo. Cada unidade de DS reduz o lucro máximo em 0,5 unidades monetárias, enquanto cada unidade de DR reduz o lucro máximo em 2 unidades monetárias.</a:t>
          </a:r>
          <a:br>
            <a:rPr lang="pt-BR" u="none"/>
          </a:br>
          <a:endParaRPr lang="pt-BR" u="none">
            <a:effectLst/>
          </a:endParaRP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Quais restrições limitaram a produção?  De que forma elas interfeririam no lucro caso seus limites fossem alterados?</a:t>
          </a:r>
          <a:b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u="none"/>
            <a:t>As restrições que limitaram a produção foram a quantidade de horas de trabalho disponíveis para as máquinas do setor A e a quantidade exata de produto CC. Para cada hora adicional de trabalho no setor A, o lucro máximo aumentaria em 9 unidades monetárias. Já para cada unidade de produto CC produzido, o lucro máximo aumentaria em 5,5 unidades monetárias.</a:t>
          </a:r>
        </a:p>
        <a:p>
          <a:endParaRPr lang="pt-BR" u="none">
            <a:effectLst/>
          </a:endParaRPr>
        </a:p>
        <a:p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e) Devido</a:t>
          </a:r>
          <a:r>
            <a:rPr lang="pt-BR" sz="110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grande demanda o preço de venda da caixa de disjuntos aumentou para 30 reais. Como ficará a nova distribuição</a:t>
          </a:r>
          <a:r>
            <a:rPr lang="pt-BR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? Qual seria o novo lucro?</a:t>
          </a:r>
        </a:p>
        <a:p>
          <a:r>
            <a:rPr lang="pt-BR" u="none"/>
            <a:t>A distribuição dos produtos permaneceria a mesma da resposta A, mas o lucro máximo aumentaria para 32.540 unidades monetárias, resultando em um aumento de 13.080 unidades monetárias.</a:t>
          </a:r>
        </a:p>
        <a:p>
          <a:endParaRPr lang="pt-BR" u="none">
            <a:effectLst/>
          </a:endParaRPr>
        </a:p>
        <a:p>
          <a:endParaRPr lang="pt-BR" sz="1100" u="none"/>
        </a:p>
        <a:p>
          <a:r>
            <a:rPr lang="pt-BR" sz="1100" b="1" u="none"/>
            <a:t>MODELAGEM:</a:t>
          </a:r>
        </a:p>
        <a:p>
          <a:endParaRPr lang="pt-BR" sz="1100" b="1" u="none"/>
        </a:p>
        <a:p>
          <a:r>
            <a:rPr lang="pt-BR" sz="1100" b="1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 u="none">
            <a:effectLst/>
          </a:endParaRPr>
        </a:p>
        <a:p>
          <a:r>
            <a:rPr lang="pt-BR" sz="11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disjuntores simples </a:t>
          </a:r>
          <a:endParaRPr lang="pt-BR" u="none">
            <a:effectLst/>
          </a:endParaRP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disjuntores revestidos</a:t>
          </a:r>
          <a:endParaRPr lang="pt-BR" u="none">
            <a:effectLst/>
          </a:endParaRP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quantidade de caixa p/ disjuntores</a:t>
          </a:r>
          <a:endParaRPr lang="pt-BR" u="none">
            <a:effectLst/>
          </a:endParaRP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caixa p/ centrais</a:t>
          </a:r>
        </a:p>
        <a:p>
          <a:endParaRPr lang="pt-BR" u="none">
            <a:effectLst/>
          </a:endParaRPr>
        </a:p>
        <a:p>
          <a:r>
            <a:rPr lang="pt-BR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 u="none">
            <a:effectLst/>
          </a:endParaRP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(4x + 7y + 18w + 82z) - 10000</a:t>
          </a:r>
        </a:p>
        <a:p>
          <a:endParaRPr lang="pt-BR" u="none">
            <a:effectLst/>
          </a:endParaRPr>
        </a:p>
        <a:p>
          <a:r>
            <a:rPr lang="pt-BR" sz="1100" b="1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 u="none">
            <a:effectLst/>
          </a:endParaRP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A: {0,5x + 1y + 2w + 8,5z &lt;= 3200}</a:t>
          </a:r>
          <a:endParaRPr lang="pt-BR" u="none">
            <a:effectLst/>
          </a:endParaRP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B: {1,0x + 0,5y + 1,2w + 5z &lt;= 4000}</a:t>
          </a:r>
          <a:endParaRPr lang="pt-BR" u="none">
            <a:effectLst/>
          </a:endParaRP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C: {0,5x + 0,5y + 1w + 4,5z &lt;= 3000}</a:t>
          </a:r>
          <a:endParaRPr lang="pt-BR" u="none">
            <a:effectLst/>
          </a:endParaRP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Setor D: {0,8x + 0,6y + 1,5w + 2,5z &lt;= 2500}</a:t>
          </a:r>
        </a:p>
        <a:p>
          <a:endParaRPr lang="pt-BR" u="none">
            <a:effectLst/>
          </a:endParaRP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 y, w, z &gt;= 0</a:t>
          </a:r>
        </a:p>
        <a:p>
          <a:endParaRPr lang="pt-BR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&lt;= 6200</a:t>
          </a: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&lt;= 2000</a:t>
          </a:r>
        </a:p>
        <a:p>
          <a:r>
            <a:rPr lang="pt-B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== 120</a:t>
          </a:r>
        </a:p>
        <a:p>
          <a:endParaRPr lang="pt-BR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 b="1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1</xdr:col>
      <xdr:colOff>8676</xdr:colOff>
      <xdr:row>14</xdr:row>
      <xdr:rowOff>4767</xdr:rowOff>
    </xdr:from>
    <xdr:to>
      <xdr:col>4</xdr:col>
      <xdr:colOff>828887</xdr:colOff>
      <xdr:row>20</xdr:row>
      <xdr:rowOff>24308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0578F1-8A72-4F4F-9293-72F67D50B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2723" y="2514885"/>
          <a:ext cx="3760635" cy="109530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53732</xdr:colOff>
      <xdr:row>4</xdr:row>
      <xdr:rowOff>107460</xdr:rowOff>
    </xdr:from>
    <xdr:to>
      <xdr:col>5</xdr:col>
      <xdr:colOff>200058</xdr:colOff>
      <xdr:row>9</xdr:row>
      <xdr:rowOff>58615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9814FFC-C185-485F-BFD5-FE66E0644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4309" y="849922"/>
          <a:ext cx="4213979" cy="8792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11</xdr:col>
      <xdr:colOff>482600</xdr:colOff>
      <xdr:row>58</xdr:row>
      <xdr:rowOff>38100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id="{8A8012EE-12DF-4EE7-BF83-52378E90E06D}"/>
            </a:ext>
          </a:extLst>
        </xdr:cNvPr>
        <xdr:cNvSpPr txBox="1"/>
      </xdr:nvSpPr>
      <xdr:spPr>
        <a:xfrm>
          <a:off x="0" y="182880"/>
          <a:ext cx="10182860" cy="104622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pequena fábrica de papel-toalha manufatura três tipos de produto:  A, B e C.  A fábrica recebe o papel em grandes rolos e lá é cortado, dobrado e empacotado.  Dada a pequena escala da fábrica, o mercado absorverá qualquer produção a um preço constante.  O lucro unitário de cada produto é, respectivamente R$ 1,00; R$ 1,50 e R$ 2,00.  O quadro abaixo identifica o tempo requerido para operação (em horas) em cada seção da fábrica, bem como a quantidade de máquinas disponíveis.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a modelagem da situação-problema, resolva-o utilizando o solver de modo a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atingir o lucro máximo, 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analise a solução e faça a simulação, respondendo as seguintes questões: </a:t>
          </a:r>
        </a:p>
        <a:p>
          <a:pPr eaLnBrk="1" fontAlgn="auto" latinLnBrk="0" hangingPunct="1"/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Qual a quantidade de cada produto deve ser produzida para que o lucro seja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Qual o lucro máximo?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O que acontecerá se o empresário insistir em fabricar os três tipos de papel toalha?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Quais restrições limitaram a produção?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Suponha que você seja este empresário e tenha recebido uma herança de 25.000 u.m que irá investir o máximo possível na compra de máquinas para aumentar sua produção. Cada máquina de corte custe 10.000 u.m., cada máquina de dobra custe 8.000 u.m. e que cada máquina de empacotamento custe 12.500 u.m.  Em que (ou, em quais) máquina(s) ele deveria aplicar este dinheiro?  Qual a nova produção de cada peça? Quanto aumentará o lucro?</a:t>
          </a:r>
          <a:endParaRPr lang="pt-BR">
            <a:effectLst/>
          </a:endParaRPr>
        </a:p>
        <a:p>
          <a:endParaRPr lang="pt-BR" sz="1100"/>
        </a:p>
        <a:p>
          <a:endParaRPr lang="pt-BR" sz="1100"/>
        </a:p>
        <a:p>
          <a:r>
            <a:rPr lang="pt-BR" sz="1100" b="1"/>
            <a:t>MODELAGEM: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produto A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produto B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produto C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1x + 1,5y + 2z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Corte: {8x + 5y + 2z &lt;= 120}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Dobra: {5x + 10y + 4z &lt;= 400}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Empacotamento: {0,7x + 1y + 2z &lt;= 80}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x, y, z &gt;= 0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Respostas</a:t>
          </a:r>
          <a:r>
            <a:rPr lang="pt-BR" sz="1100" b="1" baseline="0"/>
            <a:t> 1-5:</a:t>
          </a:r>
        </a:p>
        <a:p>
          <a:endParaRPr lang="pt-BR" sz="1100" b="1" baseline="0"/>
        </a:p>
        <a:p>
          <a:r>
            <a:rPr lang="pt-BR" sz="1100" b="1" baseline="0"/>
            <a:t>1-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B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35 unidades</a:t>
          </a:r>
          <a:endParaRPr lang="pt-BR" sz="1100" b="1" baseline="0"/>
        </a:p>
        <a:p>
          <a:endParaRPr lang="pt-BR" sz="1100" b="0" baseline="0"/>
        </a:p>
        <a:p>
          <a:r>
            <a:rPr lang="pt-BR" sz="1100" b="1" baseline="0"/>
            <a:t>2- </a:t>
          </a:r>
          <a:r>
            <a:rPr lang="pt-BR" sz="1100" b="0" baseline="0"/>
            <a:t>O lucro máximo é 85,00 u.m..</a:t>
          </a:r>
        </a:p>
        <a:p>
          <a:endParaRPr lang="pt-BR" sz="1100" b="0" baseline="0"/>
        </a:p>
        <a:p>
          <a:r>
            <a:rPr lang="pt-BR" sz="1100" b="1" baseline="0"/>
            <a:t>3- </a:t>
          </a:r>
          <a:r>
            <a:rPr lang="pt-BR" sz="1100" b="0" baseline="0"/>
            <a:t>Caso o empresário insista em fabricar ao menos um papel toalha de cada tipo, o lucro será reduzido para 83,00 u.m. E a produção ficará: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B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8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Produto C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35 unidades</a:t>
          </a:r>
          <a:endParaRPr lang="pt-BR" sz="1100" b="0" baseline="0"/>
        </a:p>
        <a:p>
          <a:endParaRPr lang="pt-BR" sz="1100" b="0" baseline="0"/>
        </a:p>
        <a:p>
          <a:r>
            <a:rPr lang="pt-BR" sz="1100" b="1" baseline="0"/>
            <a:t>4- </a:t>
          </a:r>
          <a:r>
            <a:rPr lang="pt-BR" sz="1100" b="0" baseline="0"/>
            <a:t>A quantidade de horas de trabalho das máquinas de corte e empacotamento. Cada hora de trabalho acrescentada na máquina de corte acrescentará 0,125 u.m.. Cada hora de trabalho acrescentada na máquina de empacotamento acrescentará 0,875 u.m..</a:t>
          </a:r>
        </a:p>
        <a:p>
          <a:endParaRPr lang="pt-BR" sz="1100" b="0" baseline="0"/>
        </a:p>
        <a:p>
          <a:r>
            <a:rPr lang="pt-BR" sz="1100" b="1" baseline="0"/>
            <a:t>5- </a:t>
          </a:r>
          <a:r>
            <a:rPr lang="pt-BR" sz="1100" b="0" baseline="0"/>
            <a:t>Caso o empresário receba uma herança, ele deve investir 22,500 u.m. para compra de uma máquina de corte e uma máquina de empacotamento. Desta forma, apenas aumentaria a produção de produtos C para 55. </a:t>
          </a:r>
        </a:p>
        <a:p>
          <a:r>
            <a:rPr lang="pt-BR" b="1"/>
            <a:t>Produto A</a:t>
          </a:r>
          <a:r>
            <a:rPr lang="pt-BR"/>
            <a:t>: 0 unidades	</a:t>
          </a:r>
          <a:r>
            <a:rPr lang="pt-BR" b="1"/>
            <a:t>Produto B</a:t>
          </a:r>
          <a:r>
            <a:rPr lang="pt-BR"/>
            <a:t>: 10 unidades	</a:t>
          </a:r>
          <a:r>
            <a:rPr lang="pt-BR" b="1"/>
            <a:t>Produto C</a:t>
          </a:r>
          <a:r>
            <a:rPr lang="pt-BR"/>
            <a:t>: 55 unidades</a:t>
          </a:r>
        </a:p>
        <a:p>
          <a:r>
            <a:rPr lang="pt-BR" sz="1100" b="0" baseline="0"/>
            <a:t>O novo lucro máximo será de 125,00 u.m..</a:t>
          </a:r>
        </a:p>
      </xdr:txBody>
    </xdr:sp>
    <xdr:clientData/>
  </xdr:twoCellAnchor>
  <xdr:twoCellAnchor editAs="oneCell">
    <xdr:from>
      <xdr:col>0</xdr:col>
      <xdr:colOff>139700</xdr:colOff>
      <xdr:row>6</xdr:row>
      <xdr:rowOff>82550</xdr:rowOff>
    </xdr:from>
    <xdr:to>
      <xdr:col>6</xdr:col>
      <xdr:colOff>237003</xdr:colOff>
      <xdr:row>10</xdr:row>
      <xdr:rowOff>127000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4B2D4491-4992-48A5-A645-FE922C4B2B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700" y="1187450"/>
          <a:ext cx="6766073" cy="781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177799</xdr:colOff>
      <xdr:row>0</xdr:row>
      <xdr:rowOff>165101</xdr:rowOff>
    </xdr:from>
    <xdr:to>
      <xdr:col>14</xdr:col>
      <xdr:colOff>69272</xdr:colOff>
      <xdr:row>44</xdr:row>
      <xdr:rowOff>62345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5AEDD4D-B957-4929-BAC7-E5EE6AAE150A}"/>
            </a:ext>
          </a:extLst>
        </xdr:cNvPr>
        <xdr:cNvSpPr txBox="1"/>
      </xdr:nvSpPr>
      <xdr:spPr>
        <a:xfrm>
          <a:off x="177799" y="165101"/>
          <a:ext cx="11328400" cy="78220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A Fábrica de Rádios Sinval Vulah S.A. fabrica os modelos A, B e C que tem contribuição ao lucro de $16, $30 e $50, respectivamente. As exigências de produção mínima semanais são 20 para o modelo A, 120 para o modelo B e 60 para o modelo C. Cada tipo de rádio requer uma certa quantidade de tempo para fabricação das partes componentes, para a montagem e para embalagem. Especificamente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, uma dúzia de unidades do modelo A requer três horas para fabricar, quatro horas para montar e uma para embalar. Os números correspondentes para uma dúzia de unidades do modelo B são 4, 5 e 2, e para uma dúzia de unidades do modelo C são 5, 8 e 3. Durante a próxima semana, a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fábrica tem disponíveis 120 horas de tempo de fabricação, 160 horas de montagem e 48 horas de embalagem. Formule o problema de programação de produção como um modelo de programação linear que maximize o lucro.</a:t>
          </a:r>
        </a:p>
        <a:p>
          <a:endParaRPr lang="pt-BR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>
            <a:effectLst/>
          </a:endParaRPr>
        </a:p>
        <a:p>
          <a:endParaRPr lang="pt-BR" sz="1100"/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quantos rádios de cada modelo devem ser feitos para obter o lucro máximo.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é o valor do lucro?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Caso seus limites fossem aumentados, quanto cada um aumentaria (ou diminuiria) o lucro?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Caso o fabricante tivesse aceitado um pedido de 25 rádios do modelo A e 100 rádios do modelo B, como ficaria a produção? É o lucro?</a:t>
          </a:r>
        </a:p>
        <a:p>
          <a:endParaRPr lang="pt-BR" sz="1100"/>
        </a:p>
        <a:p>
          <a:r>
            <a:rPr lang="pt-BR" sz="1100" b="1"/>
            <a:t>MODELAGEM</a:t>
          </a:r>
        </a:p>
        <a:p>
          <a:endParaRPr lang="pt-BR" sz="1100" b="1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rádio 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rádio B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rádio C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16x + 30y + 50z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Fabricação: {3/12x + 4/12y + 5/12z &lt;= 120} == {180/12x + 240/12y + 300/12z &lt;= 7200} == {15x + 20y + 25z &lt;= 7200}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Montagem: {4/12x + 5/12y + 8/12z&lt;= 160} == {240/12x + 300/12y + 480/12z &lt;= 9600} == {20x + 25y + 40z &lt;= 9600}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Embalagem: {1/12x + 2/12y + 3/12z &lt;= 48} == {60/12x + 120/12y + 180/12z &lt;= 2880} == {5x + 10y + 15z &lt;= 2880}</a:t>
          </a:r>
          <a:endParaRPr lang="pt-BR">
            <a:effectLst/>
          </a:endParaRPr>
        </a:p>
        <a:p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/>
            <a:t>x</a:t>
          </a:r>
          <a:r>
            <a:rPr lang="pt-BR" sz="1100" b="0" baseline="0"/>
            <a:t> &gt;= 20</a:t>
          </a:r>
        </a:p>
        <a:p>
          <a:r>
            <a:rPr lang="pt-BR" sz="1100" b="0" baseline="0"/>
            <a:t>y &gt;= 120</a:t>
          </a:r>
        </a:p>
        <a:p>
          <a:r>
            <a:rPr lang="pt-BR" sz="1100" b="0" baseline="0"/>
            <a:t>z &gt;= 60</a:t>
          </a:r>
        </a:p>
        <a:p>
          <a:endParaRPr lang="pt-BR" sz="1100" b="0" baseline="0"/>
        </a:p>
        <a:p>
          <a:r>
            <a:rPr lang="pt-BR" sz="1100" b="0" baseline="0"/>
            <a:t>Respostas A - D:</a:t>
          </a:r>
          <a:br>
            <a:rPr lang="pt-BR" sz="1100" b="0" baseline="0"/>
          </a:br>
          <a:r>
            <a:rPr lang="pt-BR" sz="1100" b="0" baseline="0"/>
            <a:t>a) A-&gt; 21 unid | B-&gt; 120 unid | C-&gt; 105 unid</a:t>
          </a:r>
        </a:p>
        <a:p>
          <a:endParaRPr lang="pt-BR" sz="1100" b="0" baseline="0"/>
        </a:p>
        <a:p>
          <a:r>
            <a:rPr lang="pt-BR" sz="1100" b="0" baseline="0"/>
            <a:t>b) L = 9186</a:t>
          </a:r>
        </a:p>
        <a:p>
          <a:endParaRPr lang="pt-BR" sz="1100" b="0" baseline="0"/>
        </a:p>
        <a:p>
          <a:r>
            <a:rPr lang="pt-BR" sz="1100" b="0" baseline="0"/>
            <a:t>c) Tempo no setor de embalagem, cada h a mais aumenta o lucro em 200 u.m.</a:t>
          </a:r>
        </a:p>
        <a:p>
          <a:r>
            <a:rPr lang="pt-BR" sz="1100" b="0" baseline="0"/>
            <a:t>Min. A cada unidade a mais produzida diminui o lucro em aproximadamente 0,67 u.m.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Min. B cada unidade a mais produzida diminui o lucro em aproximadamente 3,33 u.m.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</a:t>
          </a:r>
          <a:endParaRPr lang="pt-BR">
            <a:effectLst/>
          </a:endParaRPr>
        </a:p>
        <a:p>
          <a:endParaRPr lang="pt-BR" sz="1100" b="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0</xdr:row>
      <xdr:rowOff>133350</xdr:rowOff>
    </xdr:from>
    <xdr:to>
      <xdr:col>11</xdr:col>
      <xdr:colOff>25400</xdr:colOff>
      <xdr:row>61</xdr:row>
      <xdr:rowOff>160020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E3E7C392-4670-4BC2-B75E-2C76B32F11D7}"/>
            </a:ext>
          </a:extLst>
        </xdr:cNvPr>
        <xdr:cNvSpPr txBox="1"/>
      </xdr:nvSpPr>
      <xdr:spPr>
        <a:xfrm>
          <a:off x="101600" y="133350"/>
          <a:ext cx="9966960" cy="11182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Uma grande fábrica de móveis dispõe de um estoque semanal de 250 metros de tábuas, 600 metros de pranchas e 500 metros de painéis de conglomerado. A fábrica normalmente oferece uma linha de móveis composta por um modelo de escrivaninha, uma mesa de reunião, um armário e uma prateleira. Cada tipo de móvel consome certa quantidade de matéria prima, conforme a tabela abaixo. A escrivaninha é vendida por R$1000,00, a mesa por R$800,00, o armário por R$1200,00 e a prateleira por R$200,00 o custo da fábrica com mão de obra é de R$50,00 por homem hora. </a:t>
          </a:r>
          <a:r>
            <a:rPr lang="pt-BR" sz="110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Cada escrivaninha necessita de 4 homens-hora; cada mesa precisa de 3 homens-hora, cada armário de 5 homens-hora e cada prateleira de 1 homem-hora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Há disponíveis 800 homens-hora.  Existe uma encomenda de 15 escrivaninhas, 15 mesas, 20 armários e 7 prateleiras que o fabricante deve entregar no final da semana.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Quantidade de material em metros consumidos por unid. de prod.            Disponibilidade do</a:t>
          </a:r>
          <a:endParaRPr lang="pt-BR">
            <a:effectLst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Escrivaninha            Mesa            Armário              Prateleira	                      Recurso (m)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Tábua	           1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                     1                              4	                          250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Prancha	           0                         1                      1	       2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Painéis	           3	         2	    4	       0	</a:t>
          </a:r>
          <a:r>
            <a:rPr lang="pt-B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500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Faça e modelagem da situação-problema, resolva-o utilizando o solver de modo a atingir o lucro máximo,  analise a solução e faça a simulação, respondendo as seguintes questões: </a:t>
          </a:r>
          <a:endParaRPr lang="pt-B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Escreva qual a quantidade de cada produto que deve ser fabricada para que o lucro seja máximo.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Qual esse lucro?  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Quais restrições limitaram a produção?  De que forma elas interfeririam no lucro caso seus limites fossem alterados?</a:t>
          </a:r>
        </a:p>
        <a:p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Se, o dono da fábrica recebeu um pedido de 15 escrivaninhas e não pode recusar, pois este pedido lhe abriria novas possibilidades de vendas, como ficaria a nova distribuição? Qual seria o novo lucro?</a:t>
          </a:r>
        </a:p>
        <a:p>
          <a:endParaRPr lang="pt-BR" sz="1100"/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MODELAGEM:</a:t>
          </a:r>
        </a:p>
        <a:p>
          <a:endParaRPr lang="pt-BR">
            <a:effectLst/>
          </a:endParaRPr>
        </a:p>
        <a:p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Variáveis: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</a:p>
        <a:p>
          <a:endParaRPr lang="pt-BR">
            <a:effectLst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= quantidade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escrivaninha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= quantidade de mesa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= quantidade de armários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= quantidade de prateleiras</a:t>
          </a: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Objetivo:</a:t>
          </a:r>
        </a:p>
        <a:p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 = (1000 -200)x + (800 - 150)y + (1200 - 250)w + (200 - 50)z 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{Max} L = 800x + 650y + 950w + 150z</a:t>
          </a:r>
          <a:endParaRPr lang="pt-BR">
            <a:effectLst/>
          </a:endParaRPr>
        </a:p>
        <a:p>
          <a:endParaRPr lang="pt-BR">
            <a:effectLst/>
          </a:endParaRPr>
        </a:p>
        <a:p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Restrições: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Tábua: {1x + 1y + 1w + 4z &lt;= 250}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Prancha: {0x + 1y + 1w + 2z &lt;= 600}</a:t>
          </a:r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Painéis: {3x + 2y + 4w + 0z &lt;= 500}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Homens-hora: {4x + 3y + 5w + 1z &lt;= 800}</a:t>
          </a:r>
        </a:p>
        <a:p>
          <a:endParaRPr lang="pt-BR">
            <a:effectLst/>
          </a:endParaRP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 &gt;= 15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 &gt;= 15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 &gt;= 20</a:t>
          </a:r>
        </a:p>
        <a:p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z &gt;= 7</a:t>
          </a:r>
          <a:endParaRPr lang="pt-BR">
            <a:effectLst/>
          </a:endParaRPr>
        </a:p>
        <a:p>
          <a:endParaRPr lang="pt-BR" sz="1100"/>
        </a:p>
        <a:p>
          <a:r>
            <a:rPr lang="pt-BR" sz="1100" b="1"/>
            <a:t>Respostas</a:t>
          </a:r>
          <a:r>
            <a:rPr lang="pt-BR" sz="1100" b="1" baseline="0"/>
            <a:t> A-D:</a:t>
          </a:r>
        </a:p>
        <a:p>
          <a:endParaRPr lang="pt-BR" sz="1100" b="1" baseline="0"/>
        </a:p>
        <a:p>
          <a:r>
            <a:rPr lang="pt-BR" sz="1100" b="1" baseline="0"/>
            <a:t>A- </a:t>
          </a:r>
          <a:endParaRPr lang="pt-BR" sz="1100" b="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Escrivaninha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16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Mesa: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186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Armário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Prateleira: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unidades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B-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 lucro máximo considerando as quantidades realizadas acima seria de 153750 u.m..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C-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quantidade de unidades de tábua, painéis e a quantidade mínima de prateleiras. Cada tábua acrescentada aumenta o lucro máximo em 350 u.m.. Cada paínel acrescentado aumenta o lucro máximo em 150 u.m.. Cada prateleira produzida diminui o lucro em 1250 u.m..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BR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b="1">
              <a:effectLst/>
            </a:rPr>
            <a:t>D-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Escrivaninha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30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Mesa: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165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Armário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20 unidades	</a:t>
          </a:r>
          <a:r>
            <a:rPr lang="pt-B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Prateleira:</a:t>
          </a:r>
          <a:r>
            <a:rPr lang="pt-BR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t-BR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8 unidades</a:t>
          </a:r>
          <a:endParaRPr lang="pt-B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BR" b="0">
              <a:effectLst/>
            </a:rPr>
            <a:t>O</a:t>
          </a:r>
          <a:r>
            <a:rPr lang="pt-BR" b="0" baseline="0">
              <a:effectLst/>
            </a:rPr>
            <a:t> novo lucro máximo seria 151450 u.m..</a:t>
          </a:r>
          <a:endParaRPr lang="pt-BR" b="0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9064A-F8F2-4ECD-BD93-3D7953C4A32C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35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-3.333333333333333</v>
      </c>
      <c r="F9" s="9">
        <v>50</v>
      </c>
      <c r="G9" s="9">
        <v>3.333333333333333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40</v>
      </c>
      <c r="G10" s="10">
        <v>1E+30</v>
      </c>
      <c r="H10" s="10">
        <v>2.5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6.666666666666667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475A8-F8AE-4DBC-9A99-24320C275A1F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179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27</v>
      </c>
      <c r="C9" s="9" t="s">
        <v>28</v>
      </c>
      <c r="D9" s="9">
        <v>6</v>
      </c>
      <c r="E9" s="9">
        <v>0</v>
      </c>
      <c r="F9" s="9">
        <v>50</v>
      </c>
      <c r="G9" s="9">
        <v>30</v>
      </c>
      <c r="H9" s="9">
        <v>36.666666666666671</v>
      </c>
    </row>
    <row r="10" spans="1:8" ht="15" thickBot="1" x14ac:dyDescent="0.35">
      <c r="B10" s="10" t="s">
        <v>29</v>
      </c>
      <c r="C10" s="10" t="s">
        <v>30</v>
      </c>
      <c r="D10" s="10">
        <v>8</v>
      </c>
      <c r="E10" s="10">
        <v>0</v>
      </c>
      <c r="F10" s="10">
        <v>40</v>
      </c>
      <c r="G10" s="10">
        <v>110</v>
      </c>
      <c r="H10" s="10">
        <v>15</v>
      </c>
    </row>
    <row r="12" spans="1:8" ht="15" thickBot="1" x14ac:dyDescent="0.35">
      <c r="A12" t="s">
        <v>22</v>
      </c>
    </row>
    <row r="13" spans="1:8" x14ac:dyDescent="0.3">
      <c r="B13" s="16"/>
      <c r="C13" s="16"/>
      <c r="D13" s="16" t="s">
        <v>13</v>
      </c>
      <c r="E13" s="16" t="s">
        <v>23</v>
      </c>
      <c r="F13" s="16" t="s">
        <v>25</v>
      </c>
      <c r="G13" s="16" t="s">
        <v>19</v>
      </c>
      <c r="H13" s="16" t="s">
        <v>19</v>
      </c>
    </row>
    <row r="14" spans="1:8" ht="15" thickBot="1" x14ac:dyDescent="0.35">
      <c r="B14" s="17" t="s">
        <v>11</v>
      </c>
      <c r="C14" s="17" t="s">
        <v>12</v>
      </c>
      <c r="D14" s="17" t="s">
        <v>14</v>
      </c>
      <c r="E14" s="17" t="s">
        <v>24</v>
      </c>
      <c r="F14" s="17" t="s">
        <v>26</v>
      </c>
      <c r="G14" s="17" t="s">
        <v>20</v>
      </c>
      <c r="H14" s="17" t="s">
        <v>21</v>
      </c>
    </row>
    <row r="15" spans="1:8" x14ac:dyDescent="0.3">
      <c r="B15" s="9" t="s">
        <v>31</v>
      </c>
      <c r="C15" s="9" t="s">
        <v>32</v>
      </c>
      <c r="D15" s="9">
        <v>60</v>
      </c>
      <c r="E15" s="9">
        <v>3</v>
      </c>
      <c r="F15" s="9">
        <v>60</v>
      </c>
      <c r="G15" s="9">
        <v>60</v>
      </c>
      <c r="H15" s="9">
        <v>40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5.5</v>
      </c>
      <c r="F16" s="10">
        <v>80</v>
      </c>
      <c r="G16" s="10">
        <v>160</v>
      </c>
      <c r="H16" s="10">
        <v>40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4E92-C5D0-441D-9CFD-C081108DDACD}">
  <dimension ref="A26:F30"/>
  <sheetViews>
    <sheetView topLeftCell="A13" workbookViewId="0">
      <selection activeCell="F30" sqref="F30"/>
    </sheetView>
  </sheetViews>
  <sheetFormatPr defaultRowHeight="14.4" x14ac:dyDescent="0.3"/>
  <cols>
    <col min="1" max="1" width="17.21875" bestFit="1" customWidth="1"/>
  </cols>
  <sheetData>
    <row r="26" spans="1:6" ht="18" x14ac:dyDescent="0.35">
      <c r="A26" s="15"/>
      <c r="B26" s="15" t="s">
        <v>0</v>
      </c>
      <c r="C26" s="15" t="s">
        <v>1</v>
      </c>
      <c r="D26" s="15"/>
      <c r="E26" s="15"/>
    </row>
    <row r="27" spans="1:6" ht="18" x14ac:dyDescent="0.35">
      <c r="A27" s="15" t="s">
        <v>2</v>
      </c>
      <c r="B27" s="15">
        <v>6</v>
      </c>
      <c r="C27" s="15">
        <v>8</v>
      </c>
      <c r="D27" s="15" t="s">
        <v>6</v>
      </c>
      <c r="E27" s="15" t="s">
        <v>7</v>
      </c>
    </row>
    <row r="28" spans="1:6" ht="18" x14ac:dyDescent="0.35">
      <c r="A28" s="15" t="s">
        <v>3</v>
      </c>
      <c r="B28" s="15">
        <v>50</v>
      </c>
      <c r="C28" s="15">
        <v>40</v>
      </c>
      <c r="D28" s="15">
        <f>SUMPRODUCT($B$27:$C$27,B28:C28)</f>
        <v>620</v>
      </c>
      <c r="E28" s="15"/>
    </row>
    <row r="29" spans="1:6" ht="18" x14ac:dyDescent="0.35">
      <c r="A29" s="15" t="s">
        <v>4</v>
      </c>
      <c r="B29" s="15">
        <v>2</v>
      </c>
      <c r="C29" s="15">
        <v>6</v>
      </c>
      <c r="D29" s="15">
        <f>SUMPRODUCT($B$27:$C$27,B29:C29)</f>
        <v>60</v>
      </c>
      <c r="E29" s="15">
        <v>60</v>
      </c>
      <c r="F29" t="s">
        <v>189</v>
      </c>
    </row>
    <row r="30" spans="1:6" ht="18" x14ac:dyDescent="0.35">
      <c r="A30" s="15" t="s">
        <v>5</v>
      </c>
      <c r="B30" s="15">
        <v>8</v>
      </c>
      <c r="C30" s="15">
        <v>4</v>
      </c>
      <c r="D30" s="15">
        <f t="shared" ref="D30" si="0">SUMPRODUCT($B$27:$C$27,B30:C30)</f>
        <v>80</v>
      </c>
      <c r="E30" s="15">
        <v>80</v>
      </c>
      <c r="F30" t="s">
        <v>189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D74B3-5054-44B6-8042-B458EC39BD06}">
  <dimension ref="A1:H18"/>
  <sheetViews>
    <sheetView showGridLines="0" workbookViewId="0">
      <selection activeCell="F29" sqref="F29"/>
    </sheetView>
  </sheetViews>
  <sheetFormatPr defaultRowHeight="14.4" x14ac:dyDescent="0.3"/>
  <cols>
    <col min="1" max="1" width="2.33203125" customWidth="1"/>
    <col min="2" max="2" width="6.21875" bestFit="1" customWidth="1"/>
    <col min="3" max="3" width="26.21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43</v>
      </c>
    </row>
    <row r="3" spans="1:8" x14ac:dyDescent="0.3">
      <c r="A3" s="8" t="s">
        <v>180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45</v>
      </c>
      <c r="C9" s="9" t="s">
        <v>46</v>
      </c>
      <c r="D9" s="9">
        <v>0</v>
      </c>
      <c r="E9" s="9">
        <v>-8.3266726846886741E-17</v>
      </c>
      <c r="F9" s="9">
        <v>7</v>
      </c>
      <c r="G9" s="9">
        <v>8.3266726846886741E-17</v>
      </c>
      <c r="H9" s="9">
        <v>1E+30</v>
      </c>
    </row>
    <row r="10" spans="1:8" x14ac:dyDescent="0.3">
      <c r="B10" s="9" t="s">
        <v>47</v>
      </c>
      <c r="C10" s="9" t="s">
        <v>48</v>
      </c>
      <c r="D10" s="9">
        <v>5000</v>
      </c>
      <c r="E10" s="9">
        <v>0</v>
      </c>
      <c r="F10" s="9">
        <v>9</v>
      </c>
      <c r="G10" s="9">
        <v>0.99999999999999933</v>
      </c>
      <c r="H10" s="9">
        <v>8.3266726846886728E-17</v>
      </c>
    </row>
    <row r="11" spans="1:8" x14ac:dyDescent="0.3">
      <c r="B11" s="9" t="s">
        <v>49</v>
      </c>
      <c r="C11" s="9" t="s">
        <v>50</v>
      </c>
      <c r="D11" s="9">
        <v>1666.666666666667</v>
      </c>
      <c r="E11" s="9">
        <v>0</v>
      </c>
      <c r="F11" s="9">
        <v>6</v>
      </c>
      <c r="G11" s="9">
        <v>2.4980018054065993E-16</v>
      </c>
      <c r="H11" s="9">
        <v>0.59999999999999964</v>
      </c>
    </row>
    <row r="12" spans="1:8" ht="15" thickBot="1" x14ac:dyDescent="0.35">
      <c r="B12" s="10" t="s">
        <v>51</v>
      </c>
      <c r="C12" s="10" t="s">
        <v>52</v>
      </c>
      <c r="D12" s="10">
        <v>0</v>
      </c>
      <c r="E12" s="10">
        <v>-1.2500000000000004</v>
      </c>
      <c r="F12" s="10">
        <v>7</v>
      </c>
      <c r="G12" s="10">
        <v>1.2500000000000004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53</v>
      </c>
      <c r="C17" s="9" t="s">
        <v>181</v>
      </c>
      <c r="D17" s="9">
        <v>30000</v>
      </c>
      <c r="E17" s="9">
        <v>1.5000000000000002</v>
      </c>
      <c r="F17" s="9">
        <v>30000</v>
      </c>
      <c r="G17" s="9">
        <v>3333.333333333333</v>
      </c>
      <c r="H17" s="9">
        <v>9999.9999999999982</v>
      </c>
    </row>
    <row r="18" spans="2:8" ht="15" thickBot="1" x14ac:dyDescent="0.35">
      <c r="B18" s="10" t="s">
        <v>54</v>
      </c>
      <c r="C18" s="10" t="s">
        <v>182</v>
      </c>
      <c r="D18" s="10">
        <v>20000</v>
      </c>
      <c r="E18" s="10">
        <v>0.49999999999999978</v>
      </c>
      <c r="F18" s="10">
        <v>20000</v>
      </c>
      <c r="G18" s="10">
        <v>9999.9999999999982</v>
      </c>
      <c r="H18" s="10">
        <v>2000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9FD8E-E425-4B95-8EE2-55B235E9B893}">
  <dimension ref="A47:N80"/>
  <sheetViews>
    <sheetView topLeftCell="A42" zoomScale="85" zoomScaleNormal="85" workbookViewId="0">
      <selection activeCell="H58" sqref="H58"/>
    </sheetView>
  </sheetViews>
  <sheetFormatPr defaultRowHeight="14.4" x14ac:dyDescent="0.3"/>
  <cols>
    <col min="1" max="1" width="22.44140625" bestFit="1" customWidth="1"/>
    <col min="2" max="2" width="15.44140625" customWidth="1"/>
    <col min="3" max="5" width="15.21875" customWidth="1"/>
    <col min="6" max="7" width="15.5546875" customWidth="1"/>
    <col min="8" max="8" width="15.109375" customWidth="1"/>
    <col min="9" max="9" width="12.21875" customWidth="1"/>
  </cols>
  <sheetData>
    <row r="47" spans="1:14" ht="55.95" customHeight="1" x14ac:dyDescent="0.45">
      <c r="A47" s="7"/>
      <c r="B47" s="7"/>
      <c r="C47" s="7"/>
      <c r="D47" s="7"/>
      <c r="E47" s="7"/>
      <c r="F47" s="7"/>
      <c r="G47" s="7"/>
      <c r="H47" s="7"/>
      <c r="I47" s="7"/>
      <c r="J47" s="7"/>
      <c r="K47" s="5"/>
      <c r="L47" s="3"/>
      <c r="M47" s="3"/>
      <c r="N47" s="3"/>
    </row>
    <row r="48" spans="1:14" ht="31.95" customHeight="1" x14ac:dyDescent="0.45">
      <c r="A48" s="7"/>
      <c r="B48" s="7"/>
      <c r="C48" s="7"/>
      <c r="D48" s="7"/>
      <c r="E48" s="7"/>
      <c r="F48" s="7"/>
      <c r="G48" s="7"/>
      <c r="H48" s="7"/>
      <c r="I48" s="7"/>
      <c r="J48" s="7"/>
      <c r="K48" s="5"/>
      <c r="L48" s="3"/>
      <c r="M48" s="3"/>
      <c r="N48" s="3"/>
    </row>
    <row r="49" spans="1:14" ht="23.4" x14ac:dyDescent="0.45">
      <c r="A49" s="7"/>
      <c r="B49" s="7"/>
      <c r="C49" s="7"/>
      <c r="D49" s="7"/>
      <c r="E49" s="7"/>
      <c r="F49" s="7"/>
      <c r="G49" s="7"/>
      <c r="H49" s="7"/>
      <c r="I49" s="7"/>
      <c r="J49" s="7"/>
      <c r="K49" s="5"/>
      <c r="L49" s="3"/>
      <c r="M49" s="3"/>
      <c r="N49" s="3"/>
    </row>
    <row r="50" spans="1:14" ht="46.05" customHeight="1" x14ac:dyDescent="0.45">
      <c r="B50" s="7"/>
      <c r="C50" s="7"/>
      <c r="D50" s="7"/>
      <c r="E50" s="7"/>
      <c r="F50" s="7"/>
      <c r="G50" s="7"/>
      <c r="H50" s="7"/>
      <c r="I50" s="7"/>
      <c r="J50" s="7"/>
      <c r="K50" s="5"/>
      <c r="L50" s="3"/>
      <c r="M50" s="3"/>
      <c r="N50" s="3"/>
    </row>
    <row r="51" spans="1:14" ht="23.4" x14ac:dyDescent="0.45">
      <c r="A51" s="7"/>
      <c r="B51" s="7"/>
      <c r="C51" s="7"/>
      <c r="D51" s="7"/>
      <c r="E51" s="7"/>
      <c r="F51" s="7"/>
      <c r="G51" s="7"/>
      <c r="H51" s="7"/>
      <c r="I51" s="7"/>
      <c r="J51" s="7"/>
      <c r="K51" s="5"/>
      <c r="L51" s="3"/>
      <c r="M51" s="3"/>
      <c r="N51" s="3"/>
    </row>
    <row r="52" spans="1:14" ht="23.4" x14ac:dyDescent="0.45">
      <c r="H52" s="7"/>
      <c r="I52" s="7"/>
      <c r="J52" s="7"/>
      <c r="K52" s="5"/>
      <c r="L52" s="3"/>
      <c r="M52" s="3"/>
      <c r="N52" s="3"/>
    </row>
    <row r="53" spans="1:14" ht="23.4" x14ac:dyDescent="0.45">
      <c r="A53" s="15"/>
      <c r="B53" s="15" t="s">
        <v>40</v>
      </c>
      <c r="C53" s="15" t="s">
        <v>39</v>
      </c>
      <c r="D53" s="15" t="s">
        <v>41</v>
      </c>
      <c r="E53" s="15" t="s">
        <v>42</v>
      </c>
      <c r="F53" s="15"/>
      <c r="G53" s="15"/>
      <c r="H53" s="4"/>
      <c r="I53" s="4"/>
      <c r="J53" s="4"/>
      <c r="K53" s="3"/>
      <c r="L53" s="3"/>
      <c r="M53" s="3"/>
      <c r="N53" s="3"/>
    </row>
    <row r="54" spans="1:14" ht="23.4" x14ac:dyDescent="0.45">
      <c r="A54" s="15" t="s">
        <v>2</v>
      </c>
      <c r="B54" s="15">
        <v>1</v>
      </c>
      <c r="C54" s="15">
        <v>4999</v>
      </c>
      <c r="D54" s="15">
        <v>1667</v>
      </c>
      <c r="E54" s="15">
        <v>0</v>
      </c>
      <c r="F54" s="15" t="s">
        <v>6</v>
      </c>
      <c r="G54" s="15" t="s">
        <v>7</v>
      </c>
      <c r="H54" s="4"/>
      <c r="I54" s="4"/>
      <c r="J54" s="4"/>
      <c r="K54" s="3"/>
      <c r="L54" s="3"/>
      <c r="M54" s="3"/>
      <c r="N54" s="3"/>
    </row>
    <row r="55" spans="1:14" ht="23.4" x14ac:dyDescent="0.45">
      <c r="A55" s="15" t="s">
        <v>3</v>
      </c>
      <c r="B55" s="15">
        <v>7</v>
      </c>
      <c r="C55" s="15">
        <v>9</v>
      </c>
      <c r="D55" s="15">
        <v>6</v>
      </c>
      <c r="E55" s="15">
        <v>7</v>
      </c>
      <c r="F55" s="15">
        <f>SUMPRODUCT($B$54:$E$54,B55:E55)</f>
        <v>55000</v>
      </c>
      <c r="G55" s="15"/>
      <c r="H55" s="3"/>
      <c r="I55" s="3"/>
      <c r="J55" s="3"/>
      <c r="K55" s="3"/>
      <c r="L55" s="3"/>
      <c r="M55" s="3"/>
      <c r="N55" s="3"/>
    </row>
    <row r="56" spans="1:14" ht="23.4" x14ac:dyDescent="0.45">
      <c r="A56" s="15" t="s">
        <v>55</v>
      </c>
      <c r="B56" s="15">
        <v>4</v>
      </c>
      <c r="C56" s="15">
        <v>5</v>
      </c>
      <c r="D56" s="15">
        <v>3</v>
      </c>
      <c r="E56" s="15">
        <v>5</v>
      </c>
      <c r="F56" s="15">
        <f t="shared" ref="F56:F57" si="0">SUMPRODUCT($B$54:$E$54,B56:E56)</f>
        <v>30000</v>
      </c>
      <c r="G56" s="15">
        <v>30000</v>
      </c>
      <c r="H56" s="3" t="s">
        <v>189</v>
      </c>
      <c r="I56" s="3"/>
      <c r="J56" s="3"/>
      <c r="K56" s="3"/>
      <c r="L56" s="3"/>
      <c r="M56" s="3"/>
      <c r="N56" s="3"/>
    </row>
    <row r="57" spans="1:14" ht="23.4" x14ac:dyDescent="0.45">
      <c r="A57" s="15" t="s">
        <v>56</v>
      </c>
      <c r="B57" s="15">
        <v>2</v>
      </c>
      <c r="C57" s="15">
        <v>3</v>
      </c>
      <c r="D57" s="15">
        <v>3</v>
      </c>
      <c r="E57" s="15">
        <v>1.5</v>
      </c>
      <c r="F57" s="15">
        <f t="shared" si="0"/>
        <v>20000</v>
      </c>
      <c r="G57" s="15">
        <v>20000</v>
      </c>
      <c r="H57" s="3" t="s">
        <v>189</v>
      </c>
      <c r="I57" s="3"/>
      <c r="J57" s="3"/>
      <c r="K57" s="3"/>
      <c r="L57" s="3"/>
      <c r="M57" s="3"/>
      <c r="N57" s="3"/>
    </row>
    <row r="58" spans="1:14" ht="23.4" x14ac:dyDescent="0.45">
      <c r="H58" s="3"/>
      <c r="I58" s="3"/>
      <c r="J58" s="3"/>
      <c r="K58" s="3"/>
      <c r="L58" s="3"/>
      <c r="M58" s="3"/>
      <c r="N58" s="3"/>
    </row>
    <row r="59" spans="1:14" ht="23.4" x14ac:dyDescent="0.45">
      <c r="H59" s="3"/>
      <c r="I59" s="3"/>
      <c r="J59" s="3"/>
      <c r="K59" s="3"/>
      <c r="L59" s="3"/>
      <c r="M59" s="3"/>
      <c r="N59" s="3"/>
    </row>
    <row r="60" spans="1:14" ht="23.4" x14ac:dyDescent="0.45">
      <c r="H60" s="3"/>
      <c r="I60" s="3"/>
      <c r="J60" s="3"/>
      <c r="K60" s="3"/>
      <c r="L60" s="3"/>
      <c r="M60" s="3"/>
      <c r="N60" s="3"/>
    </row>
    <row r="61" spans="1:14" ht="23.4" x14ac:dyDescent="0.45">
      <c r="H61" s="3"/>
      <c r="I61" s="3"/>
      <c r="J61" s="3"/>
      <c r="K61" s="3"/>
      <c r="L61" s="3"/>
      <c r="M61" s="3"/>
    </row>
    <row r="62" spans="1:14" ht="23.4" x14ac:dyDescent="0.45">
      <c r="H62" s="3"/>
      <c r="I62" s="3"/>
      <c r="J62" s="3"/>
      <c r="K62" s="3"/>
      <c r="L62" s="3"/>
      <c r="M62" s="3"/>
    </row>
    <row r="63" spans="1:14" ht="23.4" x14ac:dyDescent="0.4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spans="1:14" ht="23.4" x14ac:dyDescent="0.4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spans="1:13" ht="23.4" x14ac:dyDescent="0.4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spans="1:13" ht="23.4" x14ac:dyDescent="0.4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23.4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23.4" x14ac:dyDescent="0.4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spans="1:13" ht="23.4" x14ac:dyDescent="0.4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spans="1:13" ht="23.4" x14ac:dyDescent="0.4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spans="1:13" ht="23.4" x14ac:dyDescent="0.4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23.4" x14ac:dyDescent="0.4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23.4" x14ac:dyDescent="0.4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spans="1:13" ht="23.4" x14ac:dyDescent="0.4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spans="1:13" ht="23.4" x14ac:dyDescent="0.4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spans="1:13" ht="23.4" x14ac:dyDescent="0.4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23.4" x14ac:dyDescent="0.4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23.4" x14ac:dyDescent="0.4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spans="1:13" ht="23.4" x14ac:dyDescent="0.4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spans="1:13" ht="23.4" x14ac:dyDescent="0.4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06104-EECF-475F-85B9-5C986844ED9A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33203125" bestFit="1" customWidth="1"/>
    <col min="4" max="5" width="12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71</v>
      </c>
    </row>
    <row r="3" spans="1:8" x14ac:dyDescent="0.3">
      <c r="A3" s="8" t="s">
        <v>183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73</v>
      </c>
      <c r="C9" s="9" t="s">
        <v>74</v>
      </c>
      <c r="D9" s="9">
        <v>62.5</v>
      </c>
      <c r="E9" s="9">
        <v>0</v>
      </c>
      <c r="F9" s="9">
        <v>1</v>
      </c>
      <c r="G9" s="9">
        <v>1.6666666666666665</v>
      </c>
      <c r="H9" s="9">
        <v>1</v>
      </c>
    </row>
    <row r="10" spans="1:8" x14ac:dyDescent="0.3">
      <c r="B10" s="9" t="s">
        <v>75</v>
      </c>
      <c r="C10" s="9" t="s">
        <v>76</v>
      </c>
      <c r="D10" s="9">
        <v>0</v>
      </c>
      <c r="E10" s="9">
        <v>0.83333333333333326</v>
      </c>
      <c r="F10" s="9">
        <v>2</v>
      </c>
      <c r="G10" s="9">
        <v>1E+30</v>
      </c>
      <c r="H10" s="9">
        <v>0.83333333333333326</v>
      </c>
    </row>
    <row r="11" spans="1:8" x14ac:dyDescent="0.3">
      <c r="B11" s="9" t="s">
        <v>77</v>
      </c>
      <c r="C11" s="9" t="s">
        <v>78</v>
      </c>
      <c r="D11" s="9">
        <v>0</v>
      </c>
      <c r="E11" s="9">
        <v>1.4166666666666665</v>
      </c>
      <c r="F11" s="9">
        <v>3</v>
      </c>
      <c r="G11" s="9">
        <v>1E+30</v>
      </c>
      <c r="H11" s="9">
        <v>1.4166666666666665</v>
      </c>
    </row>
    <row r="12" spans="1:8" ht="15" thickBot="1" x14ac:dyDescent="0.35">
      <c r="B12" s="10" t="s">
        <v>79</v>
      </c>
      <c r="C12" s="10" t="s">
        <v>80</v>
      </c>
      <c r="D12" s="10">
        <v>116.66666666666666</v>
      </c>
      <c r="E12" s="10">
        <v>0</v>
      </c>
      <c r="F12" s="10">
        <v>2</v>
      </c>
      <c r="G12" s="10">
        <v>2.125</v>
      </c>
      <c r="H12" s="10">
        <v>2.0000000000000004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81</v>
      </c>
      <c r="C17" s="9" t="s">
        <v>82</v>
      </c>
      <c r="D17" s="9">
        <v>500</v>
      </c>
      <c r="E17" s="9">
        <v>0.125</v>
      </c>
      <c r="F17" s="9">
        <v>500</v>
      </c>
      <c r="G17" s="9">
        <v>1E+30</v>
      </c>
      <c r="H17" s="9">
        <v>500</v>
      </c>
    </row>
    <row r="18" spans="2:8" ht="15" thickBot="1" x14ac:dyDescent="0.35">
      <c r="B18" s="10" t="s">
        <v>83</v>
      </c>
      <c r="C18" s="10" t="s">
        <v>84</v>
      </c>
      <c r="D18" s="10">
        <v>350</v>
      </c>
      <c r="E18" s="10">
        <v>0.66666666666666674</v>
      </c>
      <c r="F18" s="10">
        <v>350</v>
      </c>
      <c r="G18" s="10">
        <v>1E+30</v>
      </c>
      <c r="H18" s="10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D7626-490F-44EA-976C-AE6D3F38CC86}">
  <dimension ref="A8:M80"/>
  <sheetViews>
    <sheetView topLeftCell="A55" zoomScale="85" zoomScaleNormal="85" workbookViewId="0">
      <selection activeCell="I80" sqref="I80"/>
    </sheetView>
  </sheetViews>
  <sheetFormatPr defaultRowHeight="14.4" x14ac:dyDescent="0.3"/>
  <cols>
    <col min="1" max="1" width="26" bestFit="1" customWidth="1"/>
    <col min="2" max="2" width="12" customWidth="1"/>
    <col min="3" max="3" width="12.77734375" customWidth="1"/>
    <col min="4" max="4" width="13.6640625" bestFit="1" customWidth="1"/>
    <col min="5" max="5" width="13.77734375" bestFit="1" customWidth="1"/>
    <col min="6" max="6" width="15.21875" customWidth="1"/>
    <col min="7" max="7" width="12.5546875" customWidth="1"/>
  </cols>
  <sheetData>
    <row r="8" spans="13:13" x14ac:dyDescent="0.3">
      <c r="M8" s="1"/>
    </row>
    <row r="9" spans="13:13" x14ac:dyDescent="0.3">
      <c r="M9" s="1"/>
    </row>
    <row r="11" spans="13:13" x14ac:dyDescent="0.3">
      <c r="M11" s="1"/>
    </row>
    <row r="68" spans="1:8" ht="23.4" x14ac:dyDescent="0.45">
      <c r="A68" s="5"/>
      <c r="B68" s="5"/>
      <c r="C68" s="5"/>
      <c r="D68" s="5"/>
      <c r="E68" s="5"/>
      <c r="F68" s="5"/>
      <c r="G68" s="5"/>
      <c r="H68" s="6"/>
    </row>
    <row r="69" spans="1:8" ht="23.4" x14ac:dyDescent="0.45">
      <c r="A69" s="5"/>
      <c r="B69" s="5"/>
      <c r="C69" s="5"/>
      <c r="D69" s="5"/>
      <c r="E69" s="5"/>
      <c r="F69" s="5"/>
      <c r="G69" s="5"/>
      <c r="H69" s="6"/>
    </row>
    <row r="70" spans="1:8" ht="23.4" x14ac:dyDescent="0.45">
      <c r="A70" s="5"/>
      <c r="B70" s="5"/>
      <c r="C70" s="5"/>
      <c r="D70" s="5"/>
      <c r="E70" s="5"/>
      <c r="F70" s="5"/>
      <c r="G70" s="5"/>
      <c r="H70" s="6"/>
    </row>
    <row r="71" spans="1:8" ht="23.4" x14ac:dyDescent="0.45">
      <c r="A71" s="5"/>
      <c r="B71" s="5"/>
      <c r="C71" s="5"/>
      <c r="D71" s="5"/>
      <c r="E71" s="5"/>
      <c r="F71" s="5"/>
      <c r="G71" s="5"/>
      <c r="H71" s="6"/>
    </row>
    <row r="72" spans="1:8" ht="23.4" x14ac:dyDescent="0.45">
      <c r="A72" s="5"/>
      <c r="B72" s="5"/>
      <c r="C72" s="5"/>
      <c r="D72" s="5"/>
      <c r="E72" s="5"/>
      <c r="F72" s="5"/>
      <c r="G72" s="5"/>
      <c r="H72" s="6"/>
    </row>
    <row r="73" spans="1:8" x14ac:dyDescent="0.3">
      <c r="A73" s="6"/>
      <c r="B73" s="6"/>
      <c r="C73" s="6"/>
      <c r="D73" s="6"/>
      <c r="E73" s="6"/>
      <c r="F73" s="6"/>
      <c r="G73" s="6"/>
      <c r="H73" s="6"/>
    </row>
    <row r="74" spans="1:8" ht="23.4" x14ac:dyDescent="0.45">
      <c r="A74" s="5"/>
      <c r="B74" s="6"/>
      <c r="C74" s="6"/>
      <c r="D74" s="6"/>
      <c r="E74" s="6"/>
      <c r="F74" s="6"/>
      <c r="G74" s="6"/>
      <c r="H74" s="6"/>
    </row>
    <row r="75" spans="1:8" ht="23.4" x14ac:dyDescent="0.45">
      <c r="A75" s="5"/>
      <c r="B75" s="6"/>
      <c r="C75" s="6"/>
      <c r="D75" s="6"/>
      <c r="E75" s="6"/>
      <c r="F75" s="6"/>
      <c r="G75" s="6"/>
      <c r="H75" s="6"/>
    </row>
    <row r="76" spans="1:8" ht="18" x14ac:dyDescent="0.35">
      <c r="A76" s="15"/>
      <c r="B76" s="15" t="s">
        <v>59</v>
      </c>
      <c r="C76" s="15" t="s">
        <v>60</v>
      </c>
      <c r="D76" s="15" t="s">
        <v>61</v>
      </c>
      <c r="E76" s="15" t="s">
        <v>62</v>
      </c>
      <c r="F76" s="15"/>
      <c r="G76" s="15"/>
    </row>
    <row r="77" spans="1:8" ht="18" x14ac:dyDescent="0.35">
      <c r="A77" s="15" t="s">
        <v>2</v>
      </c>
      <c r="B77" s="15">
        <v>63</v>
      </c>
      <c r="C77" s="15">
        <v>0</v>
      </c>
      <c r="D77" s="15">
        <v>0</v>
      </c>
      <c r="E77" s="15">
        <v>117</v>
      </c>
      <c r="F77" s="15" t="s">
        <v>6</v>
      </c>
      <c r="G77" s="15" t="s">
        <v>7</v>
      </c>
    </row>
    <row r="78" spans="1:8" ht="18" x14ac:dyDescent="0.35">
      <c r="A78" s="15" t="s">
        <v>16</v>
      </c>
      <c r="B78" s="15">
        <v>1</v>
      </c>
      <c r="C78" s="15">
        <v>2</v>
      </c>
      <c r="D78" s="15">
        <v>3</v>
      </c>
      <c r="E78" s="15">
        <v>2</v>
      </c>
      <c r="F78" s="15">
        <f>SUMPRODUCT($B$77:$E$77,B78:E78)</f>
        <v>297</v>
      </c>
      <c r="G78" s="15"/>
    </row>
    <row r="79" spans="1:8" ht="18" x14ac:dyDescent="0.35">
      <c r="A79" s="15" t="s">
        <v>57</v>
      </c>
      <c r="B79" s="15">
        <v>8</v>
      </c>
      <c r="C79" s="15">
        <v>4</v>
      </c>
      <c r="D79" s="15">
        <v>2</v>
      </c>
      <c r="E79" s="15">
        <v>0</v>
      </c>
      <c r="F79" s="15">
        <f t="shared" ref="F79:F80" si="0">SUMPRODUCT($B$77:$E$77,B79:E79)</f>
        <v>504</v>
      </c>
      <c r="G79" s="15">
        <v>500</v>
      </c>
      <c r="H79" t="s">
        <v>188</v>
      </c>
    </row>
    <row r="80" spans="1:8" ht="18" x14ac:dyDescent="0.35">
      <c r="A80" s="15" t="s">
        <v>58</v>
      </c>
      <c r="B80" s="15">
        <v>0</v>
      </c>
      <c r="C80" s="15">
        <v>1</v>
      </c>
      <c r="D80" s="15">
        <v>2</v>
      </c>
      <c r="E80" s="15">
        <v>3</v>
      </c>
      <c r="F80" s="15">
        <f t="shared" si="0"/>
        <v>351</v>
      </c>
      <c r="G80" s="15">
        <v>350</v>
      </c>
      <c r="H80" t="s">
        <v>188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7429F-1BD2-431D-A5B1-40EF35884B36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105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3.5</v>
      </c>
      <c r="F9" s="9">
        <v>3.5</v>
      </c>
      <c r="G9" s="9">
        <v>1E+30</v>
      </c>
      <c r="H9" s="9">
        <v>3.5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5.8000000000000007</v>
      </c>
      <c r="F10" s="9">
        <v>5.8000000000000007</v>
      </c>
      <c r="G10" s="9">
        <v>1E+30</v>
      </c>
      <c r="H10" s="9">
        <v>5.8000000000000007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7.1999999999999993</v>
      </c>
      <c r="F11" s="9">
        <v>7.1999999999999993</v>
      </c>
      <c r="G11" s="9">
        <v>1E+30</v>
      </c>
      <c r="H11" s="9">
        <v>7.1999999999999993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25.5</v>
      </c>
      <c r="F12" s="10">
        <v>25.5</v>
      </c>
      <c r="G12" s="10">
        <v>1E+30</v>
      </c>
      <c r="H12" s="10">
        <v>25.5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E46D7-D840-41BB-84BD-EF7809285B7F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106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511B4-FB5D-407C-B2B7-7841EFBA35E4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D3D45-D64A-4F13-9498-CF5634D4ACD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108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FCA2-52ED-460A-87DC-B3F39EA4C388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36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-3.333333333333333</v>
      </c>
      <c r="F9" s="9">
        <v>50</v>
      </c>
      <c r="G9" s="9">
        <v>3.333333333333333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40</v>
      </c>
      <c r="G10" s="10">
        <v>1E+30</v>
      </c>
      <c r="H10" s="10">
        <v>2.5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6.666666666666667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3F0DD-642E-480E-96A5-E651C3F8123C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AD689-5DA7-4BF3-9F59-34EE7D80882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110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60.4375</v>
      </c>
      <c r="E9" s="9">
        <v>0</v>
      </c>
      <c r="F9" s="9">
        <v>3.5</v>
      </c>
      <c r="G9" s="9">
        <v>3.1285714285714303</v>
      </c>
      <c r="H9" s="9">
        <v>3.5000000000000009</v>
      </c>
    </row>
    <row r="10" spans="1:8" x14ac:dyDescent="0.3">
      <c r="B10" s="9" t="s">
        <v>89</v>
      </c>
      <c r="C10" s="9" t="s">
        <v>90</v>
      </c>
      <c r="D10" s="9">
        <v>0.5</v>
      </c>
      <c r="E10" s="9">
        <v>2.7375000000000007</v>
      </c>
      <c r="F10" s="9">
        <v>5.8000000000000007</v>
      </c>
      <c r="G10" s="9">
        <v>1E+30</v>
      </c>
      <c r="H10" s="9">
        <v>2.7375000000000007</v>
      </c>
    </row>
    <row r="11" spans="1:8" x14ac:dyDescent="0.3">
      <c r="B11" s="9" t="s">
        <v>91</v>
      </c>
      <c r="C11" s="9" t="s">
        <v>92</v>
      </c>
      <c r="D11" s="9">
        <v>0.5</v>
      </c>
      <c r="E11" s="9">
        <v>4.5749999999999984</v>
      </c>
      <c r="F11" s="9">
        <v>7.1999999999999993</v>
      </c>
      <c r="G11" s="9">
        <v>1E+30</v>
      </c>
      <c r="H11" s="9">
        <v>4.5749999999999984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22.874999999999996</v>
      </c>
      <c r="F12" s="10">
        <v>25.5</v>
      </c>
      <c r="G12" s="10">
        <v>1E+30</v>
      </c>
      <c r="H12" s="10">
        <v>22.874999999999996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611.375</v>
      </c>
      <c r="E17" s="9">
        <v>0</v>
      </c>
      <c r="F17" s="9">
        <v>560</v>
      </c>
      <c r="G17" s="9">
        <v>51.374999999999972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490</v>
      </c>
      <c r="E18" s="9">
        <v>0.4375</v>
      </c>
      <c r="F18" s="9">
        <v>490</v>
      </c>
      <c r="G18" s="9">
        <v>1E+30</v>
      </c>
      <c r="H18" s="9">
        <v>41.09999999999998</v>
      </c>
    </row>
    <row r="19" spans="2:8" x14ac:dyDescent="0.3">
      <c r="B19" s="9" t="s">
        <v>99</v>
      </c>
      <c r="C19" s="9" t="s">
        <v>100</v>
      </c>
      <c r="D19" s="9">
        <v>910.0625</v>
      </c>
      <c r="E19" s="9">
        <v>0</v>
      </c>
      <c r="F19" s="9">
        <v>700</v>
      </c>
      <c r="G19" s="9">
        <v>210.06249999999989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1211.25</v>
      </c>
      <c r="E20" s="10">
        <v>0</v>
      </c>
      <c r="F20" s="10">
        <v>420</v>
      </c>
      <c r="G20" s="10">
        <v>791.24999999999989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F1F39-53B4-4396-BD60-F9D3012087FA}">
  <dimension ref="A1:H25"/>
  <sheetViews>
    <sheetView showGridLines="0" workbookViewId="0">
      <selection activeCell="E24" sqref="E24"/>
    </sheetView>
  </sheetViews>
  <sheetFormatPr defaultRowHeight="14.4" x14ac:dyDescent="0.3"/>
  <cols>
    <col min="1" max="1" width="2.33203125" customWidth="1"/>
    <col min="2" max="2" width="6.21875" bestFit="1" customWidth="1"/>
    <col min="3" max="3" width="15.44140625" bestFit="1" customWidth="1"/>
    <col min="4" max="4" width="9" bestFit="1" customWidth="1"/>
    <col min="5" max="5" width="8.7773437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257</v>
      </c>
    </row>
    <row r="6" spans="1:8" ht="15" thickBot="1" x14ac:dyDescent="0.35">
      <c r="A6" t="s">
        <v>10</v>
      </c>
    </row>
    <row r="7" spans="1:8" x14ac:dyDescent="0.3">
      <c r="B7" s="23"/>
      <c r="C7" s="23"/>
      <c r="D7" s="23" t="s">
        <v>13</v>
      </c>
      <c r="E7" s="23" t="s">
        <v>15</v>
      </c>
      <c r="F7" s="23" t="s">
        <v>17</v>
      </c>
      <c r="G7" s="23" t="s">
        <v>19</v>
      </c>
      <c r="H7" s="23" t="s">
        <v>19</v>
      </c>
    </row>
    <row r="8" spans="1:8" ht="15" thickBot="1" x14ac:dyDescent="0.35">
      <c r="B8" s="24" t="s">
        <v>11</v>
      </c>
      <c r="C8" s="24" t="s">
        <v>12</v>
      </c>
      <c r="D8" s="24" t="s">
        <v>14</v>
      </c>
      <c r="E8" s="24" t="s">
        <v>16</v>
      </c>
      <c r="F8" s="24" t="s">
        <v>18</v>
      </c>
      <c r="G8" s="24" t="s">
        <v>20</v>
      </c>
      <c r="H8" s="24" t="s">
        <v>21</v>
      </c>
    </row>
    <row r="9" spans="1:8" x14ac:dyDescent="0.3">
      <c r="B9" s="9" t="s">
        <v>240</v>
      </c>
      <c r="C9" s="9" t="s">
        <v>88</v>
      </c>
      <c r="D9" s="9">
        <v>60.437500000000007</v>
      </c>
      <c r="E9" s="9">
        <v>0</v>
      </c>
      <c r="F9" s="9">
        <v>3.5</v>
      </c>
      <c r="G9" s="9">
        <v>3.1285714285714294</v>
      </c>
      <c r="H9" s="9">
        <v>3.5000000000000009</v>
      </c>
    </row>
    <row r="10" spans="1:8" x14ac:dyDescent="0.3">
      <c r="B10" s="9" t="s">
        <v>241</v>
      </c>
      <c r="C10" s="9" t="s">
        <v>90</v>
      </c>
      <c r="D10" s="9">
        <v>0.5</v>
      </c>
      <c r="E10" s="9">
        <v>0</v>
      </c>
      <c r="F10" s="9">
        <v>5.8000000000000007</v>
      </c>
      <c r="G10" s="9">
        <v>1E+30</v>
      </c>
      <c r="H10" s="9">
        <v>2.7375000000000012</v>
      </c>
    </row>
    <row r="11" spans="1:8" x14ac:dyDescent="0.3">
      <c r="B11" s="9" t="s">
        <v>242</v>
      </c>
      <c r="C11" s="9" t="s">
        <v>92</v>
      </c>
      <c r="D11" s="9">
        <v>0.49999999999999911</v>
      </c>
      <c r="E11" s="9">
        <v>0</v>
      </c>
      <c r="F11" s="9">
        <v>7.1999999999999993</v>
      </c>
      <c r="G11" s="9">
        <v>1E+30</v>
      </c>
      <c r="H11" s="9">
        <v>4.5749999999999993</v>
      </c>
    </row>
    <row r="12" spans="1:8" ht="15" thickBot="1" x14ac:dyDescent="0.35">
      <c r="B12" s="10" t="s">
        <v>243</v>
      </c>
      <c r="C12" s="10" t="s">
        <v>94</v>
      </c>
      <c r="D12" s="10">
        <v>0</v>
      </c>
      <c r="E12" s="10">
        <v>0</v>
      </c>
      <c r="F12" s="10">
        <v>25.5</v>
      </c>
      <c r="G12" s="10">
        <v>1E+30</v>
      </c>
      <c r="H12" s="10">
        <v>22.875</v>
      </c>
    </row>
    <row r="14" spans="1:8" ht="15" thickBot="1" x14ac:dyDescent="0.35">
      <c r="A14" t="s">
        <v>22</v>
      </c>
    </row>
    <row r="15" spans="1:8" x14ac:dyDescent="0.3">
      <c r="B15" s="23"/>
      <c r="C15" s="23"/>
      <c r="D15" s="23" t="s">
        <v>13</v>
      </c>
      <c r="E15" s="23" t="s">
        <v>23</v>
      </c>
      <c r="F15" s="23" t="s">
        <v>25</v>
      </c>
      <c r="G15" s="23" t="s">
        <v>19</v>
      </c>
      <c r="H15" s="23" t="s">
        <v>19</v>
      </c>
    </row>
    <row r="16" spans="1:8" ht="15" thickBot="1" x14ac:dyDescent="0.35">
      <c r="B16" s="24" t="s">
        <v>11</v>
      </c>
      <c r="C16" s="24" t="s">
        <v>12</v>
      </c>
      <c r="D16" s="24" t="s">
        <v>14</v>
      </c>
      <c r="E16" s="24" t="s">
        <v>24</v>
      </c>
      <c r="F16" s="24" t="s">
        <v>26</v>
      </c>
      <c r="G16" s="24" t="s">
        <v>20</v>
      </c>
      <c r="H16" s="24" t="s">
        <v>21</v>
      </c>
    </row>
    <row r="17" spans="2:8" x14ac:dyDescent="0.3">
      <c r="B17" s="9" t="s">
        <v>244</v>
      </c>
      <c r="C17" s="9" t="s">
        <v>96</v>
      </c>
      <c r="D17" s="9">
        <v>611.37500000000011</v>
      </c>
      <c r="E17" s="9">
        <v>0</v>
      </c>
      <c r="F17" s="9">
        <v>560</v>
      </c>
      <c r="G17" s="9">
        <v>51.374999999999986</v>
      </c>
      <c r="H17" s="9">
        <v>1E+30</v>
      </c>
    </row>
    <row r="18" spans="2:8" x14ac:dyDescent="0.3">
      <c r="B18" s="9" t="s">
        <v>245</v>
      </c>
      <c r="C18" s="9" t="s">
        <v>98</v>
      </c>
      <c r="D18" s="9">
        <v>490.00000000000006</v>
      </c>
      <c r="E18" s="9">
        <v>0.43750000000000011</v>
      </c>
      <c r="F18" s="9">
        <v>490</v>
      </c>
      <c r="G18" s="9">
        <v>1E+30</v>
      </c>
      <c r="H18" s="9">
        <v>41.099999999999987</v>
      </c>
    </row>
    <row r="19" spans="2:8" x14ac:dyDescent="0.3">
      <c r="B19" s="9" t="s">
        <v>246</v>
      </c>
      <c r="C19" s="9" t="s">
        <v>100</v>
      </c>
      <c r="D19" s="9">
        <v>910.06250000000011</v>
      </c>
      <c r="E19" s="9">
        <v>0</v>
      </c>
      <c r="F19" s="9">
        <v>700</v>
      </c>
      <c r="G19" s="9">
        <v>210.06249999999997</v>
      </c>
      <c r="H19" s="9">
        <v>1E+30</v>
      </c>
    </row>
    <row r="20" spans="2:8" x14ac:dyDescent="0.3">
      <c r="B20" s="9" t="s">
        <v>247</v>
      </c>
      <c r="C20" s="9" t="s">
        <v>102</v>
      </c>
      <c r="D20" s="9">
        <v>1211.2500000000002</v>
      </c>
      <c r="E20" s="9">
        <v>0</v>
      </c>
      <c r="F20" s="9">
        <v>420</v>
      </c>
      <c r="G20" s="9">
        <v>791.25</v>
      </c>
      <c r="H20" s="9">
        <v>1E+30</v>
      </c>
    </row>
    <row r="21" spans="2:8" x14ac:dyDescent="0.3">
      <c r="B21" s="9" t="s">
        <v>248</v>
      </c>
      <c r="C21" s="9" t="s">
        <v>249</v>
      </c>
      <c r="D21" s="9">
        <v>60.437500000000007</v>
      </c>
      <c r="E21" s="9">
        <v>0</v>
      </c>
      <c r="F21" s="9">
        <v>3</v>
      </c>
      <c r="G21" s="9">
        <v>57.437500000000007</v>
      </c>
      <c r="H21" s="9">
        <v>1E+30</v>
      </c>
    </row>
    <row r="22" spans="2:8" x14ac:dyDescent="0.3">
      <c r="B22" s="9" t="s">
        <v>250</v>
      </c>
      <c r="C22" s="9" t="s">
        <v>251</v>
      </c>
      <c r="D22" s="9">
        <v>0.5</v>
      </c>
      <c r="E22" s="9">
        <v>2.7375000000000012</v>
      </c>
      <c r="F22" s="9">
        <v>0.5</v>
      </c>
      <c r="G22" s="9">
        <v>13.699999999999996</v>
      </c>
      <c r="H22" s="9">
        <v>0.5</v>
      </c>
    </row>
    <row r="23" spans="2:8" x14ac:dyDescent="0.3">
      <c r="B23" s="9" t="s">
        <v>252</v>
      </c>
      <c r="C23" s="9" t="s">
        <v>253</v>
      </c>
      <c r="D23" s="9">
        <v>0.49999999999999911</v>
      </c>
      <c r="E23" s="9">
        <v>4.5749999999999993</v>
      </c>
      <c r="F23" s="9">
        <v>0.5</v>
      </c>
      <c r="G23" s="9">
        <v>28.974137931034477</v>
      </c>
      <c r="H23" s="9">
        <v>0.49999999999999911</v>
      </c>
    </row>
    <row r="24" spans="2:8" x14ac:dyDescent="0.3">
      <c r="B24" s="9" t="s">
        <v>254</v>
      </c>
      <c r="C24" s="9" t="s">
        <v>258</v>
      </c>
      <c r="D24" s="9">
        <v>0</v>
      </c>
      <c r="E24" s="9">
        <v>22.875</v>
      </c>
      <c r="F24" s="9">
        <v>0</v>
      </c>
      <c r="G24" s="9">
        <v>2</v>
      </c>
      <c r="H24" s="9">
        <v>0</v>
      </c>
    </row>
    <row r="25" spans="2:8" ht="15" thickBot="1" x14ac:dyDescent="0.35">
      <c r="B25" s="10" t="s">
        <v>259</v>
      </c>
      <c r="C25" s="10" t="s">
        <v>255</v>
      </c>
      <c r="D25" s="10">
        <v>0</v>
      </c>
      <c r="E25" s="10">
        <v>0</v>
      </c>
      <c r="F25" s="10">
        <v>2</v>
      </c>
      <c r="G25" s="10">
        <v>1E+30</v>
      </c>
      <c r="H25" s="10">
        <v>2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F2630-3BF3-4BC5-84A9-BB4C68FABD1A}">
  <dimension ref="A82:H93"/>
  <sheetViews>
    <sheetView tabSelected="1" topLeftCell="A40" zoomScaleNormal="100" workbookViewId="0">
      <selection activeCell="G86" sqref="G86"/>
    </sheetView>
  </sheetViews>
  <sheetFormatPr defaultRowHeight="14.4" x14ac:dyDescent="0.3"/>
  <cols>
    <col min="1" max="1" width="30.5546875" customWidth="1"/>
    <col min="2" max="2" width="15.88671875" customWidth="1"/>
    <col min="6" max="6" width="17.33203125" customWidth="1"/>
  </cols>
  <sheetData>
    <row r="82" spans="1:8" ht="18" x14ac:dyDescent="0.35">
      <c r="A82" s="15"/>
      <c r="B82" s="15" t="s">
        <v>67</v>
      </c>
      <c r="C82" s="15" t="s">
        <v>68</v>
      </c>
      <c r="D82" s="15" t="s">
        <v>69</v>
      </c>
      <c r="E82" s="15" t="s">
        <v>70</v>
      </c>
      <c r="F82" s="15"/>
      <c r="G82" s="15"/>
    </row>
    <row r="83" spans="1:8" ht="18" x14ac:dyDescent="0.35">
      <c r="A83" s="15" t="s">
        <v>2</v>
      </c>
      <c r="B83" s="15">
        <v>60</v>
      </c>
      <c r="C83" s="15">
        <v>1</v>
      </c>
      <c r="D83" s="15">
        <v>1</v>
      </c>
      <c r="E83" s="15">
        <v>0</v>
      </c>
      <c r="F83" s="15" t="s">
        <v>6</v>
      </c>
      <c r="G83" s="15" t="s">
        <v>7</v>
      </c>
    </row>
    <row r="84" spans="1:8" ht="18" x14ac:dyDescent="0.35">
      <c r="A84" s="15" t="s">
        <v>16</v>
      </c>
      <c r="B84" s="15">
        <v>3.5</v>
      </c>
      <c r="C84" s="15">
        <v>5.8</v>
      </c>
      <c r="D84" s="15">
        <v>7.2</v>
      </c>
      <c r="E84" s="15">
        <v>25.5</v>
      </c>
      <c r="F84" s="15">
        <f t="shared" ref="F84:F93" si="0">SUMPRODUCT($B$83:$E$83,B84:E84)</f>
        <v>223</v>
      </c>
      <c r="G84" s="15"/>
    </row>
    <row r="85" spans="1:8" ht="18" x14ac:dyDescent="0.35">
      <c r="A85" s="15" t="s">
        <v>63</v>
      </c>
      <c r="B85" s="15">
        <v>10</v>
      </c>
      <c r="C85" s="15">
        <v>5</v>
      </c>
      <c r="D85" s="15">
        <v>9</v>
      </c>
      <c r="E85" s="15">
        <v>10</v>
      </c>
      <c r="F85" s="15">
        <f t="shared" si="0"/>
        <v>614</v>
      </c>
      <c r="G85" s="15">
        <v>560</v>
      </c>
      <c r="H85" t="s">
        <v>188</v>
      </c>
    </row>
    <row r="86" spans="1:8" ht="18" x14ac:dyDescent="0.35">
      <c r="A86" s="15" t="s">
        <v>64</v>
      </c>
      <c r="B86" s="15">
        <v>8</v>
      </c>
      <c r="C86" s="15">
        <v>7</v>
      </c>
      <c r="D86" s="15">
        <v>6</v>
      </c>
      <c r="E86" s="15">
        <v>6</v>
      </c>
      <c r="F86" s="15">
        <f t="shared" si="0"/>
        <v>493</v>
      </c>
      <c r="G86" s="15">
        <v>490</v>
      </c>
      <c r="H86" t="s">
        <v>188</v>
      </c>
    </row>
    <row r="87" spans="1:8" ht="18" x14ac:dyDescent="0.35">
      <c r="A87" s="15" t="s">
        <v>65</v>
      </c>
      <c r="B87" s="15">
        <v>15</v>
      </c>
      <c r="C87" s="15">
        <v>3</v>
      </c>
      <c r="D87" s="15">
        <v>4</v>
      </c>
      <c r="E87" s="15">
        <v>7</v>
      </c>
      <c r="F87" s="15">
        <f t="shared" si="0"/>
        <v>907</v>
      </c>
      <c r="G87" s="15">
        <v>700</v>
      </c>
      <c r="H87" t="s">
        <v>188</v>
      </c>
    </row>
    <row r="88" spans="1:8" ht="18" x14ac:dyDescent="0.35">
      <c r="A88" s="15" t="s">
        <v>66</v>
      </c>
      <c r="B88" s="15">
        <v>20</v>
      </c>
      <c r="C88" s="15">
        <v>2</v>
      </c>
      <c r="D88" s="15">
        <v>3</v>
      </c>
      <c r="E88" s="15">
        <v>9</v>
      </c>
      <c r="F88" s="15">
        <f t="shared" si="0"/>
        <v>1205</v>
      </c>
      <c r="G88" s="15">
        <v>420</v>
      </c>
      <c r="H88" t="s">
        <v>188</v>
      </c>
    </row>
    <row r="89" spans="1:8" ht="18" x14ac:dyDescent="0.35">
      <c r="A89" s="15" t="s">
        <v>184</v>
      </c>
      <c r="B89" s="15">
        <v>1</v>
      </c>
      <c r="C89" s="15">
        <v>0</v>
      </c>
      <c r="D89" s="15">
        <v>0</v>
      </c>
      <c r="E89" s="15">
        <v>0</v>
      </c>
      <c r="F89" s="15">
        <f t="shared" si="0"/>
        <v>60</v>
      </c>
      <c r="G89" s="15">
        <v>3</v>
      </c>
      <c r="H89" t="s">
        <v>188</v>
      </c>
    </row>
    <row r="90" spans="1:8" ht="18" x14ac:dyDescent="0.35">
      <c r="A90" s="15" t="s">
        <v>185</v>
      </c>
      <c r="B90" s="15">
        <v>0</v>
      </c>
      <c r="C90" s="15">
        <v>1</v>
      </c>
      <c r="D90" s="15">
        <v>0</v>
      </c>
      <c r="E90" s="15">
        <v>0</v>
      </c>
      <c r="F90" s="15">
        <f t="shared" si="0"/>
        <v>1</v>
      </c>
      <c r="G90" s="15">
        <v>0.5</v>
      </c>
      <c r="H90" t="s">
        <v>188</v>
      </c>
    </row>
    <row r="91" spans="1:8" ht="18" x14ac:dyDescent="0.35">
      <c r="A91" s="15" t="s">
        <v>186</v>
      </c>
      <c r="B91" s="15">
        <v>0</v>
      </c>
      <c r="C91" s="15">
        <v>0</v>
      </c>
      <c r="D91" s="15">
        <v>1</v>
      </c>
      <c r="E91" s="15">
        <v>0</v>
      </c>
      <c r="F91" s="15">
        <f t="shared" si="0"/>
        <v>1</v>
      </c>
      <c r="G91" s="15">
        <v>0.5</v>
      </c>
      <c r="H91" t="s">
        <v>188</v>
      </c>
    </row>
    <row r="92" spans="1:8" ht="18" x14ac:dyDescent="0.35">
      <c r="A92" s="15" t="s">
        <v>256</v>
      </c>
      <c r="B92" s="15">
        <v>0</v>
      </c>
      <c r="C92" s="15">
        <v>0</v>
      </c>
      <c r="D92" s="15">
        <v>0</v>
      </c>
      <c r="E92" s="15">
        <v>1</v>
      </c>
      <c r="F92" s="15">
        <f t="shared" si="0"/>
        <v>0</v>
      </c>
      <c r="G92" s="15">
        <v>0</v>
      </c>
      <c r="H92" t="s">
        <v>188</v>
      </c>
    </row>
    <row r="93" spans="1:8" ht="18" x14ac:dyDescent="0.35">
      <c r="A93" s="15" t="s">
        <v>187</v>
      </c>
      <c r="B93" s="15">
        <v>0</v>
      </c>
      <c r="C93" s="15">
        <v>0</v>
      </c>
      <c r="D93" s="15">
        <v>0</v>
      </c>
      <c r="E93" s="15">
        <v>1</v>
      </c>
      <c r="F93" s="15">
        <f t="shared" si="0"/>
        <v>0</v>
      </c>
      <c r="G93" s="15">
        <v>2</v>
      </c>
      <c r="H93" t="s">
        <v>189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B9CE3-05DF-4EC6-9572-B8587893BDD6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119</v>
      </c>
    </row>
    <row r="3" spans="1:8" x14ac:dyDescent="0.3">
      <c r="A3" s="8" t="s">
        <v>120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121</v>
      </c>
      <c r="C9" s="9" t="s">
        <v>122</v>
      </c>
      <c r="D9" s="9">
        <v>0</v>
      </c>
      <c r="E9" s="9">
        <v>-0.82352941176470562</v>
      </c>
      <c r="F9" s="9">
        <v>4</v>
      </c>
      <c r="G9" s="9">
        <v>0.82352941176470562</v>
      </c>
      <c r="H9" s="9">
        <v>1E+30</v>
      </c>
    </row>
    <row r="10" spans="1:8" x14ac:dyDescent="0.3">
      <c r="B10" s="9" t="s">
        <v>123</v>
      </c>
      <c r="C10" s="9" t="s">
        <v>124</v>
      </c>
      <c r="D10" s="9">
        <v>0</v>
      </c>
      <c r="E10" s="9">
        <v>-2.6470588235294112</v>
      </c>
      <c r="F10" s="9">
        <v>7</v>
      </c>
      <c r="G10" s="9">
        <v>2.6470588235294112</v>
      </c>
      <c r="H10" s="9">
        <v>1E+30</v>
      </c>
    </row>
    <row r="11" spans="1:8" x14ac:dyDescent="0.3">
      <c r="B11" s="9" t="s">
        <v>125</v>
      </c>
      <c r="C11" s="9" t="s">
        <v>126</v>
      </c>
      <c r="D11" s="9">
        <v>0</v>
      </c>
      <c r="E11" s="9">
        <v>-1.2941176470588225</v>
      </c>
      <c r="F11" s="9">
        <v>18</v>
      </c>
      <c r="G11" s="9">
        <v>1.2941176470588225</v>
      </c>
      <c r="H11" s="9">
        <v>1E+30</v>
      </c>
    </row>
    <row r="12" spans="1:8" ht="15" thickBot="1" x14ac:dyDescent="0.35">
      <c r="B12" s="10" t="s">
        <v>127</v>
      </c>
      <c r="C12" s="10" t="s">
        <v>128</v>
      </c>
      <c r="D12" s="10">
        <v>376.47058823529409</v>
      </c>
      <c r="E12" s="10">
        <v>0</v>
      </c>
      <c r="F12" s="10">
        <v>82</v>
      </c>
      <c r="G12" s="10">
        <v>1E+30</v>
      </c>
      <c r="H12" s="10">
        <v>5.4999999999999956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129</v>
      </c>
      <c r="C17" s="9" t="s">
        <v>130</v>
      </c>
      <c r="D17" s="9">
        <v>3199.9999999999995</v>
      </c>
      <c r="E17" s="9">
        <v>9.6470588235294112</v>
      </c>
      <c r="F17" s="9">
        <v>3200</v>
      </c>
      <c r="G17" s="9">
        <v>2466.666666666667</v>
      </c>
      <c r="H17" s="9">
        <v>3200</v>
      </c>
    </row>
    <row r="18" spans="2:8" x14ac:dyDescent="0.3">
      <c r="B18" s="9" t="s">
        <v>131</v>
      </c>
      <c r="C18" s="9" t="s">
        <v>132</v>
      </c>
      <c r="D18" s="9">
        <v>1882.3529411764705</v>
      </c>
      <c r="E18" s="9">
        <v>0</v>
      </c>
      <c r="F18" s="9">
        <v>4000</v>
      </c>
      <c r="G18" s="9">
        <v>1E+30</v>
      </c>
      <c r="H18" s="9">
        <v>2117.6470588235297</v>
      </c>
    </row>
    <row r="19" spans="2:8" x14ac:dyDescent="0.3">
      <c r="B19" s="9" t="s">
        <v>133</v>
      </c>
      <c r="C19" s="9" t="s">
        <v>134</v>
      </c>
      <c r="D19" s="9">
        <v>1694.1176470588234</v>
      </c>
      <c r="E19" s="9">
        <v>0</v>
      </c>
      <c r="F19" s="9">
        <v>3000</v>
      </c>
      <c r="G19" s="9">
        <v>1E+30</v>
      </c>
      <c r="H19" s="9">
        <v>1305.8823529411766</v>
      </c>
    </row>
    <row r="20" spans="2:8" ht="15" thickBot="1" x14ac:dyDescent="0.35">
      <c r="B20" s="10" t="s">
        <v>135</v>
      </c>
      <c r="C20" s="10" t="s">
        <v>136</v>
      </c>
      <c r="D20" s="10">
        <v>941.17647058823525</v>
      </c>
      <c r="E20" s="10">
        <v>0</v>
      </c>
      <c r="F20" s="10">
        <v>2500</v>
      </c>
      <c r="G20" s="10">
        <v>1E+30</v>
      </c>
      <c r="H20" s="10">
        <v>1558.8235294117646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F8A9D-DAC3-4591-84C9-924B7B2CF0FB}">
  <dimension ref="A1:H23"/>
  <sheetViews>
    <sheetView showGridLines="0" workbookViewId="0">
      <selection activeCell="E17" sqref="E17"/>
    </sheetView>
  </sheetViews>
  <sheetFormatPr defaultRowHeight="14.4" x14ac:dyDescent="0.3"/>
  <cols>
    <col min="1" max="1" width="2.33203125" customWidth="1"/>
    <col min="2" max="2" width="6.21875" bestFit="1" customWidth="1"/>
    <col min="3" max="3" width="12.886718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15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119</v>
      </c>
    </row>
    <row r="3" spans="1:8" x14ac:dyDescent="0.3">
      <c r="A3" s="8" t="s">
        <v>197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121</v>
      </c>
      <c r="C9" s="9" t="s">
        <v>122</v>
      </c>
      <c r="D9" s="9">
        <v>0</v>
      </c>
      <c r="E9" s="9">
        <v>-0.5</v>
      </c>
      <c r="F9" s="9">
        <v>4</v>
      </c>
      <c r="G9" s="9">
        <v>0.5</v>
      </c>
      <c r="H9" s="9">
        <v>1E+30</v>
      </c>
    </row>
    <row r="10" spans="1:8" x14ac:dyDescent="0.3">
      <c r="B10" s="9" t="s">
        <v>123</v>
      </c>
      <c r="C10" s="9" t="s">
        <v>124</v>
      </c>
      <c r="D10" s="9">
        <v>0</v>
      </c>
      <c r="E10" s="9">
        <v>-2</v>
      </c>
      <c r="F10" s="9">
        <v>7</v>
      </c>
      <c r="G10" s="9">
        <v>2</v>
      </c>
      <c r="H10" s="9">
        <v>1E+30</v>
      </c>
    </row>
    <row r="11" spans="1:8" x14ac:dyDescent="0.3">
      <c r="B11" s="9" t="s">
        <v>125</v>
      </c>
      <c r="C11" s="9" t="s">
        <v>126</v>
      </c>
      <c r="D11" s="9">
        <v>1090</v>
      </c>
      <c r="E11" s="9">
        <v>0</v>
      </c>
      <c r="F11" s="9">
        <v>18</v>
      </c>
      <c r="G11" s="9">
        <v>1E+30</v>
      </c>
      <c r="H11" s="9">
        <v>2</v>
      </c>
    </row>
    <row r="12" spans="1:8" ht="15" thickBot="1" x14ac:dyDescent="0.35">
      <c r="B12" s="10" t="s">
        <v>127</v>
      </c>
      <c r="C12" s="10" t="s">
        <v>128</v>
      </c>
      <c r="D12" s="10">
        <v>120</v>
      </c>
      <c r="E12" s="10">
        <v>0</v>
      </c>
      <c r="F12" s="10">
        <v>82</v>
      </c>
      <c r="G12" s="10">
        <v>1E+30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129</v>
      </c>
      <c r="C17" s="9" t="s">
        <v>130</v>
      </c>
      <c r="D17" s="9">
        <v>3200</v>
      </c>
      <c r="E17" s="9">
        <v>9</v>
      </c>
      <c r="F17" s="9">
        <v>3200</v>
      </c>
      <c r="G17" s="9">
        <v>753.33333333333337</v>
      </c>
      <c r="H17" s="9">
        <v>2180</v>
      </c>
    </row>
    <row r="18" spans="2:8" x14ac:dyDescent="0.3">
      <c r="B18" s="9" t="s">
        <v>131</v>
      </c>
      <c r="C18" s="9" t="s">
        <v>132</v>
      </c>
      <c r="D18" s="9">
        <v>1908</v>
      </c>
      <c r="E18" s="9">
        <v>0</v>
      </c>
      <c r="F18" s="9">
        <v>4000</v>
      </c>
      <c r="G18" s="9">
        <v>1E+30</v>
      </c>
      <c r="H18" s="9">
        <v>2092</v>
      </c>
    </row>
    <row r="19" spans="2:8" x14ac:dyDescent="0.3">
      <c r="B19" s="9" t="s">
        <v>133</v>
      </c>
      <c r="C19" s="9" t="s">
        <v>134</v>
      </c>
      <c r="D19" s="9">
        <v>1630</v>
      </c>
      <c r="E19" s="9">
        <v>0</v>
      </c>
      <c r="F19" s="9">
        <v>3000</v>
      </c>
      <c r="G19" s="9">
        <v>1E+30</v>
      </c>
      <c r="H19" s="9">
        <v>1370</v>
      </c>
    </row>
    <row r="20" spans="2:8" x14ac:dyDescent="0.3">
      <c r="B20" s="9" t="s">
        <v>135</v>
      </c>
      <c r="C20" s="9" t="s">
        <v>136</v>
      </c>
      <c r="D20" s="9">
        <v>1935</v>
      </c>
      <c r="E20" s="9">
        <v>0</v>
      </c>
      <c r="F20" s="9">
        <v>2500</v>
      </c>
      <c r="G20" s="9">
        <v>1E+30</v>
      </c>
      <c r="H20" s="9">
        <v>565</v>
      </c>
    </row>
    <row r="21" spans="2:8" x14ac:dyDescent="0.3">
      <c r="B21" s="9" t="s">
        <v>193</v>
      </c>
      <c r="C21" s="9" t="s">
        <v>194</v>
      </c>
      <c r="D21" s="9">
        <v>0</v>
      </c>
      <c r="E21" s="9">
        <v>0</v>
      </c>
      <c r="F21" s="9">
        <v>6200</v>
      </c>
      <c r="G21" s="9">
        <v>1E+30</v>
      </c>
      <c r="H21" s="9">
        <v>6200</v>
      </c>
    </row>
    <row r="22" spans="2:8" x14ac:dyDescent="0.3">
      <c r="B22" s="9" t="s">
        <v>95</v>
      </c>
      <c r="C22" s="9" t="s">
        <v>195</v>
      </c>
      <c r="D22" s="9">
        <v>0</v>
      </c>
      <c r="E22" s="9">
        <v>0</v>
      </c>
      <c r="F22" s="9">
        <v>2000</v>
      </c>
      <c r="G22" s="9">
        <v>1E+30</v>
      </c>
      <c r="H22" s="9">
        <v>2000</v>
      </c>
    </row>
    <row r="23" spans="2:8" ht="15" thickBot="1" x14ac:dyDescent="0.35">
      <c r="B23" s="10" t="s">
        <v>97</v>
      </c>
      <c r="C23" s="10" t="s">
        <v>196</v>
      </c>
      <c r="D23" s="10">
        <v>120</v>
      </c>
      <c r="E23" s="10">
        <v>5.5</v>
      </c>
      <c r="F23" s="10">
        <v>120</v>
      </c>
      <c r="G23" s="10">
        <v>256.47058823529414</v>
      </c>
      <c r="H23" s="10">
        <v>120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0F9D4-1563-4013-A7BB-C7CD4C2FEC5F}">
  <dimension ref="A80:H89"/>
  <sheetViews>
    <sheetView zoomScale="85" zoomScaleNormal="85" workbookViewId="0">
      <selection activeCell="A67" sqref="A67:XFD67"/>
    </sheetView>
  </sheetViews>
  <sheetFormatPr defaultRowHeight="14.4" x14ac:dyDescent="0.3"/>
  <cols>
    <col min="1" max="1" width="14.6640625" customWidth="1"/>
    <col min="2" max="2" width="15.88671875" customWidth="1"/>
    <col min="3" max="3" width="14" customWidth="1"/>
    <col min="4" max="4" width="12.88671875" customWidth="1"/>
    <col min="5" max="5" width="16.5546875" customWidth="1"/>
    <col min="6" max="6" width="14.21875" customWidth="1"/>
    <col min="7" max="7" width="11.88671875" customWidth="1"/>
  </cols>
  <sheetData>
    <row r="80" spans="1:7" ht="18" x14ac:dyDescent="0.35">
      <c r="A80" s="15"/>
      <c r="B80" s="15" t="s">
        <v>115</v>
      </c>
      <c r="C80" s="15" t="s">
        <v>116</v>
      </c>
      <c r="D80" s="15" t="s">
        <v>117</v>
      </c>
      <c r="E80" s="15" t="s">
        <v>118</v>
      </c>
      <c r="F80" s="15"/>
      <c r="G80" s="15"/>
    </row>
    <row r="81" spans="1:8" ht="18" x14ac:dyDescent="0.35">
      <c r="A81" s="15" t="s">
        <v>2</v>
      </c>
      <c r="B81" s="15">
        <v>0</v>
      </c>
      <c r="C81" s="15">
        <v>0</v>
      </c>
      <c r="D81" s="15">
        <v>1090</v>
      </c>
      <c r="E81" s="15">
        <v>120</v>
      </c>
      <c r="F81" s="15" t="s">
        <v>6</v>
      </c>
      <c r="G81" s="15" t="s">
        <v>7</v>
      </c>
    </row>
    <row r="82" spans="1:8" ht="18" x14ac:dyDescent="0.35">
      <c r="A82" s="15" t="s">
        <v>3</v>
      </c>
      <c r="B82" s="15">
        <v>4</v>
      </c>
      <c r="C82" s="15">
        <v>7</v>
      </c>
      <c r="D82" s="15">
        <v>18</v>
      </c>
      <c r="E82" s="15">
        <v>82</v>
      </c>
      <c r="F82" s="15">
        <f>SUMPRODUCT($B$81:$E$81,B82:E82)-10000</f>
        <v>19460</v>
      </c>
      <c r="G82" s="15"/>
    </row>
    <row r="83" spans="1:8" ht="18" x14ac:dyDescent="0.35">
      <c r="A83" s="15" t="s">
        <v>111</v>
      </c>
      <c r="B83" s="15">
        <v>0.5</v>
      </c>
      <c r="C83" s="15">
        <v>1</v>
      </c>
      <c r="D83" s="15">
        <v>2</v>
      </c>
      <c r="E83" s="15">
        <v>8.5</v>
      </c>
      <c r="F83" s="15">
        <f t="shared" ref="F83:F89" si="0">SUMPRODUCT($B$81:$E$81,B83:E83)</f>
        <v>3200</v>
      </c>
      <c r="G83" s="15">
        <v>3200</v>
      </c>
      <c r="H83" t="s">
        <v>189</v>
      </c>
    </row>
    <row r="84" spans="1:8" ht="18" x14ac:dyDescent="0.35">
      <c r="A84" s="15" t="s">
        <v>112</v>
      </c>
      <c r="B84" s="15">
        <v>1</v>
      </c>
      <c r="C84" s="15">
        <v>0.5</v>
      </c>
      <c r="D84" s="15">
        <v>1.2</v>
      </c>
      <c r="E84" s="15">
        <v>5</v>
      </c>
      <c r="F84" s="15">
        <f t="shared" si="0"/>
        <v>1908</v>
      </c>
      <c r="G84" s="15">
        <v>4000</v>
      </c>
      <c r="H84" t="s">
        <v>189</v>
      </c>
    </row>
    <row r="85" spans="1:8" ht="18" x14ac:dyDescent="0.35">
      <c r="A85" s="15" t="s">
        <v>113</v>
      </c>
      <c r="B85" s="15">
        <v>0.5</v>
      </c>
      <c r="C85" s="15">
        <v>0.5</v>
      </c>
      <c r="D85" s="15">
        <v>1</v>
      </c>
      <c r="E85" s="15">
        <v>4.5</v>
      </c>
      <c r="F85" s="15">
        <f t="shared" si="0"/>
        <v>1630</v>
      </c>
      <c r="G85" s="15">
        <v>3000</v>
      </c>
      <c r="H85" t="s">
        <v>189</v>
      </c>
    </row>
    <row r="86" spans="1:8" ht="18" x14ac:dyDescent="0.35">
      <c r="A86" s="15" t="s">
        <v>114</v>
      </c>
      <c r="B86" s="15">
        <v>0.8</v>
      </c>
      <c r="C86" s="15">
        <v>0.6</v>
      </c>
      <c r="D86" s="15">
        <v>1.5</v>
      </c>
      <c r="E86" s="15">
        <v>2.5</v>
      </c>
      <c r="F86" s="15">
        <f t="shared" si="0"/>
        <v>1935</v>
      </c>
      <c r="G86" s="15">
        <v>2500</v>
      </c>
      <c r="H86" t="s">
        <v>189</v>
      </c>
    </row>
    <row r="87" spans="1:8" ht="18" x14ac:dyDescent="0.35">
      <c r="A87" s="15" t="s">
        <v>190</v>
      </c>
      <c r="B87" s="15">
        <v>1</v>
      </c>
      <c r="C87" s="15">
        <v>0</v>
      </c>
      <c r="D87" s="15">
        <v>0</v>
      </c>
      <c r="E87" s="15">
        <v>0</v>
      </c>
      <c r="F87" s="15">
        <f t="shared" si="0"/>
        <v>0</v>
      </c>
      <c r="G87" s="15">
        <v>6200</v>
      </c>
      <c r="H87" t="s">
        <v>189</v>
      </c>
    </row>
    <row r="88" spans="1:8" ht="18" x14ac:dyDescent="0.35">
      <c r="A88" s="15" t="s">
        <v>191</v>
      </c>
      <c r="B88" s="15">
        <v>0</v>
      </c>
      <c r="C88" s="15">
        <v>1</v>
      </c>
      <c r="D88" s="15">
        <v>0</v>
      </c>
      <c r="E88" s="15">
        <v>0</v>
      </c>
      <c r="F88" s="15">
        <f t="shared" si="0"/>
        <v>0</v>
      </c>
      <c r="G88" s="15">
        <v>2000</v>
      </c>
      <c r="H88" t="s">
        <v>189</v>
      </c>
    </row>
    <row r="89" spans="1:8" ht="18" x14ac:dyDescent="0.35">
      <c r="A89" s="15" t="s">
        <v>192</v>
      </c>
      <c r="B89" s="15">
        <v>0</v>
      </c>
      <c r="C89" s="15">
        <v>0</v>
      </c>
      <c r="D89" s="15">
        <v>0</v>
      </c>
      <c r="E89" s="15">
        <v>1</v>
      </c>
      <c r="F89" s="15">
        <f t="shared" si="0"/>
        <v>120</v>
      </c>
      <c r="G89" s="15">
        <v>120</v>
      </c>
      <c r="H89" t="s">
        <v>198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11A10-852C-46C2-9998-F427FC076D06}">
  <dimension ref="A1:H18"/>
  <sheetViews>
    <sheetView showGridLines="0" workbookViewId="0">
      <selection activeCell="I14" sqref="I14"/>
    </sheetView>
  </sheetViews>
  <sheetFormatPr defaultRowHeight="14.4" x14ac:dyDescent="0.3"/>
  <cols>
    <col min="1" max="1" width="2.33203125" customWidth="1"/>
    <col min="2" max="2" width="6.21875" bestFit="1" customWidth="1"/>
    <col min="3" max="3" width="19.7773437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161</v>
      </c>
    </row>
    <row r="3" spans="1:8" x14ac:dyDescent="0.3">
      <c r="A3" s="8" t="s">
        <v>199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162</v>
      </c>
      <c r="C9" s="9" t="s">
        <v>146</v>
      </c>
      <c r="D9" s="9">
        <v>0</v>
      </c>
      <c r="E9" s="9">
        <v>-0.61249999999999993</v>
      </c>
      <c r="F9" s="9">
        <v>1</v>
      </c>
      <c r="G9" s="9">
        <v>0.61249999999999993</v>
      </c>
      <c r="H9" s="9">
        <v>1E+30</v>
      </c>
    </row>
    <row r="10" spans="1:8" x14ac:dyDescent="0.3">
      <c r="B10" s="9" t="s">
        <v>163</v>
      </c>
      <c r="C10" s="9" t="s">
        <v>148</v>
      </c>
      <c r="D10" s="9">
        <v>10</v>
      </c>
      <c r="E10" s="9">
        <v>0</v>
      </c>
      <c r="F10" s="9">
        <v>1.5</v>
      </c>
      <c r="G10" s="9">
        <v>3.5</v>
      </c>
      <c r="H10" s="9">
        <v>0.33561643835616434</v>
      </c>
    </row>
    <row r="11" spans="1:8" ht="15" thickBot="1" x14ac:dyDescent="0.35">
      <c r="B11" s="10" t="s">
        <v>164</v>
      </c>
      <c r="C11" s="10" t="s">
        <v>150</v>
      </c>
      <c r="D11" s="10">
        <v>35</v>
      </c>
      <c r="E11" s="10">
        <v>0</v>
      </c>
      <c r="F11" s="10">
        <v>2</v>
      </c>
      <c r="G11" s="10">
        <v>1</v>
      </c>
      <c r="H11" s="10">
        <v>1.4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165</v>
      </c>
      <c r="C16" s="9" t="s">
        <v>166</v>
      </c>
      <c r="D16" s="9">
        <v>120</v>
      </c>
      <c r="E16" s="9">
        <v>0.125</v>
      </c>
      <c r="F16" s="9">
        <v>120</v>
      </c>
      <c r="G16" s="9">
        <v>80</v>
      </c>
      <c r="H16" s="9">
        <v>40</v>
      </c>
    </row>
    <row r="17" spans="2:8" x14ac:dyDescent="0.3">
      <c r="B17" s="9" t="s">
        <v>167</v>
      </c>
      <c r="C17" s="9" t="s">
        <v>168</v>
      </c>
      <c r="D17" s="9">
        <v>240</v>
      </c>
      <c r="E17" s="9">
        <v>0</v>
      </c>
      <c r="F17" s="9">
        <v>400</v>
      </c>
      <c r="G17" s="9">
        <v>1E+30</v>
      </c>
      <c r="H17" s="9">
        <v>160</v>
      </c>
    </row>
    <row r="18" spans="2:8" ht="15" thickBot="1" x14ac:dyDescent="0.35">
      <c r="B18" s="10" t="s">
        <v>169</v>
      </c>
      <c r="C18" s="10" t="s">
        <v>170</v>
      </c>
      <c r="D18" s="10">
        <v>80</v>
      </c>
      <c r="E18" s="10">
        <v>0.875</v>
      </c>
      <c r="F18" s="10">
        <v>80</v>
      </c>
      <c r="G18" s="10">
        <v>40</v>
      </c>
      <c r="H18" s="10">
        <v>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52C38-56C4-403A-9D19-8A93BF8CF1F7}">
  <dimension ref="A60:L77"/>
  <sheetViews>
    <sheetView topLeftCell="A41" workbookViewId="0">
      <selection activeCell="L63" sqref="L63"/>
    </sheetView>
  </sheetViews>
  <sheetFormatPr defaultRowHeight="14.4" x14ac:dyDescent="0.3"/>
  <cols>
    <col min="1" max="1" width="27.5546875" customWidth="1"/>
    <col min="2" max="2" width="15.21875" customWidth="1"/>
    <col min="3" max="3" width="15.109375" customWidth="1"/>
    <col min="4" max="4" width="11.6640625" customWidth="1"/>
    <col min="5" max="5" width="13.21875" customWidth="1"/>
    <col min="6" max="6" width="14.21875" customWidth="1"/>
  </cols>
  <sheetData>
    <row r="60" spans="1:12" ht="18" x14ac:dyDescent="0.35">
      <c r="A60" s="15"/>
      <c r="B60" s="15" t="s">
        <v>200</v>
      </c>
      <c r="C60" s="15" t="s">
        <v>201</v>
      </c>
      <c r="D60" s="15" t="s">
        <v>202</v>
      </c>
      <c r="E60" s="15"/>
      <c r="F60" s="15"/>
    </row>
    <row r="61" spans="1:12" ht="18" x14ac:dyDescent="0.35">
      <c r="A61" s="15" t="s">
        <v>2</v>
      </c>
      <c r="B61" s="15">
        <v>0</v>
      </c>
      <c r="C61" s="15">
        <v>10</v>
      </c>
      <c r="D61" s="15">
        <v>35</v>
      </c>
      <c r="E61" s="15" t="s">
        <v>6</v>
      </c>
      <c r="F61" s="15" t="s">
        <v>7</v>
      </c>
    </row>
    <row r="62" spans="1:12" ht="18" x14ac:dyDescent="0.35">
      <c r="A62" s="15" t="s">
        <v>3</v>
      </c>
      <c r="B62" s="15">
        <v>1</v>
      </c>
      <c r="C62" s="15">
        <v>1.5</v>
      </c>
      <c r="D62" s="15">
        <v>2</v>
      </c>
      <c r="E62" s="15">
        <f>SUMPRODUCT($B$61:$D$61,B62:D62)</f>
        <v>85</v>
      </c>
      <c r="F62" s="15"/>
      <c r="G62" t="s">
        <v>230</v>
      </c>
    </row>
    <row r="63" spans="1:12" ht="18" x14ac:dyDescent="0.35">
      <c r="A63" s="15" t="s">
        <v>158</v>
      </c>
      <c r="B63" s="15">
        <v>8</v>
      </c>
      <c r="C63" s="15">
        <v>5</v>
      </c>
      <c r="D63" s="15">
        <v>2</v>
      </c>
      <c r="E63" s="15">
        <f>SUMPRODUCT($B$61:$D$61,B63:D63)</f>
        <v>120</v>
      </c>
      <c r="F63" s="15">
        <v>120</v>
      </c>
      <c r="G63" t="s">
        <v>189</v>
      </c>
      <c r="L63" t="s">
        <v>239</v>
      </c>
    </row>
    <row r="64" spans="1:12" ht="18" x14ac:dyDescent="0.35">
      <c r="A64" s="15" t="s">
        <v>159</v>
      </c>
      <c r="B64" s="15">
        <v>5</v>
      </c>
      <c r="C64" s="15">
        <v>10</v>
      </c>
      <c r="D64" s="15">
        <v>4</v>
      </c>
      <c r="E64" s="15">
        <f>SUMPRODUCT($B$61:$D$61,B64:D64)</f>
        <v>240</v>
      </c>
      <c r="F64" s="15">
        <v>400</v>
      </c>
      <c r="G64" t="s">
        <v>189</v>
      </c>
    </row>
    <row r="65" spans="1:7" ht="18" x14ac:dyDescent="0.35">
      <c r="A65" s="15" t="s">
        <v>160</v>
      </c>
      <c r="B65" s="15">
        <v>0.7</v>
      </c>
      <c r="C65" s="15">
        <v>1</v>
      </c>
      <c r="D65" s="15">
        <v>2</v>
      </c>
      <c r="E65" s="15">
        <f>SUMPRODUCT($B$61:$D$61,B65:D65)</f>
        <v>80</v>
      </c>
      <c r="F65" s="15">
        <v>80</v>
      </c>
      <c r="G65" t="s">
        <v>189</v>
      </c>
    </row>
    <row r="68" spans="1:7" ht="18" x14ac:dyDescent="0.35">
      <c r="A68" s="20"/>
    </row>
    <row r="69" spans="1:7" ht="18" x14ac:dyDescent="0.35">
      <c r="A69" s="21"/>
      <c r="B69" s="21"/>
      <c r="C69" s="21"/>
      <c r="D69" s="21"/>
      <c r="E69" s="21"/>
      <c r="F69" s="21"/>
    </row>
    <row r="70" spans="1:7" ht="18" x14ac:dyDescent="0.35">
      <c r="A70" s="21"/>
      <c r="B70" s="21"/>
      <c r="C70" s="21"/>
      <c r="D70" s="21"/>
      <c r="E70" s="21"/>
      <c r="F70" s="21"/>
    </row>
    <row r="71" spans="1:7" ht="18" x14ac:dyDescent="0.35">
      <c r="A71" s="21"/>
      <c r="B71" s="21"/>
      <c r="C71" s="21"/>
      <c r="D71" s="21"/>
      <c r="E71" s="21"/>
      <c r="F71" s="21"/>
    </row>
    <row r="72" spans="1:7" ht="18" x14ac:dyDescent="0.35">
      <c r="A72" s="21"/>
      <c r="B72" s="21"/>
      <c r="C72" s="21"/>
      <c r="D72" s="21"/>
      <c r="E72" s="21"/>
      <c r="F72" s="21"/>
    </row>
    <row r="73" spans="1:7" ht="18" x14ac:dyDescent="0.35">
      <c r="A73" s="21"/>
      <c r="B73" s="21"/>
      <c r="C73" s="21"/>
      <c r="D73" s="21"/>
      <c r="E73" s="21"/>
      <c r="F73" s="21"/>
    </row>
    <row r="74" spans="1:7" ht="18" x14ac:dyDescent="0.35">
      <c r="A74" s="21"/>
      <c r="B74" s="21"/>
      <c r="C74" s="21"/>
      <c r="D74" s="21"/>
      <c r="E74" s="21"/>
      <c r="F74" s="21"/>
    </row>
    <row r="75" spans="1:7" ht="18" x14ac:dyDescent="0.35">
      <c r="A75" s="21"/>
      <c r="B75" s="21"/>
      <c r="C75" s="21"/>
      <c r="D75" s="21"/>
      <c r="E75" s="21"/>
      <c r="F75" s="21"/>
    </row>
    <row r="76" spans="1:7" ht="18" x14ac:dyDescent="0.35">
      <c r="A76" s="21"/>
      <c r="B76" s="21"/>
      <c r="C76" s="21"/>
      <c r="D76" s="21"/>
      <c r="E76" s="21"/>
      <c r="F76" s="21"/>
    </row>
    <row r="77" spans="1:7" ht="18" x14ac:dyDescent="0.35">
      <c r="A77" s="21"/>
      <c r="B77" s="21"/>
      <c r="C77" s="21"/>
      <c r="D77" s="21"/>
      <c r="E77" s="21"/>
      <c r="F77" s="2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6930-F13F-4269-BCB2-A9E1415EB0D5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5.44140625" bestFit="1" customWidth="1"/>
    <col min="5" max="5" width="12.6640625" bestFit="1" customWidth="1"/>
    <col min="6" max="6" width="10.5546875" bestFit="1" customWidth="1"/>
    <col min="7" max="7" width="12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144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145</v>
      </c>
      <c r="C9" s="9" t="s">
        <v>146</v>
      </c>
      <c r="D9" s="9">
        <v>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147</v>
      </c>
      <c r="C10" s="9" t="s">
        <v>148</v>
      </c>
      <c r="D10" s="9">
        <v>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149</v>
      </c>
      <c r="C11" s="10" t="s">
        <v>150</v>
      </c>
      <c r="D11" s="10">
        <v>192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151</v>
      </c>
      <c r="C16" s="9" t="s">
        <v>152</v>
      </c>
      <c r="D16" s="9">
        <v>4800</v>
      </c>
      <c r="E16" s="9">
        <v>0</v>
      </c>
      <c r="F16" s="9">
        <v>7200</v>
      </c>
      <c r="G16" s="9">
        <v>1E+30</v>
      </c>
      <c r="H16" s="9">
        <v>2400</v>
      </c>
    </row>
    <row r="17" spans="2:8" x14ac:dyDescent="0.3">
      <c r="B17" s="9" t="s">
        <v>153</v>
      </c>
      <c r="C17" s="9" t="s">
        <v>154</v>
      </c>
      <c r="D17" s="9">
        <v>7680</v>
      </c>
      <c r="E17" s="9">
        <v>0</v>
      </c>
      <c r="F17" s="9">
        <v>9600</v>
      </c>
      <c r="G17" s="9">
        <v>1E+30</v>
      </c>
      <c r="H17" s="9">
        <v>1920</v>
      </c>
    </row>
    <row r="18" spans="2:8" ht="15" thickBot="1" x14ac:dyDescent="0.35">
      <c r="B18" s="10" t="s">
        <v>155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720</v>
      </c>
      <c r="H18" s="10">
        <v>2880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21D68-B251-4136-9585-645FE44F1129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37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0</v>
      </c>
      <c r="E9" s="9">
        <v>-0.33333333333333331</v>
      </c>
      <c r="F9" s="9">
        <v>5</v>
      </c>
      <c r="G9" s="9">
        <v>0.33333333333333331</v>
      </c>
      <c r="H9" s="9">
        <v>1E+30</v>
      </c>
    </row>
    <row r="10" spans="1:8" ht="15" thickBot="1" x14ac:dyDescent="0.35">
      <c r="B10" s="10" t="s">
        <v>29</v>
      </c>
      <c r="C10" s="10" t="s">
        <v>30</v>
      </c>
      <c r="D10" s="10">
        <v>13.333333333333332</v>
      </c>
      <c r="E10" s="10">
        <v>0</v>
      </c>
      <c r="F10" s="10">
        <v>4</v>
      </c>
      <c r="G10" s="10">
        <v>1E+30</v>
      </c>
      <c r="H10" s="10">
        <v>0.25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53.333333333333329</v>
      </c>
      <c r="E15" s="9">
        <v>0</v>
      </c>
      <c r="F15" s="9">
        <v>60</v>
      </c>
      <c r="G15" s="9">
        <v>1E+30</v>
      </c>
      <c r="H15" s="9">
        <v>6.6666666666666714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0.66666666666666663</v>
      </c>
      <c r="F16" s="10">
        <v>80</v>
      </c>
      <c r="G16" s="10">
        <v>10.000000000000007</v>
      </c>
      <c r="H16" s="10">
        <v>80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69E1A-4704-4BB1-8F59-6262F8C3E59B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157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145</v>
      </c>
      <c r="C9" s="9" t="s">
        <v>146</v>
      </c>
      <c r="D9" s="9">
        <v>20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147</v>
      </c>
      <c r="C10" s="9" t="s">
        <v>148</v>
      </c>
      <c r="D10" s="9">
        <v>120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149</v>
      </c>
      <c r="C11" s="10" t="s">
        <v>150</v>
      </c>
      <c r="D11" s="10">
        <v>105.33333333333333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6"/>
      <c r="C14" s="16"/>
      <c r="D14" s="16" t="s">
        <v>13</v>
      </c>
      <c r="E14" s="16" t="s">
        <v>23</v>
      </c>
      <c r="F14" s="16" t="s">
        <v>25</v>
      </c>
      <c r="G14" s="16" t="s">
        <v>19</v>
      </c>
      <c r="H14" s="16" t="s">
        <v>19</v>
      </c>
    </row>
    <row r="15" spans="1:8" ht="15" thickBot="1" x14ac:dyDescent="0.35">
      <c r="B15" s="17" t="s">
        <v>11</v>
      </c>
      <c r="C15" s="17" t="s">
        <v>12</v>
      </c>
      <c r="D15" s="17" t="s">
        <v>14</v>
      </c>
      <c r="E15" s="17" t="s">
        <v>24</v>
      </c>
      <c r="F15" s="17" t="s">
        <v>26</v>
      </c>
      <c r="G15" s="17" t="s">
        <v>20</v>
      </c>
      <c r="H15" s="17" t="s">
        <v>21</v>
      </c>
    </row>
    <row r="16" spans="1:8" x14ac:dyDescent="0.3">
      <c r="B16" s="9" t="s">
        <v>151</v>
      </c>
      <c r="C16" s="9" t="s">
        <v>152</v>
      </c>
      <c r="D16" s="9">
        <v>5333.333333333333</v>
      </c>
      <c r="E16" s="9">
        <v>0</v>
      </c>
      <c r="F16" s="9">
        <v>7200</v>
      </c>
      <c r="G16" s="9">
        <v>1E+30</v>
      </c>
      <c r="H16" s="9">
        <v>1866.666666666667</v>
      </c>
    </row>
    <row r="17" spans="2:8" x14ac:dyDescent="0.3">
      <c r="B17" s="9" t="s">
        <v>153</v>
      </c>
      <c r="C17" s="9" t="s">
        <v>154</v>
      </c>
      <c r="D17" s="9">
        <v>7613.333333333333</v>
      </c>
      <c r="E17" s="9">
        <v>0</v>
      </c>
      <c r="F17" s="9">
        <v>9600</v>
      </c>
      <c r="G17" s="9">
        <v>1E+30</v>
      </c>
      <c r="H17" s="9">
        <v>1986.666666666667</v>
      </c>
    </row>
    <row r="18" spans="2:8" ht="15" thickBot="1" x14ac:dyDescent="0.35">
      <c r="B18" s="10" t="s">
        <v>155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745.00000000000011</v>
      </c>
      <c r="H18" s="10">
        <v>679.99999999999989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D238C-29E4-44EA-A172-39BD329843D8}">
  <dimension ref="A1:H18"/>
  <sheetViews>
    <sheetView showGridLines="0" workbookViewId="0">
      <selection activeCell="E18" sqref="E18"/>
    </sheetView>
  </sheetViews>
  <sheetFormatPr defaultRowHeight="14.4" x14ac:dyDescent="0.3"/>
  <cols>
    <col min="1" max="1" width="2.33203125" customWidth="1"/>
    <col min="2" max="2" width="6.21875" bestFit="1" customWidth="1"/>
    <col min="3" max="3" width="15.554687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143</v>
      </c>
    </row>
    <row r="3" spans="1:8" x14ac:dyDescent="0.3">
      <c r="A3" s="8" t="s">
        <v>232</v>
      </c>
    </row>
    <row r="6" spans="1:8" ht="15" thickBot="1" x14ac:dyDescent="0.35">
      <c r="A6" t="s">
        <v>10</v>
      </c>
    </row>
    <row r="7" spans="1:8" x14ac:dyDescent="0.3">
      <c r="B7" s="18"/>
      <c r="C7" s="18"/>
      <c r="D7" s="18" t="s">
        <v>13</v>
      </c>
      <c r="E7" s="18" t="s">
        <v>15</v>
      </c>
      <c r="F7" s="18" t="s">
        <v>17</v>
      </c>
      <c r="G7" s="18" t="s">
        <v>19</v>
      </c>
      <c r="H7" s="18" t="s">
        <v>19</v>
      </c>
    </row>
    <row r="8" spans="1:8" ht="15" thickBot="1" x14ac:dyDescent="0.35">
      <c r="B8" s="19" t="s">
        <v>11</v>
      </c>
      <c r="C8" s="19" t="s">
        <v>12</v>
      </c>
      <c r="D8" s="19" t="s">
        <v>14</v>
      </c>
      <c r="E8" s="19" t="s">
        <v>16</v>
      </c>
      <c r="F8" s="19" t="s">
        <v>18</v>
      </c>
      <c r="G8" s="19" t="s">
        <v>20</v>
      </c>
      <c r="H8" s="19" t="s">
        <v>21</v>
      </c>
    </row>
    <row r="9" spans="1:8" x14ac:dyDescent="0.3">
      <c r="B9" s="9" t="s">
        <v>233</v>
      </c>
      <c r="C9" s="9" t="s">
        <v>146</v>
      </c>
      <c r="D9" s="9">
        <v>20</v>
      </c>
      <c r="E9" s="9">
        <v>-0.6666666666666643</v>
      </c>
      <c r="F9" s="9">
        <v>16</v>
      </c>
      <c r="G9" s="9">
        <v>0.6666666666666643</v>
      </c>
      <c r="H9" s="9">
        <v>1E+30</v>
      </c>
    </row>
    <row r="10" spans="1:8" x14ac:dyDescent="0.3">
      <c r="B10" s="9" t="s">
        <v>234</v>
      </c>
      <c r="C10" s="9" t="s">
        <v>148</v>
      </c>
      <c r="D10" s="9">
        <v>120</v>
      </c>
      <c r="E10" s="9">
        <v>-3.3333333333333286</v>
      </c>
      <c r="F10" s="9">
        <v>30</v>
      </c>
      <c r="G10" s="9">
        <v>3.3333333333333286</v>
      </c>
      <c r="H10" s="9">
        <v>1E+30</v>
      </c>
    </row>
    <row r="11" spans="1:8" ht="15" thickBot="1" x14ac:dyDescent="0.35">
      <c r="B11" s="10" t="s">
        <v>235</v>
      </c>
      <c r="C11" s="10" t="s">
        <v>150</v>
      </c>
      <c r="D11" s="10">
        <v>105.33333333333333</v>
      </c>
      <c r="E11" s="10">
        <v>0</v>
      </c>
      <c r="F11" s="10">
        <v>50</v>
      </c>
      <c r="G11" s="10">
        <v>1E+30</v>
      </c>
      <c r="H11" s="10">
        <v>1.9999999999999929</v>
      </c>
    </row>
    <row r="13" spans="1:8" ht="15" thickBot="1" x14ac:dyDescent="0.35">
      <c r="A13" t="s">
        <v>22</v>
      </c>
    </row>
    <row r="14" spans="1:8" x14ac:dyDescent="0.3">
      <c r="B14" s="18"/>
      <c r="C14" s="18"/>
      <c r="D14" s="18" t="s">
        <v>13</v>
      </c>
      <c r="E14" s="18" t="s">
        <v>23</v>
      </c>
      <c r="F14" s="18" t="s">
        <v>25</v>
      </c>
      <c r="G14" s="18" t="s">
        <v>19</v>
      </c>
      <c r="H14" s="18" t="s">
        <v>19</v>
      </c>
    </row>
    <row r="15" spans="1:8" ht="15" thickBot="1" x14ac:dyDescent="0.35">
      <c r="B15" s="19" t="s">
        <v>11</v>
      </c>
      <c r="C15" s="19" t="s">
        <v>12</v>
      </c>
      <c r="D15" s="19" t="s">
        <v>14</v>
      </c>
      <c r="E15" s="19" t="s">
        <v>24</v>
      </c>
      <c r="F15" s="19" t="s">
        <v>26</v>
      </c>
      <c r="G15" s="19" t="s">
        <v>20</v>
      </c>
      <c r="H15" s="19" t="s">
        <v>21</v>
      </c>
    </row>
    <row r="16" spans="1:8" x14ac:dyDescent="0.3">
      <c r="B16" s="9" t="s">
        <v>236</v>
      </c>
      <c r="C16" s="9" t="s">
        <v>152</v>
      </c>
      <c r="D16" s="9">
        <v>5333.333333333333</v>
      </c>
      <c r="E16" s="9">
        <v>0</v>
      </c>
      <c r="F16" s="9">
        <v>7200</v>
      </c>
      <c r="G16" s="9">
        <v>1E+30</v>
      </c>
      <c r="H16" s="9">
        <v>1866.666666666667</v>
      </c>
    </row>
    <row r="17" spans="2:8" x14ac:dyDescent="0.3">
      <c r="B17" s="9" t="s">
        <v>237</v>
      </c>
      <c r="C17" s="9" t="s">
        <v>154</v>
      </c>
      <c r="D17" s="9">
        <v>7613.333333333333</v>
      </c>
      <c r="E17" s="9">
        <v>0</v>
      </c>
      <c r="F17" s="9">
        <v>9600</v>
      </c>
      <c r="G17" s="9">
        <v>1E+30</v>
      </c>
      <c r="H17" s="9">
        <v>1986.666666666667</v>
      </c>
    </row>
    <row r="18" spans="2:8" ht="15" thickBot="1" x14ac:dyDescent="0.35">
      <c r="B18" s="10" t="s">
        <v>238</v>
      </c>
      <c r="C18" s="10" t="s">
        <v>156</v>
      </c>
      <c r="D18" s="10">
        <v>2880</v>
      </c>
      <c r="E18" s="10">
        <v>3.3333333333333335</v>
      </c>
      <c r="F18" s="10">
        <v>2880</v>
      </c>
      <c r="G18" s="10">
        <v>745.00000000000011</v>
      </c>
      <c r="H18" s="10">
        <v>679.99999999999989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B3592-1C34-400A-99EF-9019085D2D30}">
  <dimension ref="A38:F53"/>
  <sheetViews>
    <sheetView topLeftCell="A10" zoomScale="110" zoomScaleNormal="110" workbookViewId="0">
      <selection activeCell="I59" sqref="I59"/>
    </sheetView>
  </sheetViews>
  <sheetFormatPr defaultRowHeight="14.4" x14ac:dyDescent="0.3"/>
  <cols>
    <col min="1" max="1" width="20.6640625" customWidth="1"/>
    <col min="2" max="3" width="19.77734375" customWidth="1"/>
    <col min="4" max="4" width="17" customWidth="1"/>
    <col min="5" max="5" width="9.44140625" bestFit="1" customWidth="1"/>
  </cols>
  <sheetData>
    <row r="38" spans="1:6" x14ac:dyDescent="0.3">
      <c r="D38" s="2"/>
    </row>
    <row r="48" spans="1:6" ht="18" x14ac:dyDescent="0.35">
      <c r="A48" s="15"/>
      <c r="B48" s="15" t="s">
        <v>138</v>
      </c>
      <c r="C48" s="15" t="s">
        <v>137</v>
      </c>
      <c r="D48" s="15" t="s">
        <v>142</v>
      </c>
      <c r="E48" s="15"/>
      <c r="F48" s="15"/>
    </row>
    <row r="49" spans="1:6" ht="18" x14ac:dyDescent="0.35">
      <c r="A49" s="15" t="s">
        <v>2</v>
      </c>
      <c r="B49" s="15">
        <v>21</v>
      </c>
      <c r="C49" s="15">
        <v>120</v>
      </c>
      <c r="D49" s="15">
        <v>105</v>
      </c>
      <c r="E49" s="15" t="s">
        <v>6</v>
      </c>
      <c r="F49" s="15" t="s">
        <v>7</v>
      </c>
    </row>
    <row r="50" spans="1:6" ht="18" x14ac:dyDescent="0.35">
      <c r="A50" s="15" t="s">
        <v>3</v>
      </c>
      <c r="B50" s="15">
        <v>16</v>
      </c>
      <c r="C50" s="15">
        <v>30</v>
      </c>
      <c r="D50" s="15">
        <v>50</v>
      </c>
      <c r="E50" s="15">
        <f t="shared" ref="E50:E53" si="0">SUMPRODUCT($B$49:$D$49,B50:D50)</f>
        <v>9186</v>
      </c>
      <c r="F50" s="15"/>
    </row>
    <row r="51" spans="1:6" ht="18" x14ac:dyDescent="0.35">
      <c r="A51" s="15" t="s">
        <v>139</v>
      </c>
      <c r="B51" s="15">
        <v>15</v>
      </c>
      <c r="C51" s="15">
        <v>20</v>
      </c>
      <c r="D51" s="15">
        <v>25</v>
      </c>
      <c r="E51" s="15">
        <f t="shared" si="0"/>
        <v>5340</v>
      </c>
      <c r="F51" s="15">
        <v>7200</v>
      </c>
    </row>
    <row r="52" spans="1:6" ht="18" x14ac:dyDescent="0.35">
      <c r="A52" s="15" t="s">
        <v>140</v>
      </c>
      <c r="B52" s="15">
        <v>20</v>
      </c>
      <c r="C52" s="15">
        <v>25</v>
      </c>
      <c r="D52" s="15">
        <v>40</v>
      </c>
      <c r="E52" s="15">
        <f t="shared" si="0"/>
        <v>7620</v>
      </c>
      <c r="F52" s="15">
        <v>9600</v>
      </c>
    </row>
    <row r="53" spans="1:6" ht="18" x14ac:dyDescent="0.35">
      <c r="A53" s="15" t="s">
        <v>141</v>
      </c>
      <c r="B53" s="15">
        <v>5</v>
      </c>
      <c r="C53" s="15">
        <v>10</v>
      </c>
      <c r="D53" s="15">
        <v>15</v>
      </c>
      <c r="E53" s="15">
        <f t="shared" si="0"/>
        <v>2880</v>
      </c>
      <c r="F53" s="15">
        <v>2880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9CF77-5E75-41EC-8A1F-77C48365E77E}">
  <dimension ref="A1:H24"/>
  <sheetViews>
    <sheetView showGridLines="0" workbookViewId="0">
      <selection activeCell="E24" sqref="E24"/>
    </sheetView>
  </sheetViews>
  <sheetFormatPr defaultRowHeight="14.4" x14ac:dyDescent="0.3"/>
  <cols>
    <col min="1" max="1" width="2.33203125" customWidth="1"/>
    <col min="2" max="2" width="6.21875" bestFit="1" customWidth="1"/>
    <col min="3" max="3" width="20.44140625" bestFit="1" customWidth="1"/>
    <col min="4" max="4" width="6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8.6640625" customWidth="1"/>
  </cols>
  <sheetData>
    <row r="1" spans="1:8" x14ac:dyDescent="0.3">
      <c r="A1" s="8" t="s">
        <v>8</v>
      </c>
    </row>
    <row r="2" spans="1:8" x14ac:dyDescent="0.3">
      <c r="A2" s="8" t="s">
        <v>207</v>
      </c>
    </row>
    <row r="3" spans="1:8" x14ac:dyDescent="0.3">
      <c r="A3" s="8" t="s">
        <v>231</v>
      </c>
    </row>
    <row r="6" spans="1:8" ht="15" thickBot="1" x14ac:dyDescent="0.35">
      <c r="A6" t="s">
        <v>10</v>
      </c>
    </row>
    <row r="7" spans="1:8" x14ac:dyDescent="0.3">
      <c r="B7" s="18"/>
      <c r="C7" s="18"/>
      <c r="D7" s="18" t="s">
        <v>13</v>
      </c>
      <c r="E7" s="18" t="s">
        <v>15</v>
      </c>
      <c r="F7" s="18" t="s">
        <v>17</v>
      </c>
      <c r="G7" s="18" t="s">
        <v>19</v>
      </c>
      <c r="H7" s="18" t="s">
        <v>19</v>
      </c>
    </row>
    <row r="8" spans="1:8" ht="15" thickBot="1" x14ac:dyDescent="0.35">
      <c r="B8" s="19" t="s">
        <v>11</v>
      </c>
      <c r="C8" s="19" t="s">
        <v>12</v>
      </c>
      <c r="D8" s="19" t="s">
        <v>14</v>
      </c>
      <c r="E8" s="19" t="s">
        <v>16</v>
      </c>
      <c r="F8" s="19" t="s">
        <v>18</v>
      </c>
      <c r="G8" s="19" t="s">
        <v>20</v>
      </c>
      <c r="H8" s="19" t="s">
        <v>21</v>
      </c>
    </row>
    <row r="9" spans="1:8" x14ac:dyDescent="0.3">
      <c r="B9" s="9" t="s">
        <v>208</v>
      </c>
      <c r="C9" s="9" t="s">
        <v>209</v>
      </c>
      <c r="D9" s="9">
        <v>15</v>
      </c>
      <c r="E9" s="9">
        <v>0</v>
      </c>
      <c r="F9" s="9">
        <v>800</v>
      </c>
      <c r="G9" s="9">
        <v>0</v>
      </c>
      <c r="H9" s="9">
        <v>1E+30</v>
      </c>
    </row>
    <row r="10" spans="1:8" x14ac:dyDescent="0.3">
      <c r="B10" s="9" t="s">
        <v>210</v>
      </c>
      <c r="C10" s="9" t="s">
        <v>211</v>
      </c>
      <c r="D10" s="9">
        <v>186.5</v>
      </c>
      <c r="E10" s="9">
        <v>0</v>
      </c>
      <c r="F10" s="9">
        <v>650</v>
      </c>
      <c r="G10" s="9">
        <v>300</v>
      </c>
      <c r="H10" s="9">
        <v>0</v>
      </c>
    </row>
    <row r="11" spans="1:8" x14ac:dyDescent="0.3">
      <c r="B11" s="9" t="s">
        <v>212</v>
      </c>
      <c r="C11" s="9" t="s">
        <v>213</v>
      </c>
      <c r="D11" s="9">
        <v>20.5</v>
      </c>
      <c r="E11" s="9">
        <v>0</v>
      </c>
      <c r="F11" s="9">
        <v>950</v>
      </c>
      <c r="G11" s="9">
        <v>312.5</v>
      </c>
      <c r="H11" s="9">
        <v>0</v>
      </c>
    </row>
    <row r="12" spans="1:8" ht="15" thickBot="1" x14ac:dyDescent="0.35">
      <c r="B12" s="10" t="s">
        <v>214</v>
      </c>
      <c r="C12" s="10" t="s">
        <v>215</v>
      </c>
      <c r="D12" s="10">
        <v>7</v>
      </c>
      <c r="E12" s="10">
        <v>0</v>
      </c>
      <c r="F12" s="10">
        <v>150</v>
      </c>
      <c r="G12" s="10">
        <v>1250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8"/>
      <c r="C15" s="18"/>
      <c r="D15" s="18" t="s">
        <v>13</v>
      </c>
      <c r="E15" s="18" t="s">
        <v>23</v>
      </c>
      <c r="F15" s="18" t="s">
        <v>25</v>
      </c>
      <c r="G15" s="18" t="s">
        <v>19</v>
      </c>
      <c r="H15" s="18" t="s">
        <v>19</v>
      </c>
    </row>
    <row r="16" spans="1:8" ht="15" thickBot="1" x14ac:dyDescent="0.35">
      <c r="B16" s="19" t="s">
        <v>11</v>
      </c>
      <c r="C16" s="19" t="s">
        <v>12</v>
      </c>
      <c r="D16" s="19" t="s">
        <v>14</v>
      </c>
      <c r="E16" s="19" t="s">
        <v>24</v>
      </c>
      <c r="F16" s="19" t="s">
        <v>26</v>
      </c>
      <c r="G16" s="19" t="s">
        <v>20</v>
      </c>
      <c r="H16" s="19" t="s">
        <v>21</v>
      </c>
    </row>
    <row r="17" spans="2:8" x14ac:dyDescent="0.3">
      <c r="B17" s="9" t="s">
        <v>216</v>
      </c>
      <c r="C17" s="9" t="s">
        <v>217</v>
      </c>
      <c r="D17" s="9">
        <v>250</v>
      </c>
      <c r="E17" s="9">
        <v>350</v>
      </c>
      <c r="F17" s="9">
        <v>250</v>
      </c>
      <c r="G17" s="9">
        <v>0.5</v>
      </c>
      <c r="H17" s="9">
        <v>85.75</v>
      </c>
    </row>
    <row r="18" spans="2:8" x14ac:dyDescent="0.3">
      <c r="B18" s="9" t="s">
        <v>218</v>
      </c>
      <c r="C18" s="9" t="s">
        <v>219</v>
      </c>
      <c r="D18" s="9">
        <v>221</v>
      </c>
      <c r="E18" s="9">
        <v>0</v>
      </c>
      <c r="F18" s="9">
        <v>600</v>
      </c>
      <c r="G18" s="9">
        <v>1E+30</v>
      </c>
      <c r="H18" s="9">
        <v>379</v>
      </c>
    </row>
    <row r="19" spans="2:8" x14ac:dyDescent="0.3">
      <c r="B19" s="9" t="s">
        <v>220</v>
      </c>
      <c r="C19" s="9" t="s">
        <v>221</v>
      </c>
      <c r="D19" s="9">
        <v>500</v>
      </c>
      <c r="E19" s="9">
        <v>150</v>
      </c>
      <c r="F19" s="9">
        <v>500</v>
      </c>
      <c r="G19" s="9">
        <v>71</v>
      </c>
      <c r="H19" s="9">
        <v>1</v>
      </c>
    </row>
    <row r="20" spans="2:8" x14ac:dyDescent="0.3">
      <c r="B20" s="9" t="s">
        <v>222</v>
      </c>
      <c r="C20" s="9" t="s">
        <v>223</v>
      </c>
      <c r="D20" s="9">
        <v>729</v>
      </c>
      <c r="E20" s="9">
        <v>0</v>
      </c>
      <c r="F20" s="9">
        <v>800</v>
      </c>
      <c r="G20" s="9">
        <v>1E+30</v>
      </c>
      <c r="H20" s="9">
        <v>71</v>
      </c>
    </row>
    <row r="21" spans="2:8" x14ac:dyDescent="0.3">
      <c r="B21" s="9" t="s">
        <v>53</v>
      </c>
      <c r="C21" s="9" t="s">
        <v>224</v>
      </c>
      <c r="D21" s="9">
        <v>15</v>
      </c>
      <c r="E21" s="9">
        <v>0</v>
      </c>
      <c r="F21" s="9">
        <v>15</v>
      </c>
      <c r="G21" s="9">
        <v>1</v>
      </c>
      <c r="H21" s="9">
        <v>15</v>
      </c>
    </row>
    <row r="22" spans="2:8" x14ac:dyDescent="0.3">
      <c r="B22" s="9" t="s">
        <v>54</v>
      </c>
      <c r="C22" s="9" t="s">
        <v>225</v>
      </c>
      <c r="D22" s="9">
        <v>186.5</v>
      </c>
      <c r="E22" s="9">
        <v>0</v>
      </c>
      <c r="F22" s="9">
        <v>15</v>
      </c>
      <c r="G22" s="9">
        <v>171.5</v>
      </c>
      <c r="H22" s="9">
        <v>1E+30</v>
      </c>
    </row>
    <row r="23" spans="2:8" x14ac:dyDescent="0.3">
      <c r="B23" s="9" t="s">
        <v>226</v>
      </c>
      <c r="C23" s="9" t="s">
        <v>227</v>
      </c>
      <c r="D23" s="9">
        <v>20.5</v>
      </c>
      <c r="E23" s="9">
        <v>0</v>
      </c>
      <c r="F23" s="9">
        <v>20</v>
      </c>
      <c r="G23" s="9">
        <v>0.5</v>
      </c>
      <c r="H23" s="9">
        <v>1E+30</v>
      </c>
    </row>
    <row r="24" spans="2:8" ht="15" thickBot="1" x14ac:dyDescent="0.35">
      <c r="B24" s="10" t="s">
        <v>228</v>
      </c>
      <c r="C24" s="10" t="s">
        <v>229</v>
      </c>
      <c r="D24" s="10">
        <v>7</v>
      </c>
      <c r="E24" s="10">
        <v>-1250</v>
      </c>
      <c r="F24" s="10">
        <v>7</v>
      </c>
      <c r="G24" s="10">
        <v>21.4375</v>
      </c>
      <c r="H24" s="10">
        <v>0.125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684B-9AEA-42F3-B398-FC66C6815B85}">
  <dimension ref="A67:L77"/>
  <sheetViews>
    <sheetView topLeftCell="A36" workbookViewId="0">
      <selection activeCell="J74" sqref="J74"/>
    </sheetView>
  </sheetViews>
  <sheetFormatPr defaultRowHeight="14.4" x14ac:dyDescent="0.3"/>
  <cols>
    <col min="1" max="1" width="20.33203125" customWidth="1"/>
    <col min="2" max="2" width="19.6640625" customWidth="1"/>
    <col min="3" max="3" width="16.77734375" customWidth="1"/>
    <col min="4" max="4" width="15" customWidth="1"/>
    <col min="5" max="5" width="17.5546875" customWidth="1"/>
    <col min="7" max="7" width="12.6640625" customWidth="1"/>
  </cols>
  <sheetData>
    <row r="67" spans="1:12" ht="18" x14ac:dyDescent="0.35">
      <c r="A67" s="15"/>
      <c r="B67" s="15" t="s">
        <v>175</v>
      </c>
      <c r="C67" s="15" t="s">
        <v>176</v>
      </c>
      <c r="D67" s="15" t="s">
        <v>177</v>
      </c>
      <c r="E67" s="15" t="s">
        <v>178</v>
      </c>
      <c r="F67" s="15"/>
      <c r="G67" s="15"/>
    </row>
    <row r="68" spans="1:12" ht="18" x14ac:dyDescent="0.35">
      <c r="A68" s="15" t="s">
        <v>2</v>
      </c>
      <c r="B68" s="15">
        <v>16</v>
      </c>
      <c r="C68" s="15">
        <v>186</v>
      </c>
      <c r="D68" s="15">
        <v>20</v>
      </c>
      <c r="E68" s="15">
        <v>7</v>
      </c>
      <c r="F68" s="15" t="s">
        <v>6</v>
      </c>
      <c r="G68" s="15" t="s">
        <v>7</v>
      </c>
      <c r="I68" s="22"/>
      <c r="J68" s="22"/>
      <c r="K68" s="22"/>
    </row>
    <row r="69" spans="1:12" ht="18" x14ac:dyDescent="0.35">
      <c r="A69" s="15" t="s">
        <v>3</v>
      </c>
      <c r="B69" s="15">
        <v>800</v>
      </c>
      <c r="C69" s="15">
        <v>650</v>
      </c>
      <c r="D69" s="15">
        <v>950</v>
      </c>
      <c r="E69" s="15">
        <v>150</v>
      </c>
      <c r="F69" s="15">
        <f t="shared" ref="F69:F77" si="0">SUMPRODUCT($B$68:$E$68,B69:E69)</f>
        <v>153750</v>
      </c>
      <c r="G69" s="15"/>
      <c r="I69" s="22"/>
      <c r="J69" s="21"/>
      <c r="K69" s="22"/>
    </row>
    <row r="70" spans="1:12" ht="18" x14ac:dyDescent="0.35">
      <c r="A70" s="15" t="s">
        <v>171</v>
      </c>
      <c r="B70" s="15">
        <v>1</v>
      </c>
      <c r="C70" s="15">
        <v>1</v>
      </c>
      <c r="D70" s="15">
        <v>1</v>
      </c>
      <c r="E70" s="15">
        <v>4</v>
      </c>
      <c r="F70" s="15">
        <f t="shared" si="0"/>
        <v>250</v>
      </c>
      <c r="G70" s="15">
        <v>250</v>
      </c>
      <c r="H70" t="s">
        <v>189</v>
      </c>
      <c r="L70" s="22"/>
    </row>
    <row r="71" spans="1:12" ht="18" x14ac:dyDescent="0.35">
      <c r="A71" s="15" t="s">
        <v>172</v>
      </c>
      <c r="B71" s="15">
        <v>0</v>
      </c>
      <c r="C71" s="15">
        <v>1</v>
      </c>
      <c r="D71" s="15">
        <v>1</v>
      </c>
      <c r="E71" s="15">
        <v>2</v>
      </c>
      <c r="F71" s="15">
        <f t="shared" si="0"/>
        <v>220</v>
      </c>
      <c r="G71" s="15">
        <v>600</v>
      </c>
      <c r="H71" t="s">
        <v>189</v>
      </c>
    </row>
    <row r="72" spans="1:12" ht="18" x14ac:dyDescent="0.35">
      <c r="A72" s="15" t="s">
        <v>173</v>
      </c>
      <c r="B72" s="15">
        <v>3</v>
      </c>
      <c r="C72" s="15">
        <v>2</v>
      </c>
      <c r="D72" s="15">
        <v>4</v>
      </c>
      <c r="E72" s="15">
        <v>0</v>
      </c>
      <c r="F72" s="15">
        <f t="shared" si="0"/>
        <v>500</v>
      </c>
      <c r="G72" s="15">
        <v>500</v>
      </c>
      <c r="H72" t="s">
        <v>189</v>
      </c>
    </row>
    <row r="73" spans="1:12" ht="18" x14ac:dyDescent="0.35">
      <c r="A73" s="15" t="s">
        <v>174</v>
      </c>
      <c r="B73" s="15">
        <v>4</v>
      </c>
      <c r="C73" s="15">
        <v>3</v>
      </c>
      <c r="D73" s="15">
        <v>5</v>
      </c>
      <c r="E73" s="15">
        <v>1</v>
      </c>
      <c r="F73" s="15">
        <f t="shared" si="0"/>
        <v>729</v>
      </c>
      <c r="G73" s="15">
        <v>800</v>
      </c>
      <c r="H73" t="s">
        <v>189</v>
      </c>
    </row>
    <row r="74" spans="1:12" ht="18" x14ac:dyDescent="0.35">
      <c r="A74" s="15" t="s">
        <v>204</v>
      </c>
      <c r="B74" s="15">
        <v>1</v>
      </c>
      <c r="C74" s="15">
        <v>0</v>
      </c>
      <c r="D74" s="15">
        <v>0</v>
      </c>
      <c r="E74" s="15">
        <v>0</v>
      </c>
      <c r="F74" s="15">
        <f t="shared" si="0"/>
        <v>16</v>
      </c>
      <c r="G74" s="15">
        <v>15</v>
      </c>
      <c r="H74" t="s">
        <v>188</v>
      </c>
    </row>
    <row r="75" spans="1:12" ht="18" x14ac:dyDescent="0.35">
      <c r="A75" s="15" t="s">
        <v>203</v>
      </c>
      <c r="B75" s="15">
        <v>0</v>
      </c>
      <c r="C75" s="15">
        <v>1</v>
      </c>
      <c r="D75" s="15">
        <v>0</v>
      </c>
      <c r="E75" s="15">
        <v>0</v>
      </c>
      <c r="F75" s="15">
        <f t="shared" si="0"/>
        <v>186</v>
      </c>
      <c r="G75" s="15">
        <v>15</v>
      </c>
      <c r="H75" t="s">
        <v>188</v>
      </c>
    </row>
    <row r="76" spans="1:12" ht="18" x14ac:dyDescent="0.35">
      <c r="A76" s="15" t="s">
        <v>205</v>
      </c>
      <c r="B76" s="15">
        <v>0</v>
      </c>
      <c r="C76" s="15">
        <v>0</v>
      </c>
      <c r="D76" s="15">
        <v>1</v>
      </c>
      <c r="E76" s="15">
        <v>0</v>
      </c>
      <c r="F76" s="15">
        <f t="shared" si="0"/>
        <v>20</v>
      </c>
      <c r="G76" s="15">
        <v>20</v>
      </c>
      <c r="H76" t="s">
        <v>188</v>
      </c>
    </row>
    <row r="77" spans="1:12" ht="18" x14ac:dyDescent="0.35">
      <c r="A77" s="15" t="s">
        <v>206</v>
      </c>
      <c r="B77" s="15">
        <v>0</v>
      </c>
      <c r="C77" s="15">
        <v>0</v>
      </c>
      <c r="D77" s="15">
        <v>0</v>
      </c>
      <c r="E77" s="15">
        <v>1</v>
      </c>
      <c r="F77" s="15">
        <f t="shared" si="0"/>
        <v>7</v>
      </c>
      <c r="G77" s="15">
        <v>7</v>
      </c>
      <c r="H77" t="s">
        <v>188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9EBF-E94C-4125-910E-2517B306057B}">
  <dimension ref="A1:H16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9</v>
      </c>
    </row>
    <row r="3" spans="1:8" x14ac:dyDescent="0.3">
      <c r="A3" s="8" t="s">
        <v>38</v>
      </c>
    </row>
    <row r="6" spans="1:8" ht="15" thickBot="1" x14ac:dyDescent="0.35">
      <c r="A6" t="s">
        <v>10</v>
      </c>
    </row>
    <row r="7" spans="1:8" x14ac:dyDescent="0.3">
      <c r="B7" s="11"/>
      <c r="C7" s="11"/>
      <c r="D7" s="11" t="s">
        <v>13</v>
      </c>
      <c r="E7" s="11" t="s">
        <v>15</v>
      </c>
      <c r="F7" s="11" t="s">
        <v>17</v>
      </c>
      <c r="G7" s="11" t="s">
        <v>19</v>
      </c>
      <c r="H7" s="11" t="s">
        <v>19</v>
      </c>
    </row>
    <row r="8" spans="1:8" ht="15" thickBot="1" x14ac:dyDescent="0.35">
      <c r="B8" s="12" t="s">
        <v>11</v>
      </c>
      <c r="C8" s="12" t="s">
        <v>12</v>
      </c>
      <c r="D8" s="12" t="s">
        <v>14</v>
      </c>
      <c r="E8" s="12" t="s">
        <v>16</v>
      </c>
      <c r="F8" s="12" t="s">
        <v>18</v>
      </c>
      <c r="G8" s="12" t="s">
        <v>20</v>
      </c>
      <c r="H8" s="12" t="s">
        <v>21</v>
      </c>
    </row>
    <row r="9" spans="1:8" x14ac:dyDescent="0.3">
      <c r="B9" s="9" t="s">
        <v>27</v>
      </c>
      <c r="C9" s="9" t="s">
        <v>28</v>
      </c>
      <c r="D9" s="9">
        <v>6</v>
      </c>
      <c r="E9" s="9">
        <v>0</v>
      </c>
      <c r="F9" s="9">
        <v>5</v>
      </c>
      <c r="G9" s="9">
        <v>3.0000000000000004</v>
      </c>
      <c r="H9" s="9">
        <v>3.666666666666667</v>
      </c>
    </row>
    <row r="10" spans="1:8" ht="15" thickBot="1" x14ac:dyDescent="0.35">
      <c r="B10" s="10" t="s">
        <v>29</v>
      </c>
      <c r="C10" s="10" t="s">
        <v>30</v>
      </c>
      <c r="D10" s="10">
        <v>8</v>
      </c>
      <c r="E10" s="10">
        <v>0</v>
      </c>
      <c r="F10" s="10">
        <v>4</v>
      </c>
      <c r="G10" s="10">
        <v>11</v>
      </c>
      <c r="H10" s="10">
        <v>1.5000000000000002</v>
      </c>
    </row>
    <row r="12" spans="1:8" ht="15" thickBot="1" x14ac:dyDescent="0.35">
      <c r="A12" t="s">
        <v>22</v>
      </c>
    </row>
    <row r="13" spans="1:8" x14ac:dyDescent="0.3">
      <c r="B13" s="11"/>
      <c r="C13" s="11"/>
      <c r="D13" s="11" t="s">
        <v>13</v>
      </c>
      <c r="E13" s="11" t="s">
        <v>23</v>
      </c>
      <c r="F13" s="11" t="s">
        <v>25</v>
      </c>
      <c r="G13" s="11" t="s">
        <v>19</v>
      </c>
      <c r="H13" s="11" t="s">
        <v>19</v>
      </c>
    </row>
    <row r="14" spans="1:8" ht="15" thickBot="1" x14ac:dyDescent="0.35">
      <c r="B14" s="12" t="s">
        <v>11</v>
      </c>
      <c r="C14" s="12" t="s">
        <v>12</v>
      </c>
      <c r="D14" s="12" t="s">
        <v>14</v>
      </c>
      <c r="E14" s="12" t="s">
        <v>24</v>
      </c>
      <c r="F14" s="12" t="s">
        <v>26</v>
      </c>
      <c r="G14" s="12" t="s">
        <v>20</v>
      </c>
      <c r="H14" s="12" t="s">
        <v>21</v>
      </c>
    </row>
    <row r="15" spans="1:8" x14ac:dyDescent="0.3">
      <c r="B15" s="9" t="s">
        <v>31</v>
      </c>
      <c r="C15" s="9" t="s">
        <v>32</v>
      </c>
      <c r="D15" s="9">
        <v>60</v>
      </c>
      <c r="E15" s="9">
        <v>0.30000000000000004</v>
      </c>
      <c r="F15" s="9">
        <v>60</v>
      </c>
      <c r="G15" s="9">
        <v>60</v>
      </c>
      <c r="H15" s="9">
        <v>40</v>
      </c>
    </row>
    <row r="16" spans="1:8" ht="15" thickBot="1" x14ac:dyDescent="0.35">
      <c r="B16" s="10" t="s">
        <v>33</v>
      </c>
      <c r="C16" s="10" t="s">
        <v>34</v>
      </c>
      <c r="D16" s="10">
        <v>80</v>
      </c>
      <c r="E16" s="10">
        <v>0.55000000000000004</v>
      </c>
      <c r="F16" s="10">
        <v>80</v>
      </c>
      <c r="G16" s="10">
        <v>160</v>
      </c>
      <c r="H16" s="10">
        <v>40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44C61-C89A-4090-A899-0E2A6B653B7C}">
  <dimension ref="A1:H18"/>
  <sheetViews>
    <sheetView showGridLines="0" topLeftCell="A4" workbookViewId="0">
      <selection activeCell="J29" sqref="J29:J31"/>
    </sheetView>
  </sheetViews>
  <sheetFormatPr defaultRowHeight="14.4" x14ac:dyDescent="0.3"/>
  <cols>
    <col min="1" max="1" width="2.33203125" customWidth="1"/>
    <col min="2" max="2" width="6.21875" bestFit="1" customWidth="1"/>
    <col min="3" max="3" width="22.33203125" bestFit="1" customWidth="1"/>
    <col min="4" max="4" width="12" bestFit="1" customWidth="1"/>
    <col min="5" max="5" width="12.6640625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43</v>
      </c>
    </row>
    <row r="3" spans="1:8" x14ac:dyDescent="0.3">
      <c r="A3" s="8" t="s">
        <v>44</v>
      </c>
    </row>
    <row r="6" spans="1:8" ht="15" thickBot="1" x14ac:dyDescent="0.35">
      <c r="A6" t="s">
        <v>10</v>
      </c>
    </row>
    <row r="7" spans="1:8" x14ac:dyDescent="0.3">
      <c r="B7" s="13"/>
      <c r="C7" s="13"/>
      <c r="D7" s="13" t="s">
        <v>13</v>
      </c>
      <c r="E7" s="13" t="s">
        <v>15</v>
      </c>
      <c r="F7" s="13" t="s">
        <v>17</v>
      </c>
      <c r="G7" s="13" t="s">
        <v>19</v>
      </c>
      <c r="H7" s="13" t="s">
        <v>19</v>
      </c>
    </row>
    <row r="8" spans="1:8" ht="15" thickBot="1" x14ac:dyDescent="0.35">
      <c r="B8" s="14" t="s">
        <v>11</v>
      </c>
      <c r="C8" s="14" t="s">
        <v>12</v>
      </c>
      <c r="D8" s="14" t="s">
        <v>14</v>
      </c>
      <c r="E8" s="14" t="s">
        <v>16</v>
      </c>
      <c r="F8" s="14" t="s">
        <v>18</v>
      </c>
      <c r="G8" s="14" t="s">
        <v>20</v>
      </c>
      <c r="H8" s="14" t="s">
        <v>21</v>
      </c>
    </row>
    <row r="9" spans="1:8" x14ac:dyDescent="0.3">
      <c r="B9" s="9" t="s">
        <v>45</v>
      </c>
      <c r="C9" s="9" t="s">
        <v>46</v>
      </c>
      <c r="D9" s="9">
        <v>0</v>
      </c>
      <c r="E9" s="9">
        <v>-8.3266726846886741E-17</v>
      </c>
      <c r="F9" s="9">
        <v>7</v>
      </c>
      <c r="G9" s="9">
        <v>8.3266726846886741E-17</v>
      </c>
      <c r="H9" s="9">
        <v>1E+30</v>
      </c>
    </row>
    <row r="10" spans="1:8" x14ac:dyDescent="0.3">
      <c r="B10" s="9" t="s">
        <v>47</v>
      </c>
      <c r="C10" s="9" t="s">
        <v>48</v>
      </c>
      <c r="D10" s="9">
        <v>5000</v>
      </c>
      <c r="E10" s="9">
        <v>0</v>
      </c>
      <c r="F10" s="9">
        <v>9</v>
      </c>
      <c r="G10" s="9">
        <v>0.99999999999999933</v>
      </c>
      <c r="H10" s="9">
        <v>8.3266726846886728E-17</v>
      </c>
    </row>
    <row r="11" spans="1:8" x14ac:dyDescent="0.3">
      <c r="B11" s="9" t="s">
        <v>49</v>
      </c>
      <c r="C11" s="9" t="s">
        <v>50</v>
      </c>
      <c r="D11" s="9">
        <v>1666.666666666667</v>
      </c>
      <c r="E11" s="9">
        <v>0</v>
      </c>
      <c r="F11" s="9">
        <v>6</v>
      </c>
      <c r="G11" s="9">
        <v>2.4980018054065993E-16</v>
      </c>
      <c r="H11" s="9">
        <v>0.59999999999999964</v>
      </c>
    </row>
    <row r="12" spans="1:8" ht="15" thickBot="1" x14ac:dyDescent="0.35">
      <c r="B12" s="10" t="s">
        <v>51</v>
      </c>
      <c r="C12" s="10" t="s">
        <v>52</v>
      </c>
      <c r="D12" s="10">
        <v>0</v>
      </c>
      <c r="E12" s="10">
        <v>-1.2500000000000004</v>
      </c>
      <c r="F12" s="10">
        <v>7</v>
      </c>
      <c r="G12" s="10">
        <v>1.2500000000000004</v>
      </c>
      <c r="H12" s="10">
        <v>1E+30</v>
      </c>
    </row>
    <row r="14" spans="1:8" ht="15" thickBot="1" x14ac:dyDescent="0.35">
      <c r="A14" t="s">
        <v>22</v>
      </c>
    </row>
    <row r="15" spans="1:8" x14ac:dyDescent="0.3">
      <c r="B15" s="13"/>
      <c r="C15" s="13"/>
      <c r="D15" s="13" t="s">
        <v>13</v>
      </c>
      <c r="E15" s="13" t="s">
        <v>23</v>
      </c>
      <c r="F15" s="13" t="s">
        <v>25</v>
      </c>
      <c r="G15" s="13" t="s">
        <v>19</v>
      </c>
      <c r="H15" s="13" t="s">
        <v>19</v>
      </c>
    </row>
    <row r="16" spans="1:8" ht="15" thickBot="1" x14ac:dyDescent="0.35">
      <c r="B16" s="14" t="s">
        <v>11</v>
      </c>
      <c r="C16" s="14" t="s">
        <v>12</v>
      </c>
      <c r="D16" s="14" t="s">
        <v>14</v>
      </c>
      <c r="E16" s="14" t="s">
        <v>24</v>
      </c>
      <c r="F16" s="14" t="s">
        <v>26</v>
      </c>
      <c r="G16" s="14" t="s">
        <v>20</v>
      </c>
      <c r="H16" s="14" t="s">
        <v>21</v>
      </c>
    </row>
    <row r="17" spans="2:8" x14ac:dyDescent="0.3">
      <c r="B17" s="9" t="s">
        <v>53</v>
      </c>
      <c r="C17" s="9" t="s">
        <v>32</v>
      </c>
      <c r="D17" s="9">
        <v>30000</v>
      </c>
      <c r="E17" s="9">
        <v>1.5000000000000002</v>
      </c>
      <c r="F17" s="9">
        <v>30000</v>
      </c>
      <c r="G17" s="9">
        <v>3333.333333333333</v>
      </c>
      <c r="H17" s="9">
        <v>9999.9999999999982</v>
      </c>
    </row>
    <row r="18" spans="2:8" ht="15" thickBot="1" x14ac:dyDescent="0.35">
      <c r="B18" s="10" t="s">
        <v>54</v>
      </c>
      <c r="C18" s="10" t="s">
        <v>34</v>
      </c>
      <c r="D18" s="10">
        <v>20000</v>
      </c>
      <c r="E18" s="10">
        <v>0.49999999999999978</v>
      </c>
      <c r="F18" s="10">
        <v>20000</v>
      </c>
      <c r="G18" s="10">
        <v>9999.9999999999982</v>
      </c>
      <c r="H18" s="10">
        <v>2000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4BBF-8BDB-4171-A230-31FCECAF25B1}">
  <dimension ref="A1:H18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6.33203125" bestFit="1" customWidth="1"/>
    <col min="4" max="5" width="12" bestFit="1" customWidth="1"/>
    <col min="6" max="6" width="10.5546875" bestFit="1" customWidth="1"/>
    <col min="7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71</v>
      </c>
    </row>
    <row r="3" spans="1:8" x14ac:dyDescent="0.3">
      <c r="A3" s="8" t="s">
        <v>72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73</v>
      </c>
      <c r="C9" s="9" t="s">
        <v>74</v>
      </c>
      <c r="D9" s="9">
        <v>62.5</v>
      </c>
      <c r="E9" s="9">
        <v>0</v>
      </c>
      <c r="F9" s="9">
        <v>1</v>
      </c>
      <c r="G9" s="9">
        <v>1.6666666666666665</v>
      </c>
      <c r="H9" s="9">
        <v>1</v>
      </c>
    </row>
    <row r="10" spans="1:8" x14ac:dyDescent="0.3">
      <c r="B10" s="9" t="s">
        <v>75</v>
      </c>
      <c r="C10" s="9" t="s">
        <v>76</v>
      </c>
      <c r="D10" s="9">
        <v>0</v>
      </c>
      <c r="E10" s="9">
        <v>0.83333333333333326</v>
      </c>
      <c r="F10" s="9">
        <v>2</v>
      </c>
      <c r="G10" s="9">
        <v>1E+30</v>
      </c>
      <c r="H10" s="9">
        <v>0.83333333333333326</v>
      </c>
    </row>
    <row r="11" spans="1:8" x14ac:dyDescent="0.3">
      <c r="B11" s="9" t="s">
        <v>77</v>
      </c>
      <c r="C11" s="9" t="s">
        <v>78</v>
      </c>
      <c r="D11" s="9">
        <v>0</v>
      </c>
      <c r="E11" s="9">
        <v>1.4166666666666665</v>
      </c>
      <c r="F11" s="9">
        <v>3</v>
      </c>
      <c r="G11" s="9">
        <v>1E+30</v>
      </c>
      <c r="H11" s="9">
        <v>1.4166666666666665</v>
      </c>
    </row>
    <row r="12" spans="1:8" ht="15" thickBot="1" x14ac:dyDescent="0.35">
      <c r="B12" s="10" t="s">
        <v>79</v>
      </c>
      <c r="C12" s="10" t="s">
        <v>80</v>
      </c>
      <c r="D12" s="10">
        <v>116.66666666666666</v>
      </c>
      <c r="E12" s="10">
        <v>0</v>
      </c>
      <c r="F12" s="10">
        <v>2</v>
      </c>
      <c r="G12" s="10">
        <v>2.125</v>
      </c>
      <c r="H12" s="10">
        <v>2.0000000000000004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81</v>
      </c>
      <c r="C17" s="9" t="s">
        <v>82</v>
      </c>
      <c r="D17" s="9">
        <v>500</v>
      </c>
      <c r="E17" s="9">
        <v>0.125</v>
      </c>
      <c r="F17" s="9">
        <v>500</v>
      </c>
      <c r="G17" s="9">
        <v>1E+30</v>
      </c>
      <c r="H17" s="9">
        <v>500</v>
      </c>
    </row>
    <row r="18" spans="2:8" ht="15" thickBot="1" x14ac:dyDescent="0.35">
      <c r="B18" s="10" t="s">
        <v>83</v>
      </c>
      <c r="C18" s="10" t="s">
        <v>84</v>
      </c>
      <c r="D18" s="10">
        <v>350</v>
      </c>
      <c r="E18" s="10">
        <v>0.66666666666666674</v>
      </c>
      <c r="F18" s="10">
        <v>350</v>
      </c>
      <c r="G18" s="10">
        <v>1E+30</v>
      </c>
      <c r="H18" s="10">
        <v>350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768E3-DEA1-454B-BE7B-9E00A854E3FC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12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86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0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100</v>
      </c>
      <c r="E12" s="10">
        <v>0</v>
      </c>
      <c r="F12" s="10">
        <v>0</v>
      </c>
      <c r="G12" s="10">
        <v>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1000</v>
      </c>
      <c r="E17" s="9">
        <v>0</v>
      </c>
      <c r="F17" s="9">
        <v>560</v>
      </c>
      <c r="G17" s="9">
        <v>440.00000000000011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600</v>
      </c>
      <c r="E18" s="9">
        <v>0</v>
      </c>
      <c r="F18" s="9">
        <v>490</v>
      </c>
      <c r="G18" s="9">
        <v>110.00000000000004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700</v>
      </c>
      <c r="E19" s="9">
        <v>0</v>
      </c>
      <c r="F19" s="9">
        <v>700</v>
      </c>
      <c r="G19" s="9">
        <v>1E+30</v>
      </c>
      <c r="H19" s="9">
        <v>128.33333333333337</v>
      </c>
    </row>
    <row r="20" spans="2:8" ht="15" thickBot="1" x14ac:dyDescent="0.35">
      <c r="B20" s="10" t="s">
        <v>101</v>
      </c>
      <c r="C20" s="10" t="s">
        <v>102</v>
      </c>
      <c r="D20" s="10">
        <v>900</v>
      </c>
      <c r="E20" s="10">
        <v>0</v>
      </c>
      <c r="F20" s="10">
        <v>420</v>
      </c>
      <c r="G20" s="10">
        <v>480.00000000000011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7BB59-BFC0-4ED2-A3FE-F3A38D778397}">
  <dimension ref="A1:H20"/>
  <sheetViews>
    <sheetView showGridLines="0" workbookViewId="0">
      <selection activeCell="D17" sqref="D17:D20"/>
    </sheetView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104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0</v>
      </c>
      <c r="F12" s="10">
        <v>0</v>
      </c>
      <c r="G12" s="10">
        <v>1E+30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2709B-1603-43D2-94E7-81ECBED12019}">
  <dimension ref="A1:H20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15" bestFit="1" customWidth="1"/>
    <col min="4" max="4" width="5.44140625" bestFit="1" customWidth="1"/>
    <col min="5" max="5" width="8.77734375" bestFit="1" customWidth="1"/>
    <col min="6" max="6" width="10.5546875" bestFit="1" customWidth="1"/>
    <col min="7" max="7" width="9.44140625" bestFit="1" customWidth="1"/>
    <col min="8" max="8" width="9.21875" bestFit="1" customWidth="1"/>
  </cols>
  <sheetData>
    <row r="1" spans="1:8" x14ac:dyDescent="0.3">
      <c r="A1" s="8" t="s">
        <v>8</v>
      </c>
    </row>
    <row r="2" spans="1:8" x14ac:dyDescent="0.3">
      <c r="A2" s="8" t="s">
        <v>85</v>
      </c>
    </row>
    <row r="3" spans="1:8" x14ac:dyDescent="0.3">
      <c r="A3" s="8" t="s">
        <v>103</v>
      </c>
    </row>
    <row r="6" spans="1:8" ht="15" thickBot="1" x14ac:dyDescent="0.35">
      <c r="A6" t="s">
        <v>10</v>
      </c>
    </row>
    <row r="7" spans="1:8" x14ac:dyDescent="0.3">
      <c r="B7" s="16"/>
      <c r="C7" s="16"/>
      <c r="D7" s="16" t="s">
        <v>13</v>
      </c>
      <c r="E7" s="16" t="s">
        <v>15</v>
      </c>
      <c r="F7" s="16" t="s">
        <v>17</v>
      </c>
      <c r="G7" s="16" t="s">
        <v>19</v>
      </c>
      <c r="H7" s="16" t="s">
        <v>19</v>
      </c>
    </row>
    <row r="8" spans="1:8" ht="15" thickBot="1" x14ac:dyDescent="0.35">
      <c r="B8" s="17" t="s">
        <v>11</v>
      </c>
      <c r="C8" s="17" t="s">
        <v>12</v>
      </c>
      <c r="D8" s="17" t="s">
        <v>14</v>
      </c>
      <c r="E8" s="17" t="s">
        <v>16</v>
      </c>
      <c r="F8" s="17" t="s">
        <v>18</v>
      </c>
      <c r="G8" s="17" t="s">
        <v>20</v>
      </c>
      <c r="H8" s="17" t="s">
        <v>21</v>
      </c>
    </row>
    <row r="9" spans="1:8" x14ac:dyDescent="0.3">
      <c r="B9" s="9" t="s">
        <v>87</v>
      </c>
      <c r="C9" s="9" t="s">
        <v>88</v>
      </c>
      <c r="D9" s="9">
        <v>3</v>
      </c>
      <c r="E9" s="9">
        <v>0</v>
      </c>
      <c r="F9" s="9">
        <v>0</v>
      </c>
      <c r="G9" s="9">
        <v>1E+30</v>
      </c>
      <c r="H9" s="9">
        <v>0</v>
      </c>
    </row>
    <row r="10" spans="1:8" x14ac:dyDescent="0.3">
      <c r="B10" s="9" t="s">
        <v>89</v>
      </c>
      <c r="C10" s="9" t="s">
        <v>90</v>
      </c>
      <c r="D10" s="9">
        <v>490</v>
      </c>
      <c r="E10" s="9">
        <v>0</v>
      </c>
      <c r="F10" s="9">
        <v>0</v>
      </c>
      <c r="G10" s="9">
        <v>1E+30</v>
      </c>
      <c r="H10" s="9">
        <v>0</v>
      </c>
    </row>
    <row r="11" spans="1:8" x14ac:dyDescent="0.3">
      <c r="B11" s="9" t="s">
        <v>91</v>
      </c>
      <c r="C11" s="9" t="s">
        <v>92</v>
      </c>
      <c r="D11" s="9">
        <v>700</v>
      </c>
      <c r="E11" s="9">
        <v>0</v>
      </c>
      <c r="F11" s="9">
        <v>0</v>
      </c>
      <c r="G11" s="9">
        <v>1E+30</v>
      </c>
      <c r="H11" s="9">
        <v>0</v>
      </c>
    </row>
    <row r="12" spans="1:8" ht="15" thickBot="1" x14ac:dyDescent="0.35">
      <c r="B12" s="10" t="s">
        <v>93</v>
      </c>
      <c r="C12" s="10" t="s">
        <v>94</v>
      </c>
      <c r="D12" s="10">
        <v>0</v>
      </c>
      <c r="E12" s="10">
        <v>0</v>
      </c>
      <c r="F12" s="10">
        <v>0</v>
      </c>
      <c r="G12" s="10">
        <v>1E+30</v>
      </c>
      <c r="H12" s="10">
        <v>0</v>
      </c>
    </row>
    <row r="14" spans="1:8" ht="15" thickBot="1" x14ac:dyDescent="0.35">
      <c r="A14" t="s">
        <v>22</v>
      </c>
    </row>
    <row r="15" spans="1:8" x14ac:dyDescent="0.3">
      <c r="B15" s="16"/>
      <c r="C15" s="16"/>
      <c r="D15" s="16" t="s">
        <v>13</v>
      </c>
      <c r="E15" s="16" t="s">
        <v>23</v>
      </c>
      <c r="F15" s="16" t="s">
        <v>25</v>
      </c>
      <c r="G15" s="16" t="s">
        <v>19</v>
      </c>
      <c r="H15" s="16" t="s">
        <v>19</v>
      </c>
    </row>
    <row r="16" spans="1:8" ht="15" thickBot="1" x14ac:dyDescent="0.35">
      <c r="B16" s="17" t="s">
        <v>11</v>
      </c>
      <c r="C16" s="17" t="s">
        <v>12</v>
      </c>
      <c r="D16" s="17" t="s">
        <v>14</v>
      </c>
      <c r="E16" s="17" t="s">
        <v>24</v>
      </c>
      <c r="F16" s="17" t="s">
        <v>26</v>
      </c>
      <c r="G16" s="17" t="s">
        <v>20</v>
      </c>
      <c r="H16" s="17" t="s">
        <v>21</v>
      </c>
    </row>
    <row r="17" spans="2:8" x14ac:dyDescent="0.3">
      <c r="B17" s="9" t="s">
        <v>95</v>
      </c>
      <c r="C17" s="9" t="s">
        <v>96</v>
      </c>
      <c r="D17" s="9">
        <v>8780</v>
      </c>
      <c r="E17" s="9">
        <v>0</v>
      </c>
      <c r="F17" s="9">
        <v>560</v>
      </c>
      <c r="G17" s="9">
        <v>8220</v>
      </c>
      <c r="H17" s="9">
        <v>1E+30</v>
      </c>
    </row>
    <row r="18" spans="2:8" x14ac:dyDescent="0.3">
      <c r="B18" s="9" t="s">
        <v>97</v>
      </c>
      <c r="C18" s="9" t="s">
        <v>98</v>
      </c>
      <c r="D18" s="9">
        <v>7654</v>
      </c>
      <c r="E18" s="9">
        <v>0</v>
      </c>
      <c r="F18" s="9">
        <v>490</v>
      </c>
      <c r="G18" s="9">
        <v>7164</v>
      </c>
      <c r="H18" s="9">
        <v>1E+30</v>
      </c>
    </row>
    <row r="19" spans="2:8" x14ac:dyDescent="0.3">
      <c r="B19" s="9" t="s">
        <v>99</v>
      </c>
      <c r="C19" s="9" t="s">
        <v>100</v>
      </c>
      <c r="D19" s="9">
        <v>4315</v>
      </c>
      <c r="E19" s="9">
        <v>0</v>
      </c>
      <c r="F19" s="9">
        <v>700</v>
      </c>
      <c r="G19" s="9">
        <v>3615</v>
      </c>
      <c r="H19" s="9">
        <v>1E+30</v>
      </c>
    </row>
    <row r="20" spans="2:8" ht="15" thickBot="1" x14ac:dyDescent="0.35">
      <c r="B20" s="10" t="s">
        <v>101</v>
      </c>
      <c r="C20" s="10" t="s">
        <v>102</v>
      </c>
      <c r="D20" s="10">
        <v>3140</v>
      </c>
      <c r="E20" s="10">
        <v>0</v>
      </c>
      <c r="F20" s="10">
        <v>420</v>
      </c>
      <c r="G20" s="10">
        <v>2720</v>
      </c>
      <c r="H20" s="10">
        <v>1E+30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556D5E2FCC88E4E84AC5BB7C238FE72" ma:contentTypeVersion="13" ma:contentTypeDescription="Crie um novo documento." ma:contentTypeScope="" ma:versionID="9c551b4243a3c82a3f368c189acd540c">
  <xsd:schema xmlns:xsd="http://www.w3.org/2001/XMLSchema" xmlns:xs="http://www.w3.org/2001/XMLSchema" xmlns:p="http://schemas.microsoft.com/office/2006/metadata/properties" xmlns:ns3="db95b3fb-a6c4-4244-bc0d-be7b0bfd72fd" xmlns:ns4="17c9ece3-058d-48b3-bcd7-707ce37509f1" targetNamespace="http://schemas.microsoft.com/office/2006/metadata/properties" ma:root="true" ma:fieldsID="728c3d57c9ca2c53cea785ab10b22934" ns3:_="" ns4:_="">
    <xsd:import namespace="db95b3fb-a6c4-4244-bc0d-be7b0bfd72fd"/>
    <xsd:import namespace="17c9ece3-058d-48b3-bcd7-707ce37509f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95b3fb-a6c4-4244-bc0d-be7b0bfd72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9ece3-058d-48b3-bcd7-707ce3750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D4FDCF4-956D-4BAA-BC19-BA3A61C1D5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95b3fb-a6c4-4244-bc0d-be7b0bfd72fd"/>
    <ds:schemaRef ds:uri="17c9ece3-058d-48b3-bcd7-707ce3750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2E71D5-C9B7-4BCF-AF0D-F134409FF2B1}">
  <ds:schemaRefs>
    <ds:schemaRef ds:uri="http://schemas.microsoft.com/office/2006/metadata/properties"/>
    <ds:schemaRef ds:uri="http://purl.org/dc/terms/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17c9ece3-058d-48b3-bcd7-707ce37509f1"/>
    <ds:schemaRef ds:uri="http://schemas.openxmlformats.org/package/2006/metadata/core-properties"/>
    <ds:schemaRef ds:uri="db95b3fb-a6c4-4244-bc0d-be7b0bfd72f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C3B94F3-21EE-4CB2-8BC2-DC6B799255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34</vt:i4>
      </vt:variant>
    </vt:vector>
  </HeadingPairs>
  <TitlesOfParts>
    <vt:vector size="34" baseType="lpstr">
      <vt:lpstr>Relatório de Sensibilidade 2</vt:lpstr>
      <vt:lpstr>Relatório de Sensibilidade 3</vt:lpstr>
      <vt:lpstr>Relatório de Sensibilidade 4</vt:lpstr>
      <vt:lpstr>Relatório de Sensibilidade 5</vt:lpstr>
      <vt:lpstr>Relatório de Sensibilidade 6</vt:lpstr>
      <vt:lpstr>Relatório de Sensibilidade 7</vt:lpstr>
      <vt:lpstr>Relatório de Sensibilidade 8</vt:lpstr>
      <vt:lpstr>Relatório de Sensibilidade 10</vt:lpstr>
      <vt:lpstr>Relatório de Sensibilidade 9</vt:lpstr>
      <vt:lpstr>Relatório - Exemplo 1</vt:lpstr>
      <vt:lpstr>EXEMPLO 1</vt:lpstr>
      <vt:lpstr>Relatório - Exemplo 2</vt:lpstr>
      <vt:lpstr>EXEMPLO_2</vt:lpstr>
      <vt:lpstr>Relatório - Exemplo 3</vt:lpstr>
      <vt:lpstr>EXEMPLO_3</vt:lpstr>
      <vt:lpstr>Relatório de Sensibilidade 11</vt:lpstr>
      <vt:lpstr>Relatório de Sensibilidade 12</vt:lpstr>
      <vt:lpstr>Relatório de Sensibilidade 13</vt:lpstr>
      <vt:lpstr>Relatório de Sensibilidade 14</vt:lpstr>
      <vt:lpstr>Relatório de Sensibilidade 15</vt:lpstr>
      <vt:lpstr>Relatório de Sensibilidade 16</vt:lpstr>
      <vt:lpstr>Relatório - Exercício 1</vt:lpstr>
      <vt:lpstr>Exercício 1</vt:lpstr>
      <vt:lpstr>Relatório de Sensibilidade 17</vt:lpstr>
      <vt:lpstr>Relatório - Exercício 2</vt:lpstr>
      <vt:lpstr>Exercício 2</vt:lpstr>
      <vt:lpstr>Relatório - Exercício 3</vt:lpstr>
      <vt:lpstr>Exercício 3</vt:lpstr>
      <vt:lpstr>Relatório de Sensibilidade 18</vt:lpstr>
      <vt:lpstr>Relatório de Sensibilidade 19</vt:lpstr>
      <vt:lpstr>Relatório - Exercício 4</vt:lpstr>
      <vt:lpstr>Exercício 4</vt:lpstr>
      <vt:lpstr>Relatório - Exercício 5</vt:lpstr>
      <vt:lpstr>Exercício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Silva</dc:creator>
  <cp:lastModifiedBy>Eduardo Zirbell</cp:lastModifiedBy>
  <dcterms:created xsi:type="dcterms:W3CDTF">2020-05-04T12:04:08Z</dcterms:created>
  <dcterms:modified xsi:type="dcterms:W3CDTF">2024-11-07T23:12:44Z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0x0101004556D5E2FCC88E4E84AC5BB7C238FE72</vt:lpwstr>
  </property>
</Properties>
</file>